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"/>
    </mc:Choice>
  </mc:AlternateContent>
  <xr:revisionPtr revIDLastSave="0" documentId="13_ncr:1_{3971878D-58DE-464E-A5EB-CBDAC17CFF09}" xr6:coauthVersionLast="47" xr6:coauthVersionMax="47" xr10:uidLastSave="{00000000-0000-0000-0000-000000000000}"/>
  <bookViews>
    <workbookView xWindow="-120" yWindow="-120" windowWidth="21840" windowHeight="13140" tabRatio="725" firstSheet="3" activeTab="8" xr2:uid="{B8817895-059D-4905-AB12-DAC88BD97608}"/>
  </bookViews>
  <sheets>
    <sheet name="Series 0.04 kg" sheetId="1" r:id="rId1"/>
    <sheet name="Series 0.06 kg" sheetId="2" r:id="rId2"/>
    <sheet name="Series 0.08 kg" sheetId="3" r:id="rId3"/>
    <sheet name="Series 0.12 kg" sheetId="4" r:id="rId4"/>
    <sheet name="Eff curve" sheetId="5" r:id="rId5"/>
    <sheet name="Energies" sheetId="6" r:id="rId6"/>
    <sheet name="1-(2,3 parallel)" sheetId="7" r:id="rId7"/>
    <sheet name="(1,2 parallel)-3" sheetId="8" r:id="rId8"/>
    <sheet name="Dryin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9" l="1"/>
  <c r="D77" i="9"/>
  <c r="D78" i="9"/>
  <c r="D75" i="9"/>
  <c r="B76" i="9"/>
  <c r="B77" i="9"/>
  <c r="B78" i="9"/>
  <c r="B75" i="9"/>
  <c r="A76" i="9"/>
  <c r="A77" i="9"/>
  <c r="A78" i="9"/>
  <c r="A75" i="9"/>
  <c r="Z488" i="8"/>
  <c r="Y488" i="8"/>
  <c r="AB485" i="8"/>
  <c r="AC485" i="8"/>
  <c r="AB486" i="8"/>
  <c r="AC486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96" i="8"/>
  <c r="AC297" i="8"/>
  <c r="AC298" i="8"/>
  <c r="AC299" i="8"/>
  <c r="AC300" i="8"/>
  <c r="AC301" i="8"/>
  <c r="AC302" i="8"/>
  <c r="AC303" i="8"/>
  <c r="AC304" i="8"/>
  <c r="AC305" i="8"/>
  <c r="AC306" i="8"/>
  <c r="AC307" i="8"/>
  <c r="AC308" i="8"/>
  <c r="AC309" i="8"/>
  <c r="AC310" i="8"/>
  <c r="AC311" i="8"/>
  <c r="AC312" i="8"/>
  <c r="AC313" i="8"/>
  <c r="AC314" i="8"/>
  <c r="AC315" i="8"/>
  <c r="AC316" i="8"/>
  <c r="AC317" i="8"/>
  <c r="AC318" i="8"/>
  <c r="AC319" i="8"/>
  <c r="AC320" i="8"/>
  <c r="AC321" i="8"/>
  <c r="AC322" i="8"/>
  <c r="AC323" i="8"/>
  <c r="AC324" i="8"/>
  <c r="AC325" i="8"/>
  <c r="AC326" i="8"/>
  <c r="AC327" i="8"/>
  <c r="AC328" i="8"/>
  <c r="AC329" i="8"/>
  <c r="AC330" i="8"/>
  <c r="AC331" i="8"/>
  <c r="AC332" i="8"/>
  <c r="AC333" i="8"/>
  <c r="AC334" i="8"/>
  <c r="AC335" i="8"/>
  <c r="AC336" i="8"/>
  <c r="AC337" i="8"/>
  <c r="AC338" i="8"/>
  <c r="AC339" i="8"/>
  <c r="AC340" i="8"/>
  <c r="AC341" i="8"/>
  <c r="AC342" i="8"/>
  <c r="AC343" i="8"/>
  <c r="AC344" i="8"/>
  <c r="AC345" i="8"/>
  <c r="AC346" i="8"/>
  <c r="AC347" i="8"/>
  <c r="AC348" i="8"/>
  <c r="AC349" i="8"/>
  <c r="AC350" i="8"/>
  <c r="AC351" i="8"/>
  <c r="AC352" i="8"/>
  <c r="AC353" i="8"/>
  <c r="AC354" i="8"/>
  <c r="AC355" i="8"/>
  <c r="AC356" i="8"/>
  <c r="AC357" i="8"/>
  <c r="AC358" i="8"/>
  <c r="AC359" i="8"/>
  <c r="AC360" i="8"/>
  <c r="AC361" i="8"/>
  <c r="AC362" i="8"/>
  <c r="AC363" i="8"/>
  <c r="AC364" i="8"/>
  <c r="AC365" i="8"/>
  <c r="AC366" i="8"/>
  <c r="AC367" i="8"/>
  <c r="AC368" i="8"/>
  <c r="AC369" i="8"/>
  <c r="AC370" i="8"/>
  <c r="AC371" i="8"/>
  <c r="AC372" i="8"/>
  <c r="AC373" i="8"/>
  <c r="AC374" i="8"/>
  <c r="AC375" i="8"/>
  <c r="AC376" i="8"/>
  <c r="AC377" i="8"/>
  <c r="AC378" i="8"/>
  <c r="AC379" i="8"/>
  <c r="AC380" i="8"/>
  <c r="AC381" i="8"/>
  <c r="AC382" i="8"/>
  <c r="AC383" i="8"/>
  <c r="AC384" i="8"/>
  <c r="AC385" i="8"/>
  <c r="AC386" i="8"/>
  <c r="AC387" i="8"/>
  <c r="AC388" i="8"/>
  <c r="AC389" i="8"/>
  <c r="AC390" i="8"/>
  <c r="AC391" i="8"/>
  <c r="AC392" i="8"/>
  <c r="AC393" i="8"/>
  <c r="AC394" i="8"/>
  <c r="AC395" i="8"/>
  <c r="AC396" i="8"/>
  <c r="AC397" i="8"/>
  <c r="AC398" i="8"/>
  <c r="AC399" i="8"/>
  <c r="AC400" i="8"/>
  <c r="AC401" i="8"/>
  <c r="AC402" i="8"/>
  <c r="AC403" i="8"/>
  <c r="AC404" i="8"/>
  <c r="AC405" i="8"/>
  <c r="AC406" i="8"/>
  <c r="AC407" i="8"/>
  <c r="AC408" i="8"/>
  <c r="AC409" i="8"/>
  <c r="AC410" i="8"/>
  <c r="AC411" i="8"/>
  <c r="AC412" i="8"/>
  <c r="AC413" i="8"/>
  <c r="AC414" i="8"/>
  <c r="AC415" i="8"/>
  <c r="AC416" i="8"/>
  <c r="AC417" i="8"/>
  <c r="AC418" i="8"/>
  <c r="AC419" i="8"/>
  <c r="AC420" i="8"/>
  <c r="AC421" i="8"/>
  <c r="AC422" i="8"/>
  <c r="AC423" i="8"/>
  <c r="AC424" i="8"/>
  <c r="AC425" i="8"/>
  <c r="AC426" i="8"/>
  <c r="AC427" i="8"/>
  <c r="AC428" i="8"/>
  <c r="AC429" i="8"/>
  <c r="AC430" i="8"/>
  <c r="AC431" i="8"/>
  <c r="AC432" i="8"/>
  <c r="AC433" i="8"/>
  <c r="AC434" i="8"/>
  <c r="AC435" i="8"/>
  <c r="AC436" i="8"/>
  <c r="AC437" i="8"/>
  <c r="AC438" i="8"/>
  <c r="AC439" i="8"/>
  <c r="AC440" i="8"/>
  <c r="AC441" i="8"/>
  <c r="AC442" i="8"/>
  <c r="AC443" i="8"/>
  <c r="AC444" i="8"/>
  <c r="AC445" i="8"/>
  <c r="AC446" i="8"/>
  <c r="AC447" i="8"/>
  <c r="AC448" i="8"/>
  <c r="AC449" i="8"/>
  <c r="AC450" i="8"/>
  <c r="AC451" i="8"/>
  <c r="AC452" i="8"/>
  <c r="AC453" i="8"/>
  <c r="AC454" i="8"/>
  <c r="AC455" i="8"/>
  <c r="AC456" i="8"/>
  <c r="AC457" i="8"/>
  <c r="AC458" i="8"/>
  <c r="AC459" i="8"/>
  <c r="AC460" i="8"/>
  <c r="AC461" i="8"/>
  <c r="AC462" i="8"/>
  <c r="AC463" i="8"/>
  <c r="AC464" i="8"/>
  <c r="AC465" i="8"/>
  <c r="AC466" i="8"/>
  <c r="AC467" i="8"/>
  <c r="AC468" i="8"/>
  <c r="AC469" i="8"/>
  <c r="AC470" i="8"/>
  <c r="AC471" i="8"/>
  <c r="AC472" i="8"/>
  <c r="AC473" i="8"/>
  <c r="AC474" i="8"/>
  <c r="AC475" i="8"/>
  <c r="AC476" i="8"/>
  <c r="AC477" i="8"/>
  <c r="AC478" i="8"/>
  <c r="AC479" i="8"/>
  <c r="AC480" i="8"/>
  <c r="AC481" i="8"/>
  <c r="AC482" i="8"/>
  <c r="AC483" i="8"/>
  <c r="AC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312" i="8"/>
  <c r="AB313" i="8"/>
  <c r="AB314" i="8"/>
  <c r="AB315" i="8"/>
  <c r="AB316" i="8"/>
  <c r="AB317" i="8"/>
  <c r="AB318" i="8"/>
  <c r="AB319" i="8"/>
  <c r="AB320" i="8"/>
  <c r="AB321" i="8"/>
  <c r="AB322" i="8"/>
  <c r="AB323" i="8"/>
  <c r="AB324" i="8"/>
  <c r="AB325" i="8"/>
  <c r="AB326" i="8"/>
  <c r="AB327" i="8"/>
  <c r="AB328" i="8"/>
  <c r="AB329" i="8"/>
  <c r="AB330" i="8"/>
  <c r="AB331" i="8"/>
  <c r="AB332" i="8"/>
  <c r="AB333" i="8"/>
  <c r="AB334" i="8"/>
  <c r="AB335" i="8"/>
  <c r="AB336" i="8"/>
  <c r="AB337" i="8"/>
  <c r="AB338" i="8"/>
  <c r="AB339" i="8"/>
  <c r="AB340" i="8"/>
  <c r="AB341" i="8"/>
  <c r="AB342" i="8"/>
  <c r="AB343" i="8"/>
  <c r="AB344" i="8"/>
  <c r="AB345" i="8"/>
  <c r="AB346" i="8"/>
  <c r="AB347" i="8"/>
  <c r="AB348" i="8"/>
  <c r="AB349" i="8"/>
  <c r="AB350" i="8"/>
  <c r="AB351" i="8"/>
  <c r="AB352" i="8"/>
  <c r="AB353" i="8"/>
  <c r="AB354" i="8"/>
  <c r="AB355" i="8"/>
  <c r="AB356" i="8"/>
  <c r="AB357" i="8"/>
  <c r="AB358" i="8"/>
  <c r="AB359" i="8"/>
  <c r="AB360" i="8"/>
  <c r="AB361" i="8"/>
  <c r="AB362" i="8"/>
  <c r="AB363" i="8"/>
  <c r="AB364" i="8"/>
  <c r="AB365" i="8"/>
  <c r="AB366" i="8"/>
  <c r="AB367" i="8"/>
  <c r="AB368" i="8"/>
  <c r="AB369" i="8"/>
  <c r="AB370" i="8"/>
  <c r="AB371" i="8"/>
  <c r="AB372" i="8"/>
  <c r="AB373" i="8"/>
  <c r="AB374" i="8"/>
  <c r="AB375" i="8"/>
  <c r="AB376" i="8"/>
  <c r="AB377" i="8"/>
  <c r="AB378" i="8"/>
  <c r="AB379" i="8"/>
  <c r="AB380" i="8"/>
  <c r="AB381" i="8"/>
  <c r="AB382" i="8"/>
  <c r="AB383" i="8"/>
  <c r="AB384" i="8"/>
  <c r="AB385" i="8"/>
  <c r="AB386" i="8"/>
  <c r="AB387" i="8"/>
  <c r="AB388" i="8"/>
  <c r="AB389" i="8"/>
  <c r="AB390" i="8"/>
  <c r="AB391" i="8"/>
  <c r="AB392" i="8"/>
  <c r="AB393" i="8"/>
  <c r="AB394" i="8"/>
  <c r="AB395" i="8"/>
  <c r="AB396" i="8"/>
  <c r="AB397" i="8"/>
  <c r="AB398" i="8"/>
  <c r="AB399" i="8"/>
  <c r="AB400" i="8"/>
  <c r="AB401" i="8"/>
  <c r="AB402" i="8"/>
  <c r="AB403" i="8"/>
  <c r="AB404" i="8"/>
  <c r="AB405" i="8"/>
  <c r="AB406" i="8"/>
  <c r="AB407" i="8"/>
  <c r="AB408" i="8"/>
  <c r="AB409" i="8"/>
  <c r="AB410" i="8"/>
  <c r="AB411" i="8"/>
  <c r="AB412" i="8"/>
  <c r="AB413" i="8"/>
  <c r="AB414" i="8"/>
  <c r="AB415" i="8"/>
  <c r="AB416" i="8"/>
  <c r="AB417" i="8"/>
  <c r="AB418" i="8"/>
  <c r="AB419" i="8"/>
  <c r="AB420" i="8"/>
  <c r="AB421" i="8"/>
  <c r="AB422" i="8"/>
  <c r="AB423" i="8"/>
  <c r="AB424" i="8"/>
  <c r="AB425" i="8"/>
  <c r="AB426" i="8"/>
  <c r="AB427" i="8"/>
  <c r="AB428" i="8"/>
  <c r="AB429" i="8"/>
  <c r="AB430" i="8"/>
  <c r="AB431" i="8"/>
  <c r="AB432" i="8"/>
  <c r="AB433" i="8"/>
  <c r="AB434" i="8"/>
  <c r="AB435" i="8"/>
  <c r="AB436" i="8"/>
  <c r="AB437" i="8"/>
  <c r="AB438" i="8"/>
  <c r="AB439" i="8"/>
  <c r="AB440" i="8"/>
  <c r="AB441" i="8"/>
  <c r="AB442" i="8"/>
  <c r="AB443" i="8"/>
  <c r="AB444" i="8"/>
  <c r="AB445" i="8"/>
  <c r="AB446" i="8"/>
  <c r="AB447" i="8"/>
  <c r="AB448" i="8"/>
  <c r="AB449" i="8"/>
  <c r="AB450" i="8"/>
  <c r="AB451" i="8"/>
  <c r="AB452" i="8"/>
  <c r="AB453" i="8"/>
  <c r="AB454" i="8"/>
  <c r="AB455" i="8"/>
  <c r="AB456" i="8"/>
  <c r="AB457" i="8"/>
  <c r="AB458" i="8"/>
  <c r="AB459" i="8"/>
  <c r="AB460" i="8"/>
  <c r="AB461" i="8"/>
  <c r="AB462" i="8"/>
  <c r="AB463" i="8"/>
  <c r="AB464" i="8"/>
  <c r="AB465" i="8"/>
  <c r="AB466" i="8"/>
  <c r="AB467" i="8"/>
  <c r="AB468" i="8"/>
  <c r="AB469" i="8"/>
  <c r="AB470" i="8"/>
  <c r="AB471" i="8"/>
  <c r="AB472" i="8"/>
  <c r="AB473" i="8"/>
  <c r="AB474" i="8"/>
  <c r="AB475" i="8"/>
  <c r="AB476" i="8"/>
  <c r="AB477" i="8"/>
  <c r="AB478" i="8"/>
  <c r="AB479" i="8"/>
  <c r="AB480" i="8"/>
  <c r="AB481" i="8"/>
  <c r="AB482" i="8"/>
  <c r="AB483" i="8"/>
  <c r="AB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406" i="8"/>
  <c r="Z407" i="8"/>
  <c r="Z408" i="8"/>
  <c r="Z409" i="8"/>
  <c r="Z410" i="8"/>
  <c r="Z411" i="8"/>
  <c r="Z412" i="8"/>
  <c r="Z413" i="8"/>
  <c r="Z414" i="8"/>
  <c r="Z415" i="8"/>
  <c r="Z416" i="8"/>
  <c r="Z417" i="8"/>
  <c r="Z418" i="8"/>
  <c r="Z419" i="8"/>
  <c r="Z420" i="8"/>
  <c r="Z421" i="8"/>
  <c r="Z422" i="8"/>
  <c r="Z423" i="8"/>
  <c r="Z424" i="8"/>
  <c r="Z425" i="8"/>
  <c r="Z426" i="8"/>
  <c r="Z427" i="8"/>
  <c r="Z428" i="8"/>
  <c r="Z429" i="8"/>
  <c r="Z430" i="8"/>
  <c r="Z431" i="8"/>
  <c r="Z432" i="8"/>
  <c r="Z433" i="8"/>
  <c r="Z434" i="8"/>
  <c r="Z435" i="8"/>
  <c r="Z436" i="8"/>
  <c r="Z437" i="8"/>
  <c r="Z438" i="8"/>
  <c r="Z439" i="8"/>
  <c r="Z440" i="8"/>
  <c r="Z441" i="8"/>
  <c r="Z442" i="8"/>
  <c r="Z443" i="8"/>
  <c r="Z444" i="8"/>
  <c r="Z445" i="8"/>
  <c r="Z446" i="8"/>
  <c r="Z447" i="8"/>
  <c r="Z448" i="8"/>
  <c r="Z449" i="8"/>
  <c r="Z450" i="8"/>
  <c r="Z451" i="8"/>
  <c r="Z452" i="8"/>
  <c r="Z453" i="8"/>
  <c r="Z454" i="8"/>
  <c r="Z455" i="8"/>
  <c r="Z456" i="8"/>
  <c r="Z457" i="8"/>
  <c r="Z458" i="8"/>
  <c r="Z459" i="8"/>
  <c r="Z460" i="8"/>
  <c r="Z461" i="8"/>
  <c r="Z462" i="8"/>
  <c r="Z463" i="8"/>
  <c r="Z464" i="8"/>
  <c r="Z465" i="8"/>
  <c r="Z466" i="8"/>
  <c r="Z467" i="8"/>
  <c r="Z468" i="8"/>
  <c r="Z469" i="8"/>
  <c r="Z470" i="8"/>
  <c r="Z471" i="8"/>
  <c r="Z472" i="8"/>
  <c r="Z473" i="8"/>
  <c r="Z474" i="8"/>
  <c r="Z475" i="8"/>
  <c r="Z476" i="8"/>
  <c r="Z477" i="8"/>
  <c r="Z478" i="8"/>
  <c r="Z479" i="8"/>
  <c r="Z480" i="8"/>
  <c r="Z481" i="8"/>
  <c r="Z482" i="8"/>
  <c r="Z483" i="8"/>
  <c r="Z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96" i="8"/>
  <c r="Y297" i="8"/>
  <c r="Y298" i="8"/>
  <c r="Y299" i="8"/>
  <c r="Y300" i="8"/>
  <c r="Y301" i="8"/>
  <c r="Y302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315" i="8"/>
  <c r="Y316" i="8"/>
  <c r="Y317" i="8"/>
  <c r="Y318" i="8"/>
  <c r="Y319" i="8"/>
  <c r="Y320" i="8"/>
  <c r="Y321" i="8"/>
  <c r="Y322" i="8"/>
  <c r="Y323" i="8"/>
  <c r="Y324" i="8"/>
  <c r="Y325" i="8"/>
  <c r="Y326" i="8"/>
  <c r="Y327" i="8"/>
  <c r="Y328" i="8"/>
  <c r="Y329" i="8"/>
  <c r="Y330" i="8"/>
  <c r="Y331" i="8"/>
  <c r="Y332" i="8"/>
  <c r="Y333" i="8"/>
  <c r="Y334" i="8"/>
  <c r="Y335" i="8"/>
  <c r="Y336" i="8"/>
  <c r="Y337" i="8"/>
  <c r="Y338" i="8"/>
  <c r="Y339" i="8"/>
  <c r="Y340" i="8"/>
  <c r="Y341" i="8"/>
  <c r="Y342" i="8"/>
  <c r="Y343" i="8"/>
  <c r="Y344" i="8"/>
  <c r="Y345" i="8"/>
  <c r="Y346" i="8"/>
  <c r="Y347" i="8"/>
  <c r="Y348" i="8"/>
  <c r="Y349" i="8"/>
  <c r="Y350" i="8"/>
  <c r="Y351" i="8"/>
  <c r="Y352" i="8"/>
  <c r="Y353" i="8"/>
  <c r="Y354" i="8"/>
  <c r="Y355" i="8"/>
  <c r="Y356" i="8"/>
  <c r="Y357" i="8"/>
  <c r="Y358" i="8"/>
  <c r="Y359" i="8"/>
  <c r="Y360" i="8"/>
  <c r="Y361" i="8"/>
  <c r="Y362" i="8"/>
  <c r="Y363" i="8"/>
  <c r="Y364" i="8"/>
  <c r="Y365" i="8"/>
  <c r="Y366" i="8"/>
  <c r="Y367" i="8"/>
  <c r="Y368" i="8"/>
  <c r="Y369" i="8"/>
  <c r="Y370" i="8"/>
  <c r="Y371" i="8"/>
  <c r="Y372" i="8"/>
  <c r="Y373" i="8"/>
  <c r="Y374" i="8"/>
  <c r="Y375" i="8"/>
  <c r="Y376" i="8"/>
  <c r="Y377" i="8"/>
  <c r="Y378" i="8"/>
  <c r="Y379" i="8"/>
  <c r="Y380" i="8"/>
  <c r="Y381" i="8"/>
  <c r="Y382" i="8"/>
  <c r="Y383" i="8"/>
  <c r="Y384" i="8"/>
  <c r="Y385" i="8"/>
  <c r="Y386" i="8"/>
  <c r="Y387" i="8"/>
  <c r="Y388" i="8"/>
  <c r="Y389" i="8"/>
  <c r="Y390" i="8"/>
  <c r="Y391" i="8"/>
  <c r="Y392" i="8"/>
  <c r="Y393" i="8"/>
  <c r="Y394" i="8"/>
  <c r="Y395" i="8"/>
  <c r="Y396" i="8"/>
  <c r="Y397" i="8"/>
  <c r="Y398" i="8"/>
  <c r="Y399" i="8"/>
  <c r="Y400" i="8"/>
  <c r="Y401" i="8"/>
  <c r="Y402" i="8"/>
  <c r="Y403" i="8"/>
  <c r="Y404" i="8"/>
  <c r="Y405" i="8"/>
  <c r="Y406" i="8"/>
  <c r="Y407" i="8"/>
  <c r="Y408" i="8"/>
  <c r="Y409" i="8"/>
  <c r="Y410" i="8"/>
  <c r="Y411" i="8"/>
  <c r="Y412" i="8"/>
  <c r="Y413" i="8"/>
  <c r="Y414" i="8"/>
  <c r="Y415" i="8"/>
  <c r="Y416" i="8"/>
  <c r="Y417" i="8"/>
  <c r="Y418" i="8"/>
  <c r="Y419" i="8"/>
  <c r="Y420" i="8"/>
  <c r="Y421" i="8"/>
  <c r="Y422" i="8"/>
  <c r="Y423" i="8"/>
  <c r="Y424" i="8"/>
  <c r="Y425" i="8"/>
  <c r="Y426" i="8"/>
  <c r="Y427" i="8"/>
  <c r="Y428" i="8"/>
  <c r="Y429" i="8"/>
  <c r="Y430" i="8"/>
  <c r="Y431" i="8"/>
  <c r="Y432" i="8"/>
  <c r="Y433" i="8"/>
  <c r="Y434" i="8"/>
  <c r="Y435" i="8"/>
  <c r="Y436" i="8"/>
  <c r="Y437" i="8"/>
  <c r="Y438" i="8"/>
  <c r="Y439" i="8"/>
  <c r="Y440" i="8"/>
  <c r="Y441" i="8"/>
  <c r="Y442" i="8"/>
  <c r="Y443" i="8"/>
  <c r="Y444" i="8"/>
  <c r="Y445" i="8"/>
  <c r="Y446" i="8"/>
  <c r="Y447" i="8"/>
  <c r="Y448" i="8"/>
  <c r="Y449" i="8"/>
  <c r="Y450" i="8"/>
  <c r="Y451" i="8"/>
  <c r="Y452" i="8"/>
  <c r="Y453" i="8"/>
  <c r="Y454" i="8"/>
  <c r="Y455" i="8"/>
  <c r="Y456" i="8"/>
  <c r="Y457" i="8"/>
  <c r="Y458" i="8"/>
  <c r="Y459" i="8"/>
  <c r="Y460" i="8"/>
  <c r="Y461" i="8"/>
  <c r="Y462" i="8"/>
  <c r="Y463" i="8"/>
  <c r="Y464" i="8"/>
  <c r="Y465" i="8"/>
  <c r="Y466" i="8"/>
  <c r="Y467" i="8"/>
  <c r="Y468" i="8"/>
  <c r="Y469" i="8"/>
  <c r="Y470" i="8"/>
  <c r="Y471" i="8"/>
  <c r="Y472" i="8"/>
  <c r="Y473" i="8"/>
  <c r="Y474" i="8"/>
  <c r="Y475" i="8"/>
  <c r="Y476" i="8"/>
  <c r="Y477" i="8"/>
  <c r="Y478" i="8"/>
  <c r="Y479" i="8"/>
  <c r="Y480" i="8"/>
  <c r="Y481" i="8"/>
  <c r="Y482" i="8"/>
  <c r="Y483" i="8"/>
  <c r="Y3" i="8"/>
  <c r="Z488" i="7"/>
  <c r="Y488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4" i="7"/>
  <c r="Y465" i="7"/>
  <c r="Y466" i="7"/>
  <c r="Y467" i="7"/>
  <c r="Y468" i="7"/>
  <c r="Y469" i="7"/>
  <c r="Y470" i="7"/>
  <c r="Y471" i="7"/>
  <c r="Y472" i="7"/>
  <c r="Y473" i="7"/>
  <c r="Y474" i="7"/>
  <c r="Y475" i="7"/>
  <c r="Y476" i="7"/>
  <c r="Y477" i="7"/>
  <c r="Y478" i="7"/>
  <c r="Y479" i="7"/>
  <c r="Y480" i="7"/>
  <c r="Y481" i="7"/>
  <c r="Y482" i="7"/>
  <c r="Y483" i="7"/>
  <c r="Y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347" i="7"/>
  <c r="AC348" i="7"/>
  <c r="AC349" i="7"/>
  <c r="AC350" i="7"/>
  <c r="AC351" i="7"/>
  <c r="AC352" i="7"/>
  <c r="AC353" i="7"/>
  <c r="AC354" i="7"/>
  <c r="AC355" i="7"/>
  <c r="AC356" i="7"/>
  <c r="AC357" i="7"/>
  <c r="AC358" i="7"/>
  <c r="AC359" i="7"/>
  <c r="AC360" i="7"/>
  <c r="AC361" i="7"/>
  <c r="AC362" i="7"/>
  <c r="AC363" i="7"/>
  <c r="AC364" i="7"/>
  <c r="AC365" i="7"/>
  <c r="AC366" i="7"/>
  <c r="AC367" i="7"/>
  <c r="AC368" i="7"/>
  <c r="AC369" i="7"/>
  <c r="AC370" i="7"/>
  <c r="AC371" i="7"/>
  <c r="AC372" i="7"/>
  <c r="AC373" i="7"/>
  <c r="AC374" i="7"/>
  <c r="AC375" i="7"/>
  <c r="AC376" i="7"/>
  <c r="AC377" i="7"/>
  <c r="AC378" i="7"/>
  <c r="AC379" i="7"/>
  <c r="AC380" i="7"/>
  <c r="AC381" i="7"/>
  <c r="AC382" i="7"/>
  <c r="AC383" i="7"/>
  <c r="AC384" i="7"/>
  <c r="AC385" i="7"/>
  <c r="AC386" i="7"/>
  <c r="AC387" i="7"/>
  <c r="AC388" i="7"/>
  <c r="AC389" i="7"/>
  <c r="AC390" i="7"/>
  <c r="AC391" i="7"/>
  <c r="AC392" i="7"/>
  <c r="AC393" i="7"/>
  <c r="AC394" i="7"/>
  <c r="AC395" i="7"/>
  <c r="AC396" i="7"/>
  <c r="AC397" i="7"/>
  <c r="AC398" i="7"/>
  <c r="AC399" i="7"/>
  <c r="AC400" i="7"/>
  <c r="AC401" i="7"/>
  <c r="AC402" i="7"/>
  <c r="AC403" i="7"/>
  <c r="AC404" i="7"/>
  <c r="AC405" i="7"/>
  <c r="AC406" i="7"/>
  <c r="AC407" i="7"/>
  <c r="AC408" i="7"/>
  <c r="AC409" i="7"/>
  <c r="AC410" i="7"/>
  <c r="AC411" i="7"/>
  <c r="AC412" i="7"/>
  <c r="AC413" i="7"/>
  <c r="AC414" i="7"/>
  <c r="AC415" i="7"/>
  <c r="AC416" i="7"/>
  <c r="AC417" i="7"/>
  <c r="AC418" i="7"/>
  <c r="AC419" i="7"/>
  <c r="AC420" i="7"/>
  <c r="AC421" i="7"/>
  <c r="AC422" i="7"/>
  <c r="AC423" i="7"/>
  <c r="AC424" i="7"/>
  <c r="AC425" i="7"/>
  <c r="AC426" i="7"/>
  <c r="AC427" i="7"/>
  <c r="AC428" i="7"/>
  <c r="AC429" i="7"/>
  <c r="AC430" i="7"/>
  <c r="AC431" i="7"/>
  <c r="AC432" i="7"/>
  <c r="AC433" i="7"/>
  <c r="AC434" i="7"/>
  <c r="AC435" i="7"/>
  <c r="AC436" i="7"/>
  <c r="AC437" i="7"/>
  <c r="AC438" i="7"/>
  <c r="AC439" i="7"/>
  <c r="AC440" i="7"/>
  <c r="AC441" i="7"/>
  <c r="AC442" i="7"/>
  <c r="AC443" i="7"/>
  <c r="AC444" i="7"/>
  <c r="AC445" i="7"/>
  <c r="AC446" i="7"/>
  <c r="AC447" i="7"/>
  <c r="AC448" i="7"/>
  <c r="AC449" i="7"/>
  <c r="AC450" i="7"/>
  <c r="AC451" i="7"/>
  <c r="AC452" i="7"/>
  <c r="AC453" i="7"/>
  <c r="AC454" i="7"/>
  <c r="AC455" i="7"/>
  <c r="AC456" i="7"/>
  <c r="AC457" i="7"/>
  <c r="AC458" i="7"/>
  <c r="AC459" i="7"/>
  <c r="AC460" i="7"/>
  <c r="AC461" i="7"/>
  <c r="AC462" i="7"/>
  <c r="AC463" i="7"/>
  <c r="AC464" i="7"/>
  <c r="AC465" i="7"/>
  <c r="AC466" i="7"/>
  <c r="AC467" i="7"/>
  <c r="AC468" i="7"/>
  <c r="AC469" i="7"/>
  <c r="AC470" i="7"/>
  <c r="AC471" i="7"/>
  <c r="AC472" i="7"/>
  <c r="AC473" i="7"/>
  <c r="AC474" i="7"/>
  <c r="AC475" i="7"/>
  <c r="AC476" i="7"/>
  <c r="AC477" i="7"/>
  <c r="AC478" i="7"/>
  <c r="AC479" i="7"/>
  <c r="AC480" i="7"/>
  <c r="AC481" i="7"/>
  <c r="AC482" i="7"/>
  <c r="AC483" i="7"/>
  <c r="AC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3" i="7"/>
  <c r="AC485" i="7"/>
  <c r="AC486" i="7"/>
  <c r="AB485" i="7"/>
  <c r="AB486" i="7" s="1"/>
  <c r="Z485" i="8"/>
  <c r="Z486" i="8" s="1"/>
  <c r="Y485" i="8"/>
  <c r="Y486" i="8" s="1"/>
  <c r="Z485" i="7"/>
  <c r="Z486" i="7" s="1"/>
  <c r="Y485" i="7"/>
  <c r="Y486" i="7" s="1"/>
  <c r="G42" i="9"/>
  <c r="D42" i="9"/>
  <c r="E42" i="9" s="1"/>
  <c r="F42" i="9" s="1"/>
  <c r="B44" i="9"/>
  <c r="B45" i="9"/>
  <c r="B43" i="9"/>
  <c r="G43" i="9" l="1"/>
  <c r="D43" i="9"/>
  <c r="E43" i="9" s="1"/>
  <c r="F43" i="9" s="1"/>
  <c r="G44" i="9"/>
  <c r="D44" i="9"/>
  <c r="E44" i="9" s="1"/>
  <c r="F44" i="9" s="1"/>
  <c r="G45" i="9"/>
  <c r="D45" i="9"/>
  <c r="E45" i="9" s="1"/>
  <c r="F45" i="9" s="1"/>
  <c r="D71" i="9"/>
  <c r="D70" i="9"/>
  <c r="D69" i="9"/>
  <c r="D68" i="9"/>
  <c r="D65" i="9" l="1"/>
  <c r="D64" i="9"/>
  <c r="D63" i="9"/>
  <c r="D62" i="9"/>
  <c r="D58" i="9"/>
  <c r="D57" i="9"/>
  <c r="D59" i="9"/>
  <c r="D56" i="9" l="1"/>
  <c r="H11" i="9" l="1"/>
  <c r="H9" i="9"/>
  <c r="J12" i="9"/>
  <c r="J14" i="9"/>
  <c r="C38" i="9" l="1"/>
  <c r="C35" i="9"/>
  <c r="G31" i="9"/>
  <c r="F31" i="9"/>
  <c r="E31" i="9"/>
  <c r="D31" i="9"/>
  <c r="C31" i="9"/>
  <c r="C28" i="9"/>
  <c r="G22" i="9"/>
  <c r="G23" i="9"/>
  <c r="G24" i="9"/>
  <c r="G21" i="9"/>
  <c r="F22" i="9"/>
  <c r="F23" i="9"/>
  <c r="F24" i="9"/>
  <c r="F21" i="9"/>
  <c r="E22" i="9"/>
  <c r="E23" i="9"/>
  <c r="E24" i="9"/>
  <c r="E21" i="9"/>
  <c r="D22" i="9"/>
  <c r="D23" i="9"/>
  <c r="D24" i="9"/>
  <c r="D21" i="9"/>
  <c r="C22" i="9"/>
  <c r="C23" i="9"/>
  <c r="C24" i="9"/>
  <c r="C21" i="9"/>
  <c r="F14" i="9"/>
  <c r="F15" i="9"/>
  <c r="F16" i="9"/>
  <c r="F13" i="9"/>
  <c r="E14" i="9"/>
  <c r="E15" i="9"/>
  <c r="E16" i="9"/>
  <c r="E13" i="9"/>
  <c r="D14" i="9"/>
  <c r="D15" i="9"/>
  <c r="D16" i="9"/>
  <c r="D13" i="9"/>
  <c r="C14" i="9"/>
  <c r="C15" i="9"/>
  <c r="C16" i="9"/>
  <c r="C13" i="9"/>
  <c r="B14" i="9"/>
  <c r="B15" i="9"/>
  <c r="B16" i="9"/>
  <c r="B13" i="9"/>
  <c r="G28" i="9" l="1"/>
  <c r="D28" i="9"/>
  <c r="E28" i="9" s="1"/>
  <c r="F28" i="9" s="1"/>
  <c r="G35" i="9"/>
  <c r="D35" i="9"/>
  <c r="E35" i="9" s="1"/>
  <c r="F35" i="9" s="1"/>
  <c r="G38" i="9"/>
  <c r="D38" i="9"/>
  <c r="E38" i="9" s="1"/>
  <c r="F38" i="9" s="1"/>
  <c r="K6" i="9"/>
  <c r="K3" i="9"/>
  <c r="J6" i="9"/>
  <c r="J3" i="9"/>
  <c r="I4" i="9"/>
  <c r="I5" i="9"/>
  <c r="I6" i="9"/>
  <c r="I3" i="9"/>
  <c r="H4" i="9"/>
  <c r="H5" i="9"/>
  <c r="H6" i="9"/>
  <c r="H3" i="9"/>
  <c r="D9" i="9"/>
  <c r="F8" i="9"/>
  <c r="D8" i="9"/>
  <c r="B4" i="9"/>
  <c r="B5" i="9"/>
  <c r="B6" i="9"/>
  <c r="B3" i="9"/>
  <c r="N268" i="4"/>
  <c r="N268" i="1"/>
  <c r="N267" i="4"/>
  <c r="N267" i="1"/>
  <c r="C29" i="9" l="1"/>
  <c r="J4" i="9"/>
  <c r="C30" i="9"/>
  <c r="J5" i="9"/>
  <c r="C36" i="9"/>
  <c r="K4" i="9"/>
  <c r="C37" i="9"/>
  <c r="K5" i="9"/>
  <c r="T5" i="6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487" i="8" s="1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3" i="8"/>
  <c r="T4" i="6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3" i="8"/>
  <c r="B485" i="8"/>
  <c r="W483" i="8"/>
  <c r="S483" i="8"/>
  <c r="K483" i="8"/>
  <c r="H483" i="8"/>
  <c r="G483" i="8"/>
  <c r="W482" i="8"/>
  <c r="S482" i="8"/>
  <c r="K482" i="8"/>
  <c r="H482" i="8"/>
  <c r="G482" i="8"/>
  <c r="W481" i="8"/>
  <c r="S481" i="8"/>
  <c r="K481" i="8"/>
  <c r="H481" i="8"/>
  <c r="G481" i="8"/>
  <c r="W480" i="8"/>
  <c r="S480" i="8"/>
  <c r="K480" i="8"/>
  <c r="H480" i="8"/>
  <c r="G480" i="8"/>
  <c r="W479" i="8"/>
  <c r="S479" i="8"/>
  <c r="K479" i="8"/>
  <c r="H479" i="8"/>
  <c r="G479" i="8"/>
  <c r="W478" i="8"/>
  <c r="S478" i="8"/>
  <c r="K478" i="8"/>
  <c r="H478" i="8"/>
  <c r="G478" i="8"/>
  <c r="W477" i="8"/>
  <c r="S477" i="8"/>
  <c r="K477" i="8"/>
  <c r="H477" i="8"/>
  <c r="G477" i="8"/>
  <c r="W476" i="8"/>
  <c r="S476" i="8"/>
  <c r="K476" i="8"/>
  <c r="H476" i="8"/>
  <c r="G476" i="8"/>
  <c r="W475" i="8"/>
  <c r="S475" i="8"/>
  <c r="K475" i="8"/>
  <c r="H475" i="8"/>
  <c r="G475" i="8"/>
  <c r="W474" i="8"/>
  <c r="S474" i="8"/>
  <c r="K474" i="8"/>
  <c r="H474" i="8"/>
  <c r="G474" i="8"/>
  <c r="W473" i="8"/>
  <c r="S473" i="8"/>
  <c r="K473" i="8"/>
  <c r="H473" i="8"/>
  <c r="G473" i="8"/>
  <c r="W472" i="8"/>
  <c r="S472" i="8"/>
  <c r="K472" i="8"/>
  <c r="H472" i="8"/>
  <c r="G472" i="8"/>
  <c r="W471" i="8"/>
  <c r="S471" i="8"/>
  <c r="K471" i="8"/>
  <c r="H471" i="8"/>
  <c r="G471" i="8"/>
  <c r="W470" i="8"/>
  <c r="S470" i="8"/>
  <c r="K470" i="8"/>
  <c r="H470" i="8"/>
  <c r="G470" i="8"/>
  <c r="W469" i="8"/>
  <c r="S469" i="8"/>
  <c r="K469" i="8"/>
  <c r="H469" i="8"/>
  <c r="G469" i="8"/>
  <c r="W468" i="8"/>
  <c r="S468" i="8"/>
  <c r="K468" i="8"/>
  <c r="H468" i="8"/>
  <c r="G468" i="8"/>
  <c r="W467" i="8"/>
  <c r="S467" i="8"/>
  <c r="K467" i="8"/>
  <c r="H467" i="8"/>
  <c r="G467" i="8"/>
  <c r="W466" i="8"/>
  <c r="S466" i="8"/>
  <c r="K466" i="8"/>
  <c r="H466" i="8"/>
  <c r="G466" i="8"/>
  <c r="W465" i="8"/>
  <c r="S465" i="8"/>
  <c r="K465" i="8"/>
  <c r="H465" i="8"/>
  <c r="G465" i="8"/>
  <c r="W464" i="8"/>
  <c r="S464" i="8"/>
  <c r="K464" i="8"/>
  <c r="H464" i="8"/>
  <c r="G464" i="8"/>
  <c r="W463" i="8"/>
  <c r="S463" i="8"/>
  <c r="K463" i="8"/>
  <c r="H463" i="8"/>
  <c r="G463" i="8"/>
  <c r="W462" i="8"/>
  <c r="S462" i="8"/>
  <c r="K462" i="8"/>
  <c r="H462" i="8"/>
  <c r="G462" i="8"/>
  <c r="W461" i="8"/>
  <c r="S461" i="8"/>
  <c r="K461" i="8"/>
  <c r="H461" i="8"/>
  <c r="G461" i="8"/>
  <c r="W460" i="8"/>
  <c r="S460" i="8"/>
  <c r="K460" i="8"/>
  <c r="H460" i="8"/>
  <c r="G460" i="8"/>
  <c r="W459" i="8"/>
  <c r="S459" i="8"/>
  <c r="K459" i="8"/>
  <c r="H459" i="8"/>
  <c r="G459" i="8"/>
  <c r="W458" i="8"/>
  <c r="S458" i="8"/>
  <c r="K458" i="8"/>
  <c r="H458" i="8"/>
  <c r="G458" i="8"/>
  <c r="W457" i="8"/>
  <c r="S457" i="8"/>
  <c r="K457" i="8"/>
  <c r="H457" i="8"/>
  <c r="G457" i="8"/>
  <c r="W456" i="8"/>
  <c r="S456" i="8"/>
  <c r="K456" i="8"/>
  <c r="H456" i="8"/>
  <c r="G456" i="8"/>
  <c r="W455" i="8"/>
  <c r="S455" i="8"/>
  <c r="K455" i="8"/>
  <c r="H455" i="8"/>
  <c r="G455" i="8"/>
  <c r="W454" i="8"/>
  <c r="S454" i="8"/>
  <c r="K454" i="8"/>
  <c r="H454" i="8"/>
  <c r="G454" i="8"/>
  <c r="W453" i="8"/>
  <c r="S453" i="8"/>
  <c r="K453" i="8"/>
  <c r="H453" i="8"/>
  <c r="G453" i="8"/>
  <c r="W452" i="8"/>
  <c r="S452" i="8"/>
  <c r="K452" i="8"/>
  <c r="H452" i="8"/>
  <c r="G452" i="8"/>
  <c r="W451" i="8"/>
  <c r="S451" i="8"/>
  <c r="K451" i="8"/>
  <c r="H451" i="8"/>
  <c r="G451" i="8"/>
  <c r="W450" i="8"/>
  <c r="S450" i="8"/>
  <c r="K450" i="8"/>
  <c r="H450" i="8"/>
  <c r="G450" i="8"/>
  <c r="W449" i="8"/>
  <c r="S449" i="8"/>
  <c r="K449" i="8"/>
  <c r="H449" i="8"/>
  <c r="G449" i="8"/>
  <c r="W448" i="8"/>
  <c r="S448" i="8"/>
  <c r="K448" i="8"/>
  <c r="H448" i="8"/>
  <c r="G448" i="8"/>
  <c r="W447" i="8"/>
  <c r="S447" i="8"/>
  <c r="K447" i="8"/>
  <c r="H447" i="8"/>
  <c r="G447" i="8"/>
  <c r="W446" i="8"/>
  <c r="S446" i="8"/>
  <c r="K446" i="8"/>
  <c r="H446" i="8"/>
  <c r="G446" i="8"/>
  <c r="W445" i="8"/>
  <c r="S445" i="8"/>
  <c r="K445" i="8"/>
  <c r="H445" i="8"/>
  <c r="G445" i="8"/>
  <c r="W444" i="8"/>
  <c r="S444" i="8"/>
  <c r="K444" i="8"/>
  <c r="H444" i="8"/>
  <c r="G444" i="8"/>
  <c r="W443" i="8"/>
  <c r="S443" i="8"/>
  <c r="K443" i="8"/>
  <c r="H443" i="8"/>
  <c r="G443" i="8"/>
  <c r="W442" i="8"/>
  <c r="S442" i="8"/>
  <c r="K442" i="8"/>
  <c r="H442" i="8"/>
  <c r="G442" i="8"/>
  <c r="W441" i="8"/>
  <c r="S441" i="8"/>
  <c r="K441" i="8"/>
  <c r="H441" i="8"/>
  <c r="G441" i="8"/>
  <c r="W440" i="8"/>
  <c r="S440" i="8"/>
  <c r="K440" i="8"/>
  <c r="H440" i="8"/>
  <c r="G440" i="8"/>
  <c r="W439" i="8"/>
  <c r="S439" i="8"/>
  <c r="K439" i="8"/>
  <c r="H439" i="8"/>
  <c r="G439" i="8"/>
  <c r="W438" i="8"/>
  <c r="S438" i="8"/>
  <c r="K438" i="8"/>
  <c r="H438" i="8"/>
  <c r="G438" i="8"/>
  <c r="W437" i="8"/>
  <c r="S437" i="8"/>
  <c r="K437" i="8"/>
  <c r="H437" i="8"/>
  <c r="G437" i="8"/>
  <c r="W436" i="8"/>
  <c r="S436" i="8"/>
  <c r="K436" i="8"/>
  <c r="H436" i="8"/>
  <c r="G436" i="8"/>
  <c r="W435" i="8"/>
  <c r="S435" i="8"/>
  <c r="K435" i="8"/>
  <c r="H435" i="8"/>
  <c r="G435" i="8"/>
  <c r="W434" i="8"/>
  <c r="S434" i="8"/>
  <c r="K434" i="8"/>
  <c r="H434" i="8"/>
  <c r="G434" i="8"/>
  <c r="W433" i="8"/>
  <c r="S433" i="8"/>
  <c r="K433" i="8"/>
  <c r="H433" i="8"/>
  <c r="G433" i="8"/>
  <c r="W432" i="8"/>
  <c r="S432" i="8"/>
  <c r="K432" i="8"/>
  <c r="H432" i="8"/>
  <c r="G432" i="8"/>
  <c r="W431" i="8"/>
  <c r="S431" i="8"/>
  <c r="K431" i="8"/>
  <c r="H431" i="8"/>
  <c r="G431" i="8"/>
  <c r="W430" i="8"/>
  <c r="S430" i="8"/>
  <c r="K430" i="8"/>
  <c r="H430" i="8"/>
  <c r="G430" i="8"/>
  <c r="W429" i="8"/>
  <c r="S429" i="8"/>
  <c r="K429" i="8"/>
  <c r="H429" i="8"/>
  <c r="G429" i="8"/>
  <c r="W428" i="8"/>
  <c r="S428" i="8"/>
  <c r="K428" i="8"/>
  <c r="H428" i="8"/>
  <c r="G428" i="8"/>
  <c r="W427" i="8"/>
  <c r="S427" i="8"/>
  <c r="K427" i="8"/>
  <c r="H427" i="8"/>
  <c r="G427" i="8"/>
  <c r="W426" i="8"/>
  <c r="S426" i="8"/>
  <c r="K426" i="8"/>
  <c r="H426" i="8"/>
  <c r="G426" i="8"/>
  <c r="W425" i="8"/>
  <c r="S425" i="8"/>
  <c r="K425" i="8"/>
  <c r="H425" i="8"/>
  <c r="G425" i="8"/>
  <c r="W424" i="8"/>
  <c r="S424" i="8"/>
  <c r="K424" i="8"/>
  <c r="H424" i="8"/>
  <c r="G424" i="8"/>
  <c r="W423" i="8"/>
  <c r="S423" i="8"/>
  <c r="K423" i="8"/>
  <c r="H423" i="8"/>
  <c r="G423" i="8"/>
  <c r="W422" i="8"/>
  <c r="S422" i="8"/>
  <c r="K422" i="8"/>
  <c r="H422" i="8"/>
  <c r="G422" i="8"/>
  <c r="W421" i="8"/>
  <c r="S421" i="8"/>
  <c r="K421" i="8"/>
  <c r="H421" i="8"/>
  <c r="G421" i="8"/>
  <c r="W420" i="8"/>
  <c r="S420" i="8"/>
  <c r="K420" i="8"/>
  <c r="H420" i="8"/>
  <c r="G420" i="8"/>
  <c r="W419" i="8"/>
  <c r="S419" i="8"/>
  <c r="K419" i="8"/>
  <c r="H419" i="8"/>
  <c r="G419" i="8"/>
  <c r="W418" i="8"/>
  <c r="S418" i="8"/>
  <c r="K418" i="8"/>
  <c r="H418" i="8"/>
  <c r="G418" i="8"/>
  <c r="W417" i="8"/>
  <c r="S417" i="8"/>
  <c r="K417" i="8"/>
  <c r="H417" i="8"/>
  <c r="G417" i="8"/>
  <c r="W416" i="8"/>
  <c r="S416" i="8"/>
  <c r="K416" i="8"/>
  <c r="H416" i="8"/>
  <c r="G416" i="8"/>
  <c r="W415" i="8"/>
  <c r="S415" i="8"/>
  <c r="K415" i="8"/>
  <c r="H415" i="8"/>
  <c r="G415" i="8"/>
  <c r="W414" i="8"/>
  <c r="S414" i="8"/>
  <c r="K414" i="8"/>
  <c r="H414" i="8"/>
  <c r="G414" i="8"/>
  <c r="W413" i="8"/>
  <c r="S413" i="8"/>
  <c r="K413" i="8"/>
  <c r="H413" i="8"/>
  <c r="G413" i="8"/>
  <c r="W412" i="8"/>
  <c r="S412" i="8"/>
  <c r="K412" i="8"/>
  <c r="H412" i="8"/>
  <c r="G412" i="8"/>
  <c r="W411" i="8"/>
  <c r="S411" i="8"/>
  <c r="K411" i="8"/>
  <c r="H411" i="8"/>
  <c r="G411" i="8"/>
  <c r="W410" i="8"/>
  <c r="S410" i="8"/>
  <c r="K410" i="8"/>
  <c r="H410" i="8"/>
  <c r="G410" i="8"/>
  <c r="W409" i="8"/>
  <c r="S409" i="8"/>
  <c r="K409" i="8"/>
  <c r="H409" i="8"/>
  <c r="G409" i="8"/>
  <c r="W408" i="8"/>
  <c r="S408" i="8"/>
  <c r="K408" i="8"/>
  <c r="H408" i="8"/>
  <c r="G408" i="8"/>
  <c r="W407" i="8"/>
  <c r="S407" i="8"/>
  <c r="K407" i="8"/>
  <c r="H407" i="8"/>
  <c r="G407" i="8"/>
  <c r="W406" i="8"/>
  <c r="S406" i="8"/>
  <c r="K406" i="8"/>
  <c r="H406" i="8"/>
  <c r="G406" i="8"/>
  <c r="W405" i="8"/>
  <c r="S405" i="8"/>
  <c r="K405" i="8"/>
  <c r="H405" i="8"/>
  <c r="G405" i="8"/>
  <c r="W404" i="8"/>
  <c r="S404" i="8"/>
  <c r="K404" i="8"/>
  <c r="H404" i="8"/>
  <c r="G404" i="8"/>
  <c r="W403" i="8"/>
  <c r="S403" i="8"/>
  <c r="K403" i="8"/>
  <c r="H403" i="8"/>
  <c r="G403" i="8"/>
  <c r="W402" i="8"/>
  <c r="S402" i="8"/>
  <c r="K402" i="8"/>
  <c r="H402" i="8"/>
  <c r="G402" i="8"/>
  <c r="W401" i="8"/>
  <c r="S401" i="8"/>
  <c r="K401" i="8"/>
  <c r="H401" i="8"/>
  <c r="G401" i="8"/>
  <c r="W400" i="8"/>
  <c r="S400" i="8"/>
  <c r="K400" i="8"/>
  <c r="H400" i="8"/>
  <c r="G400" i="8"/>
  <c r="W399" i="8"/>
  <c r="S399" i="8"/>
  <c r="K399" i="8"/>
  <c r="H399" i="8"/>
  <c r="G399" i="8"/>
  <c r="W398" i="8"/>
  <c r="S398" i="8"/>
  <c r="K398" i="8"/>
  <c r="H398" i="8"/>
  <c r="G398" i="8"/>
  <c r="W397" i="8"/>
  <c r="S397" i="8"/>
  <c r="K397" i="8"/>
  <c r="H397" i="8"/>
  <c r="G397" i="8"/>
  <c r="W396" i="8"/>
  <c r="S396" i="8"/>
  <c r="K396" i="8"/>
  <c r="H396" i="8"/>
  <c r="G396" i="8"/>
  <c r="W395" i="8"/>
  <c r="S395" i="8"/>
  <c r="K395" i="8"/>
  <c r="H395" i="8"/>
  <c r="G395" i="8"/>
  <c r="W394" i="8"/>
  <c r="S394" i="8"/>
  <c r="K394" i="8"/>
  <c r="H394" i="8"/>
  <c r="G394" i="8"/>
  <c r="W393" i="8"/>
  <c r="S393" i="8"/>
  <c r="K393" i="8"/>
  <c r="H393" i="8"/>
  <c r="G393" i="8"/>
  <c r="W392" i="8"/>
  <c r="S392" i="8"/>
  <c r="K392" i="8"/>
  <c r="H392" i="8"/>
  <c r="G392" i="8"/>
  <c r="W391" i="8"/>
  <c r="S391" i="8"/>
  <c r="K391" i="8"/>
  <c r="H391" i="8"/>
  <c r="G391" i="8"/>
  <c r="W390" i="8"/>
  <c r="S390" i="8"/>
  <c r="K390" i="8"/>
  <c r="H390" i="8"/>
  <c r="G390" i="8"/>
  <c r="W389" i="8"/>
  <c r="S389" i="8"/>
  <c r="K389" i="8"/>
  <c r="H389" i="8"/>
  <c r="G389" i="8"/>
  <c r="W388" i="8"/>
  <c r="S388" i="8"/>
  <c r="K388" i="8"/>
  <c r="H388" i="8"/>
  <c r="G388" i="8"/>
  <c r="W387" i="8"/>
  <c r="S387" i="8"/>
  <c r="K387" i="8"/>
  <c r="H387" i="8"/>
  <c r="G387" i="8"/>
  <c r="W386" i="8"/>
  <c r="S386" i="8"/>
  <c r="K386" i="8"/>
  <c r="H386" i="8"/>
  <c r="G386" i="8"/>
  <c r="W385" i="8"/>
  <c r="S385" i="8"/>
  <c r="K385" i="8"/>
  <c r="H385" i="8"/>
  <c r="G385" i="8"/>
  <c r="W384" i="8"/>
  <c r="S384" i="8"/>
  <c r="K384" i="8"/>
  <c r="H384" i="8"/>
  <c r="G384" i="8"/>
  <c r="W383" i="8"/>
  <c r="S383" i="8"/>
  <c r="K383" i="8"/>
  <c r="H383" i="8"/>
  <c r="G383" i="8"/>
  <c r="W382" i="8"/>
  <c r="S382" i="8"/>
  <c r="K382" i="8"/>
  <c r="H382" i="8"/>
  <c r="G382" i="8"/>
  <c r="W381" i="8"/>
  <c r="S381" i="8"/>
  <c r="K381" i="8"/>
  <c r="H381" i="8"/>
  <c r="G381" i="8"/>
  <c r="W380" i="8"/>
  <c r="S380" i="8"/>
  <c r="K380" i="8"/>
  <c r="H380" i="8"/>
  <c r="G380" i="8"/>
  <c r="W379" i="8"/>
  <c r="S379" i="8"/>
  <c r="K379" i="8"/>
  <c r="H379" i="8"/>
  <c r="G379" i="8"/>
  <c r="W378" i="8"/>
  <c r="S378" i="8"/>
  <c r="K378" i="8"/>
  <c r="H378" i="8"/>
  <c r="G378" i="8"/>
  <c r="W377" i="8"/>
  <c r="S377" i="8"/>
  <c r="K377" i="8"/>
  <c r="H377" i="8"/>
  <c r="G377" i="8"/>
  <c r="W376" i="8"/>
  <c r="S376" i="8"/>
  <c r="K376" i="8"/>
  <c r="H376" i="8"/>
  <c r="G376" i="8"/>
  <c r="W375" i="8"/>
  <c r="S375" i="8"/>
  <c r="K375" i="8"/>
  <c r="H375" i="8"/>
  <c r="G375" i="8"/>
  <c r="W374" i="8"/>
  <c r="S374" i="8"/>
  <c r="K374" i="8"/>
  <c r="H374" i="8"/>
  <c r="G374" i="8"/>
  <c r="W373" i="8"/>
  <c r="S373" i="8"/>
  <c r="K373" i="8"/>
  <c r="H373" i="8"/>
  <c r="G373" i="8"/>
  <c r="W372" i="8"/>
  <c r="S372" i="8"/>
  <c r="K372" i="8"/>
  <c r="H372" i="8"/>
  <c r="G372" i="8"/>
  <c r="W371" i="8"/>
  <c r="S371" i="8"/>
  <c r="K371" i="8"/>
  <c r="H371" i="8"/>
  <c r="G371" i="8"/>
  <c r="W370" i="8"/>
  <c r="S370" i="8"/>
  <c r="K370" i="8"/>
  <c r="H370" i="8"/>
  <c r="G370" i="8"/>
  <c r="W369" i="8"/>
  <c r="S369" i="8"/>
  <c r="K369" i="8"/>
  <c r="H369" i="8"/>
  <c r="G369" i="8"/>
  <c r="W368" i="8"/>
  <c r="S368" i="8"/>
  <c r="K368" i="8"/>
  <c r="H368" i="8"/>
  <c r="G368" i="8"/>
  <c r="W367" i="8"/>
  <c r="S367" i="8"/>
  <c r="K367" i="8"/>
  <c r="H367" i="8"/>
  <c r="G367" i="8"/>
  <c r="W366" i="8"/>
  <c r="S366" i="8"/>
  <c r="K366" i="8"/>
  <c r="H366" i="8"/>
  <c r="G366" i="8"/>
  <c r="W365" i="8"/>
  <c r="S365" i="8"/>
  <c r="K365" i="8"/>
  <c r="H365" i="8"/>
  <c r="G365" i="8"/>
  <c r="W364" i="8"/>
  <c r="S364" i="8"/>
  <c r="K364" i="8"/>
  <c r="H364" i="8"/>
  <c r="G364" i="8"/>
  <c r="W363" i="8"/>
  <c r="S363" i="8"/>
  <c r="K363" i="8"/>
  <c r="H363" i="8"/>
  <c r="G363" i="8"/>
  <c r="W362" i="8"/>
  <c r="S362" i="8"/>
  <c r="K362" i="8"/>
  <c r="H362" i="8"/>
  <c r="G362" i="8"/>
  <c r="W361" i="8"/>
  <c r="S361" i="8"/>
  <c r="K361" i="8"/>
  <c r="H361" i="8"/>
  <c r="G361" i="8"/>
  <c r="W360" i="8"/>
  <c r="S360" i="8"/>
  <c r="K360" i="8"/>
  <c r="H360" i="8"/>
  <c r="G360" i="8"/>
  <c r="W359" i="8"/>
  <c r="S359" i="8"/>
  <c r="K359" i="8"/>
  <c r="H359" i="8"/>
  <c r="G359" i="8"/>
  <c r="W358" i="8"/>
  <c r="S358" i="8"/>
  <c r="K358" i="8"/>
  <c r="H358" i="8"/>
  <c r="G358" i="8"/>
  <c r="W357" i="8"/>
  <c r="S357" i="8"/>
  <c r="K357" i="8"/>
  <c r="H357" i="8"/>
  <c r="G357" i="8"/>
  <c r="W356" i="8"/>
  <c r="S356" i="8"/>
  <c r="K356" i="8"/>
  <c r="H356" i="8"/>
  <c r="G356" i="8"/>
  <c r="W355" i="8"/>
  <c r="S355" i="8"/>
  <c r="K355" i="8"/>
  <c r="H355" i="8"/>
  <c r="G355" i="8"/>
  <c r="W354" i="8"/>
  <c r="S354" i="8"/>
  <c r="K354" i="8"/>
  <c r="H354" i="8"/>
  <c r="G354" i="8"/>
  <c r="W353" i="8"/>
  <c r="S353" i="8"/>
  <c r="K353" i="8"/>
  <c r="H353" i="8"/>
  <c r="G353" i="8"/>
  <c r="W352" i="8"/>
  <c r="S352" i="8"/>
  <c r="K352" i="8"/>
  <c r="H352" i="8"/>
  <c r="G352" i="8"/>
  <c r="W351" i="8"/>
  <c r="S351" i="8"/>
  <c r="K351" i="8"/>
  <c r="H351" i="8"/>
  <c r="G351" i="8"/>
  <c r="W350" i="8"/>
  <c r="S350" i="8"/>
  <c r="K350" i="8"/>
  <c r="H350" i="8"/>
  <c r="G350" i="8"/>
  <c r="W349" i="8"/>
  <c r="S349" i="8"/>
  <c r="K349" i="8"/>
  <c r="H349" i="8"/>
  <c r="G349" i="8"/>
  <c r="W348" i="8"/>
  <c r="S348" i="8"/>
  <c r="K348" i="8"/>
  <c r="H348" i="8"/>
  <c r="G348" i="8"/>
  <c r="W347" i="8"/>
  <c r="S347" i="8"/>
  <c r="K347" i="8"/>
  <c r="H347" i="8"/>
  <c r="G347" i="8"/>
  <c r="W346" i="8"/>
  <c r="S346" i="8"/>
  <c r="K346" i="8"/>
  <c r="H346" i="8"/>
  <c r="G346" i="8"/>
  <c r="W345" i="8"/>
  <c r="S345" i="8"/>
  <c r="K345" i="8"/>
  <c r="H345" i="8"/>
  <c r="G345" i="8"/>
  <c r="W344" i="8"/>
  <c r="S344" i="8"/>
  <c r="K344" i="8"/>
  <c r="H344" i="8"/>
  <c r="G344" i="8"/>
  <c r="W343" i="8"/>
  <c r="S343" i="8"/>
  <c r="K343" i="8"/>
  <c r="H343" i="8"/>
  <c r="G343" i="8"/>
  <c r="W342" i="8"/>
  <c r="S342" i="8"/>
  <c r="K342" i="8"/>
  <c r="H342" i="8"/>
  <c r="G342" i="8"/>
  <c r="W341" i="8"/>
  <c r="S341" i="8"/>
  <c r="K341" i="8"/>
  <c r="H341" i="8"/>
  <c r="G341" i="8"/>
  <c r="W340" i="8"/>
  <c r="S340" i="8"/>
  <c r="K340" i="8"/>
  <c r="H340" i="8"/>
  <c r="G340" i="8"/>
  <c r="W339" i="8"/>
  <c r="S339" i="8"/>
  <c r="K339" i="8"/>
  <c r="H339" i="8"/>
  <c r="G339" i="8"/>
  <c r="W338" i="8"/>
  <c r="S338" i="8"/>
  <c r="K338" i="8"/>
  <c r="H338" i="8"/>
  <c r="G338" i="8"/>
  <c r="W337" i="8"/>
  <c r="S337" i="8"/>
  <c r="K337" i="8"/>
  <c r="H337" i="8"/>
  <c r="G337" i="8"/>
  <c r="W336" i="8"/>
  <c r="S336" i="8"/>
  <c r="K336" i="8"/>
  <c r="H336" i="8"/>
  <c r="G336" i="8"/>
  <c r="W335" i="8"/>
  <c r="S335" i="8"/>
  <c r="K335" i="8"/>
  <c r="H335" i="8"/>
  <c r="G335" i="8"/>
  <c r="W334" i="8"/>
  <c r="S334" i="8"/>
  <c r="K334" i="8"/>
  <c r="H334" i="8"/>
  <c r="G334" i="8"/>
  <c r="W333" i="8"/>
  <c r="S333" i="8"/>
  <c r="K333" i="8"/>
  <c r="H333" i="8"/>
  <c r="G333" i="8"/>
  <c r="W332" i="8"/>
  <c r="S332" i="8"/>
  <c r="K332" i="8"/>
  <c r="H332" i="8"/>
  <c r="G332" i="8"/>
  <c r="W331" i="8"/>
  <c r="S331" i="8"/>
  <c r="K331" i="8"/>
  <c r="H331" i="8"/>
  <c r="G331" i="8"/>
  <c r="W330" i="8"/>
  <c r="S330" i="8"/>
  <c r="K330" i="8"/>
  <c r="H330" i="8"/>
  <c r="G330" i="8"/>
  <c r="W329" i="8"/>
  <c r="S329" i="8"/>
  <c r="K329" i="8"/>
  <c r="H329" i="8"/>
  <c r="G329" i="8"/>
  <c r="W328" i="8"/>
  <c r="S328" i="8"/>
  <c r="K328" i="8"/>
  <c r="H328" i="8"/>
  <c r="G328" i="8"/>
  <c r="W327" i="8"/>
  <c r="S327" i="8"/>
  <c r="K327" i="8"/>
  <c r="H327" i="8"/>
  <c r="G327" i="8"/>
  <c r="W326" i="8"/>
  <c r="S326" i="8"/>
  <c r="K326" i="8"/>
  <c r="H326" i="8"/>
  <c r="G326" i="8"/>
  <c r="W325" i="8"/>
  <c r="S325" i="8"/>
  <c r="K325" i="8"/>
  <c r="H325" i="8"/>
  <c r="G325" i="8"/>
  <c r="W324" i="8"/>
  <c r="S324" i="8"/>
  <c r="K324" i="8"/>
  <c r="H324" i="8"/>
  <c r="G324" i="8"/>
  <c r="W323" i="8"/>
  <c r="S323" i="8"/>
  <c r="K323" i="8"/>
  <c r="H323" i="8"/>
  <c r="G323" i="8"/>
  <c r="W322" i="8"/>
  <c r="S322" i="8"/>
  <c r="K322" i="8"/>
  <c r="H322" i="8"/>
  <c r="G322" i="8"/>
  <c r="W321" i="8"/>
  <c r="S321" i="8"/>
  <c r="K321" i="8"/>
  <c r="H321" i="8"/>
  <c r="G321" i="8"/>
  <c r="W320" i="8"/>
  <c r="S320" i="8"/>
  <c r="K320" i="8"/>
  <c r="H320" i="8"/>
  <c r="G320" i="8"/>
  <c r="W319" i="8"/>
  <c r="S319" i="8"/>
  <c r="K319" i="8"/>
  <c r="H319" i="8"/>
  <c r="G319" i="8"/>
  <c r="W318" i="8"/>
  <c r="S318" i="8"/>
  <c r="K318" i="8"/>
  <c r="H318" i="8"/>
  <c r="G318" i="8"/>
  <c r="W317" i="8"/>
  <c r="S317" i="8"/>
  <c r="K317" i="8"/>
  <c r="H317" i="8"/>
  <c r="G317" i="8"/>
  <c r="W316" i="8"/>
  <c r="S316" i="8"/>
  <c r="K316" i="8"/>
  <c r="H316" i="8"/>
  <c r="G316" i="8"/>
  <c r="W315" i="8"/>
  <c r="S315" i="8"/>
  <c r="K315" i="8"/>
  <c r="H315" i="8"/>
  <c r="G315" i="8"/>
  <c r="W314" i="8"/>
  <c r="S314" i="8"/>
  <c r="K314" i="8"/>
  <c r="H314" i="8"/>
  <c r="G314" i="8"/>
  <c r="W313" i="8"/>
  <c r="S313" i="8"/>
  <c r="K313" i="8"/>
  <c r="H313" i="8"/>
  <c r="G313" i="8"/>
  <c r="W312" i="8"/>
  <c r="S312" i="8"/>
  <c r="K312" i="8"/>
  <c r="H312" i="8"/>
  <c r="G312" i="8"/>
  <c r="W311" i="8"/>
  <c r="S311" i="8"/>
  <c r="K311" i="8"/>
  <c r="H311" i="8"/>
  <c r="G311" i="8"/>
  <c r="W310" i="8"/>
  <c r="S310" i="8"/>
  <c r="K310" i="8"/>
  <c r="H310" i="8"/>
  <c r="G310" i="8"/>
  <c r="W309" i="8"/>
  <c r="S309" i="8"/>
  <c r="K309" i="8"/>
  <c r="H309" i="8"/>
  <c r="G309" i="8"/>
  <c r="W308" i="8"/>
  <c r="S308" i="8"/>
  <c r="K308" i="8"/>
  <c r="H308" i="8"/>
  <c r="G308" i="8"/>
  <c r="W307" i="8"/>
  <c r="S307" i="8"/>
  <c r="K307" i="8"/>
  <c r="H307" i="8"/>
  <c r="G307" i="8"/>
  <c r="W306" i="8"/>
  <c r="S306" i="8"/>
  <c r="K306" i="8"/>
  <c r="H306" i="8"/>
  <c r="G306" i="8"/>
  <c r="W305" i="8"/>
  <c r="S305" i="8"/>
  <c r="K305" i="8"/>
  <c r="H305" i="8"/>
  <c r="G305" i="8"/>
  <c r="W304" i="8"/>
  <c r="S304" i="8"/>
  <c r="K304" i="8"/>
  <c r="H304" i="8"/>
  <c r="G304" i="8"/>
  <c r="W303" i="8"/>
  <c r="S303" i="8"/>
  <c r="K303" i="8"/>
  <c r="H303" i="8"/>
  <c r="G303" i="8"/>
  <c r="W302" i="8"/>
  <c r="S302" i="8"/>
  <c r="K302" i="8"/>
  <c r="H302" i="8"/>
  <c r="G302" i="8"/>
  <c r="W301" i="8"/>
  <c r="S301" i="8"/>
  <c r="K301" i="8"/>
  <c r="H301" i="8"/>
  <c r="G301" i="8"/>
  <c r="W300" i="8"/>
  <c r="S300" i="8"/>
  <c r="K300" i="8"/>
  <c r="H300" i="8"/>
  <c r="G300" i="8"/>
  <c r="W299" i="8"/>
  <c r="S299" i="8"/>
  <c r="K299" i="8"/>
  <c r="H299" i="8"/>
  <c r="G299" i="8"/>
  <c r="W298" i="8"/>
  <c r="S298" i="8"/>
  <c r="K298" i="8"/>
  <c r="H298" i="8"/>
  <c r="G298" i="8"/>
  <c r="W297" i="8"/>
  <c r="S297" i="8"/>
  <c r="K297" i="8"/>
  <c r="H297" i="8"/>
  <c r="G297" i="8"/>
  <c r="W296" i="8"/>
  <c r="S296" i="8"/>
  <c r="K296" i="8"/>
  <c r="H296" i="8"/>
  <c r="G296" i="8"/>
  <c r="W295" i="8"/>
  <c r="S295" i="8"/>
  <c r="K295" i="8"/>
  <c r="H295" i="8"/>
  <c r="G295" i="8"/>
  <c r="W294" i="8"/>
  <c r="S294" i="8"/>
  <c r="K294" i="8"/>
  <c r="H294" i="8"/>
  <c r="G294" i="8"/>
  <c r="W293" i="8"/>
  <c r="S293" i="8"/>
  <c r="K293" i="8"/>
  <c r="H293" i="8"/>
  <c r="G293" i="8"/>
  <c r="W292" i="8"/>
  <c r="S292" i="8"/>
  <c r="K292" i="8"/>
  <c r="H292" i="8"/>
  <c r="G292" i="8"/>
  <c r="W291" i="8"/>
  <c r="S291" i="8"/>
  <c r="K291" i="8"/>
  <c r="H291" i="8"/>
  <c r="G291" i="8"/>
  <c r="W290" i="8"/>
  <c r="S290" i="8"/>
  <c r="K290" i="8"/>
  <c r="H290" i="8"/>
  <c r="G290" i="8"/>
  <c r="W289" i="8"/>
  <c r="S289" i="8"/>
  <c r="K289" i="8"/>
  <c r="H289" i="8"/>
  <c r="G289" i="8"/>
  <c r="W288" i="8"/>
  <c r="S288" i="8"/>
  <c r="K288" i="8"/>
  <c r="H288" i="8"/>
  <c r="G288" i="8"/>
  <c r="W287" i="8"/>
  <c r="S287" i="8"/>
  <c r="K287" i="8"/>
  <c r="H287" i="8"/>
  <c r="G287" i="8"/>
  <c r="W286" i="8"/>
  <c r="S286" i="8"/>
  <c r="K286" i="8"/>
  <c r="H286" i="8"/>
  <c r="G286" i="8"/>
  <c r="W285" i="8"/>
  <c r="S285" i="8"/>
  <c r="K285" i="8"/>
  <c r="H285" i="8"/>
  <c r="G285" i="8"/>
  <c r="W284" i="8"/>
  <c r="S284" i="8"/>
  <c r="K284" i="8"/>
  <c r="H284" i="8"/>
  <c r="G284" i="8"/>
  <c r="W283" i="8"/>
  <c r="S283" i="8"/>
  <c r="K283" i="8"/>
  <c r="H283" i="8"/>
  <c r="G283" i="8"/>
  <c r="W282" i="8"/>
  <c r="S282" i="8"/>
  <c r="K282" i="8"/>
  <c r="H282" i="8"/>
  <c r="G282" i="8"/>
  <c r="W281" i="8"/>
  <c r="S281" i="8"/>
  <c r="K281" i="8"/>
  <c r="H281" i="8"/>
  <c r="G281" i="8"/>
  <c r="W280" i="8"/>
  <c r="S280" i="8"/>
  <c r="K280" i="8"/>
  <c r="H280" i="8"/>
  <c r="G280" i="8"/>
  <c r="W279" i="8"/>
  <c r="S279" i="8"/>
  <c r="K279" i="8"/>
  <c r="H279" i="8"/>
  <c r="G279" i="8"/>
  <c r="W278" i="8"/>
  <c r="S278" i="8"/>
  <c r="K278" i="8"/>
  <c r="H278" i="8"/>
  <c r="G278" i="8"/>
  <c r="W277" i="8"/>
  <c r="S277" i="8"/>
  <c r="K277" i="8"/>
  <c r="H277" i="8"/>
  <c r="G277" i="8"/>
  <c r="W276" i="8"/>
  <c r="S276" i="8"/>
  <c r="K276" i="8"/>
  <c r="H276" i="8"/>
  <c r="G276" i="8"/>
  <c r="W275" i="8"/>
  <c r="S275" i="8"/>
  <c r="K275" i="8"/>
  <c r="H275" i="8"/>
  <c r="G275" i="8"/>
  <c r="W274" i="8"/>
  <c r="S274" i="8"/>
  <c r="K274" i="8"/>
  <c r="H274" i="8"/>
  <c r="G274" i="8"/>
  <c r="W273" i="8"/>
  <c r="S273" i="8"/>
  <c r="K273" i="8"/>
  <c r="H273" i="8"/>
  <c r="G273" i="8"/>
  <c r="W272" i="8"/>
  <c r="S272" i="8"/>
  <c r="K272" i="8"/>
  <c r="H272" i="8"/>
  <c r="G272" i="8"/>
  <c r="W271" i="8"/>
  <c r="S271" i="8"/>
  <c r="K271" i="8"/>
  <c r="H271" i="8"/>
  <c r="G271" i="8"/>
  <c r="W270" i="8"/>
  <c r="S270" i="8"/>
  <c r="K270" i="8"/>
  <c r="H270" i="8"/>
  <c r="G270" i="8"/>
  <c r="W269" i="8"/>
  <c r="S269" i="8"/>
  <c r="K269" i="8"/>
  <c r="H269" i="8"/>
  <c r="G269" i="8"/>
  <c r="W268" i="8"/>
  <c r="S268" i="8"/>
  <c r="K268" i="8"/>
  <c r="H268" i="8"/>
  <c r="G268" i="8"/>
  <c r="W267" i="8"/>
  <c r="S267" i="8"/>
  <c r="K267" i="8"/>
  <c r="H267" i="8"/>
  <c r="G267" i="8"/>
  <c r="W266" i="8"/>
  <c r="S266" i="8"/>
  <c r="K266" i="8"/>
  <c r="H266" i="8"/>
  <c r="G266" i="8"/>
  <c r="W265" i="8"/>
  <c r="S265" i="8"/>
  <c r="K265" i="8"/>
  <c r="H265" i="8"/>
  <c r="G265" i="8"/>
  <c r="W264" i="8"/>
  <c r="S264" i="8"/>
  <c r="K264" i="8"/>
  <c r="H264" i="8"/>
  <c r="G264" i="8"/>
  <c r="W263" i="8"/>
  <c r="S263" i="8"/>
  <c r="K263" i="8"/>
  <c r="H263" i="8"/>
  <c r="G263" i="8"/>
  <c r="W262" i="8"/>
  <c r="S262" i="8"/>
  <c r="K262" i="8"/>
  <c r="H262" i="8"/>
  <c r="G262" i="8"/>
  <c r="W261" i="8"/>
  <c r="S261" i="8"/>
  <c r="K261" i="8"/>
  <c r="H261" i="8"/>
  <c r="G261" i="8"/>
  <c r="W260" i="8"/>
  <c r="S260" i="8"/>
  <c r="K260" i="8"/>
  <c r="H260" i="8"/>
  <c r="G260" i="8"/>
  <c r="W259" i="8"/>
  <c r="S259" i="8"/>
  <c r="K259" i="8"/>
  <c r="H259" i="8"/>
  <c r="G259" i="8"/>
  <c r="W258" i="8"/>
  <c r="S258" i="8"/>
  <c r="K258" i="8"/>
  <c r="H258" i="8"/>
  <c r="G258" i="8"/>
  <c r="W257" i="8"/>
  <c r="S257" i="8"/>
  <c r="K257" i="8"/>
  <c r="H257" i="8"/>
  <c r="G257" i="8"/>
  <c r="W256" i="8"/>
  <c r="S256" i="8"/>
  <c r="K256" i="8"/>
  <c r="H256" i="8"/>
  <c r="G256" i="8"/>
  <c r="W255" i="8"/>
  <c r="S255" i="8"/>
  <c r="K255" i="8"/>
  <c r="H255" i="8"/>
  <c r="G255" i="8"/>
  <c r="W254" i="8"/>
  <c r="S254" i="8"/>
  <c r="K254" i="8"/>
  <c r="H254" i="8"/>
  <c r="G254" i="8"/>
  <c r="W253" i="8"/>
  <c r="S253" i="8"/>
  <c r="K253" i="8"/>
  <c r="H253" i="8"/>
  <c r="G253" i="8"/>
  <c r="W252" i="8"/>
  <c r="S252" i="8"/>
  <c r="K252" i="8"/>
  <c r="H252" i="8"/>
  <c r="G252" i="8"/>
  <c r="W251" i="8"/>
  <c r="S251" i="8"/>
  <c r="K251" i="8"/>
  <c r="H251" i="8"/>
  <c r="G251" i="8"/>
  <c r="W250" i="8"/>
  <c r="S250" i="8"/>
  <c r="K250" i="8"/>
  <c r="H250" i="8"/>
  <c r="G250" i="8"/>
  <c r="W249" i="8"/>
  <c r="S249" i="8"/>
  <c r="K249" i="8"/>
  <c r="H249" i="8"/>
  <c r="G249" i="8"/>
  <c r="W248" i="8"/>
  <c r="S248" i="8"/>
  <c r="K248" i="8"/>
  <c r="H248" i="8"/>
  <c r="G248" i="8"/>
  <c r="W247" i="8"/>
  <c r="S247" i="8"/>
  <c r="K247" i="8"/>
  <c r="H247" i="8"/>
  <c r="G247" i="8"/>
  <c r="W246" i="8"/>
  <c r="S246" i="8"/>
  <c r="K246" i="8"/>
  <c r="H246" i="8"/>
  <c r="G246" i="8"/>
  <c r="W245" i="8"/>
  <c r="S245" i="8"/>
  <c r="K245" i="8"/>
  <c r="H245" i="8"/>
  <c r="G245" i="8"/>
  <c r="W244" i="8"/>
  <c r="S244" i="8"/>
  <c r="K244" i="8"/>
  <c r="H244" i="8"/>
  <c r="G244" i="8"/>
  <c r="W243" i="8"/>
  <c r="W487" i="8" s="1"/>
  <c r="S243" i="8"/>
  <c r="K243" i="8"/>
  <c r="K487" i="8" s="1"/>
  <c r="H243" i="8"/>
  <c r="G243" i="8"/>
  <c r="W242" i="8"/>
  <c r="S242" i="8"/>
  <c r="K242" i="8"/>
  <c r="H242" i="8"/>
  <c r="G242" i="8"/>
  <c r="W241" i="8"/>
  <c r="S241" i="8"/>
  <c r="K241" i="8"/>
  <c r="H241" i="8"/>
  <c r="G241" i="8"/>
  <c r="W240" i="8"/>
  <c r="S240" i="8"/>
  <c r="K240" i="8"/>
  <c r="H240" i="8"/>
  <c r="G240" i="8"/>
  <c r="W239" i="8"/>
  <c r="S239" i="8"/>
  <c r="K239" i="8"/>
  <c r="H239" i="8"/>
  <c r="G239" i="8"/>
  <c r="W238" i="8"/>
  <c r="S238" i="8"/>
  <c r="K238" i="8"/>
  <c r="H238" i="8"/>
  <c r="G238" i="8"/>
  <c r="W237" i="8"/>
  <c r="S237" i="8"/>
  <c r="K237" i="8"/>
  <c r="H237" i="8"/>
  <c r="G237" i="8"/>
  <c r="W236" i="8"/>
  <c r="S236" i="8"/>
  <c r="K236" i="8"/>
  <c r="H236" i="8"/>
  <c r="G236" i="8"/>
  <c r="W235" i="8"/>
  <c r="S235" i="8"/>
  <c r="K235" i="8"/>
  <c r="H235" i="8"/>
  <c r="G235" i="8"/>
  <c r="W234" i="8"/>
  <c r="S234" i="8"/>
  <c r="K234" i="8"/>
  <c r="H234" i="8"/>
  <c r="G234" i="8"/>
  <c r="W233" i="8"/>
  <c r="S233" i="8"/>
  <c r="K233" i="8"/>
  <c r="H233" i="8"/>
  <c r="G233" i="8"/>
  <c r="W232" i="8"/>
  <c r="S232" i="8"/>
  <c r="K232" i="8"/>
  <c r="H232" i="8"/>
  <c r="G232" i="8"/>
  <c r="W231" i="8"/>
  <c r="S231" i="8"/>
  <c r="K231" i="8"/>
  <c r="H231" i="8"/>
  <c r="G231" i="8"/>
  <c r="W230" i="8"/>
  <c r="S230" i="8"/>
  <c r="K230" i="8"/>
  <c r="H230" i="8"/>
  <c r="G230" i="8"/>
  <c r="W229" i="8"/>
  <c r="S229" i="8"/>
  <c r="K229" i="8"/>
  <c r="H229" i="8"/>
  <c r="G229" i="8"/>
  <c r="W228" i="8"/>
  <c r="S228" i="8"/>
  <c r="K228" i="8"/>
  <c r="H228" i="8"/>
  <c r="G228" i="8"/>
  <c r="W227" i="8"/>
  <c r="S227" i="8"/>
  <c r="K227" i="8"/>
  <c r="H227" i="8"/>
  <c r="G227" i="8"/>
  <c r="W226" i="8"/>
  <c r="S226" i="8"/>
  <c r="K226" i="8"/>
  <c r="H226" i="8"/>
  <c r="G226" i="8"/>
  <c r="W225" i="8"/>
  <c r="S225" i="8"/>
  <c r="K225" i="8"/>
  <c r="H225" i="8"/>
  <c r="G225" i="8"/>
  <c r="W224" i="8"/>
  <c r="S224" i="8"/>
  <c r="K224" i="8"/>
  <c r="H224" i="8"/>
  <c r="G224" i="8"/>
  <c r="W223" i="8"/>
  <c r="S223" i="8"/>
  <c r="K223" i="8"/>
  <c r="H223" i="8"/>
  <c r="G223" i="8"/>
  <c r="W222" i="8"/>
  <c r="S222" i="8"/>
  <c r="K222" i="8"/>
  <c r="H222" i="8"/>
  <c r="G222" i="8"/>
  <c r="W221" i="8"/>
  <c r="S221" i="8"/>
  <c r="K221" i="8"/>
  <c r="H221" i="8"/>
  <c r="G221" i="8"/>
  <c r="W220" i="8"/>
  <c r="S220" i="8"/>
  <c r="K220" i="8"/>
  <c r="H220" i="8"/>
  <c r="G220" i="8"/>
  <c r="W219" i="8"/>
  <c r="S219" i="8"/>
  <c r="K219" i="8"/>
  <c r="H219" i="8"/>
  <c r="G219" i="8"/>
  <c r="W218" i="8"/>
  <c r="S218" i="8"/>
  <c r="K218" i="8"/>
  <c r="H218" i="8"/>
  <c r="G218" i="8"/>
  <c r="W217" i="8"/>
  <c r="S217" i="8"/>
  <c r="K217" i="8"/>
  <c r="H217" i="8"/>
  <c r="G217" i="8"/>
  <c r="W216" i="8"/>
  <c r="S216" i="8"/>
  <c r="K216" i="8"/>
  <c r="H216" i="8"/>
  <c r="G216" i="8"/>
  <c r="W215" i="8"/>
  <c r="S215" i="8"/>
  <c r="K215" i="8"/>
  <c r="H215" i="8"/>
  <c r="G215" i="8"/>
  <c r="W214" i="8"/>
  <c r="S214" i="8"/>
  <c r="K214" i="8"/>
  <c r="H214" i="8"/>
  <c r="G214" i="8"/>
  <c r="W213" i="8"/>
  <c r="S213" i="8"/>
  <c r="K213" i="8"/>
  <c r="H213" i="8"/>
  <c r="G213" i="8"/>
  <c r="W212" i="8"/>
  <c r="S212" i="8"/>
  <c r="K212" i="8"/>
  <c r="H212" i="8"/>
  <c r="G212" i="8"/>
  <c r="W211" i="8"/>
  <c r="S211" i="8"/>
  <c r="K211" i="8"/>
  <c r="H211" i="8"/>
  <c r="G211" i="8"/>
  <c r="W210" i="8"/>
  <c r="S210" i="8"/>
  <c r="K210" i="8"/>
  <c r="H210" i="8"/>
  <c r="G210" i="8"/>
  <c r="W209" i="8"/>
  <c r="S209" i="8"/>
  <c r="K209" i="8"/>
  <c r="H209" i="8"/>
  <c r="G209" i="8"/>
  <c r="W208" i="8"/>
  <c r="S208" i="8"/>
  <c r="K208" i="8"/>
  <c r="H208" i="8"/>
  <c r="G208" i="8"/>
  <c r="W207" i="8"/>
  <c r="S207" i="8"/>
  <c r="K207" i="8"/>
  <c r="H207" i="8"/>
  <c r="G207" i="8"/>
  <c r="W206" i="8"/>
  <c r="S206" i="8"/>
  <c r="K206" i="8"/>
  <c r="H206" i="8"/>
  <c r="G206" i="8"/>
  <c r="W205" i="8"/>
  <c r="S205" i="8"/>
  <c r="K205" i="8"/>
  <c r="H205" i="8"/>
  <c r="G205" i="8"/>
  <c r="W204" i="8"/>
  <c r="S204" i="8"/>
  <c r="K204" i="8"/>
  <c r="H204" i="8"/>
  <c r="G204" i="8"/>
  <c r="W203" i="8"/>
  <c r="S203" i="8"/>
  <c r="K203" i="8"/>
  <c r="H203" i="8"/>
  <c r="G203" i="8"/>
  <c r="W202" i="8"/>
  <c r="S202" i="8"/>
  <c r="K202" i="8"/>
  <c r="H202" i="8"/>
  <c r="G202" i="8"/>
  <c r="W201" i="8"/>
  <c r="S201" i="8"/>
  <c r="K201" i="8"/>
  <c r="H201" i="8"/>
  <c r="G201" i="8"/>
  <c r="W200" i="8"/>
  <c r="S200" i="8"/>
  <c r="K200" i="8"/>
  <c r="H200" i="8"/>
  <c r="G200" i="8"/>
  <c r="W199" i="8"/>
  <c r="S199" i="8"/>
  <c r="K199" i="8"/>
  <c r="H199" i="8"/>
  <c r="G199" i="8"/>
  <c r="W198" i="8"/>
  <c r="S198" i="8"/>
  <c r="K198" i="8"/>
  <c r="H198" i="8"/>
  <c r="G198" i="8"/>
  <c r="W197" i="8"/>
  <c r="S197" i="8"/>
  <c r="K197" i="8"/>
  <c r="H197" i="8"/>
  <c r="G197" i="8"/>
  <c r="W196" i="8"/>
  <c r="S196" i="8"/>
  <c r="K196" i="8"/>
  <c r="H196" i="8"/>
  <c r="G196" i="8"/>
  <c r="W195" i="8"/>
  <c r="S195" i="8"/>
  <c r="K195" i="8"/>
  <c r="H195" i="8"/>
  <c r="G195" i="8"/>
  <c r="W194" i="8"/>
  <c r="S194" i="8"/>
  <c r="K194" i="8"/>
  <c r="H194" i="8"/>
  <c r="G194" i="8"/>
  <c r="W193" i="8"/>
  <c r="S193" i="8"/>
  <c r="K193" i="8"/>
  <c r="H193" i="8"/>
  <c r="G193" i="8"/>
  <c r="W192" i="8"/>
  <c r="S192" i="8"/>
  <c r="K192" i="8"/>
  <c r="H192" i="8"/>
  <c r="G192" i="8"/>
  <c r="W191" i="8"/>
  <c r="S191" i="8"/>
  <c r="K191" i="8"/>
  <c r="H191" i="8"/>
  <c r="G191" i="8"/>
  <c r="W190" i="8"/>
  <c r="S190" i="8"/>
  <c r="K190" i="8"/>
  <c r="H190" i="8"/>
  <c r="G190" i="8"/>
  <c r="W189" i="8"/>
  <c r="S189" i="8"/>
  <c r="K189" i="8"/>
  <c r="H189" i="8"/>
  <c r="G189" i="8"/>
  <c r="W188" i="8"/>
  <c r="S188" i="8"/>
  <c r="K188" i="8"/>
  <c r="H188" i="8"/>
  <c r="G188" i="8"/>
  <c r="W187" i="8"/>
  <c r="S187" i="8"/>
  <c r="K187" i="8"/>
  <c r="H187" i="8"/>
  <c r="G187" i="8"/>
  <c r="W186" i="8"/>
  <c r="S186" i="8"/>
  <c r="K186" i="8"/>
  <c r="H186" i="8"/>
  <c r="G186" i="8"/>
  <c r="W185" i="8"/>
  <c r="S185" i="8"/>
  <c r="K185" i="8"/>
  <c r="H185" i="8"/>
  <c r="G185" i="8"/>
  <c r="W184" i="8"/>
  <c r="S184" i="8"/>
  <c r="K184" i="8"/>
  <c r="H184" i="8"/>
  <c r="G184" i="8"/>
  <c r="W183" i="8"/>
  <c r="S183" i="8"/>
  <c r="K183" i="8"/>
  <c r="H183" i="8"/>
  <c r="G183" i="8"/>
  <c r="W182" i="8"/>
  <c r="S182" i="8"/>
  <c r="K182" i="8"/>
  <c r="H182" i="8"/>
  <c r="G182" i="8"/>
  <c r="W181" i="8"/>
  <c r="S181" i="8"/>
  <c r="K181" i="8"/>
  <c r="H181" i="8"/>
  <c r="G181" i="8"/>
  <c r="W180" i="8"/>
  <c r="S180" i="8"/>
  <c r="K180" i="8"/>
  <c r="H180" i="8"/>
  <c r="G180" i="8"/>
  <c r="W179" i="8"/>
  <c r="S179" i="8"/>
  <c r="K179" i="8"/>
  <c r="H179" i="8"/>
  <c r="G179" i="8"/>
  <c r="W178" i="8"/>
  <c r="S178" i="8"/>
  <c r="K178" i="8"/>
  <c r="H178" i="8"/>
  <c r="G178" i="8"/>
  <c r="W177" i="8"/>
  <c r="S177" i="8"/>
  <c r="K177" i="8"/>
  <c r="H177" i="8"/>
  <c r="G177" i="8"/>
  <c r="W176" i="8"/>
  <c r="S176" i="8"/>
  <c r="K176" i="8"/>
  <c r="H176" i="8"/>
  <c r="G176" i="8"/>
  <c r="W175" i="8"/>
  <c r="S175" i="8"/>
  <c r="K175" i="8"/>
  <c r="H175" i="8"/>
  <c r="G175" i="8"/>
  <c r="W174" i="8"/>
  <c r="S174" i="8"/>
  <c r="K174" i="8"/>
  <c r="H174" i="8"/>
  <c r="G174" i="8"/>
  <c r="W173" i="8"/>
  <c r="S173" i="8"/>
  <c r="K173" i="8"/>
  <c r="H173" i="8"/>
  <c r="G173" i="8"/>
  <c r="W172" i="8"/>
  <c r="S172" i="8"/>
  <c r="K172" i="8"/>
  <c r="H172" i="8"/>
  <c r="G172" i="8"/>
  <c r="W171" i="8"/>
  <c r="S171" i="8"/>
  <c r="K171" i="8"/>
  <c r="H171" i="8"/>
  <c r="G171" i="8"/>
  <c r="W170" i="8"/>
  <c r="S170" i="8"/>
  <c r="K170" i="8"/>
  <c r="H170" i="8"/>
  <c r="G170" i="8"/>
  <c r="W169" i="8"/>
  <c r="S169" i="8"/>
  <c r="K169" i="8"/>
  <c r="H169" i="8"/>
  <c r="G169" i="8"/>
  <c r="W168" i="8"/>
  <c r="S168" i="8"/>
  <c r="K168" i="8"/>
  <c r="H168" i="8"/>
  <c r="G168" i="8"/>
  <c r="W167" i="8"/>
  <c r="S167" i="8"/>
  <c r="K167" i="8"/>
  <c r="H167" i="8"/>
  <c r="G167" i="8"/>
  <c r="W166" i="8"/>
  <c r="S166" i="8"/>
  <c r="K166" i="8"/>
  <c r="H166" i="8"/>
  <c r="G166" i="8"/>
  <c r="W165" i="8"/>
  <c r="S165" i="8"/>
  <c r="K165" i="8"/>
  <c r="H165" i="8"/>
  <c r="G165" i="8"/>
  <c r="W164" i="8"/>
  <c r="S164" i="8"/>
  <c r="K164" i="8"/>
  <c r="H164" i="8"/>
  <c r="G164" i="8"/>
  <c r="W163" i="8"/>
  <c r="S163" i="8"/>
  <c r="K163" i="8"/>
  <c r="H163" i="8"/>
  <c r="G163" i="8"/>
  <c r="W162" i="8"/>
  <c r="S162" i="8"/>
  <c r="K162" i="8"/>
  <c r="H162" i="8"/>
  <c r="G162" i="8"/>
  <c r="W161" i="8"/>
  <c r="S161" i="8"/>
  <c r="K161" i="8"/>
  <c r="H161" i="8"/>
  <c r="G161" i="8"/>
  <c r="W160" i="8"/>
  <c r="S160" i="8"/>
  <c r="K160" i="8"/>
  <c r="H160" i="8"/>
  <c r="G160" i="8"/>
  <c r="W159" i="8"/>
  <c r="S159" i="8"/>
  <c r="K159" i="8"/>
  <c r="H159" i="8"/>
  <c r="G159" i="8"/>
  <c r="W158" i="8"/>
  <c r="S158" i="8"/>
  <c r="K158" i="8"/>
  <c r="H158" i="8"/>
  <c r="G158" i="8"/>
  <c r="W157" i="8"/>
  <c r="S157" i="8"/>
  <c r="K157" i="8"/>
  <c r="H157" i="8"/>
  <c r="G157" i="8"/>
  <c r="W156" i="8"/>
  <c r="S156" i="8"/>
  <c r="K156" i="8"/>
  <c r="H156" i="8"/>
  <c r="G156" i="8"/>
  <c r="W155" i="8"/>
  <c r="S155" i="8"/>
  <c r="K155" i="8"/>
  <c r="H155" i="8"/>
  <c r="G155" i="8"/>
  <c r="W154" i="8"/>
  <c r="S154" i="8"/>
  <c r="K154" i="8"/>
  <c r="H154" i="8"/>
  <c r="G154" i="8"/>
  <c r="W153" i="8"/>
  <c r="S153" i="8"/>
  <c r="K153" i="8"/>
  <c r="H153" i="8"/>
  <c r="G153" i="8"/>
  <c r="W152" i="8"/>
  <c r="S152" i="8"/>
  <c r="K152" i="8"/>
  <c r="H152" i="8"/>
  <c r="G152" i="8"/>
  <c r="W151" i="8"/>
  <c r="S151" i="8"/>
  <c r="K151" i="8"/>
  <c r="H151" i="8"/>
  <c r="G151" i="8"/>
  <c r="W150" i="8"/>
  <c r="S150" i="8"/>
  <c r="K150" i="8"/>
  <c r="H150" i="8"/>
  <c r="G150" i="8"/>
  <c r="W149" i="8"/>
  <c r="S149" i="8"/>
  <c r="K149" i="8"/>
  <c r="H149" i="8"/>
  <c r="G149" i="8"/>
  <c r="W148" i="8"/>
  <c r="S148" i="8"/>
  <c r="K148" i="8"/>
  <c r="H148" i="8"/>
  <c r="G148" i="8"/>
  <c r="W147" i="8"/>
  <c r="S147" i="8"/>
  <c r="K147" i="8"/>
  <c r="H147" i="8"/>
  <c r="G147" i="8"/>
  <c r="W146" i="8"/>
  <c r="S146" i="8"/>
  <c r="K146" i="8"/>
  <c r="H146" i="8"/>
  <c r="G146" i="8"/>
  <c r="W145" i="8"/>
  <c r="S145" i="8"/>
  <c r="K145" i="8"/>
  <c r="H145" i="8"/>
  <c r="G145" i="8"/>
  <c r="W144" i="8"/>
  <c r="S144" i="8"/>
  <c r="K144" i="8"/>
  <c r="H144" i="8"/>
  <c r="G144" i="8"/>
  <c r="W143" i="8"/>
  <c r="S143" i="8"/>
  <c r="K143" i="8"/>
  <c r="H143" i="8"/>
  <c r="G143" i="8"/>
  <c r="W142" i="8"/>
  <c r="S142" i="8"/>
  <c r="K142" i="8"/>
  <c r="H142" i="8"/>
  <c r="G142" i="8"/>
  <c r="W141" i="8"/>
  <c r="S141" i="8"/>
  <c r="K141" i="8"/>
  <c r="H141" i="8"/>
  <c r="G141" i="8"/>
  <c r="W140" i="8"/>
  <c r="S140" i="8"/>
  <c r="K140" i="8"/>
  <c r="H140" i="8"/>
  <c r="G140" i="8"/>
  <c r="W139" i="8"/>
  <c r="S139" i="8"/>
  <c r="K139" i="8"/>
  <c r="H139" i="8"/>
  <c r="G139" i="8"/>
  <c r="W138" i="8"/>
  <c r="S138" i="8"/>
  <c r="K138" i="8"/>
  <c r="H138" i="8"/>
  <c r="G138" i="8"/>
  <c r="W137" i="8"/>
  <c r="S137" i="8"/>
  <c r="K137" i="8"/>
  <c r="H137" i="8"/>
  <c r="G137" i="8"/>
  <c r="W136" i="8"/>
  <c r="S136" i="8"/>
  <c r="K136" i="8"/>
  <c r="H136" i="8"/>
  <c r="G136" i="8"/>
  <c r="W135" i="8"/>
  <c r="S135" i="8"/>
  <c r="K135" i="8"/>
  <c r="H135" i="8"/>
  <c r="G135" i="8"/>
  <c r="W134" i="8"/>
  <c r="S134" i="8"/>
  <c r="K134" i="8"/>
  <c r="H134" i="8"/>
  <c r="G134" i="8"/>
  <c r="W133" i="8"/>
  <c r="S133" i="8"/>
  <c r="K133" i="8"/>
  <c r="H133" i="8"/>
  <c r="G133" i="8"/>
  <c r="W132" i="8"/>
  <c r="S132" i="8"/>
  <c r="K132" i="8"/>
  <c r="H132" i="8"/>
  <c r="G132" i="8"/>
  <c r="W131" i="8"/>
  <c r="S131" i="8"/>
  <c r="K131" i="8"/>
  <c r="H131" i="8"/>
  <c r="G131" i="8"/>
  <c r="W130" i="8"/>
  <c r="S130" i="8"/>
  <c r="K130" i="8"/>
  <c r="H130" i="8"/>
  <c r="G130" i="8"/>
  <c r="W129" i="8"/>
  <c r="S129" i="8"/>
  <c r="K129" i="8"/>
  <c r="H129" i="8"/>
  <c r="G129" i="8"/>
  <c r="W128" i="8"/>
  <c r="S128" i="8"/>
  <c r="K128" i="8"/>
  <c r="H128" i="8"/>
  <c r="G128" i="8"/>
  <c r="W127" i="8"/>
  <c r="S127" i="8"/>
  <c r="K127" i="8"/>
  <c r="H127" i="8"/>
  <c r="G127" i="8"/>
  <c r="W126" i="8"/>
  <c r="S126" i="8"/>
  <c r="K126" i="8"/>
  <c r="H126" i="8"/>
  <c r="G126" i="8"/>
  <c r="W125" i="8"/>
  <c r="S125" i="8"/>
  <c r="K125" i="8"/>
  <c r="H125" i="8"/>
  <c r="G125" i="8"/>
  <c r="W124" i="8"/>
  <c r="S124" i="8"/>
  <c r="K124" i="8"/>
  <c r="H124" i="8"/>
  <c r="G124" i="8"/>
  <c r="W123" i="8"/>
  <c r="S123" i="8"/>
  <c r="K123" i="8"/>
  <c r="H123" i="8"/>
  <c r="G123" i="8"/>
  <c r="W122" i="8"/>
  <c r="S122" i="8"/>
  <c r="K122" i="8"/>
  <c r="H122" i="8"/>
  <c r="G122" i="8"/>
  <c r="W121" i="8"/>
  <c r="S121" i="8"/>
  <c r="K121" i="8"/>
  <c r="H121" i="8"/>
  <c r="G121" i="8"/>
  <c r="W120" i="8"/>
  <c r="S120" i="8"/>
  <c r="K120" i="8"/>
  <c r="H120" i="8"/>
  <c r="G120" i="8"/>
  <c r="W119" i="8"/>
  <c r="S119" i="8"/>
  <c r="K119" i="8"/>
  <c r="H119" i="8"/>
  <c r="G119" i="8"/>
  <c r="W118" i="8"/>
  <c r="S118" i="8"/>
  <c r="K118" i="8"/>
  <c r="H118" i="8"/>
  <c r="G118" i="8"/>
  <c r="W117" i="8"/>
  <c r="S117" i="8"/>
  <c r="K117" i="8"/>
  <c r="H117" i="8"/>
  <c r="G117" i="8"/>
  <c r="W116" i="8"/>
  <c r="S116" i="8"/>
  <c r="K116" i="8"/>
  <c r="H116" i="8"/>
  <c r="G116" i="8"/>
  <c r="W115" i="8"/>
  <c r="S115" i="8"/>
  <c r="K115" i="8"/>
  <c r="H115" i="8"/>
  <c r="G115" i="8"/>
  <c r="W114" i="8"/>
  <c r="S114" i="8"/>
  <c r="K114" i="8"/>
  <c r="H114" i="8"/>
  <c r="G114" i="8"/>
  <c r="W113" i="8"/>
  <c r="S113" i="8"/>
  <c r="K113" i="8"/>
  <c r="H113" i="8"/>
  <c r="G113" i="8"/>
  <c r="W112" i="8"/>
  <c r="S112" i="8"/>
  <c r="K112" i="8"/>
  <c r="H112" i="8"/>
  <c r="G112" i="8"/>
  <c r="W111" i="8"/>
  <c r="S111" i="8"/>
  <c r="K111" i="8"/>
  <c r="H111" i="8"/>
  <c r="G111" i="8"/>
  <c r="W110" i="8"/>
  <c r="S110" i="8"/>
  <c r="K110" i="8"/>
  <c r="H110" i="8"/>
  <c r="G110" i="8"/>
  <c r="W109" i="8"/>
  <c r="S109" i="8"/>
  <c r="K109" i="8"/>
  <c r="H109" i="8"/>
  <c r="G109" i="8"/>
  <c r="W108" i="8"/>
  <c r="S108" i="8"/>
  <c r="K108" i="8"/>
  <c r="H108" i="8"/>
  <c r="G108" i="8"/>
  <c r="W107" i="8"/>
  <c r="S107" i="8"/>
  <c r="K107" i="8"/>
  <c r="H107" i="8"/>
  <c r="G107" i="8"/>
  <c r="W106" i="8"/>
  <c r="S106" i="8"/>
  <c r="K106" i="8"/>
  <c r="H106" i="8"/>
  <c r="G106" i="8"/>
  <c r="W105" i="8"/>
  <c r="S105" i="8"/>
  <c r="K105" i="8"/>
  <c r="H105" i="8"/>
  <c r="G105" i="8"/>
  <c r="W104" i="8"/>
  <c r="S104" i="8"/>
  <c r="K104" i="8"/>
  <c r="H104" i="8"/>
  <c r="G104" i="8"/>
  <c r="W103" i="8"/>
  <c r="S103" i="8"/>
  <c r="K103" i="8"/>
  <c r="H103" i="8"/>
  <c r="G103" i="8"/>
  <c r="W102" i="8"/>
  <c r="S102" i="8"/>
  <c r="K102" i="8"/>
  <c r="H102" i="8"/>
  <c r="G102" i="8"/>
  <c r="W101" i="8"/>
  <c r="S101" i="8"/>
  <c r="K101" i="8"/>
  <c r="H101" i="8"/>
  <c r="G101" i="8"/>
  <c r="W100" i="8"/>
  <c r="S100" i="8"/>
  <c r="K100" i="8"/>
  <c r="H100" i="8"/>
  <c r="G100" i="8"/>
  <c r="W99" i="8"/>
  <c r="S99" i="8"/>
  <c r="K99" i="8"/>
  <c r="H99" i="8"/>
  <c r="G99" i="8"/>
  <c r="W98" i="8"/>
  <c r="S98" i="8"/>
  <c r="K98" i="8"/>
  <c r="H98" i="8"/>
  <c r="G98" i="8"/>
  <c r="W97" i="8"/>
  <c r="S97" i="8"/>
  <c r="K97" i="8"/>
  <c r="H97" i="8"/>
  <c r="G97" i="8"/>
  <c r="W96" i="8"/>
  <c r="S96" i="8"/>
  <c r="K96" i="8"/>
  <c r="H96" i="8"/>
  <c r="G96" i="8"/>
  <c r="W95" i="8"/>
  <c r="S95" i="8"/>
  <c r="K95" i="8"/>
  <c r="H95" i="8"/>
  <c r="G95" i="8"/>
  <c r="W94" i="8"/>
  <c r="S94" i="8"/>
  <c r="K94" i="8"/>
  <c r="H94" i="8"/>
  <c r="G94" i="8"/>
  <c r="W93" i="8"/>
  <c r="S93" i="8"/>
  <c r="K93" i="8"/>
  <c r="H93" i="8"/>
  <c r="G93" i="8"/>
  <c r="W92" i="8"/>
  <c r="S92" i="8"/>
  <c r="K92" i="8"/>
  <c r="H92" i="8"/>
  <c r="G92" i="8"/>
  <c r="W91" i="8"/>
  <c r="S91" i="8"/>
  <c r="K91" i="8"/>
  <c r="H91" i="8"/>
  <c r="G91" i="8"/>
  <c r="W90" i="8"/>
  <c r="S90" i="8"/>
  <c r="K90" i="8"/>
  <c r="H90" i="8"/>
  <c r="G90" i="8"/>
  <c r="W89" i="8"/>
  <c r="S89" i="8"/>
  <c r="K89" i="8"/>
  <c r="H89" i="8"/>
  <c r="G89" i="8"/>
  <c r="W88" i="8"/>
  <c r="S88" i="8"/>
  <c r="K88" i="8"/>
  <c r="H88" i="8"/>
  <c r="G88" i="8"/>
  <c r="W87" i="8"/>
  <c r="S87" i="8"/>
  <c r="K87" i="8"/>
  <c r="H87" i="8"/>
  <c r="G87" i="8"/>
  <c r="W86" i="8"/>
  <c r="S86" i="8"/>
  <c r="K86" i="8"/>
  <c r="H86" i="8"/>
  <c r="G86" i="8"/>
  <c r="W85" i="8"/>
  <c r="S85" i="8"/>
  <c r="K85" i="8"/>
  <c r="H85" i="8"/>
  <c r="G85" i="8"/>
  <c r="W84" i="8"/>
  <c r="S84" i="8"/>
  <c r="K84" i="8"/>
  <c r="H84" i="8"/>
  <c r="G84" i="8"/>
  <c r="W83" i="8"/>
  <c r="S83" i="8"/>
  <c r="K83" i="8"/>
  <c r="H83" i="8"/>
  <c r="G83" i="8"/>
  <c r="W82" i="8"/>
  <c r="S82" i="8"/>
  <c r="K82" i="8"/>
  <c r="H82" i="8"/>
  <c r="G82" i="8"/>
  <c r="W81" i="8"/>
  <c r="S81" i="8"/>
  <c r="K81" i="8"/>
  <c r="H81" i="8"/>
  <c r="G81" i="8"/>
  <c r="W80" i="8"/>
  <c r="S80" i="8"/>
  <c r="K80" i="8"/>
  <c r="H80" i="8"/>
  <c r="G80" i="8"/>
  <c r="W79" i="8"/>
  <c r="S79" i="8"/>
  <c r="K79" i="8"/>
  <c r="H79" i="8"/>
  <c r="G79" i="8"/>
  <c r="W78" i="8"/>
  <c r="S78" i="8"/>
  <c r="K78" i="8"/>
  <c r="H78" i="8"/>
  <c r="G78" i="8"/>
  <c r="W77" i="8"/>
  <c r="S77" i="8"/>
  <c r="K77" i="8"/>
  <c r="H77" i="8"/>
  <c r="G77" i="8"/>
  <c r="W76" i="8"/>
  <c r="S76" i="8"/>
  <c r="K76" i="8"/>
  <c r="H76" i="8"/>
  <c r="G76" i="8"/>
  <c r="W75" i="8"/>
  <c r="S75" i="8"/>
  <c r="K75" i="8"/>
  <c r="H75" i="8"/>
  <c r="G75" i="8"/>
  <c r="W74" i="8"/>
  <c r="S74" i="8"/>
  <c r="K74" i="8"/>
  <c r="H74" i="8"/>
  <c r="G74" i="8"/>
  <c r="W73" i="8"/>
  <c r="S73" i="8"/>
  <c r="K73" i="8"/>
  <c r="H73" i="8"/>
  <c r="G73" i="8"/>
  <c r="W72" i="8"/>
  <c r="S72" i="8"/>
  <c r="K72" i="8"/>
  <c r="H72" i="8"/>
  <c r="G72" i="8"/>
  <c r="W71" i="8"/>
  <c r="S71" i="8"/>
  <c r="K71" i="8"/>
  <c r="H71" i="8"/>
  <c r="G71" i="8"/>
  <c r="W70" i="8"/>
  <c r="S70" i="8"/>
  <c r="K70" i="8"/>
  <c r="H70" i="8"/>
  <c r="G70" i="8"/>
  <c r="W69" i="8"/>
  <c r="S69" i="8"/>
  <c r="K69" i="8"/>
  <c r="H69" i="8"/>
  <c r="G69" i="8"/>
  <c r="W68" i="8"/>
  <c r="S68" i="8"/>
  <c r="K68" i="8"/>
  <c r="H68" i="8"/>
  <c r="G68" i="8"/>
  <c r="W67" i="8"/>
  <c r="S67" i="8"/>
  <c r="K67" i="8"/>
  <c r="H67" i="8"/>
  <c r="G67" i="8"/>
  <c r="W66" i="8"/>
  <c r="S66" i="8"/>
  <c r="K66" i="8"/>
  <c r="H66" i="8"/>
  <c r="G66" i="8"/>
  <c r="W65" i="8"/>
  <c r="S65" i="8"/>
  <c r="K65" i="8"/>
  <c r="H65" i="8"/>
  <c r="G65" i="8"/>
  <c r="W64" i="8"/>
  <c r="S64" i="8"/>
  <c r="K64" i="8"/>
  <c r="H64" i="8"/>
  <c r="G64" i="8"/>
  <c r="W63" i="8"/>
  <c r="S63" i="8"/>
  <c r="K63" i="8"/>
  <c r="H63" i="8"/>
  <c r="G63" i="8"/>
  <c r="W62" i="8"/>
  <c r="S62" i="8"/>
  <c r="K62" i="8"/>
  <c r="H62" i="8"/>
  <c r="G62" i="8"/>
  <c r="W61" i="8"/>
  <c r="S61" i="8"/>
  <c r="K61" i="8"/>
  <c r="H61" i="8"/>
  <c r="G61" i="8"/>
  <c r="W60" i="8"/>
  <c r="S60" i="8"/>
  <c r="K60" i="8"/>
  <c r="H60" i="8"/>
  <c r="G60" i="8"/>
  <c r="W59" i="8"/>
  <c r="S59" i="8"/>
  <c r="K59" i="8"/>
  <c r="H59" i="8"/>
  <c r="G59" i="8"/>
  <c r="W58" i="8"/>
  <c r="S58" i="8"/>
  <c r="K58" i="8"/>
  <c r="H58" i="8"/>
  <c r="G58" i="8"/>
  <c r="W57" i="8"/>
  <c r="S57" i="8"/>
  <c r="K57" i="8"/>
  <c r="H57" i="8"/>
  <c r="G57" i="8"/>
  <c r="W56" i="8"/>
  <c r="S56" i="8"/>
  <c r="K56" i="8"/>
  <c r="H56" i="8"/>
  <c r="G56" i="8"/>
  <c r="W55" i="8"/>
  <c r="S55" i="8"/>
  <c r="K55" i="8"/>
  <c r="H55" i="8"/>
  <c r="G55" i="8"/>
  <c r="W54" i="8"/>
  <c r="S54" i="8"/>
  <c r="K54" i="8"/>
  <c r="H54" i="8"/>
  <c r="G54" i="8"/>
  <c r="W53" i="8"/>
  <c r="S53" i="8"/>
  <c r="K53" i="8"/>
  <c r="H53" i="8"/>
  <c r="G53" i="8"/>
  <c r="W52" i="8"/>
  <c r="S52" i="8"/>
  <c r="K52" i="8"/>
  <c r="H52" i="8"/>
  <c r="G52" i="8"/>
  <c r="W51" i="8"/>
  <c r="S51" i="8"/>
  <c r="K51" i="8"/>
  <c r="H51" i="8"/>
  <c r="G51" i="8"/>
  <c r="W50" i="8"/>
  <c r="S50" i="8"/>
  <c r="K50" i="8"/>
  <c r="H50" i="8"/>
  <c r="G50" i="8"/>
  <c r="W49" i="8"/>
  <c r="S49" i="8"/>
  <c r="K49" i="8"/>
  <c r="H49" i="8"/>
  <c r="G49" i="8"/>
  <c r="W48" i="8"/>
  <c r="S48" i="8"/>
  <c r="K48" i="8"/>
  <c r="H48" i="8"/>
  <c r="G48" i="8"/>
  <c r="W47" i="8"/>
  <c r="S47" i="8"/>
  <c r="K47" i="8"/>
  <c r="H47" i="8"/>
  <c r="G47" i="8"/>
  <c r="W46" i="8"/>
  <c r="S46" i="8"/>
  <c r="K46" i="8"/>
  <c r="H46" i="8"/>
  <c r="G46" i="8"/>
  <c r="W45" i="8"/>
  <c r="S45" i="8"/>
  <c r="K45" i="8"/>
  <c r="H45" i="8"/>
  <c r="G45" i="8"/>
  <c r="W44" i="8"/>
  <c r="S44" i="8"/>
  <c r="K44" i="8"/>
  <c r="H44" i="8"/>
  <c r="G44" i="8"/>
  <c r="W43" i="8"/>
  <c r="S43" i="8"/>
  <c r="K43" i="8"/>
  <c r="H43" i="8"/>
  <c r="G43" i="8"/>
  <c r="W42" i="8"/>
  <c r="S42" i="8"/>
  <c r="K42" i="8"/>
  <c r="H42" i="8"/>
  <c r="G42" i="8"/>
  <c r="W41" i="8"/>
  <c r="S41" i="8"/>
  <c r="K41" i="8"/>
  <c r="H41" i="8"/>
  <c r="G41" i="8"/>
  <c r="W40" i="8"/>
  <c r="S40" i="8"/>
  <c r="K40" i="8"/>
  <c r="H40" i="8"/>
  <c r="G40" i="8"/>
  <c r="W39" i="8"/>
  <c r="S39" i="8"/>
  <c r="K39" i="8"/>
  <c r="H39" i="8"/>
  <c r="G39" i="8"/>
  <c r="W38" i="8"/>
  <c r="S38" i="8"/>
  <c r="K38" i="8"/>
  <c r="H38" i="8"/>
  <c r="G38" i="8"/>
  <c r="W37" i="8"/>
  <c r="S37" i="8"/>
  <c r="K37" i="8"/>
  <c r="H37" i="8"/>
  <c r="G37" i="8"/>
  <c r="W36" i="8"/>
  <c r="S36" i="8"/>
  <c r="K36" i="8"/>
  <c r="H36" i="8"/>
  <c r="G36" i="8"/>
  <c r="W35" i="8"/>
  <c r="S35" i="8"/>
  <c r="K35" i="8"/>
  <c r="H35" i="8"/>
  <c r="G35" i="8"/>
  <c r="W34" i="8"/>
  <c r="S34" i="8"/>
  <c r="K34" i="8"/>
  <c r="H34" i="8"/>
  <c r="G34" i="8"/>
  <c r="W33" i="8"/>
  <c r="S33" i="8"/>
  <c r="K33" i="8"/>
  <c r="H33" i="8"/>
  <c r="G33" i="8"/>
  <c r="W32" i="8"/>
  <c r="S32" i="8"/>
  <c r="K32" i="8"/>
  <c r="H32" i="8"/>
  <c r="G32" i="8"/>
  <c r="W31" i="8"/>
  <c r="S31" i="8"/>
  <c r="K31" i="8"/>
  <c r="H31" i="8"/>
  <c r="G31" i="8"/>
  <c r="W30" i="8"/>
  <c r="S30" i="8"/>
  <c r="K30" i="8"/>
  <c r="H30" i="8"/>
  <c r="G30" i="8"/>
  <c r="W29" i="8"/>
  <c r="S29" i="8"/>
  <c r="K29" i="8"/>
  <c r="H29" i="8"/>
  <c r="G29" i="8"/>
  <c r="W28" i="8"/>
  <c r="S28" i="8"/>
  <c r="K28" i="8"/>
  <c r="H28" i="8"/>
  <c r="G28" i="8"/>
  <c r="W27" i="8"/>
  <c r="S27" i="8"/>
  <c r="K27" i="8"/>
  <c r="H27" i="8"/>
  <c r="G27" i="8"/>
  <c r="W26" i="8"/>
  <c r="S26" i="8"/>
  <c r="K26" i="8"/>
  <c r="H26" i="8"/>
  <c r="G26" i="8"/>
  <c r="W25" i="8"/>
  <c r="S25" i="8"/>
  <c r="K25" i="8"/>
  <c r="H25" i="8"/>
  <c r="G25" i="8"/>
  <c r="W24" i="8"/>
  <c r="S24" i="8"/>
  <c r="K24" i="8"/>
  <c r="H24" i="8"/>
  <c r="G24" i="8"/>
  <c r="W23" i="8"/>
  <c r="S23" i="8"/>
  <c r="K23" i="8"/>
  <c r="H23" i="8"/>
  <c r="G23" i="8"/>
  <c r="W22" i="8"/>
  <c r="S22" i="8"/>
  <c r="K22" i="8"/>
  <c r="H22" i="8"/>
  <c r="G22" i="8"/>
  <c r="W21" i="8"/>
  <c r="S21" i="8"/>
  <c r="K21" i="8"/>
  <c r="H21" i="8"/>
  <c r="G21" i="8"/>
  <c r="W20" i="8"/>
  <c r="S20" i="8"/>
  <c r="K20" i="8"/>
  <c r="H20" i="8"/>
  <c r="G20" i="8"/>
  <c r="W19" i="8"/>
  <c r="S19" i="8"/>
  <c r="K19" i="8"/>
  <c r="H19" i="8"/>
  <c r="G19" i="8"/>
  <c r="W18" i="8"/>
  <c r="S18" i="8"/>
  <c r="K18" i="8"/>
  <c r="H18" i="8"/>
  <c r="G18" i="8"/>
  <c r="W17" i="8"/>
  <c r="S17" i="8"/>
  <c r="K17" i="8"/>
  <c r="H17" i="8"/>
  <c r="G17" i="8"/>
  <c r="W16" i="8"/>
  <c r="S16" i="8"/>
  <c r="K16" i="8"/>
  <c r="H16" i="8"/>
  <c r="G16" i="8"/>
  <c r="W15" i="8"/>
  <c r="S15" i="8"/>
  <c r="K15" i="8"/>
  <c r="H15" i="8"/>
  <c r="G15" i="8"/>
  <c r="W14" i="8"/>
  <c r="S14" i="8"/>
  <c r="K14" i="8"/>
  <c r="H14" i="8"/>
  <c r="G14" i="8"/>
  <c r="W13" i="8"/>
  <c r="S13" i="8"/>
  <c r="K13" i="8"/>
  <c r="H13" i="8"/>
  <c r="G13" i="8"/>
  <c r="W12" i="8"/>
  <c r="S12" i="8"/>
  <c r="K12" i="8"/>
  <c r="H12" i="8"/>
  <c r="G12" i="8"/>
  <c r="W11" i="8"/>
  <c r="S11" i="8"/>
  <c r="K11" i="8"/>
  <c r="H11" i="8"/>
  <c r="G11" i="8"/>
  <c r="W10" i="8"/>
  <c r="S10" i="8"/>
  <c r="K10" i="8"/>
  <c r="H10" i="8"/>
  <c r="G10" i="8"/>
  <c r="W9" i="8"/>
  <c r="S9" i="8"/>
  <c r="K9" i="8"/>
  <c r="H9" i="8"/>
  <c r="G9" i="8"/>
  <c r="W8" i="8"/>
  <c r="S8" i="8"/>
  <c r="K8" i="8"/>
  <c r="H8" i="8"/>
  <c r="G8" i="8"/>
  <c r="W7" i="8"/>
  <c r="S7" i="8"/>
  <c r="K7" i="8"/>
  <c r="H7" i="8"/>
  <c r="G7" i="8"/>
  <c r="W6" i="8"/>
  <c r="S6" i="8"/>
  <c r="K6" i="8"/>
  <c r="H6" i="8"/>
  <c r="G6" i="8"/>
  <c r="W5" i="8"/>
  <c r="S5" i="8"/>
  <c r="K5" i="8"/>
  <c r="H5" i="8"/>
  <c r="G5" i="8"/>
  <c r="W4" i="8"/>
  <c r="S4" i="8"/>
  <c r="K4" i="8"/>
  <c r="H4" i="8"/>
  <c r="G4" i="8"/>
  <c r="W3" i="8"/>
  <c r="S3" i="8"/>
  <c r="K3" i="8"/>
  <c r="K485" i="8" s="1"/>
  <c r="H3" i="8"/>
  <c r="G3" i="8"/>
  <c r="O5" i="6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3" i="7"/>
  <c r="V483" i="7"/>
  <c r="U483" i="7"/>
  <c r="T483" i="7"/>
  <c r="S483" i="7"/>
  <c r="V482" i="7"/>
  <c r="U482" i="7"/>
  <c r="T482" i="7"/>
  <c r="S482" i="7"/>
  <c r="V481" i="7"/>
  <c r="U481" i="7"/>
  <c r="T481" i="7"/>
  <c r="S481" i="7"/>
  <c r="V480" i="7"/>
  <c r="U480" i="7"/>
  <c r="T480" i="7"/>
  <c r="S480" i="7"/>
  <c r="V479" i="7"/>
  <c r="U479" i="7"/>
  <c r="T479" i="7"/>
  <c r="S479" i="7"/>
  <c r="V478" i="7"/>
  <c r="U478" i="7"/>
  <c r="T478" i="7"/>
  <c r="S478" i="7"/>
  <c r="V477" i="7"/>
  <c r="U477" i="7"/>
  <c r="T477" i="7"/>
  <c r="S477" i="7"/>
  <c r="V476" i="7"/>
  <c r="U476" i="7"/>
  <c r="T476" i="7"/>
  <c r="S476" i="7"/>
  <c r="V475" i="7"/>
  <c r="U475" i="7"/>
  <c r="T475" i="7"/>
  <c r="S475" i="7"/>
  <c r="V474" i="7"/>
  <c r="U474" i="7"/>
  <c r="T474" i="7"/>
  <c r="S474" i="7"/>
  <c r="V473" i="7"/>
  <c r="U473" i="7"/>
  <c r="T473" i="7"/>
  <c r="S473" i="7"/>
  <c r="V472" i="7"/>
  <c r="U472" i="7"/>
  <c r="T472" i="7"/>
  <c r="S472" i="7"/>
  <c r="V471" i="7"/>
  <c r="U471" i="7"/>
  <c r="T471" i="7"/>
  <c r="S471" i="7"/>
  <c r="V470" i="7"/>
  <c r="U470" i="7"/>
  <c r="T470" i="7"/>
  <c r="S470" i="7"/>
  <c r="V469" i="7"/>
  <c r="U469" i="7"/>
  <c r="T469" i="7"/>
  <c r="S469" i="7"/>
  <c r="V468" i="7"/>
  <c r="U468" i="7"/>
  <c r="T468" i="7"/>
  <c r="S468" i="7"/>
  <c r="V467" i="7"/>
  <c r="U467" i="7"/>
  <c r="T467" i="7"/>
  <c r="S467" i="7"/>
  <c r="V466" i="7"/>
  <c r="U466" i="7"/>
  <c r="T466" i="7"/>
  <c r="S466" i="7"/>
  <c r="V465" i="7"/>
  <c r="U465" i="7"/>
  <c r="T465" i="7"/>
  <c r="S465" i="7"/>
  <c r="V464" i="7"/>
  <c r="U464" i="7"/>
  <c r="T464" i="7"/>
  <c r="S464" i="7"/>
  <c r="V463" i="7"/>
  <c r="U463" i="7"/>
  <c r="T463" i="7"/>
  <c r="S463" i="7"/>
  <c r="V462" i="7"/>
  <c r="U462" i="7"/>
  <c r="T462" i="7"/>
  <c r="S462" i="7"/>
  <c r="V461" i="7"/>
  <c r="U461" i="7"/>
  <c r="T461" i="7"/>
  <c r="S461" i="7"/>
  <c r="V460" i="7"/>
  <c r="U460" i="7"/>
  <c r="T460" i="7"/>
  <c r="S460" i="7"/>
  <c r="V459" i="7"/>
  <c r="U459" i="7"/>
  <c r="T459" i="7"/>
  <c r="S459" i="7"/>
  <c r="V458" i="7"/>
  <c r="U458" i="7"/>
  <c r="T458" i="7"/>
  <c r="S458" i="7"/>
  <c r="V457" i="7"/>
  <c r="U457" i="7"/>
  <c r="T457" i="7"/>
  <c r="S457" i="7"/>
  <c r="V456" i="7"/>
  <c r="U456" i="7"/>
  <c r="T456" i="7"/>
  <c r="S456" i="7"/>
  <c r="V455" i="7"/>
  <c r="U455" i="7"/>
  <c r="T455" i="7"/>
  <c r="S455" i="7"/>
  <c r="V454" i="7"/>
  <c r="U454" i="7"/>
  <c r="T454" i="7"/>
  <c r="S454" i="7"/>
  <c r="V453" i="7"/>
  <c r="U453" i="7"/>
  <c r="T453" i="7"/>
  <c r="S453" i="7"/>
  <c r="V452" i="7"/>
  <c r="U452" i="7"/>
  <c r="T452" i="7"/>
  <c r="S452" i="7"/>
  <c r="V451" i="7"/>
  <c r="U451" i="7"/>
  <c r="T451" i="7"/>
  <c r="S451" i="7"/>
  <c r="V450" i="7"/>
  <c r="U450" i="7"/>
  <c r="T450" i="7"/>
  <c r="S450" i="7"/>
  <c r="V449" i="7"/>
  <c r="U449" i="7"/>
  <c r="T449" i="7"/>
  <c r="S449" i="7"/>
  <c r="V448" i="7"/>
  <c r="U448" i="7"/>
  <c r="T448" i="7"/>
  <c r="S448" i="7"/>
  <c r="V447" i="7"/>
  <c r="U447" i="7"/>
  <c r="T447" i="7"/>
  <c r="S447" i="7"/>
  <c r="V446" i="7"/>
  <c r="U446" i="7"/>
  <c r="T446" i="7"/>
  <c r="S446" i="7"/>
  <c r="V445" i="7"/>
  <c r="U445" i="7"/>
  <c r="T445" i="7"/>
  <c r="S445" i="7"/>
  <c r="V444" i="7"/>
  <c r="U444" i="7"/>
  <c r="T444" i="7"/>
  <c r="S444" i="7"/>
  <c r="V443" i="7"/>
  <c r="U443" i="7"/>
  <c r="T443" i="7"/>
  <c r="S443" i="7"/>
  <c r="V442" i="7"/>
  <c r="U442" i="7"/>
  <c r="T442" i="7"/>
  <c r="S442" i="7"/>
  <c r="V441" i="7"/>
  <c r="U441" i="7"/>
  <c r="T441" i="7"/>
  <c r="S441" i="7"/>
  <c r="V440" i="7"/>
  <c r="U440" i="7"/>
  <c r="T440" i="7"/>
  <c r="S440" i="7"/>
  <c r="V439" i="7"/>
  <c r="U439" i="7"/>
  <c r="T439" i="7"/>
  <c r="S439" i="7"/>
  <c r="V438" i="7"/>
  <c r="U438" i="7"/>
  <c r="T438" i="7"/>
  <c r="S438" i="7"/>
  <c r="V437" i="7"/>
  <c r="U437" i="7"/>
  <c r="T437" i="7"/>
  <c r="S437" i="7"/>
  <c r="V436" i="7"/>
  <c r="U436" i="7"/>
  <c r="T436" i="7"/>
  <c r="S436" i="7"/>
  <c r="V435" i="7"/>
  <c r="U435" i="7"/>
  <c r="T435" i="7"/>
  <c r="S435" i="7"/>
  <c r="V434" i="7"/>
  <c r="U434" i="7"/>
  <c r="T434" i="7"/>
  <c r="S434" i="7"/>
  <c r="V433" i="7"/>
  <c r="U433" i="7"/>
  <c r="T433" i="7"/>
  <c r="S433" i="7"/>
  <c r="V432" i="7"/>
  <c r="U432" i="7"/>
  <c r="T432" i="7"/>
  <c r="S432" i="7"/>
  <c r="V431" i="7"/>
  <c r="U431" i="7"/>
  <c r="T431" i="7"/>
  <c r="S431" i="7"/>
  <c r="V430" i="7"/>
  <c r="U430" i="7"/>
  <c r="T430" i="7"/>
  <c r="S430" i="7"/>
  <c r="V429" i="7"/>
  <c r="U429" i="7"/>
  <c r="T429" i="7"/>
  <c r="S429" i="7"/>
  <c r="V428" i="7"/>
  <c r="U428" i="7"/>
  <c r="T428" i="7"/>
  <c r="S428" i="7"/>
  <c r="V427" i="7"/>
  <c r="U427" i="7"/>
  <c r="T427" i="7"/>
  <c r="S427" i="7"/>
  <c r="V426" i="7"/>
  <c r="U426" i="7"/>
  <c r="T426" i="7"/>
  <c r="S426" i="7"/>
  <c r="V425" i="7"/>
  <c r="U425" i="7"/>
  <c r="T425" i="7"/>
  <c r="S425" i="7"/>
  <c r="V424" i="7"/>
  <c r="U424" i="7"/>
  <c r="T424" i="7"/>
  <c r="S424" i="7"/>
  <c r="V423" i="7"/>
  <c r="U423" i="7"/>
  <c r="T423" i="7"/>
  <c r="S423" i="7"/>
  <c r="V422" i="7"/>
  <c r="U422" i="7"/>
  <c r="T422" i="7"/>
  <c r="S422" i="7"/>
  <c r="V421" i="7"/>
  <c r="U421" i="7"/>
  <c r="T421" i="7"/>
  <c r="S421" i="7"/>
  <c r="V420" i="7"/>
  <c r="U420" i="7"/>
  <c r="T420" i="7"/>
  <c r="S420" i="7"/>
  <c r="V419" i="7"/>
  <c r="U419" i="7"/>
  <c r="T419" i="7"/>
  <c r="S419" i="7"/>
  <c r="V418" i="7"/>
  <c r="U418" i="7"/>
  <c r="T418" i="7"/>
  <c r="S418" i="7"/>
  <c r="V417" i="7"/>
  <c r="U417" i="7"/>
  <c r="T417" i="7"/>
  <c r="S417" i="7"/>
  <c r="V416" i="7"/>
  <c r="U416" i="7"/>
  <c r="T416" i="7"/>
  <c r="S416" i="7"/>
  <c r="V415" i="7"/>
  <c r="U415" i="7"/>
  <c r="T415" i="7"/>
  <c r="S415" i="7"/>
  <c r="V414" i="7"/>
  <c r="U414" i="7"/>
  <c r="T414" i="7"/>
  <c r="S414" i="7"/>
  <c r="V413" i="7"/>
  <c r="U413" i="7"/>
  <c r="T413" i="7"/>
  <c r="S413" i="7"/>
  <c r="V412" i="7"/>
  <c r="U412" i="7"/>
  <c r="T412" i="7"/>
  <c r="S412" i="7"/>
  <c r="V411" i="7"/>
  <c r="U411" i="7"/>
  <c r="T411" i="7"/>
  <c r="S411" i="7"/>
  <c r="V410" i="7"/>
  <c r="U410" i="7"/>
  <c r="T410" i="7"/>
  <c r="S410" i="7"/>
  <c r="V409" i="7"/>
  <c r="U409" i="7"/>
  <c r="T409" i="7"/>
  <c r="S409" i="7"/>
  <c r="V408" i="7"/>
  <c r="U408" i="7"/>
  <c r="T408" i="7"/>
  <c r="S408" i="7"/>
  <c r="V407" i="7"/>
  <c r="U407" i="7"/>
  <c r="T407" i="7"/>
  <c r="S407" i="7"/>
  <c r="V406" i="7"/>
  <c r="U406" i="7"/>
  <c r="T406" i="7"/>
  <c r="S406" i="7"/>
  <c r="V405" i="7"/>
  <c r="U405" i="7"/>
  <c r="T405" i="7"/>
  <c r="S405" i="7"/>
  <c r="V404" i="7"/>
  <c r="U404" i="7"/>
  <c r="T404" i="7"/>
  <c r="S404" i="7"/>
  <c r="V403" i="7"/>
  <c r="U403" i="7"/>
  <c r="T403" i="7"/>
  <c r="S403" i="7"/>
  <c r="V402" i="7"/>
  <c r="U402" i="7"/>
  <c r="T402" i="7"/>
  <c r="S402" i="7"/>
  <c r="V401" i="7"/>
  <c r="U401" i="7"/>
  <c r="T401" i="7"/>
  <c r="S401" i="7"/>
  <c r="V400" i="7"/>
  <c r="U400" i="7"/>
  <c r="T400" i="7"/>
  <c r="S400" i="7"/>
  <c r="V399" i="7"/>
  <c r="U399" i="7"/>
  <c r="T399" i="7"/>
  <c r="S399" i="7"/>
  <c r="V398" i="7"/>
  <c r="U398" i="7"/>
  <c r="T398" i="7"/>
  <c r="S398" i="7"/>
  <c r="V397" i="7"/>
  <c r="U397" i="7"/>
  <c r="T397" i="7"/>
  <c r="S397" i="7"/>
  <c r="V396" i="7"/>
  <c r="U396" i="7"/>
  <c r="T396" i="7"/>
  <c r="S396" i="7"/>
  <c r="V395" i="7"/>
  <c r="U395" i="7"/>
  <c r="T395" i="7"/>
  <c r="S395" i="7"/>
  <c r="V394" i="7"/>
  <c r="U394" i="7"/>
  <c r="T394" i="7"/>
  <c r="S394" i="7"/>
  <c r="V393" i="7"/>
  <c r="U393" i="7"/>
  <c r="T393" i="7"/>
  <c r="S393" i="7"/>
  <c r="V392" i="7"/>
  <c r="U392" i="7"/>
  <c r="T392" i="7"/>
  <c r="S392" i="7"/>
  <c r="V391" i="7"/>
  <c r="U391" i="7"/>
  <c r="T391" i="7"/>
  <c r="S391" i="7"/>
  <c r="V390" i="7"/>
  <c r="U390" i="7"/>
  <c r="T390" i="7"/>
  <c r="S390" i="7"/>
  <c r="V389" i="7"/>
  <c r="U389" i="7"/>
  <c r="T389" i="7"/>
  <c r="S389" i="7"/>
  <c r="V388" i="7"/>
  <c r="U388" i="7"/>
  <c r="T388" i="7"/>
  <c r="S388" i="7"/>
  <c r="V387" i="7"/>
  <c r="U387" i="7"/>
  <c r="T387" i="7"/>
  <c r="S387" i="7"/>
  <c r="V386" i="7"/>
  <c r="U386" i="7"/>
  <c r="T386" i="7"/>
  <c r="S386" i="7"/>
  <c r="V385" i="7"/>
  <c r="U385" i="7"/>
  <c r="T385" i="7"/>
  <c r="S385" i="7"/>
  <c r="V384" i="7"/>
  <c r="U384" i="7"/>
  <c r="T384" i="7"/>
  <c r="S384" i="7"/>
  <c r="V383" i="7"/>
  <c r="U383" i="7"/>
  <c r="T383" i="7"/>
  <c r="S383" i="7"/>
  <c r="V382" i="7"/>
  <c r="U382" i="7"/>
  <c r="T382" i="7"/>
  <c r="S382" i="7"/>
  <c r="V381" i="7"/>
  <c r="U381" i="7"/>
  <c r="T381" i="7"/>
  <c r="S381" i="7"/>
  <c r="V380" i="7"/>
  <c r="U380" i="7"/>
  <c r="T380" i="7"/>
  <c r="S380" i="7"/>
  <c r="V379" i="7"/>
  <c r="U379" i="7"/>
  <c r="T379" i="7"/>
  <c r="S379" i="7"/>
  <c r="V378" i="7"/>
  <c r="U378" i="7"/>
  <c r="T378" i="7"/>
  <c r="S378" i="7"/>
  <c r="V377" i="7"/>
  <c r="U377" i="7"/>
  <c r="T377" i="7"/>
  <c r="S377" i="7"/>
  <c r="V376" i="7"/>
  <c r="U376" i="7"/>
  <c r="T376" i="7"/>
  <c r="S376" i="7"/>
  <c r="V375" i="7"/>
  <c r="U375" i="7"/>
  <c r="T375" i="7"/>
  <c r="S375" i="7"/>
  <c r="V374" i="7"/>
  <c r="U374" i="7"/>
  <c r="T374" i="7"/>
  <c r="S374" i="7"/>
  <c r="V373" i="7"/>
  <c r="U373" i="7"/>
  <c r="T373" i="7"/>
  <c r="S373" i="7"/>
  <c r="V372" i="7"/>
  <c r="U372" i="7"/>
  <c r="T372" i="7"/>
  <c r="S372" i="7"/>
  <c r="V371" i="7"/>
  <c r="U371" i="7"/>
  <c r="T371" i="7"/>
  <c r="S371" i="7"/>
  <c r="V370" i="7"/>
  <c r="U370" i="7"/>
  <c r="T370" i="7"/>
  <c r="S370" i="7"/>
  <c r="V369" i="7"/>
  <c r="U369" i="7"/>
  <c r="T369" i="7"/>
  <c r="S369" i="7"/>
  <c r="V368" i="7"/>
  <c r="U368" i="7"/>
  <c r="T368" i="7"/>
  <c r="S368" i="7"/>
  <c r="V367" i="7"/>
  <c r="U367" i="7"/>
  <c r="T367" i="7"/>
  <c r="S367" i="7"/>
  <c r="V366" i="7"/>
  <c r="U366" i="7"/>
  <c r="T366" i="7"/>
  <c r="S366" i="7"/>
  <c r="V365" i="7"/>
  <c r="U365" i="7"/>
  <c r="T365" i="7"/>
  <c r="S365" i="7"/>
  <c r="V364" i="7"/>
  <c r="U364" i="7"/>
  <c r="T364" i="7"/>
  <c r="S364" i="7"/>
  <c r="V363" i="7"/>
  <c r="U363" i="7"/>
  <c r="T363" i="7"/>
  <c r="S363" i="7"/>
  <c r="V362" i="7"/>
  <c r="U362" i="7"/>
  <c r="T362" i="7"/>
  <c r="S362" i="7"/>
  <c r="V361" i="7"/>
  <c r="U361" i="7"/>
  <c r="T361" i="7"/>
  <c r="S361" i="7"/>
  <c r="V360" i="7"/>
  <c r="U360" i="7"/>
  <c r="T360" i="7"/>
  <c r="S360" i="7"/>
  <c r="V359" i="7"/>
  <c r="U359" i="7"/>
  <c r="T359" i="7"/>
  <c r="S359" i="7"/>
  <c r="V358" i="7"/>
  <c r="U358" i="7"/>
  <c r="T358" i="7"/>
  <c r="S358" i="7"/>
  <c r="V357" i="7"/>
  <c r="U357" i="7"/>
  <c r="T357" i="7"/>
  <c r="S357" i="7"/>
  <c r="V356" i="7"/>
  <c r="U356" i="7"/>
  <c r="T356" i="7"/>
  <c r="S356" i="7"/>
  <c r="V355" i="7"/>
  <c r="U355" i="7"/>
  <c r="T355" i="7"/>
  <c r="S355" i="7"/>
  <c r="V354" i="7"/>
  <c r="U354" i="7"/>
  <c r="T354" i="7"/>
  <c r="S354" i="7"/>
  <c r="V353" i="7"/>
  <c r="U353" i="7"/>
  <c r="T353" i="7"/>
  <c r="S353" i="7"/>
  <c r="V352" i="7"/>
  <c r="U352" i="7"/>
  <c r="T352" i="7"/>
  <c r="S352" i="7"/>
  <c r="V351" i="7"/>
  <c r="U351" i="7"/>
  <c r="T351" i="7"/>
  <c r="S351" i="7"/>
  <c r="V350" i="7"/>
  <c r="U350" i="7"/>
  <c r="T350" i="7"/>
  <c r="S350" i="7"/>
  <c r="V349" i="7"/>
  <c r="U349" i="7"/>
  <c r="T349" i="7"/>
  <c r="S349" i="7"/>
  <c r="V348" i="7"/>
  <c r="U348" i="7"/>
  <c r="T348" i="7"/>
  <c r="S348" i="7"/>
  <c r="V347" i="7"/>
  <c r="U347" i="7"/>
  <c r="T347" i="7"/>
  <c r="S347" i="7"/>
  <c r="V346" i="7"/>
  <c r="U346" i="7"/>
  <c r="T346" i="7"/>
  <c r="S346" i="7"/>
  <c r="V345" i="7"/>
  <c r="U345" i="7"/>
  <c r="T345" i="7"/>
  <c r="S345" i="7"/>
  <c r="V344" i="7"/>
  <c r="U344" i="7"/>
  <c r="T344" i="7"/>
  <c r="S344" i="7"/>
  <c r="V343" i="7"/>
  <c r="U343" i="7"/>
  <c r="T343" i="7"/>
  <c r="S343" i="7"/>
  <c r="V342" i="7"/>
  <c r="U342" i="7"/>
  <c r="T342" i="7"/>
  <c r="S342" i="7"/>
  <c r="V341" i="7"/>
  <c r="U341" i="7"/>
  <c r="T341" i="7"/>
  <c r="S341" i="7"/>
  <c r="V340" i="7"/>
  <c r="U340" i="7"/>
  <c r="T340" i="7"/>
  <c r="S340" i="7"/>
  <c r="V339" i="7"/>
  <c r="U339" i="7"/>
  <c r="T339" i="7"/>
  <c r="S339" i="7"/>
  <c r="V338" i="7"/>
  <c r="U338" i="7"/>
  <c r="T338" i="7"/>
  <c r="S338" i="7"/>
  <c r="V337" i="7"/>
  <c r="U337" i="7"/>
  <c r="T337" i="7"/>
  <c r="S337" i="7"/>
  <c r="V336" i="7"/>
  <c r="U336" i="7"/>
  <c r="T336" i="7"/>
  <c r="S336" i="7"/>
  <c r="V335" i="7"/>
  <c r="U335" i="7"/>
  <c r="T335" i="7"/>
  <c r="S335" i="7"/>
  <c r="V334" i="7"/>
  <c r="U334" i="7"/>
  <c r="T334" i="7"/>
  <c r="S334" i="7"/>
  <c r="V333" i="7"/>
  <c r="U333" i="7"/>
  <c r="T333" i="7"/>
  <c r="S333" i="7"/>
  <c r="V332" i="7"/>
  <c r="U332" i="7"/>
  <c r="T332" i="7"/>
  <c r="S332" i="7"/>
  <c r="V331" i="7"/>
  <c r="U331" i="7"/>
  <c r="T331" i="7"/>
  <c r="S331" i="7"/>
  <c r="V330" i="7"/>
  <c r="U330" i="7"/>
  <c r="T330" i="7"/>
  <c r="S330" i="7"/>
  <c r="V329" i="7"/>
  <c r="U329" i="7"/>
  <c r="T329" i="7"/>
  <c r="S329" i="7"/>
  <c r="V328" i="7"/>
  <c r="U328" i="7"/>
  <c r="T328" i="7"/>
  <c r="S328" i="7"/>
  <c r="V327" i="7"/>
  <c r="U327" i="7"/>
  <c r="T327" i="7"/>
  <c r="S327" i="7"/>
  <c r="V326" i="7"/>
  <c r="U326" i="7"/>
  <c r="T326" i="7"/>
  <c r="S326" i="7"/>
  <c r="V325" i="7"/>
  <c r="U325" i="7"/>
  <c r="T325" i="7"/>
  <c r="S325" i="7"/>
  <c r="V324" i="7"/>
  <c r="U324" i="7"/>
  <c r="T324" i="7"/>
  <c r="S324" i="7"/>
  <c r="V323" i="7"/>
  <c r="U323" i="7"/>
  <c r="T323" i="7"/>
  <c r="S323" i="7"/>
  <c r="V322" i="7"/>
  <c r="U322" i="7"/>
  <c r="T322" i="7"/>
  <c r="S322" i="7"/>
  <c r="V321" i="7"/>
  <c r="U321" i="7"/>
  <c r="T321" i="7"/>
  <c r="S321" i="7"/>
  <c r="V320" i="7"/>
  <c r="U320" i="7"/>
  <c r="T320" i="7"/>
  <c r="S320" i="7"/>
  <c r="V319" i="7"/>
  <c r="U319" i="7"/>
  <c r="T319" i="7"/>
  <c r="S319" i="7"/>
  <c r="V318" i="7"/>
  <c r="U318" i="7"/>
  <c r="T318" i="7"/>
  <c r="S318" i="7"/>
  <c r="V317" i="7"/>
  <c r="U317" i="7"/>
  <c r="T317" i="7"/>
  <c r="S317" i="7"/>
  <c r="V316" i="7"/>
  <c r="U316" i="7"/>
  <c r="T316" i="7"/>
  <c r="S316" i="7"/>
  <c r="V315" i="7"/>
  <c r="U315" i="7"/>
  <c r="T315" i="7"/>
  <c r="S315" i="7"/>
  <c r="V314" i="7"/>
  <c r="U314" i="7"/>
  <c r="T314" i="7"/>
  <c r="S314" i="7"/>
  <c r="V313" i="7"/>
  <c r="U313" i="7"/>
  <c r="T313" i="7"/>
  <c r="S313" i="7"/>
  <c r="V312" i="7"/>
  <c r="U312" i="7"/>
  <c r="T312" i="7"/>
  <c r="S312" i="7"/>
  <c r="V311" i="7"/>
  <c r="U311" i="7"/>
  <c r="T311" i="7"/>
  <c r="S311" i="7"/>
  <c r="V310" i="7"/>
  <c r="U310" i="7"/>
  <c r="T310" i="7"/>
  <c r="S310" i="7"/>
  <c r="V309" i="7"/>
  <c r="U309" i="7"/>
  <c r="T309" i="7"/>
  <c r="S309" i="7"/>
  <c r="V308" i="7"/>
  <c r="U308" i="7"/>
  <c r="T308" i="7"/>
  <c r="S308" i="7"/>
  <c r="V307" i="7"/>
  <c r="U307" i="7"/>
  <c r="T307" i="7"/>
  <c r="S307" i="7"/>
  <c r="V306" i="7"/>
  <c r="U306" i="7"/>
  <c r="T306" i="7"/>
  <c r="S306" i="7"/>
  <c r="V305" i="7"/>
  <c r="U305" i="7"/>
  <c r="T305" i="7"/>
  <c r="S305" i="7"/>
  <c r="V304" i="7"/>
  <c r="U304" i="7"/>
  <c r="T304" i="7"/>
  <c r="S304" i="7"/>
  <c r="V303" i="7"/>
  <c r="U303" i="7"/>
  <c r="T303" i="7"/>
  <c r="S303" i="7"/>
  <c r="V302" i="7"/>
  <c r="U302" i="7"/>
  <c r="T302" i="7"/>
  <c r="S302" i="7"/>
  <c r="V301" i="7"/>
  <c r="U301" i="7"/>
  <c r="T301" i="7"/>
  <c r="S301" i="7"/>
  <c r="V300" i="7"/>
  <c r="U300" i="7"/>
  <c r="T300" i="7"/>
  <c r="S300" i="7"/>
  <c r="V299" i="7"/>
  <c r="U299" i="7"/>
  <c r="T299" i="7"/>
  <c r="S299" i="7"/>
  <c r="V298" i="7"/>
  <c r="U298" i="7"/>
  <c r="T298" i="7"/>
  <c r="S298" i="7"/>
  <c r="V297" i="7"/>
  <c r="U297" i="7"/>
  <c r="T297" i="7"/>
  <c r="S297" i="7"/>
  <c r="V296" i="7"/>
  <c r="U296" i="7"/>
  <c r="T296" i="7"/>
  <c r="S296" i="7"/>
  <c r="V295" i="7"/>
  <c r="U295" i="7"/>
  <c r="T295" i="7"/>
  <c r="S295" i="7"/>
  <c r="V294" i="7"/>
  <c r="U294" i="7"/>
  <c r="T294" i="7"/>
  <c r="S294" i="7"/>
  <c r="V293" i="7"/>
  <c r="U293" i="7"/>
  <c r="T293" i="7"/>
  <c r="S293" i="7"/>
  <c r="V292" i="7"/>
  <c r="U292" i="7"/>
  <c r="T292" i="7"/>
  <c r="S292" i="7"/>
  <c r="V291" i="7"/>
  <c r="U291" i="7"/>
  <c r="T291" i="7"/>
  <c r="S291" i="7"/>
  <c r="V290" i="7"/>
  <c r="U290" i="7"/>
  <c r="T290" i="7"/>
  <c r="S290" i="7"/>
  <c r="V289" i="7"/>
  <c r="U289" i="7"/>
  <c r="T289" i="7"/>
  <c r="S289" i="7"/>
  <c r="V288" i="7"/>
  <c r="U288" i="7"/>
  <c r="T288" i="7"/>
  <c r="S288" i="7"/>
  <c r="V287" i="7"/>
  <c r="U287" i="7"/>
  <c r="T287" i="7"/>
  <c r="S287" i="7"/>
  <c r="V286" i="7"/>
  <c r="U286" i="7"/>
  <c r="T286" i="7"/>
  <c r="S286" i="7"/>
  <c r="V285" i="7"/>
  <c r="U285" i="7"/>
  <c r="T285" i="7"/>
  <c r="S285" i="7"/>
  <c r="V284" i="7"/>
  <c r="U284" i="7"/>
  <c r="T284" i="7"/>
  <c r="S284" i="7"/>
  <c r="V283" i="7"/>
  <c r="U283" i="7"/>
  <c r="T283" i="7"/>
  <c r="S283" i="7"/>
  <c r="V282" i="7"/>
  <c r="U282" i="7"/>
  <c r="T282" i="7"/>
  <c r="S282" i="7"/>
  <c r="V281" i="7"/>
  <c r="U281" i="7"/>
  <c r="T281" i="7"/>
  <c r="S281" i="7"/>
  <c r="V280" i="7"/>
  <c r="U280" i="7"/>
  <c r="T280" i="7"/>
  <c r="S280" i="7"/>
  <c r="V279" i="7"/>
  <c r="U279" i="7"/>
  <c r="T279" i="7"/>
  <c r="S279" i="7"/>
  <c r="V278" i="7"/>
  <c r="U278" i="7"/>
  <c r="T278" i="7"/>
  <c r="S278" i="7"/>
  <c r="V277" i="7"/>
  <c r="U277" i="7"/>
  <c r="T277" i="7"/>
  <c r="S277" i="7"/>
  <c r="V276" i="7"/>
  <c r="U276" i="7"/>
  <c r="T276" i="7"/>
  <c r="S276" i="7"/>
  <c r="V275" i="7"/>
  <c r="U275" i="7"/>
  <c r="T275" i="7"/>
  <c r="S275" i="7"/>
  <c r="V274" i="7"/>
  <c r="U274" i="7"/>
  <c r="T274" i="7"/>
  <c r="S274" i="7"/>
  <c r="V273" i="7"/>
  <c r="U273" i="7"/>
  <c r="T273" i="7"/>
  <c r="S273" i="7"/>
  <c r="V272" i="7"/>
  <c r="U272" i="7"/>
  <c r="T272" i="7"/>
  <c r="S272" i="7"/>
  <c r="V271" i="7"/>
  <c r="U271" i="7"/>
  <c r="T271" i="7"/>
  <c r="S271" i="7"/>
  <c r="V270" i="7"/>
  <c r="U270" i="7"/>
  <c r="T270" i="7"/>
  <c r="S270" i="7"/>
  <c r="V269" i="7"/>
  <c r="U269" i="7"/>
  <c r="T269" i="7"/>
  <c r="S269" i="7"/>
  <c r="V268" i="7"/>
  <c r="U268" i="7"/>
  <c r="T268" i="7"/>
  <c r="S268" i="7"/>
  <c r="V267" i="7"/>
  <c r="U267" i="7"/>
  <c r="T267" i="7"/>
  <c r="S267" i="7"/>
  <c r="V266" i="7"/>
  <c r="U266" i="7"/>
  <c r="T266" i="7"/>
  <c r="S266" i="7"/>
  <c r="V265" i="7"/>
  <c r="U265" i="7"/>
  <c r="T265" i="7"/>
  <c r="S265" i="7"/>
  <c r="V264" i="7"/>
  <c r="U264" i="7"/>
  <c r="T264" i="7"/>
  <c r="S264" i="7"/>
  <c r="V263" i="7"/>
  <c r="U263" i="7"/>
  <c r="T263" i="7"/>
  <c r="S263" i="7"/>
  <c r="V262" i="7"/>
  <c r="U262" i="7"/>
  <c r="T262" i="7"/>
  <c r="S262" i="7"/>
  <c r="V261" i="7"/>
  <c r="U261" i="7"/>
  <c r="T261" i="7"/>
  <c r="S261" i="7"/>
  <c r="V260" i="7"/>
  <c r="U260" i="7"/>
  <c r="T260" i="7"/>
  <c r="S260" i="7"/>
  <c r="V259" i="7"/>
  <c r="U259" i="7"/>
  <c r="T259" i="7"/>
  <c r="S259" i="7"/>
  <c r="V258" i="7"/>
  <c r="U258" i="7"/>
  <c r="T258" i="7"/>
  <c r="S258" i="7"/>
  <c r="V257" i="7"/>
  <c r="U257" i="7"/>
  <c r="T257" i="7"/>
  <c r="S257" i="7"/>
  <c r="V256" i="7"/>
  <c r="U256" i="7"/>
  <c r="T256" i="7"/>
  <c r="S256" i="7"/>
  <c r="V255" i="7"/>
  <c r="U255" i="7"/>
  <c r="T255" i="7"/>
  <c r="S255" i="7"/>
  <c r="V254" i="7"/>
  <c r="U254" i="7"/>
  <c r="T254" i="7"/>
  <c r="S254" i="7"/>
  <c r="V253" i="7"/>
  <c r="U253" i="7"/>
  <c r="T253" i="7"/>
  <c r="S253" i="7"/>
  <c r="V252" i="7"/>
  <c r="U252" i="7"/>
  <c r="T252" i="7"/>
  <c r="S252" i="7"/>
  <c r="V251" i="7"/>
  <c r="U251" i="7"/>
  <c r="T251" i="7"/>
  <c r="S251" i="7"/>
  <c r="V250" i="7"/>
  <c r="U250" i="7"/>
  <c r="T250" i="7"/>
  <c r="S250" i="7"/>
  <c r="V249" i="7"/>
  <c r="U249" i="7"/>
  <c r="T249" i="7"/>
  <c r="S249" i="7"/>
  <c r="V248" i="7"/>
  <c r="U248" i="7"/>
  <c r="T248" i="7"/>
  <c r="S248" i="7"/>
  <c r="V247" i="7"/>
  <c r="U247" i="7"/>
  <c r="T247" i="7"/>
  <c r="S247" i="7"/>
  <c r="V246" i="7"/>
  <c r="U246" i="7"/>
  <c r="T246" i="7"/>
  <c r="S246" i="7"/>
  <c r="V245" i="7"/>
  <c r="U245" i="7"/>
  <c r="T245" i="7"/>
  <c r="S245" i="7"/>
  <c r="V244" i="7"/>
  <c r="U244" i="7"/>
  <c r="T244" i="7"/>
  <c r="S244" i="7"/>
  <c r="V243" i="7"/>
  <c r="U243" i="7"/>
  <c r="U487" i="7" s="1"/>
  <c r="T243" i="7"/>
  <c r="S243" i="7"/>
  <c r="V242" i="7"/>
  <c r="U242" i="7"/>
  <c r="T242" i="7"/>
  <c r="S242" i="7"/>
  <c r="V241" i="7"/>
  <c r="U241" i="7"/>
  <c r="T241" i="7"/>
  <c r="S241" i="7"/>
  <c r="V240" i="7"/>
  <c r="U240" i="7"/>
  <c r="T240" i="7"/>
  <c r="S240" i="7"/>
  <c r="V239" i="7"/>
  <c r="U239" i="7"/>
  <c r="T239" i="7"/>
  <c r="S239" i="7"/>
  <c r="V238" i="7"/>
  <c r="U238" i="7"/>
  <c r="T238" i="7"/>
  <c r="S238" i="7"/>
  <c r="V237" i="7"/>
  <c r="U237" i="7"/>
  <c r="T237" i="7"/>
  <c r="S237" i="7"/>
  <c r="V236" i="7"/>
  <c r="U236" i="7"/>
  <c r="T236" i="7"/>
  <c r="S236" i="7"/>
  <c r="V235" i="7"/>
  <c r="U235" i="7"/>
  <c r="T235" i="7"/>
  <c r="S235" i="7"/>
  <c r="V234" i="7"/>
  <c r="U234" i="7"/>
  <c r="T234" i="7"/>
  <c r="S234" i="7"/>
  <c r="V233" i="7"/>
  <c r="U233" i="7"/>
  <c r="T233" i="7"/>
  <c r="S233" i="7"/>
  <c r="V232" i="7"/>
  <c r="U232" i="7"/>
  <c r="T232" i="7"/>
  <c r="S232" i="7"/>
  <c r="V231" i="7"/>
  <c r="U231" i="7"/>
  <c r="T231" i="7"/>
  <c r="S231" i="7"/>
  <c r="V230" i="7"/>
  <c r="U230" i="7"/>
  <c r="T230" i="7"/>
  <c r="S230" i="7"/>
  <c r="V229" i="7"/>
  <c r="U229" i="7"/>
  <c r="T229" i="7"/>
  <c r="S229" i="7"/>
  <c r="V228" i="7"/>
  <c r="U228" i="7"/>
  <c r="T228" i="7"/>
  <c r="S228" i="7"/>
  <c r="V227" i="7"/>
  <c r="U227" i="7"/>
  <c r="T227" i="7"/>
  <c r="S227" i="7"/>
  <c r="V226" i="7"/>
  <c r="U226" i="7"/>
  <c r="T226" i="7"/>
  <c r="S226" i="7"/>
  <c r="V225" i="7"/>
  <c r="U225" i="7"/>
  <c r="T225" i="7"/>
  <c r="S225" i="7"/>
  <c r="V224" i="7"/>
  <c r="U224" i="7"/>
  <c r="T224" i="7"/>
  <c r="S224" i="7"/>
  <c r="V223" i="7"/>
  <c r="U223" i="7"/>
  <c r="T223" i="7"/>
  <c r="S223" i="7"/>
  <c r="V222" i="7"/>
  <c r="U222" i="7"/>
  <c r="T222" i="7"/>
  <c r="S222" i="7"/>
  <c r="V221" i="7"/>
  <c r="U221" i="7"/>
  <c r="T221" i="7"/>
  <c r="S221" i="7"/>
  <c r="V220" i="7"/>
  <c r="U220" i="7"/>
  <c r="T220" i="7"/>
  <c r="S220" i="7"/>
  <c r="V219" i="7"/>
  <c r="U219" i="7"/>
  <c r="T219" i="7"/>
  <c r="S219" i="7"/>
  <c r="V218" i="7"/>
  <c r="U218" i="7"/>
  <c r="T218" i="7"/>
  <c r="S218" i="7"/>
  <c r="V217" i="7"/>
  <c r="U217" i="7"/>
  <c r="T217" i="7"/>
  <c r="S217" i="7"/>
  <c r="V216" i="7"/>
  <c r="U216" i="7"/>
  <c r="T216" i="7"/>
  <c r="S216" i="7"/>
  <c r="V215" i="7"/>
  <c r="U215" i="7"/>
  <c r="T215" i="7"/>
  <c r="S215" i="7"/>
  <c r="V214" i="7"/>
  <c r="U214" i="7"/>
  <c r="T214" i="7"/>
  <c r="S214" i="7"/>
  <c r="V213" i="7"/>
  <c r="U213" i="7"/>
  <c r="T213" i="7"/>
  <c r="S213" i="7"/>
  <c r="V212" i="7"/>
  <c r="U212" i="7"/>
  <c r="T212" i="7"/>
  <c r="S212" i="7"/>
  <c r="V211" i="7"/>
  <c r="U211" i="7"/>
  <c r="T211" i="7"/>
  <c r="S211" i="7"/>
  <c r="V210" i="7"/>
  <c r="U210" i="7"/>
  <c r="T210" i="7"/>
  <c r="S210" i="7"/>
  <c r="V209" i="7"/>
  <c r="U209" i="7"/>
  <c r="T209" i="7"/>
  <c r="S209" i="7"/>
  <c r="V208" i="7"/>
  <c r="U208" i="7"/>
  <c r="T208" i="7"/>
  <c r="S208" i="7"/>
  <c r="V207" i="7"/>
  <c r="U207" i="7"/>
  <c r="T207" i="7"/>
  <c r="S207" i="7"/>
  <c r="V206" i="7"/>
  <c r="U206" i="7"/>
  <c r="T206" i="7"/>
  <c r="S206" i="7"/>
  <c r="V205" i="7"/>
  <c r="U205" i="7"/>
  <c r="T205" i="7"/>
  <c r="S205" i="7"/>
  <c r="V204" i="7"/>
  <c r="U204" i="7"/>
  <c r="T204" i="7"/>
  <c r="S204" i="7"/>
  <c r="V203" i="7"/>
  <c r="U203" i="7"/>
  <c r="T203" i="7"/>
  <c r="S203" i="7"/>
  <c r="V202" i="7"/>
  <c r="U202" i="7"/>
  <c r="T202" i="7"/>
  <c r="S202" i="7"/>
  <c r="V201" i="7"/>
  <c r="U201" i="7"/>
  <c r="T201" i="7"/>
  <c r="S201" i="7"/>
  <c r="V200" i="7"/>
  <c r="U200" i="7"/>
  <c r="T200" i="7"/>
  <c r="S200" i="7"/>
  <c r="V199" i="7"/>
  <c r="U199" i="7"/>
  <c r="T199" i="7"/>
  <c r="S199" i="7"/>
  <c r="V198" i="7"/>
  <c r="U198" i="7"/>
  <c r="T198" i="7"/>
  <c r="S198" i="7"/>
  <c r="V197" i="7"/>
  <c r="U197" i="7"/>
  <c r="T197" i="7"/>
  <c r="S197" i="7"/>
  <c r="V196" i="7"/>
  <c r="U196" i="7"/>
  <c r="T196" i="7"/>
  <c r="S196" i="7"/>
  <c r="V195" i="7"/>
  <c r="U195" i="7"/>
  <c r="T195" i="7"/>
  <c r="S195" i="7"/>
  <c r="V194" i="7"/>
  <c r="U194" i="7"/>
  <c r="T194" i="7"/>
  <c r="S194" i="7"/>
  <c r="V193" i="7"/>
  <c r="U193" i="7"/>
  <c r="T193" i="7"/>
  <c r="S193" i="7"/>
  <c r="V192" i="7"/>
  <c r="U192" i="7"/>
  <c r="T192" i="7"/>
  <c r="S192" i="7"/>
  <c r="V191" i="7"/>
  <c r="U191" i="7"/>
  <c r="T191" i="7"/>
  <c r="S191" i="7"/>
  <c r="V190" i="7"/>
  <c r="U190" i="7"/>
  <c r="T190" i="7"/>
  <c r="S190" i="7"/>
  <c r="V189" i="7"/>
  <c r="U189" i="7"/>
  <c r="T189" i="7"/>
  <c r="S189" i="7"/>
  <c r="V188" i="7"/>
  <c r="U188" i="7"/>
  <c r="T188" i="7"/>
  <c r="S188" i="7"/>
  <c r="V187" i="7"/>
  <c r="U187" i="7"/>
  <c r="T187" i="7"/>
  <c r="S187" i="7"/>
  <c r="V186" i="7"/>
  <c r="U186" i="7"/>
  <c r="T186" i="7"/>
  <c r="S186" i="7"/>
  <c r="V185" i="7"/>
  <c r="U185" i="7"/>
  <c r="T185" i="7"/>
  <c r="S185" i="7"/>
  <c r="V184" i="7"/>
  <c r="U184" i="7"/>
  <c r="T184" i="7"/>
  <c r="S184" i="7"/>
  <c r="V183" i="7"/>
  <c r="U183" i="7"/>
  <c r="T183" i="7"/>
  <c r="S183" i="7"/>
  <c r="V182" i="7"/>
  <c r="U182" i="7"/>
  <c r="T182" i="7"/>
  <c r="S182" i="7"/>
  <c r="V181" i="7"/>
  <c r="U181" i="7"/>
  <c r="T181" i="7"/>
  <c r="S181" i="7"/>
  <c r="V180" i="7"/>
  <c r="U180" i="7"/>
  <c r="T180" i="7"/>
  <c r="S180" i="7"/>
  <c r="V179" i="7"/>
  <c r="U179" i="7"/>
  <c r="T179" i="7"/>
  <c r="S179" i="7"/>
  <c r="V178" i="7"/>
  <c r="U178" i="7"/>
  <c r="T178" i="7"/>
  <c r="S178" i="7"/>
  <c r="V177" i="7"/>
  <c r="U177" i="7"/>
  <c r="T177" i="7"/>
  <c r="S177" i="7"/>
  <c r="V176" i="7"/>
  <c r="U176" i="7"/>
  <c r="T176" i="7"/>
  <c r="S176" i="7"/>
  <c r="V175" i="7"/>
  <c r="U175" i="7"/>
  <c r="T175" i="7"/>
  <c r="S175" i="7"/>
  <c r="V174" i="7"/>
  <c r="U174" i="7"/>
  <c r="T174" i="7"/>
  <c r="S174" i="7"/>
  <c r="V173" i="7"/>
  <c r="U173" i="7"/>
  <c r="T173" i="7"/>
  <c r="S173" i="7"/>
  <c r="V172" i="7"/>
  <c r="U172" i="7"/>
  <c r="T172" i="7"/>
  <c r="S172" i="7"/>
  <c r="V171" i="7"/>
  <c r="U171" i="7"/>
  <c r="T171" i="7"/>
  <c r="S171" i="7"/>
  <c r="V170" i="7"/>
  <c r="U170" i="7"/>
  <c r="T170" i="7"/>
  <c r="S170" i="7"/>
  <c r="V169" i="7"/>
  <c r="U169" i="7"/>
  <c r="T169" i="7"/>
  <c r="S169" i="7"/>
  <c r="V168" i="7"/>
  <c r="U168" i="7"/>
  <c r="T168" i="7"/>
  <c r="S168" i="7"/>
  <c r="V167" i="7"/>
  <c r="U167" i="7"/>
  <c r="T167" i="7"/>
  <c r="S167" i="7"/>
  <c r="V166" i="7"/>
  <c r="U166" i="7"/>
  <c r="T166" i="7"/>
  <c r="S166" i="7"/>
  <c r="V165" i="7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20" i="7"/>
  <c r="U20" i="7"/>
  <c r="T20" i="7"/>
  <c r="S20" i="7"/>
  <c r="V19" i="7"/>
  <c r="U19" i="7"/>
  <c r="T19" i="7"/>
  <c r="S19" i="7"/>
  <c r="V18" i="7"/>
  <c r="U18" i="7"/>
  <c r="T18" i="7"/>
  <c r="S18" i="7"/>
  <c r="V17" i="7"/>
  <c r="U17" i="7"/>
  <c r="T17" i="7"/>
  <c r="S17" i="7"/>
  <c r="V16" i="7"/>
  <c r="U16" i="7"/>
  <c r="T16" i="7"/>
  <c r="S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S12" i="7"/>
  <c r="V11" i="7"/>
  <c r="U11" i="7"/>
  <c r="T11" i="7"/>
  <c r="S11" i="7"/>
  <c r="V10" i="7"/>
  <c r="U10" i="7"/>
  <c r="T10" i="7"/>
  <c r="S10" i="7"/>
  <c r="V9" i="7"/>
  <c r="U9" i="7"/>
  <c r="T9" i="7"/>
  <c r="S9" i="7"/>
  <c r="V8" i="7"/>
  <c r="U8" i="7"/>
  <c r="T8" i="7"/>
  <c r="S8" i="7"/>
  <c r="V7" i="7"/>
  <c r="U7" i="7"/>
  <c r="T7" i="7"/>
  <c r="S7" i="7"/>
  <c r="V6" i="7"/>
  <c r="U6" i="7"/>
  <c r="T6" i="7"/>
  <c r="S6" i="7"/>
  <c r="V5" i="7"/>
  <c r="U5" i="7"/>
  <c r="T5" i="7"/>
  <c r="S5" i="7"/>
  <c r="V4" i="7"/>
  <c r="U4" i="7"/>
  <c r="T4" i="7"/>
  <c r="S4" i="7"/>
  <c r="V3" i="7"/>
  <c r="U3" i="7"/>
  <c r="U485" i="7" s="1"/>
  <c r="T3" i="7"/>
  <c r="S3" i="7"/>
  <c r="K487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3" i="7"/>
  <c r="O4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3" i="7"/>
  <c r="B485" i="7"/>
  <c r="I483" i="7"/>
  <c r="H483" i="7"/>
  <c r="G483" i="7"/>
  <c r="I482" i="7"/>
  <c r="H482" i="7"/>
  <c r="G482" i="7"/>
  <c r="I481" i="7"/>
  <c r="H481" i="7"/>
  <c r="G481" i="7"/>
  <c r="I480" i="7"/>
  <c r="H480" i="7"/>
  <c r="G480" i="7"/>
  <c r="I479" i="7"/>
  <c r="H479" i="7"/>
  <c r="G479" i="7"/>
  <c r="I478" i="7"/>
  <c r="H478" i="7"/>
  <c r="G478" i="7"/>
  <c r="I477" i="7"/>
  <c r="H477" i="7"/>
  <c r="G477" i="7"/>
  <c r="I476" i="7"/>
  <c r="H476" i="7"/>
  <c r="G476" i="7"/>
  <c r="I475" i="7"/>
  <c r="H475" i="7"/>
  <c r="G475" i="7"/>
  <c r="I474" i="7"/>
  <c r="H474" i="7"/>
  <c r="G474" i="7"/>
  <c r="I473" i="7"/>
  <c r="H473" i="7"/>
  <c r="G473" i="7"/>
  <c r="I472" i="7"/>
  <c r="H472" i="7"/>
  <c r="G472" i="7"/>
  <c r="I471" i="7"/>
  <c r="H471" i="7"/>
  <c r="G471" i="7"/>
  <c r="I470" i="7"/>
  <c r="H470" i="7"/>
  <c r="G470" i="7"/>
  <c r="I469" i="7"/>
  <c r="H469" i="7"/>
  <c r="G469" i="7"/>
  <c r="I468" i="7"/>
  <c r="H468" i="7"/>
  <c r="G468" i="7"/>
  <c r="I467" i="7"/>
  <c r="H467" i="7"/>
  <c r="G467" i="7"/>
  <c r="I466" i="7"/>
  <c r="H466" i="7"/>
  <c r="G466" i="7"/>
  <c r="I465" i="7"/>
  <c r="H465" i="7"/>
  <c r="G465" i="7"/>
  <c r="I464" i="7"/>
  <c r="H464" i="7"/>
  <c r="G464" i="7"/>
  <c r="I463" i="7"/>
  <c r="H463" i="7"/>
  <c r="G463" i="7"/>
  <c r="I462" i="7"/>
  <c r="H462" i="7"/>
  <c r="G462" i="7"/>
  <c r="I461" i="7"/>
  <c r="H461" i="7"/>
  <c r="G461" i="7"/>
  <c r="I460" i="7"/>
  <c r="H460" i="7"/>
  <c r="G460" i="7"/>
  <c r="I459" i="7"/>
  <c r="H459" i="7"/>
  <c r="G459" i="7"/>
  <c r="I458" i="7"/>
  <c r="H458" i="7"/>
  <c r="G458" i="7"/>
  <c r="I457" i="7"/>
  <c r="H457" i="7"/>
  <c r="G457" i="7"/>
  <c r="I456" i="7"/>
  <c r="H456" i="7"/>
  <c r="G456" i="7"/>
  <c r="I455" i="7"/>
  <c r="H455" i="7"/>
  <c r="G455" i="7"/>
  <c r="I454" i="7"/>
  <c r="H454" i="7"/>
  <c r="G454" i="7"/>
  <c r="I453" i="7"/>
  <c r="H453" i="7"/>
  <c r="G453" i="7"/>
  <c r="I452" i="7"/>
  <c r="H452" i="7"/>
  <c r="G452" i="7"/>
  <c r="I451" i="7"/>
  <c r="H451" i="7"/>
  <c r="G451" i="7"/>
  <c r="I450" i="7"/>
  <c r="H450" i="7"/>
  <c r="G450" i="7"/>
  <c r="I449" i="7"/>
  <c r="H449" i="7"/>
  <c r="G449" i="7"/>
  <c r="I448" i="7"/>
  <c r="H448" i="7"/>
  <c r="G448" i="7"/>
  <c r="I447" i="7"/>
  <c r="H447" i="7"/>
  <c r="G447" i="7"/>
  <c r="I446" i="7"/>
  <c r="H446" i="7"/>
  <c r="G446" i="7"/>
  <c r="I445" i="7"/>
  <c r="H445" i="7"/>
  <c r="G445" i="7"/>
  <c r="I444" i="7"/>
  <c r="H444" i="7"/>
  <c r="G444" i="7"/>
  <c r="I443" i="7"/>
  <c r="H443" i="7"/>
  <c r="G443" i="7"/>
  <c r="I442" i="7"/>
  <c r="H442" i="7"/>
  <c r="G442" i="7"/>
  <c r="I441" i="7"/>
  <c r="H441" i="7"/>
  <c r="G441" i="7"/>
  <c r="I440" i="7"/>
  <c r="H440" i="7"/>
  <c r="G440" i="7"/>
  <c r="I439" i="7"/>
  <c r="H439" i="7"/>
  <c r="G439" i="7"/>
  <c r="I438" i="7"/>
  <c r="H438" i="7"/>
  <c r="G438" i="7"/>
  <c r="I437" i="7"/>
  <c r="H437" i="7"/>
  <c r="G437" i="7"/>
  <c r="I436" i="7"/>
  <c r="H436" i="7"/>
  <c r="G436" i="7"/>
  <c r="I435" i="7"/>
  <c r="H435" i="7"/>
  <c r="G435" i="7"/>
  <c r="I434" i="7"/>
  <c r="H434" i="7"/>
  <c r="G434" i="7"/>
  <c r="I433" i="7"/>
  <c r="H433" i="7"/>
  <c r="G433" i="7"/>
  <c r="I432" i="7"/>
  <c r="H432" i="7"/>
  <c r="G432" i="7"/>
  <c r="I431" i="7"/>
  <c r="H431" i="7"/>
  <c r="G431" i="7"/>
  <c r="I430" i="7"/>
  <c r="H430" i="7"/>
  <c r="G430" i="7"/>
  <c r="I429" i="7"/>
  <c r="H429" i="7"/>
  <c r="G429" i="7"/>
  <c r="I428" i="7"/>
  <c r="H428" i="7"/>
  <c r="G428" i="7"/>
  <c r="I427" i="7"/>
  <c r="H427" i="7"/>
  <c r="G427" i="7"/>
  <c r="I426" i="7"/>
  <c r="H426" i="7"/>
  <c r="G426" i="7"/>
  <c r="I425" i="7"/>
  <c r="H425" i="7"/>
  <c r="G425" i="7"/>
  <c r="I424" i="7"/>
  <c r="H424" i="7"/>
  <c r="G424" i="7"/>
  <c r="I423" i="7"/>
  <c r="H423" i="7"/>
  <c r="G423" i="7"/>
  <c r="I422" i="7"/>
  <c r="H422" i="7"/>
  <c r="G422" i="7"/>
  <c r="I421" i="7"/>
  <c r="H421" i="7"/>
  <c r="G421" i="7"/>
  <c r="I420" i="7"/>
  <c r="H420" i="7"/>
  <c r="G420" i="7"/>
  <c r="I419" i="7"/>
  <c r="H419" i="7"/>
  <c r="G419" i="7"/>
  <c r="I418" i="7"/>
  <c r="H418" i="7"/>
  <c r="G418" i="7"/>
  <c r="I417" i="7"/>
  <c r="H417" i="7"/>
  <c r="G417" i="7"/>
  <c r="I416" i="7"/>
  <c r="H416" i="7"/>
  <c r="G416" i="7"/>
  <c r="I415" i="7"/>
  <c r="H415" i="7"/>
  <c r="G415" i="7"/>
  <c r="I414" i="7"/>
  <c r="H414" i="7"/>
  <c r="G414" i="7"/>
  <c r="I413" i="7"/>
  <c r="H413" i="7"/>
  <c r="G413" i="7"/>
  <c r="I412" i="7"/>
  <c r="H412" i="7"/>
  <c r="G412" i="7"/>
  <c r="I411" i="7"/>
  <c r="H411" i="7"/>
  <c r="G411" i="7"/>
  <c r="I410" i="7"/>
  <c r="H410" i="7"/>
  <c r="G410" i="7"/>
  <c r="I409" i="7"/>
  <c r="H409" i="7"/>
  <c r="G409" i="7"/>
  <c r="I408" i="7"/>
  <c r="H408" i="7"/>
  <c r="G408" i="7"/>
  <c r="I407" i="7"/>
  <c r="H407" i="7"/>
  <c r="G407" i="7"/>
  <c r="I406" i="7"/>
  <c r="H406" i="7"/>
  <c r="G406" i="7"/>
  <c r="I405" i="7"/>
  <c r="H405" i="7"/>
  <c r="G405" i="7"/>
  <c r="I404" i="7"/>
  <c r="H404" i="7"/>
  <c r="G404" i="7"/>
  <c r="I403" i="7"/>
  <c r="H403" i="7"/>
  <c r="G403" i="7"/>
  <c r="I402" i="7"/>
  <c r="H402" i="7"/>
  <c r="G402" i="7"/>
  <c r="I401" i="7"/>
  <c r="H401" i="7"/>
  <c r="G401" i="7"/>
  <c r="I400" i="7"/>
  <c r="H400" i="7"/>
  <c r="G400" i="7"/>
  <c r="I399" i="7"/>
  <c r="H399" i="7"/>
  <c r="G399" i="7"/>
  <c r="I398" i="7"/>
  <c r="H398" i="7"/>
  <c r="G398" i="7"/>
  <c r="I397" i="7"/>
  <c r="H397" i="7"/>
  <c r="G397" i="7"/>
  <c r="I396" i="7"/>
  <c r="H396" i="7"/>
  <c r="G396" i="7"/>
  <c r="I395" i="7"/>
  <c r="H395" i="7"/>
  <c r="G395" i="7"/>
  <c r="I394" i="7"/>
  <c r="H394" i="7"/>
  <c r="G394" i="7"/>
  <c r="I393" i="7"/>
  <c r="H393" i="7"/>
  <c r="G393" i="7"/>
  <c r="I392" i="7"/>
  <c r="H392" i="7"/>
  <c r="G392" i="7"/>
  <c r="I391" i="7"/>
  <c r="H391" i="7"/>
  <c r="G391" i="7"/>
  <c r="I390" i="7"/>
  <c r="H390" i="7"/>
  <c r="G390" i="7"/>
  <c r="I389" i="7"/>
  <c r="H389" i="7"/>
  <c r="G389" i="7"/>
  <c r="I388" i="7"/>
  <c r="H388" i="7"/>
  <c r="G388" i="7"/>
  <c r="I387" i="7"/>
  <c r="H387" i="7"/>
  <c r="G387" i="7"/>
  <c r="I386" i="7"/>
  <c r="H386" i="7"/>
  <c r="G386" i="7"/>
  <c r="I385" i="7"/>
  <c r="H385" i="7"/>
  <c r="G385" i="7"/>
  <c r="I384" i="7"/>
  <c r="H384" i="7"/>
  <c r="G384" i="7"/>
  <c r="I383" i="7"/>
  <c r="H383" i="7"/>
  <c r="G383" i="7"/>
  <c r="I382" i="7"/>
  <c r="H382" i="7"/>
  <c r="G382" i="7"/>
  <c r="I381" i="7"/>
  <c r="H381" i="7"/>
  <c r="G381" i="7"/>
  <c r="I380" i="7"/>
  <c r="H380" i="7"/>
  <c r="G380" i="7"/>
  <c r="I379" i="7"/>
  <c r="H379" i="7"/>
  <c r="G379" i="7"/>
  <c r="I378" i="7"/>
  <c r="H378" i="7"/>
  <c r="G378" i="7"/>
  <c r="I377" i="7"/>
  <c r="H377" i="7"/>
  <c r="G377" i="7"/>
  <c r="I376" i="7"/>
  <c r="H376" i="7"/>
  <c r="G376" i="7"/>
  <c r="I375" i="7"/>
  <c r="H375" i="7"/>
  <c r="G375" i="7"/>
  <c r="I374" i="7"/>
  <c r="H374" i="7"/>
  <c r="G374" i="7"/>
  <c r="I373" i="7"/>
  <c r="H373" i="7"/>
  <c r="G373" i="7"/>
  <c r="I372" i="7"/>
  <c r="H372" i="7"/>
  <c r="G372" i="7"/>
  <c r="I371" i="7"/>
  <c r="H371" i="7"/>
  <c r="G371" i="7"/>
  <c r="I370" i="7"/>
  <c r="H370" i="7"/>
  <c r="G370" i="7"/>
  <c r="I369" i="7"/>
  <c r="H369" i="7"/>
  <c r="G369" i="7"/>
  <c r="I368" i="7"/>
  <c r="H368" i="7"/>
  <c r="G368" i="7"/>
  <c r="I367" i="7"/>
  <c r="H367" i="7"/>
  <c r="G367" i="7"/>
  <c r="I366" i="7"/>
  <c r="H366" i="7"/>
  <c r="G366" i="7"/>
  <c r="I365" i="7"/>
  <c r="H365" i="7"/>
  <c r="G365" i="7"/>
  <c r="I364" i="7"/>
  <c r="H364" i="7"/>
  <c r="G364" i="7"/>
  <c r="I363" i="7"/>
  <c r="H363" i="7"/>
  <c r="G363" i="7"/>
  <c r="I362" i="7"/>
  <c r="H362" i="7"/>
  <c r="G362" i="7"/>
  <c r="I361" i="7"/>
  <c r="H361" i="7"/>
  <c r="G361" i="7"/>
  <c r="I360" i="7"/>
  <c r="H360" i="7"/>
  <c r="G360" i="7"/>
  <c r="I359" i="7"/>
  <c r="H359" i="7"/>
  <c r="G359" i="7"/>
  <c r="I358" i="7"/>
  <c r="H358" i="7"/>
  <c r="G358" i="7"/>
  <c r="I357" i="7"/>
  <c r="H357" i="7"/>
  <c r="G357" i="7"/>
  <c r="I356" i="7"/>
  <c r="H356" i="7"/>
  <c r="G356" i="7"/>
  <c r="I355" i="7"/>
  <c r="H355" i="7"/>
  <c r="G355" i="7"/>
  <c r="I354" i="7"/>
  <c r="H354" i="7"/>
  <c r="G354" i="7"/>
  <c r="I353" i="7"/>
  <c r="H353" i="7"/>
  <c r="G353" i="7"/>
  <c r="I352" i="7"/>
  <c r="H352" i="7"/>
  <c r="G352" i="7"/>
  <c r="I351" i="7"/>
  <c r="H351" i="7"/>
  <c r="G351" i="7"/>
  <c r="I350" i="7"/>
  <c r="H350" i="7"/>
  <c r="G350" i="7"/>
  <c r="I349" i="7"/>
  <c r="H349" i="7"/>
  <c r="G349" i="7"/>
  <c r="I348" i="7"/>
  <c r="H348" i="7"/>
  <c r="G348" i="7"/>
  <c r="I347" i="7"/>
  <c r="H347" i="7"/>
  <c r="G347" i="7"/>
  <c r="I346" i="7"/>
  <c r="H346" i="7"/>
  <c r="G346" i="7"/>
  <c r="I345" i="7"/>
  <c r="H345" i="7"/>
  <c r="G345" i="7"/>
  <c r="I344" i="7"/>
  <c r="H344" i="7"/>
  <c r="G344" i="7"/>
  <c r="I343" i="7"/>
  <c r="H343" i="7"/>
  <c r="G343" i="7"/>
  <c r="I342" i="7"/>
  <c r="H342" i="7"/>
  <c r="G342" i="7"/>
  <c r="I341" i="7"/>
  <c r="H341" i="7"/>
  <c r="G341" i="7"/>
  <c r="I340" i="7"/>
  <c r="H340" i="7"/>
  <c r="G340" i="7"/>
  <c r="I339" i="7"/>
  <c r="H339" i="7"/>
  <c r="G339" i="7"/>
  <c r="I338" i="7"/>
  <c r="H338" i="7"/>
  <c r="G338" i="7"/>
  <c r="I337" i="7"/>
  <c r="H337" i="7"/>
  <c r="G337" i="7"/>
  <c r="I336" i="7"/>
  <c r="H336" i="7"/>
  <c r="G336" i="7"/>
  <c r="I335" i="7"/>
  <c r="H335" i="7"/>
  <c r="G335" i="7"/>
  <c r="I334" i="7"/>
  <c r="H334" i="7"/>
  <c r="G334" i="7"/>
  <c r="I333" i="7"/>
  <c r="H333" i="7"/>
  <c r="G333" i="7"/>
  <c r="I332" i="7"/>
  <c r="H332" i="7"/>
  <c r="G332" i="7"/>
  <c r="I331" i="7"/>
  <c r="H331" i="7"/>
  <c r="G331" i="7"/>
  <c r="I330" i="7"/>
  <c r="H330" i="7"/>
  <c r="G330" i="7"/>
  <c r="I329" i="7"/>
  <c r="H329" i="7"/>
  <c r="G329" i="7"/>
  <c r="I328" i="7"/>
  <c r="H328" i="7"/>
  <c r="G328" i="7"/>
  <c r="I327" i="7"/>
  <c r="H327" i="7"/>
  <c r="G327" i="7"/>
  <c r="I326" i="7"/>
  <c r="H326" i="7"/>
  <c r="G326" i="7"/>
  <c r="I325" i="7"/>
  <c r="H325" i="7"/>
  <c r="G325" i="7"/>
  <c r="I324" i="7"/>
  <c r="H324" i="7"/>
  <c r="G324" i="7"/>
  <c r="I323" i="7"/>
  <c r="H323" i="7"/>
  <c r="G323" i="7"/>
  <c r="I322" i="7"/>
  <c r="H322" i="7"/>
  <c r="G322" i="7"/>
  <c r="I321" i="7"/>
  <c r="H321" i="7"/>
  <c r="G321" i="7"/>
  <c r="I320" i="7"/>
  <c r="H320" i="7"/>
  <c r="G320" i="7"/>
  <c r="I319" i="7"/>
  <c r="H319" i="7"/>
  <c r="G319" i="7"/>
  <c r="I318" i="7"/>
  <c r="H318" i="7"/>
  <c r="G318" i="7"/>
  <c r="I317" i="7"/>
  <c r="H317" i="7"/>
  <c r="G317" i="7"/>
  <c r="I316" i="7"/>
  <c r="H316" i="7"/>
  <c r="G316" i="7"/>
  <c r="I315" i="7"/>
  <c r="H315" i="7"/>
  <c r="G315" i="7"/>
  <c r="I314" i="7"/>
  <c r="H314" i="7"/>
  <c r="G314" i="7"/>
  <c r="I313" i="7"/>
  <c r="H313" i="7"/>
  <c r="G313" i="7"/>
  <c r="I312" i="7"/>
  <c r="H312" i="7"/>
  <c r="G312" i="7"/>
  <c r="I311" i="7"/>
  <c r="H311" i="7"/>
  <c r="G311" i="7"/>
  <c r="I310" i="7"/>
  <c r="H310" i="7"/>
  <c r="G310" i="7"/>
  <c r="I309" i="7"/>
  <c r="H309" i="7"/>
  <c r="G309" i="7"/>
  <c r="I308" i="7"/>
  <c r="H308" i="7"/>
  <c r="G308" i="7"/>
  <c r="I307" i="7"/>
  <c r="H307" i="7"/>
  <c r="G307" i="7"/>
  <c r="I306" i="7"/>
  <c r="H306" i="7"/>
  <c r="G306" i="7"/>
  <c r="I305" i="7"/>
  <c r="H305" i="7"/>
  <c r="G305" i="7"/>
  <c r="I304" i="7"/>
  <c r="H304" i="7"/>
  <c r="G304" i="7"/>
  <c r="I303" i="7"/>
  <c r="H303" i="7"/>
  <c r="G303" i="7"/>
  <c r="I302" i="7"/>
  <c r="H302" i="7"/>
  <c r="G302" i="7"/>
  <c r="I301" i="7"/>
  <c r="H301" i="7"/>
  <c r="G301" i="7"/>
  <c r="I300" i="7"/>
  <c r="H300" i="7"/>
  <c r="G300" i="7"/>
  <c r="I299" i="7"/>
  <c r="H299" i="7"/>
  <c r="G299" i="7"/>
  <c r="I298" i="7"/>
  <c r="H298" i="7"/>
  <c r="G298" i="7"/>
  <c r="I297" i="7"/>
  <c r="H297" i="7"/>
  <c r="G297" i="7"/>
  <c r="I296" i="7"/>
  <c r="H296" i="7"/>
  <c r="G296" i="7"/>
  <c r="I295" i="7"/>
  <c r="H295" i="7"/>
  <c r="G295" i="7"/>
  <c r="I294" i="7"/>
  <c r="H294" i="7"/>
  <c r="G294" i="7"/>
  <c r="I293" i="7"/>
  <c r="H293" i="7"/>
  <c r="G293" i="7"/>
  <c r="I292" i="7"/>
  <c r="H292" i="7"/>
  <c r="G292" i="7"/>
  <c r="I291" i="7"/>
  <c r="H291" i="7"/>
  <c r="G291" i="7"/>
  <c r="I290" i="7"/>
  <c r="H290" i="7"/>
  <c r="G290" i="7"/>
  <c r="I289" i="7"/>
  <c r="H289" i="7"/>
  <c r="G289" i="7"/>
  <c r="I288" i="7"/>
  <c r="H288" i="7"/>
  <c r="G288" i="7"/>
  <c r="I287" i="7"/>
  <c r="H287" i="7"/>
  <c r="G287" i="7"/>
  <c r="I286" i="7"/>
  <c r="H286" i="7"/>
  <c r="G286" i="7"/>
  <c r="I285" i="7"/>
  <c r="H285" i="7"/>
  <c r="G285" i="7"/>
  <c r="I284" i="7"/>
  <c r="H284" i="7"/>
  <c r="G284" i="7"/>
  <c r="I283" i="7"/>
  <c r="H283" i="7"/>
  <c r="G283" i="7"/>
  <c r="I282" i="7"/>
  <c r="H282" i="7"/>
  <c r="G282" i="7"/>
  <c r="I281" i="7"/>
  <c r="H281" i="7"/>
  <c r="G281" i="7"/>
  <c r="I280" i="7"/>
  <c r="H280" i="7"/>
  <c r="G280" i="7"/>
  <c r="I279" i="7"/>
  <c r="H279" i="7"/>
  <c r="G279" i="7"/>
  <c r="I278" i="7"/>
  <c r="H278" i="7"/>
  <c r="G278" i="7"/>
  <c r="I277" i="7"/>
  <c r="H277" i="7"/>
  <c r="G277" i="7"/>
  <c r="I276" i="7"/>
  <c r="H276" i="7"/>
  <c r="G276" i="7"/>
  <c r="I275" i="7"/>
  <c r="H275" i="7"/>
  <c r="G275" i="7"/>
  <c r="I274" i="7"/>
  <c r="H274" i="7"/>
  <c r="G274" i="7"/>
  <c r="I273" i="7"/>
  <c r="H273" i="7"/>
  <c r="G273" i="7"/>
  <c r="I272" i="7"/>
  <c r="H272" i="7"/>
  <c r="G272" i="7"/>
  <c r="I271" i="7"/>
  <c r="H271" i="7"/>
  <c r="G271" i="7"/>
  <c r="I270" i="7"/>
  <c r="H270" i="7"/>
  <c r="G270" i="7"/>
  <c r="I269" i="7"/>
  <c r="H269" i="7"/>
  <c r="G269" i="7"/>
  <c r="I268" i="7"/>
  <c r="H268" i="7"/>
  <c r="G268" i="7"/>
  <c r="I267" i="7"/>
  <c r="H267" i="7"/>
  <c r="G267" i="7"/>
  <c r="I266" i="7"/>
  <c r="H266" i="7"/>
  <c r="G266" i="7"/>
  <c r="I265" i="7"/>
  <c r="H265" i="7"/>
  <c r="G265" i="7"/>
  <c r="I264" i="7"/>
  <c r="H264" i="7"/>
  <c r="G264" i="7"/>
  <c r="I263" i="7"/>
  <c r="H263" i="7"/>
  <c r="G263" i="7"/>
  <c r="I262" i="7"/>
  <c r="H262" i="7"/>
  <c r="G262" i="7"/>
  <c r="I261" i="7"/>
  <c r="H261" i="7"/>
  <c r="G261" i="7"/>
  <c r="I260" i="7"/>
  <c r="H260" i="7"/>
  <c r="G260" i="7"/>
  <c r="I259" i="7"/>
  <c r="H259" i="7"/>
  <c r="G259" i="7"/>
  <c r="I258" i="7"/>
  <c r="H258" i="7"/>
  <c r="G258" i="7"/>
  <c r="I257" i="7"/>
  <c r="H257" i="7"/>
  <c r="G257" i="7"/>
  <c r="I256" i="7"/>
  <c r="H256" i="7"/>
  <c r="G256" i="7"/>
  <c r="I255" i="7"/>
  <c r="H255" i="7"/>
  <c r="G255" i="7"/>
  <c r="I254" i="7"/>
  <c r="H254" i="7"/>
  <c r="G254" i="7"/>
  <c r="I253" i="7"/>
  <c r="H253" i="7"/>
  <c r="G253" i="7"/>
  <c r="I252" i="7"/>
  <c r="H252" i="7"/>
  <c r="G252" i="7"/>
  <c r="I251" i="7"/>
  <c r="H251" i="7"/>
  <c r="G251" i="7"/>
  <c r="I250" i="7"/>
  <c r="H250" i="7"/>
  <c r="G250" i="7"/>
  <c r="I249" i="7"/>
  <c r="H249" i="7"/>
  <c r="G249" i="7"/>
  <c r="I248" i="7"/>
  <c r="H248" i="7"/>
  <c r="G248" i="7"/>
  <c r="I247" i="7"/>
  <c r="H247" i="7"/>
  <c r="G247" i="7"/>
  <c r="I246" i="7"/>
  <c r="H246" i="7"/>
  <c r="G246" i="7"/>
  <c r="I245" i="7"/>
  <c r="H245" i="7"/>
  <c r="G245" i="7"/>
  <c r="I244" i="7"/>
  <c r="H244" i="7"/>
  <c r="G244" i="7"/>
  <c r="I243" i="7"/>
  <c r="H243" i="7"/>
  <c r="G243" i="7"/>
  <c r="I242" i="7"/>
  <c r="H242" i="7"/>
  <c r="G242" i="7"/>
  <c r="I241" i="7"/>
  <c r="H241" i="7"/>
  <c r="G241" i="7"/>
  <c r="I240" i="7"/>
  <c r="H240" i="7"/>
  <c r="G240" i="7"/>
  <c r="I239" i="7"/>
  <c r="H239" i="7"/>
  <c r="G239" i="7"/>
  <c r="I238" i="7"/>
  <c r="H238" i="7"/>
  <c r="G238" i="7"/>
  <c r="I237" i="7"/>
  <c r="H237" i="7"/>
  <c r="G237" i="7"/>
  <c r="I236" i="7"/>
  <c r="H236" i="7"/>
  <c r="G236" i="7"/>
  <c r="I235" i="7"/>
  <c r="H235" i="7"/>
  <c r="G235" i="7"/>
  <c r="I234" i="7"/>
  <c r="H234" i="7"/>
  <c r="G234" i="7"/>
  <c r="I233" i="7"/>
  <c r="H233" i="7"/>
  <c r="G233" i="7"/>
  <c r="I232" i="7"/>
  <c r="H232" i="7"/>
  <c r="G232" i="7"/>
  <c r="I231" i="7"/>
  <c r="H231" i="7"/>
  <c r="G231" i="7"/>
  <c r="I230" i="7"/>
  <c r="H230" i="7"/>
  <c r="G230" i="7"/>
  <c r="I229" i="7"/>
  <c r="H229" i="7"/>
  <c r="G229" i="7"/>
  <c r="I228" i="7"/>
  <c r="H228" i="7"/>
  <c r="G228" i="7"/>
  <c r="I227" i="7"/>
  <c r="H227" i="7"/>
  <c r="G227" i="7"/>
  <c r="I226" i="7"/>
  <c r="H226" i="7"/>
  <c r="G226" i="7"/>
  <c r="I225" i="7"/>
  <c r="H225" i="7"/>
  <c r="G225" i="7"/>
  <c r="I224" i="7"/>
  <c r="H224" i="7"/>
  <c r="G224" i="7"/>
  <c r="I223" i="7"/>
  <c r="H223" i="7"/>
  <c r="G223" i="7"/>
  <c r="I222" i="7"/>
  <c r="H222" i="7"/>
  <c r="G222" i="7"/>
  <c r="I221" i="7"/>
  <c r="H221" i="7"/>
  <c r="G221" i="7"/>
  <c r="I220" i="7"/>
  <c r="H220" i="7"/>
  <c r="G220" i="7"/>
  <c r="I219" i="7"/>
  <c r="H219" i="7"/>
  <c r="G219" i="7"/>
  <c r="I218" i="7"/>
  <c r="H218" i="7"/>
  <c r="G218" i="7"/>
  <c r="I217" i="7"/>
  <c r="H217" i="7"/>
  <c r="G217" i="7"/>
  <c r="I216" i="7"/>
  <c r="H216" i="7"/>
  <c r="G216" i="7"/>
  <c r="I215" i="7"/>
  <c r="H215" i="7"/>
  <c r="G215" i="7"/>
  <c r="I214" i="7"/>
  <c r="H214" i="7"/>
  <c r="G214" i="7"/>
  <c r="I213" i="7"/>
  <c r="H213" i="7"/>
  <c r="G213" i="7"/>
  <c r="I212" i="7"/>
  <c r="H212" i="7"/>
  <c r="G212" i="7"/>
  <c r="I211" i="7"/>
  <c r="H211" i="7"/>
  <c r="G211" i="7"/>
  <c r="I210" i="7"/>
  <c r="H210" i="7"/>
  <c r="G210" i="7"/>
  <c r="I209" i="7"/>
  <c r="H209" i="7"/>
  <c r="G209" i="7"/>
  <c r="I208" i="7"/>
  <c r="H208" i="7"/>
  <c r="G208" i="7"/>
  <c r="I207" i="7"/>
  <c r="H207" i="7"/>
  <c r="G207" i="7"/>
  <c r="I206" i="7"/>
  <c r="H206" i="7"/>
  <c r="G206" i="7"/>
  <c r="I205" i="7"/>
  <c r="H205" i="7"/>
  <c r="G205" i="7"/>
  <c r="I204" i="7"/>
  <c r="H204" i="7"/>
  <c r="G204" i="7"/>
  <c r="I203" i="7"/>
  <c r="H203" i="7"/>
  <c r="G203" i="7"/>
  <c r="I202" i="7"/>
  <c r="H202" i="7"/>
  <c r="G202" i="7"/>
  <c r="I201" i="7"/>
  <c r="H201" i="7"/>
  <c r="G201" i="7"/>
  <c r="I200" i="7"/>
  <c r="H200" i="7"/>
  <c r="G200" i="7"/>
  <c r="I199" i="7"/>
  <c r="H199" i="7"/>
  <c r="G199" i="7"/>
  <c r="I198" i="7"/>
  <c r="H198" i="7"/>
  <c r="G198" i="7"/>
  <c r="I197" i="7"/>
  <c r="H197" i="7"/>
  <c r="G197" i="7"/>
  <c r="I196" i="7"/>
  <c r="H196" i="7"/>
  <c r="G196" i="7"/>
  <c r="I195" i="7"/>
  <c r="H195" i="7"/>
  <c r="G195" i="7"/>
  <c r="I194" i="7"/>
  <c r="H194" i="7"/>
  <c r="G194" i="7"/>
  <c r="I193" i="7"/>
  <c r="H193" i="7"/>
  <c r="G193" i="7"/>
  <c r="I192" i="7"/>
  <c r="H192" i="7"/>
  <c r="G192" i="7"/>
  <c r="I191" i="7"/>
  <c r="H191" i="7"/>
  <c r="G191" i="7"/>
  <c r="I190" i="7"/>
  <c r="H190" i="7"/>
  <c r="G190" i="7"/>
  <c r="I189" i="7"/>
  <c r="H189" i="7"/>
  <c r="G189" i="7"/>
  <c r="I188" i="7"/>
  <c r="H188" i="7"/>
  <c r="G188" i="7"/>
  <c r="I187" i="7"/>
  <c r="H187" i="7"/>
  <c r="G187" i="7"/>
  <c r="I186" i="7"/>
  <c r="H186" i="7"/>
  <c r="G186" i="7"/>
  <c r="I185" i="7"/>
  <c r="H185" i="7"/>
  <c r="G185" i="7"/>
  <c r="I184" i="7"/>
  <c r="H184" i="7"/>
  <c r="G184" i="7"/>
  <c r="I183" i="7"/>
  <c r="H183" i="7"/>
  <c r="G183" i="7"/>
  <c r="I182" i="7"/>
  <c r="H182" i="7"/>
  <c r="G182" i="7"/>
  <c r="I181" i="7"/>
  <c r="H181" i="7"/>
  <c r="G181" i="7"/>
  <c r="I180" i="7"/>
  <c r="H180" i="7"/>
  <c r="G180" i="7"/>
  <c r="I179" i="7"/>
  <c r="H179" i="7"/>
  <c r="G179" i="7"/>
  <c r="I178" i="7"/>
  <c r="H178" i="7"/>
  <c r="G178" i="7"/>
  <c r="I177" i="7"/>
  <c r="H177" i="7"/>
  <c r="G177" i="7"/>
  <c r="I176" i="7"/>
  <c r="H176" i="7"/>
  <c r="G176" i="7"/>
  <c r="I175" i="7"/>
  <c r="H175" i="7"/>
  <c r="G175" i="7"/>
  <c r="I174" i="7"/>
  <c r="H174" i="7"/>
  <c r="G174" i="7"/>
  <c r="I173" i="7"/>
  <c r="H173" i="7"/>
  <c r="G173" i="7"/>
  <c r="I172" i="7"/>
  <c r="H172" i="7"/>
  <c r="G172" i="7"/>
  <c r="I171" i="7"/>
  <c r="H171" i="7"/>
  <c r="G171" i="7"/>
  <c r="I170" i="7"/>
  <c r="H170" i="7"/>
  <c r="G170" i="7"/>
  <c r="I169" i="7"/>
  <c r="H169" i="7"/>
  <c r="G169" i="7"/>
  <c r="I168" i="7"/>
  <c r="H168" i="7"/>
  <c r="G168" i="7"/>
  <c r="I167" i="7"/>
  <c r="H167" i="7"/>
  <c r="G167" i="7"/>
  <c r="I166" i="7"/>
  <c r="H166" i="7"/>
  <c r="G166" i="7"/>
  <c r="I165" i="7"/>
  <c r="H165" i="7"/>
  <c r="G165" i="7"/>
  <c r="I164" i="7"/>
  <c r="H164" i="7"/>
  <c r="G164" i="7"/>
  <c r="I163" i="7"/>
  <c r="H163" i="7"/>
  <c r="G163" i="7"/>
  <c r="I162" i="7"/>
  <c r="H162" i="7"/>
  <c r="G162" i="7"/>
  <c r="I161" i="7"/>
  <c r="H161" i="7"/>
  <c r="G161" i="7"/>
  <c r="I160" i="7"/>
  <c r="H160" i="7"/>
  <c r="G160" i="7"/>
  <c r="I159" i="7"/>
  <c r="H159" i="7"/>
  <c r="G159" i="7"/>
  <c r="I158" i="7"/>
  <c r="H158" i="7"/>
  <c r="G158" i="7"/>
  <c r="I157" i="7"/>
  <c r="H157" i="7"/>
  <c r="G157" i="7"/>
  <c r="I156" i="7"/>
  <c r="H156" i="7"/>
  <c r="G156" i="7"/>
  <c r="I155" i="7"/>
  <c r="H155" i="7"/>
  <c r="G155" i="7"/>
  <c r="I154" i="7"/>
  <c r="H154" i="7"/>
  <c r="G154" i="7"/>
  <c r="I153" i="7"/>
  <c r="H153" i="7"/>
  <c r="G153" i="7"/>
  <c r="I152" i="7"/>
  <c r="H152" i="7"/>
  <c r="G152" i="7"/>
  <c r="I151" i="7"/>
  <c r="H151" i="7"/>
  <c r="G151" i="7"/>
  <c r="I150" i="7"/>
  <c r="H150" i="7"/>
  <c r="G150" i="7"/>
  <c r="I149" i="7"/>
  <c r="H149" i="7"/>
  <c r="G149" i="7"/>
  <c r="I148" i="7"/>
  <c r="H148" i="7"/>
  <c r="G148" i="7"/>
  <c r="I147" i="7"/>
  <c r="H147" i="7"/>
  <c r="G147" i="7"/>
  <c r="I146" i="7"/>
  <c r="H146" i="7"/>
  <c r="G146" i="7"/>
  <c r="I145" i="7"/>
  <c r="H145" i="7"/>
  <c r="G145" i="7"/>
  <c r="I144" i="7"/>
  <c r="H144" i="7"/>
  <c r="G144" i="7"/>
  <c r="I143" i="7"/>
  <c r="H143" i="7"/>
  <c r="G143" i="7"/>
  <c r="I142" i="7"/>
  <c r="H142" i="7"/>
  <c r="G142" i="7"/>
  <c r="I141" i="7"/>
  <c r="H141" i="7"/>
  <c r="G141" i="7"/>
  <c r="I140" i="7"/>
  <c r="H140" i="7"/>
  <c r="G140" i="7"/>
  <c r="I139" i="7"/>
  <c r="H139" i="7"/>
  <c r="G139" i="7"/>
  <c r="I138" i="7"/>
  <c r="H138" i="7"/>
  <c r="G138" i="7"/>
  <c r="I137" i="7"/>
  <c r="H137" i="7"/>
  <c r="G137" i="7"/>
  <c r="I136" i="7"/>
  <c r="H136" i="7"/>
  <c r="G136" i="7"/>
  <c r="I135" i="7"/>
  <c r="H135" i="7"/>
  <c r="G135" i="7"/>
  <c r="I134" i="7"/>
  <c r="H134" i="7"/>
  <c r="G134" i="7"/>
  <c r="I133" i="7"/>
  <c r="H133" i="7"/>
  <c r="G133" i="7"/>
  <c r="I132" i="7"/>
  <c r="H132" i="7"/>
  <c r="G132" i="7"/>
  <c r="I131" i="7"/>
  <c r="H131" i="7"/>
  <c r="G131" i="7"/>
  <c r="I130" i="7"/>
  <c r="H130" i="7"/>
  <c r="G130" i="7"/>
  <c r="I129" i="7"/>
  <c r="H129" i="7"/>
  <c r="G129" i="7"/>
  <c r="I128" i="7"/>
  <c r="H128" i="7"/>
  <c r="G128" i="7"/>
  <c r="I127" i="7"/>
  <c r="H127" i="7"/>
  <c r="G127" i="7"/>
  <c r="I126" i="7"/>
  <c r="H126" i="7"/>
  <c r="G126" i="7"/>
  <c r="I125" i="7"/>
  <c r="H125" i="7"/>
  <c r="G125" i="7"/>
  <c r="I124" i="7"/>
  <c r="H124" i="7"/>
  <c r="G124" i="7"/>
  <c r="I123" i="7"/>
  <c r="H123" i="7"/>
  <c r="G123" i="7"/>
  <c r="I122" i="7"/>
  <c r="H122" i="7"/>
  <c r="G122" i="7"/>
  <c r="I121" i="7"/>
  <c r="H121" i="7"/>
  <c r="G121" i="7"/>
  <c r="I120" i="7"/>
  <c r="H120" i="7"/>
  <c r="G120" i="7"/>
  <c r="I119" i="7"/>
  <c r="H119" i="7"/>
  <c r="G119" i="7"/>
  <c r="I118" i="7"/>
  <c r="H118" i="7"/>
  <c r="G118" i="7"/>
  <c r="I117" i="7"/>
  <c r="H117" i="7"/>
  <c r="G117" i="7"/>
  <c r="I116" i="7"/>
  <c r="H116" i="7"/>
  <c r="G116" i="7"/>
  <c r="I115" i="7"/>
  <c r="H115" i="7"/>
  <c r="G115" i="7"/>
  <c r="I114" i="7"/>
  <c r="H114" i="7"/>
  <c r="G114" i="7"/>
  <c r="I113" i="7"/>
  <c r="H113" i="7"/>
  <c r="G113" i="7"/>
  <c r="I112" i="7"/>
  <c r="H112" i="7"/>
  <c r="G112" i="7"/>
  <c r="I111" i="7"/>
  <c r="H111" i="7"/>
  <c r="G111" i="7"/>
  <c r="I110" i="7"/>
  <c r="H110" i="7"/>
  <c r="G110" i="7"/>
  <c r="I109" i="7"/>
  <c r="H109" i="7"/>
  <c r="G109" i="7"/>
  <c r="I108" i="7"/>
  <c r="H108" i="7"/>
  <c r="G108" i="7"/>
  <c r="I107" i="7"/>
  <c r="H107" i="7"/>
  <c r="G107" i="7"/>
  <c r="I106" i="7"/>
  <c r="H106" i="7"/>
  <c r="G106" i="7"/>
  <c r="I105" i="7"/>
  <c r="H105" i="7"/>
  <c r="G105" i="7"/>
  <c r="I104" i="7"/>
  <c r="H104" i="7"/>
  <c r="G104" i="7"/>
  <c r="I103" i="7"/>
  <c r="H103" i="7"/>
  <c r="G103" i="7"/>
  <c r="I102" i="7"/>
  <c r="H102" i="7"/>
  <c r="G102" i="7"/>
  <c r="I101" i="7"/>
  <c r="H101" i="7"/>
  <c r="G101" i="7"/>
  <c r="I100" i="7"/>
  <c r="H100" i="7"/>
  <c r="G100" i="7"/>
  <c r="I99" i="7"/>
  <c r="H99" i="7"/>
  <c r="G99" i="7"/>
  <c r="I98" i="7"/>
  <c r="H98" i="7"/>
  <c r="G98" i="7"/>
  <c r="I97" i="7"/>
  <c r="H97" i="7"/>
  <c r="G97" i="7"/>
  <c r="I96" i="7"/>
  <c r="H96" i="7"/>
  <c r="G96" i="7"/>
  <c r="I95" i="7"/>
  <c r="H95" i="7"/>
  <c r="G95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G30" i="9" l="1"/>
  <c r="D30" i="9"/>
  <c r="E30" i="9" s="1"/>
  <c r="F30" i="9" s="1"/>
  <c r="G29" i="9"/>
  <c r="D29" i="9"/>
  <c r="E29" i="9" s="1"/>
  <c r="F29" i="9" s="1"/>
  <c r="G37" i="9"/>
  <c r="D37" i="9"/>
  <c r="E37" i="9" s="1"/>
  <c r="F37" i="9" s="1"/>
  <c r="G36" i="9"/>
  <c r="D36" i="9"/>
  <c r="E36" i="9" s="1"/>
  <c r="F36" i="9" s="1"/>
  <c r="V487" i="8"/>
  <c r="U485" i="8"/>
  <c r="W485" i="8"/>
  <c r="V485" i="8"/>
  <c r="I487" i="8"/>
  <c r="I485" i="8"/>
  <c r="J487" i="8"/>
  <c r="J485" i="8"/>
  <c r="V485" i="7"/>
  <c r="V487" i="7"/>
  <c r="W485" i="7"/>
  <c r="W487" i="7"/>
  <c r="K485" i="7"/>
  <c r="I485" i="7"/>
  <c r="I487" i="7"/>
  <c r="J485" i="7"/>
  <c r="J487" i="7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B485" i="1" l="1"/>
  <c r="P487" i="4" l="1"/>
  <c r="O487" i="4"/>
  <c r="M487" i="4"/>
  <c r="L487" i="4"/>
  <c r="K487" i="4"/>
  <c r="P487" i="3"/>
  <c r="O487" i="3"/>
  <c r="M487" i="3"/>
  <c r="L487" i="3"/>
  <c r="K487" i="3"/>
  <c r="P487" i="2"/>
  <c r="O487" i="2"/>
  <c r="M487" i="2"/>
  <c r="L487" i="2"/>
  <c r="K487" i="2"/>
  <c r="L487" i="1"/>
  <c r="M487" i="1"/>
  <c r="O487" i="1"/>
  <c r="P487" i="1"/>
  <c r="K487" i="1"/>
  <c r="P485" i="4"/>
  <c r="O485" i="4"/>
  <c r="M485" i="4"/>
  <c r="L485" i="4"/>
  <c r="K485" i="4"/>
  <c r="P485" i="3"/>
  <c r="O485" i="3"/>
  <c r="M485" i="3"/>
  <c r="L485" i="3"/>
  <c r="K485" i="3"/>
  <c r="O485" i="2"/>
  <c r="L485" i="2"/>
  <c r="K485" i="2"/>
  <c r="L485" i="1"/>
  <c r="M485" i="1"/>
  <c r="O485" i="1"/>
  <c r="P485" i="1"/>
  <c r="K485" i="1"/>
  <c r="P483" i="4" l="1"/>
  <c r="O483" i="4"/>
  <c r="P482" i="4"/>
  <c r="O482" i="4"/>
  <c r="P481" i="4"/>
  <c r="O481" i="4"/>
  <c r="P480" i="4"/>
  <c r="O480" i="4"/>
  <c r="P479" i="4"/>
  <c r="O479" i="4"/>
  <c r="P478" i="4"/>
  <c r="O478" i="4"/>
  <c r="P477" i="4"/>
  <c r="O477" i="4"/>
  <c r="P476" i="4"/>
  <c r="O476" i="4"/>
  <c r="P475" i="4"/>
  <c r="O475" i="4"/>
  <c r="P474" i="4"/>
  <c r="O474" i="4"/>
  <c r="P473" i="4"/>
  <c r="O473" i="4"/>
  <c r="P472" i="4"/>
  <c r="O472" i="4"/>
  <c r="P471" i="4"/>
  <c r="O471" i="4"/>
  <c r="P470" i="4"/>
  <c r="O470" i="4"/>
  <c r="P469" i="4"/>
  <c r="O469" i="4"/>
  <c r="P468" i="4"/>
  <c r="O468" i="4"/>
  <c r="P467" i="4"/>
  <c r="O467" i="4"/>
  <c r="P466" i="4"/>
  <c r="O466" i="4"/>
  <c r="P465" i="4"/>
  <c r="O465" i="4"/>
  <c r="P464" i="4"/>
  <c r="O464" i="4"/>
  <c r="P463" i="4"/>
  <c r="O463" i="4"/>
  <c r="P462" i="4"/>
  <c r="O462" i="4"/>
  <c r="P461" i="4"/>
  <c r="O461" i="4"/>
  <c r="P460" i="4"/>
  <c r="O460" i="4"/>
  <c r="P459" i="4"/>
  <c r="O459" i="4"/>
  <c r="P458" i="4"/>
  <c r="O458" i="4"/>
  <c r="P457" i="4"/>
  <c r="O457" i="4"/>
  <c r="P456" i="4"/>
  <c r="O456" i="4"/>
  <c r="P455" i="4"/>
  <c r="O455" i="4"/>
  <c r="P454" i="4"/>
  <c r="O454" i="4"/>
  <c r="P453" i="4"/>
  <c r="O453" i="4"/>
  <c r="P452" i="4"/>
  <c r="O452" i="4"/>
  <c r="P451" i="4"/>
  <c r="O451" i="4"/>
  <c r="P450" i="4"/>
  <c r="O450" i="4"/>
  <c r="P449" i="4"/>
  <c r="O449" i="4"/>
  <c r="P448" i="4"/>
  <c r="O448" i="4"/>
  <c r="P447" i="4"/>
  <c r="O447" i="4"/>
  <c r="P446" i="4"/>
  <c r="O446" i="4"/>
  <c r="P445" i="4"/>
  <c r="O445" i="4"/>
  <c r="P444" i="4"/>
  <c r="O444" i="4"/>
  <c r="P443" i="4"/>
  <c r="O443" i="4"/>
  <c r="P442" i="4"/>
  <c r="O442" i="4"/>
  <c r="P441" i="4"/>
  <c r="O441" i="4"/>
  <c r="P440" i="4"/>
  <c r="O440" i="4"/>
  <c r="P439" i="4"/>
  <c r="O439" i="4"/>
  <c r="P438" i="4"/>
  <c r="O438" i="4"/>
  <c r="P437" i="4"/>
  <c r="O437" i="4"/>
  <c r="P436" i="4"/>
  <c r="O436" i="4"/>
  <c r="P435" i="4"/>
  <c r="O435" i="4"/>
  <c r="P434" i="4"/>
  <c r="O434" i="4"/>
  <c r="P433" i="4"/>
  <c r="O433" i="4"/>
  <c r="P432" i="4"/>
  <c r="O432" i="4"/>
  <c r="P431" i="4"/>
  <c r="O431" i="4"/>
  <c r="P430" i="4"/>
  <c r="O430" i="4"/>
  <c r="P429" i="4"/>
  <c r="O429" i="4"/>
  <c r="P428" i="4"/>
  <c r="O428" i="4"/>
  <c r="P427" i="4"/>
  <c r="O427" i="4"/>
  <c r="P426" i="4"/>
  <c r="O426" i="4"/>
  <c r="P425" i="4"/>
  <c r="O425" i="4"/>
  <c r="P424" i="4"/>
  <c r="O424" i="4"/>
  <c r="P423" i="4"/>
  <c r="O423" i="4"/>
  <c r="P422" i="4"/>
  <c r="O422" i="4"/>
  <c r="P421" i="4"/>
  <c r="O421" i="4"/>
  <c r="P420" i="4"/>
  <c r="O420" i="4"/>
  <c r="P419" i="4"/>
  <c r="O419" i="4"/>
  <c r="P418" i="4"/>
  <c r="O418" i="4"/>
  <c r="P417" i="4"/>
  <c r="O417" i="4"/>
  <c r="P416" i="4"/>
  <c r="O416" i="4"/>
  <c r="P415" i="4"/>
  <c r="O415" i="4"/>
  <c r="P414" i="4"/>
  <c r="O414" i="4"/>
  <c r="P413" i="4"/>
  <c r="O413" i="4"/>
  <c r="P412" i="4"/>
  <c r="O412" i="4"/>
  <c r="P411" i="4"/>
  <c r="O411" i="4"/>
  <c r="P410" i="4"/>
  <c r="O410" i="4"/>
  <c r="P409" i="4"/>
  <c r="O409" i="4"/>
  <c r="P408" i="4"/>
  <c r="O408" i="4"/>
  <c r="P407" i="4"/>
  <c r="O407" i="4"/>
  <c r="P406" i="4"/>
  <c r="O406" i="4"/>
  <c r="P405" i="4"/>
  <c r="O405" i="4"/>
  <c r="P404" i="4"/>
  <c r="O404" i="4"/>
  <c r="P403" i="4"/>
  <c r="O403" i="4"/>
  <c r="P402" i="4"/>
  <c r="O402" i="4"/>
  <c r="P401" i="4"/>
  <c r="O401" i="4"/>
  <c r="P400" i="4"/>
  <c r="O400" i="4"/>
  <c r="P399" i="4"/>
  <c r="O399" i="4"/>
  <c r="P398" i="4"/>
  <c r="O398" i="4"/>
  <c r="P397" i="4"/>
  <c r="O397" i="4"/>
  <c r="P396" i="4"/>
  <c r="O396" i="4"/>
  <c r="P395" i="4"/>
  <c r="O395" i="4"/>
  <c r="P394" i="4"/>
  <c r="O394" i="4"/>
  <c r="P393" i="4"/>
  <c r="O393" i="4"/>
  <c r="P392" i="4"/>
  <c r="O392" i="4"/>
  <c r="P391" i="4"/>
  <c r="O391" i="4"/>
  <c r="P390" i="4"/>
  <c r="O390" i="4"/>
  <c r="P389" i="4"/>
  <c r="O389" i="4"/>
  <c r="P388" i="4"/>
  <c r="O388" i="4"/>
  <c r="P387" i="4"/>
  <c r="O387" i="4"/>
  <c r="P386" i="4"/>
  <c r="O386" i="4"/>
  <c r="P385" i="4"/>
  <c r="O385" i="4"/>
  <c r="P384" i="4"/>
  <c r="O384" i="4"/>
  <c r="P383" i="4"/>
  <c r="O383" i="4"/>
  <c r="P382" i="4"/>
  <c r="O382" i="4"/>
  <c r="P381" i="4"/>
  <c r="O381" i="4"/>
  <c r="P380" i="4"/>
  <c r="O380" i="4"/>
  <c r="P379" i="4"/>
  <c r="O379" i="4"/>
  <c r="P378" i="4"/>
  <c r="O378" i="4"/>
  <c r="P377" i="4"/>
  <c r="O377" i="4"/>
  <c r="P376" i="4"/>
  <c r="O376" i="4"/>
  <c r="P375" i="4"/>
  <c r="O375" i="4"/>
  <c r="P374" i="4"/>
  <c r="O374" i="4"/>
  <c r="P373" i="4"/>
  <c r="O373" i="4"/>
  <c r="P372" i="4"/>
  <c r="O372" i="4"/>
  <c r="P371" i="4"/>
  <c r="O371" i="4"/>
  <c r="P370" i="4"/>
  <c r="O370" i="4"/>
  <c r="P369" i="4"/>
  <c r="O369" i="4"/>
  <c r="P368" i="4"/>
  <c r="O368" i="4"/>
  <c r="P367" i="4"/>
  <c r="O367" i="4"/>
  <c r="P366" i="4"/>
  <c r="O366" i="4"/>
  <c r="P365" i="4"/>
  <c r="O365" i="4"/>
  <c r="P364" i="4"/>
  <c r="O364" i="4"/>
  <c r="P363" i="4"/>
  <c r="O363" i="4"/>
  <c r="P362" i="4"/>
  <c r="O362" i="4"/>
  <c r="P361" i="4"/>
  <c r="O361" i="4"/>
  <c r="P360" i="4"/>
  <c r="O360" i="4"/>
  <c r="P359" i="4"/>
  <c r="O359" i="4"/>
  <c r="P358" i="4"/>
  <c r="O358" i="4"/>
  <c r="P357" i="4"/>
  <c r="O357" i="4"/>
  <c r="P356" i="4"/>
  <c r="O356" i="4"/>
  <c r="P355" i="4"/>
  <c r="O355" i="4"/>
  <c r="P354" i="4"/>
  <c r="O354" i="4"/>
  <c r="P353" i="4"/>
  <c r="O353" i="4"/>
  <c r="P352" i="4"/>
  <c r="O352" i="4"/>
  <c r="P351" i="4"/>
  <c r="O351" i="4"/>
  <c r="P350" i="4"/>
  <c r="O350" i="4"/>
  <c r="P349" i="4"/>
  <c r="O349" i="4"/>
  <c r="P348" i="4"/>
  <c r="O348" i="4"/>
  <c r="P347" i="4"/>
  <c r="O347" i="4"/>
  <c r="P346" i="4"/>
  <c r="O346" i="4"/>
  <c r="P345" i="4"/>
  <c r="O345" i="4"/>
  <c r="P344" i="4"/>
  <c r="O344" i="4"/>
  <c r="P343" i="4"/>
  <c r="O343" i="4"/>
  <c r="P342" i="4"/>
  <c r="O342" i="4"/>
  <c r="P341" i="4"/>
  <c r="O341" i="4"/>
  <c r="P340" i="4"/>
  <c r="O340" i="4"/>
  <c r="P339" i="4"/>
  <c r="O339" i="4"/>
  <c r="P338" i="4"/>
  <c r="O338" i="4"/>
  <c r="P337" i="4"/>
  <c r="O337" i="4"/>
  <c r="P336" i="4"/>
  <c r="O336" i="4"/>
  <c r="P335" i="4"/>
  <c r="O335" i="4"/>
  <c r="P334" i="4"/>
  <c r="O334" i="4"/>
  <c r="P333" i="4"/>
  <c r="O333" i="4"/>
  <c r="P332" i="4"/>
  <c r="O332" i="4"/>
  <c r="P331" i="4"/>
  <c r="O331" i="4"/>
  <c r="P330" i="4"/>
  <c r="O330" i="4"/>
  <c r="P329" i="4"/>
  <c r="O329" i="4"/>
  <c r="P328" i="4"/>
  <c r="O328" i="4"/>
  <c r="P327" i="4"/>
  <c r="O327" i="4"/>
  <c r="P326" i="4"/>
  <c r="O326" i="4"/>
  <c r="P325" i="4"/>
  <c r="O325" i="4"/>
  <c r="P324" i="4"/>
  <c r="O324" i="4"/>
  <c r="P323" i="4"/>
  <c r="O323" i="4"/>
  <c r="P322" i="4"/>
  <c r="O322" i="4"/>
  <c r="P321" i="4"/>
  <c r="O321" i="4"/>
  <c r="P320" i="4"/>
  <c r="O320" i="4"/>
  <c r="P319" i="4"/>
  <c r="O319" i="4"/>
  <c r="P318" i="4"/>
  <c r="O318" i="4"/>
  <c r="P317" i="4"/>
  <c r="O317" i="4"/>
  <c r="P316" i="4"/>
  <c r="O316" i="4"/>
  <c r="P315" i="4"/>
  <c r="O315" i="4"/>
  <c r="P314" i="4"/>
  <c r="O314" i="4"/>
  <c r="P313" i="4"/>
  <c r="O313" i="4"/>
  <c r="P312" i="4"/>
  <c r="O312" i="4"/>
  <c r="P311" i="4"/>
  <c r="O311" i="4"/>
  <c r="P310" i="4"/>
  <c r="O310" i="4"/>
  <c r="P309" i="4"/>
  <c r="O309" i="4"/>
  <c r="P308" i="4"/>
  <c r="O308" i="4"/>
  <c r="P307" i="4"/>
  <c r="O307" i="4"/>
  <c r="P306" i="4"/>
  <c r="O306" i="4"/>
  <c r="P305" i="4"/>
  <c r="O305" i="4"/>
  <c r="P304" i="4"/>
  <c r="O304" i="4"/>
  <c r="P303" i="4"/>
  <c r="O303" i="4"/>
  <c r="P302" i="4"/>
  <c r="O302" i="4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483" i="3"/>
  <c r="O483" i="3"/>
  <c r="P482" i="3"/>
  <c r="O482" i="3"/>
  <c r="P481" i="3"/>
  <c r="O481" i="3"/>
  <c r="P480" i="3"/>
  <c r="O480" i="3"/>
  <c r="P479" i="3"/>
  <c r="O479" i="3"/>
  <c r="P478" i="3"/>
  <c r="O478" i="3"/>
  <c r="P477" i="3"/>
  <c r="O477" i="3"/>
  <c r="P476" i="3"/>
  <c r="O476" i="3"/>
  <c r="P475" i="3"/>
  <c r="O475" i="3"/>
  <c r="P474" i="3"/>
  <c r="O474" i="3"/>
  <c r="P473" i="3"/>
  <c r="O473" i="3"/>
  <c r="P472" i="3"/>
  <c r="O472" i="3"/>
  <c r="P471" i="3"/>
  <c r="O471" i="3"/>
  <c r="P470" i="3"/>
  <c r="O470" i="3"/>
  <c r="P469" i="3"/>
  <c r="O469" i="3"/>
  <c r="P468" i="3"/>
  <c r="O468" i="3"/>
  <c r="P467" i="3"/>
  <c r="O467" i="3"/>
  <c r="P466" i="3"/>
  <c r="O466" i="3"/>
  <c r="P465" i="3"/>
  <c r="O465" i="3"/>
  <c r="P464" i="3"/>
  <c r="O464" i="3"/>
  <c r="P463" i="3"/>
  <c r="O463" i="3"/>
  <c r="P462" i="3"/>
  <c r="O462" i="3"/>
  <c r="P461" i="3"/>
  <c r="O461" i="3"/>
  <c r="P460" i="3"/>
  <c r="O460" i="3"/>
  <c r="P459" i="3"/>
  <c r="O459" i="3"/>
  <c r="P458" i="3"/>
  <c r="O458" i="3"/>
  <c r="P457" i="3"/>
  <c r="O457" i="3"/>
  <c r="P456" i="3"/>
  <c r="O456" i="3"/>
  <c r="P455" i="3"/>
  <c r="O455" i="3"/>
  <c r="P454" i="3"/>
  <c r="O454" i="3"/>
  <c r="P453" i="3"/>
  <c r="O453" i="3"/>
  <c r="P452" i="3"/>
  <c r="O452" i="3"/>
  <c r="P451" i="3"/>
  <c r="O451" i="3"/>
  <c r="P450" i="3"/>
  <c r="O450" i="3"/>
  <c r="P449" i="3"/>
  <c r="O449" i="3"/>
  <c r="P448" i="3"/>
  <c r="O448" i="3"/>
  <c r="P447" i="3"/>
  <c r="O447" i="3"/>
  <c r="P446" i="3"/>
  <c r="O446" i="3"/>
  <c r="P445" i="3"/>
  <c r="O445" i="3"/>
  <c r="P444" i="3"/>
  <c r="O444" i="3"/>
  <c r="P443" i="3"/>
  <c r="O443" i="3"/>
  <c r="P442" i="3"/>
  <c r="O442" i="3"/>
  <c r="P441" i="3"/>
  <c r="O441" i="3"/>
  <c r="P440" i="3"/>
  <c r="O440" i="3"/>
  <c r="P439" i="3"/>
  <c r="O439" i="3"/>
  <c r="P438" i="3"/>
  <c r="O438" i="3"/>
  <c r="P437" i="3"/>
  <c r="O437" i="3"/>
  <c r="P436" i="3"/>
  <c r="O436" i="3"/>
  <c r="P435" i="3"/>
  <c r="O435" i="3"/>
  <c r="P434" i="3"/>
  <c r="O434" i="3"/>
  <c r="P433" i="3"/>
  <c r="O433" i="3"/>
  <c r="P432" i="3"/>
  <c r="O432" i="3"/>
  <c r="P431" i="3"/>
  <c r="O431" i="3"/>
  <c r="P430" i="3"/>
  <c r="O430" i="3"/>
  <c r="P429" i="3"/>
  <c r="O429" i="3"/>
  <c r="P428" i="3"/>
  <c r="O428" i="3"/>
  <c r="P427" i="3"/>
  <c r="O427" i="3"/>
  <c r="P426" i="3"/>
  <c r="O426" i="3"/>
  <c r="P425" i="3"/>
  <c r="O425" i="3"/>
  <c r="P424" i="3"/>
  <c r="O424" i="3"/>
  <c r="P423" i="3"/>
  <c r="O423" i="3"/>
  <c r="P422" i="3"/>
  <c r="O422" i="3"/>
  <c r="P421" i="3"/>
  <c r="O421" i="3"/>
  <c r="P420" i="3"/>
  <c r="O420" i="3"/>
  <c r="P419" i="3"/>
  <c r="O419" i="3"/>
  <c r="P418" i="3"/>
  <c r="O418" i="3"/>
  <c r="P417" i="3"/>
  <c r="O417" i="3"/>
  <c r="P416" i="3"/>
  <c r="O416" i="3"/>
  <c r="P415" i="3"/>
  <c r="O415" i="3"/>
  <c r="P414" i="3"/>
  <c r="O414" i="3"/>
  <c r="P413" i="3"/>
  <c r="O413" i="3"/>
  <c r="P412" i="3"/>
  <c r="O412" i="3"/>
  <c r="P411" i="3"/>
  <c r="O411" i="3"/>
  <c r="P410" i="3"/>
  <c r="O410" i="3"/>
  <c r="P409" i="3"/>
  <c r="O409" i="3"/>
  <c r="P408" i="3"/>
  <c r="O408" i="3"/>
  <c r="P407" i="3"/>
  <c r="O407" i="3"/>
  <c r="P406" i="3"/>
  <c r="O406" i="3"/>
  <c r="P405" i="3"/>
  <c r="O405" i="3"/>
  <c r="P404" i="3"/>
  <c r="O404" i="3"/>
  <c r="P403" i="3"/>
  <c r="O403" i="3"/>
  <c r="P402" i="3"/>
  <c r="O402" i="3"/>
  <c r="P401" i="3"/>
  <c r="O401" i="3"/>
  <c r="P400" i="3"/>
  <c r="O400" i="3"/>
  <c r="P399" i="3"/>
  <c r="O399" i="3"/>
  <c r="P398" i="3"/>
  <c r="O398" i="3"/>
  <c r="P397" i="3"/>
  <c r="O397" i="3"/>
  <c r="P396" i="3"/>
  <c r="O396" i="3"/>
  <c r="P395" i="3"/>
  <c r="O395" i="3"/>
  <c r="P394" i="3"/>
  <c r="O394" i="3"/>
  <c r="P393" i="3"/>
  <c r="O393" i="3"/>
  <c r="P392" i="3"/>
  <c r="O392" i="3"/>
  <c r="P391" i="3"/>
  <c r="O391" i="3"/>
  <c r="P390" i="3"/>
  <c r="O390" i="3"/>
  <c r="P389" i="3"/>
  <c r="O389" i="3"/>
  <c r="P388" i="3"/>
  <c r="O388" i="3"/>
  <c r="P387" i="3"/>
  <c r="O387" i="3"/>
  <c r="P386" i="3"/>
  <c r="O386" i="3"/>
  <c r="P385" i="3"/>
  <c r="O385" i="3"/>
  <c r="P384" i="3"/>
  <c r="O384" i="3"/>
  <c r="P383" i="3"/>
  <c r="O383" i="3"/>
  <c r="P382" i="3"/>
  <c r="O382" i="3"/>
  <c r="P381" i="3"/>
  <c r="O381" i="3"/>
  <c r="P380" i="3"/>
  <c r="O380" i="3"/>
  <c r="P379" i="3"/>
  <c r="O379" i="3"/>
  <c r="P378" i="3"/>
  <c r="O378" i="3"/>
  <c r="P377" i="3"/>
  <c r="O377" i="3"/>
  <c r="P376" i="3"/>
  <c r="O376" i="3"/>
  <c r="P375" i="3"/>
  <c r="O375" i="3"/>
  <c r="P374" i="3"/>
  <c r="O374" i="3"/>
  <c r="P373" i="3"/>
  <c r="O373" i="3"/>
  <c r="P372" i="3"/>
  <c r="O372" i="3"/>
  <c r="P371" i="3"/>
  <c r="O371" i="3"/>
  <c r="P370" i="3"/>
  <c r="O370" i="3"/>
  <c r="P369" i="3"/>
  <c r="O369" i="3"/>
  <c r="P368" i="3"/>
  <c r="O368" i="3"/>
  <c r="P367" i="3"/>
  <c r="O367" i="3"/>
  <c r="P366" i="3"/>
  <c r="O366" i="3"/>
  <c r="P365" i="3"/>
  <c r="O365" i="3"/>
  <c r="P364" i="3"/>
  <c r="O364" i="3"/>
  <c r="P363" i="3"/>
  <c r="O363" i="3"/>
  <c r="P362" i="3"/>
  <c r="O362" i="3"/>
  <c r="P361" i="3"/>
  <c r="O361" i="3"/>
  <c r="P360" i="3"/>
  <c r="O360" i="3"/>
  <c r="P359" i="3"/>
  <c r="O359" i="3"/>
  <c r="P358" i="3"/>
  <c r="O358" i="3"/>
  <c r="P357" i="3"/>
  <c r="O357" i="3"/>
  <c r="P356" i="3"/>
  <c r="O356" i="3"/>
  <c r="P355" i="3"/>
  <c r="O355" i="3"/>
  <c r="P354" i="3"/>
  <c r="O354" i="3"/>
  <c r="P353" i="3"/>
  <c r="O353" i="3"/>
  <c r="P352" i="3"/>
  <c r="O352" i="3"/>
  <c r="P351" i="3"/>
  <c r="O351" i="3"/>
  <c r="P350" i="3"/>
  <c r="O350" i="3"/>
  <c r="P349" i="3"/>
  <c r="O349" i="3"/>
  <c r="P348" i="3"/>
  <c r="O348" i="3"/>
  <c r="P347" i="3"/>
  <c r="O347" i="3"/>
  <c r="P346" i="3"/>
  <c r="O346" i="3"/>
  <c r="P345" i="3"/>
  <c r="O345" i="3"/>
  <c r="P344" i="3"/>
  <c r="O344" i="3"/>
  <c r="P343" i="3"/>
  <c r="O343" i="3"/>
  <c r="P342" i="3"/>
  <c r="O342" i="3"/>
  <c r="P341" i="3"/>
  <c r="O341" i="3"/>
  <c r="P340" i="3"/>
  <c r="O340" i="3"/>
  <c r="P339" i="3"/>
  <c r="O339" i="3"/>
  <c r="P338" i="3"/>
  <c r="O338" i="3"/>
  <c r="P337" i="3"/>
  <c r="O337" i="3"/>
  <c r="P336" i="3"/>
  <c r="O336" i="3"/>
  <c r="P335" i="3"/>
  <c r="O335" i="3"/>
  <c r="P334" i="3"/>
  <c r="O334" i="3"/>
  <c r="P333" i="3"/>
  <c r="O333" i="3"/>
  <c r="P332" i="3"/>
  <c r="O332" i="3"/>
  <c r="P331" i="3"/>
  <c r="O331" i="3"/>
  <c r="P330" i="3"/>
  <c r="O330" i="3"/>
  <c r="P329" i="3"/>
  <c r="O329" i="3"/>
  <c r="P328" i="3"/>
  <c r="O328" i="3"/>
  <c r="P327" i="3"/>
  <c r="O327" i="3"/>
  <c r="P326" i="3"/>
  <c r="O326" i="3"/>
  <c r="P325" i="3"/>
  <c r="O325" i="3"/>
  <c r="P324" i="3"/>
  <c r="O324" i="3"/>
  <c r="P323" i="3"/>
  <c r="O323" i="3"/>
  <c r="P322" i="3"/>
  <c r="O322" i="3"/>
  <c r="P321" i="3"/>
  <c r="O321" i="3"/>
  <c r="P320" i="3"/>
  <c r="O320" i="3"/>
  <c r="P319" i="3"/>
  <c r="O319" i="3"/>
  <c r="P318" i="3"/>
  <c r="O318" i="3"/>
  <c r="P317" i="3"/>
  <c r="O317" i="3"/>
  <c r="P316" i="3"/>
  <c r="O316" i="3"/>
  <c r="P315" i="3"/>
  <c r="O315" i="3"/>
  <c r="P314" i="3"/>
  <c r="O314" i="3"/>
  <c r="P313" i="3"/>
  <c r="O313" i="3"/>
  <c r="P312" i="3"/>
  <c r="O312" i="3"/>
  <c r="P311" i="3"/>
  <c r="O311" i="3"/>
  <c r="P310" i="3"/>
  <c r="O310" i="3"/>
  <c r="P309" i="3"/>
  <c r="O309" i="3"/>
  <c r="P308" i="3"/>
  <c r="O308" i="3"/>
  <c r="P307" i="3"/>
  <c r="O307" i="3"/>
  <c r="P306" i="3"/>
  <c r="O306" i="3"/>
  <c r="P305" i="3"/>
  <c r="O305" i="3"/>
  <c r="P304" i="3"/>
  <c r="O304" i="3"/>
  <c r="P303" i="3"/>
  <c r="O303" i="3"/>
  <c r="P302" i="3"/>
  <c r="O302" i="3"/>
  <c r="P301" i="3"/>
  <c r="O301" i="3"/>
  <c r="P300" i="3"/>
  <c r="O300" i="3"/>
  <c r="P299" i="3"/>
  <c r="O299" i="3"/>
  <c r="P298" i="3"/>
  <c r="O298" i="3"/>
  <c r="P297" i="3"/>
  <c r="O297" i="3"/>
  <c r="P296" i="3"/>
  <c r="O296" i="3"/>
  <c r="P295" i="3"/>
  <c r="O295" i="3"/>
  <c r="P294" i="3"/>
  <c r="O294" i="3"/>
  <c r="P293" i="3"/>
  <c r="O293" i="3"/>
  <c r="P292" i="3"/>
  <c r="O292" i="3"/>
  <c r="P291" i="3"/>
  <c r="O291" i="3"/>
  <c r="P290" i="3"/>
  <c r="O290" i="3"/>
  <c r="P289" i="3"/>
  <c r="O289" i="3"/>
  <c r="P288" i="3"/>
  <c r="O288" i="3"/>
  <c r="P287" i="3"/>
  <c r="O287" i="3"/>
  <c r="P286" i="3"/>
  <c r="O286" i="3"/>
  <c r="P285" i="3"/>
  <c r="O285" i="3"/>
  <c r="P284" i="3"/>
  <c r="O284" i="3"/>
  <c r="P283" i="3"/>
  <c r="O283" i="3"/>
  <c r="P282" i="3"/>
  <c r="O282" i="3"/>
  <c r="P281" i="3"/>
  <c r="O281" i="3"/>
  <c r="P280" i="3"/>
  <c r="O280" i="3"/>
  <c r="P279" i="3"/>
  <c r="O279" i="3"/>
  <c r="P278" i="3"/>
  <c r="O278" i="3"/>
  <c r="P277" i="3"/>
  <c r="O277" i="3"/>
  <c r="P276" i="3"/>
  <c r="O276" i="3"/>
  <c r="P275" i="3"/>
  <c r="O275" i="3"/>
  <c r="P274" i="3"/>
  <c r="O274" i="3"/>
  <c r="P273" i="3"/>
  <c r="O273" i="3"/>
  <c r="P272" i="3"/>
  <c r="O272" i="3"/>
  <c r="P271" i="3"/>
  <c r="O271" i="3"/>
  <c r="P270" i="3"/>
  <c r="O270" i="3"/>
  <c r="P269" i="3"/>
  <c r="O269" i="3"/>
  <c r="P268" i="3"/>
  <c r="O268" i="3"/>
  <c r="P267" i="3"/>
  <c r="O267" i="3"/>
  <c r="P266" i="3"/>
  <c r="O266" i="3"/>
  <c r="P265" i="3"/>
  <c r="O265" i="3"/>
  <c r="P264" i="3"/>
  <c r="O264" i="3"/>
  <c r="P263" i="3"/>
  <c r="O263" i="3"/>
  <c r="P262" i="3"/>
  <c r="O262" i="3"/>
  <c r="P261" i="3"/>
  <c r="O261" i="3"/>
  <c r="P260" i="3"/>
  <c r="O260" i="3"/>
  <c r="P259" i="3"/>
  <c r="O259" i="3"/>
  <c r="P258" i="3"/>
  <c r="O258" i="3"/>
  <c r="P257" i="3"/>
  <c r="O257" i="3"/>
  <c r="P256" i="3"/>
  <c r="O256" i="3"/>
  <c r="P255" i="3"/>
  <c r="O255" i="3"/>
  <c r="P254" i="3"/>
  <c r="O254" i="3"/>
  <c r="P253" i="3"/>
  <c r="O253" i="3"/>
  <c r="P252" i="3"/>
  <c r="O252" i="3"/>
  <c r="P251" i="3"/>
  <c r="O251" i="3"/>
  <c r="P250" i="3"/>
  <c r="O250" i="3"/>
  <c r="P249" i="3"/>
  <c r="O249" i="3"/>
  <c r="P248" i="3"/>
  <c r="O248" i="3"/>
  <c r="P247" i="3"/>
  <c r="O247" i="3"/>
  <c r="P246" i="3"/>
  <c r="O246" i="3"/>
  <c r="P245" i="3"/>
  <c r="O245" i="3"/>
  <c r="P244" i="3"/>
  <c r="O244" i="3"/>
  <c r="P243" i="3"/>
  <c r="O243" i="3"/>
  <c r="P242" i="3"/>
  <c r="O242" i="3"/>
  <c r="P241" i="3"/>
  <c r="O241" i="3"/>
  <c r="P240" i="3"/>
  <c r="O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P485" i="2" s="1"/>
  <c r="O3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" i="1"/>
  <c r="O5" i="1"/>
  <c r="O6" i="1"/>
  <c r="O3" i="1"/>
  <c r="M483" i="4"/>
  <c r="L483" i="4"/>
  <c r="K483" i="4"/>
  <c r="J483" i="4"/>
  <c r="I483" i="4"/>
  <c r="H483" i="4"/>
  <c r="M482" i="4"/>
  <c r="L482" i="4"/>
  <c r="K482" i="4"/>
  <c r="J482" i="4"/>
  <c r="I482" i="4"/>
  <c r="H482" i="4"/>
  <c r="M481" i="4"/>
  <c r="L481" i="4"/>
  <c r="K481" i="4"/>
  <c r="J481" i="4"/>
  <c r="I481" i="4"/>
  <c r="H481" i="4"/>
  <c r="M480" i="4"/>
  <c r="L480" i="4"/>
  <c r="K480" i="4"/>
  <c r="J480" i="4"/>
  <c r="I480" i="4"/>
  <c r="H480" i="4"/>
  <c r="M479" i="4"/>
  <c r="L479" i="4"/>
  <c r="K479" i="4"/>
  <c r="J479" i="4"/>
  <c r="I479" i="4"/>
  <c r="H479" i="4"/>
  <c r="M478" i="4"/>
  <c r="L478" i="4"/>
  <c r="K478" i="4"/>
  <c r="J478" i="4"/>
  <c r="I478" i="4"/>
  <c r="H478" i="4"/>
  <c r="M477" i="4"/>
  <c r="L477" i="4"/>
  <c r="K477" i="4"/>
  <c r="J477" i="4"/>
  <c r="I477" i="4"/>
  <c r="H477" i="4"/>
  <c r="M476" i="4"/>
  <c r="L476" i="4"/>
  <c r="K476" i="4"/>
  <c r="J476" i="4"/>
  <c r="I476" i="4"/>
  <c r="H476" i="4"/>
  <c r="M475" i="4"/>
  <c r="L475" i="4"/>
  <c r="K475" i="4"/>
  <c r="J475" i="4"/>
  <c r="I475" i="4"/>
  <c r="H475" i="4"/>
  <c r="M474" i="4"/>
  <c r="L474" i="4"/>
  <c r="K474" i="4"/>
  <c r="J474" i="4"/>
  <c r="I474" i="4"/>
  <c r="H474" i="4"/>
  <c r="M473" i="4"/>
  <c r="L473" i="4"/>
  <c r="K473" i="4"/>
  <c r="J473" i="4"/>
  <c r="I473" i="4"/>
  <c r="H473" i="4"/>
  <c r="M472" i="4"/>
  <c r="L472" i="4"/>
  <c r="K472" i="4"/>
  <c r="J472" i="4"/>
  <c r="I472" i="4"/>
  <c r="H472" i="4"/>
  <c r="M471" i="4"/>
  <c r="L471" i="4"/>
  <c r="K471" i="4"/>
  <c r="J471" i="4"/>
  <c r="I471" i="4"/>
  <c r="H471" i="4"/>
  <c r="M470" i="4"/>
  <c r="L470" i="4"/>
  <c r="K470" i="4"/>
  <c r="J470" i="4"/>
  <c r="I470" i="4"/>
  <c r="H470" i="4"/>
  <c r="M469" i="4"/>
  <c r="L469" i="4"/>
  <c r="K469" i="4"/>
  <c r="J469" i="4"/>
  <c r="I469" i="4"/>
  <c r="H469" i="4"/>
  <c r="M468" i="4"/>
  <c r="L468" i="4"/>
  <c r="K468" i="4"/>
  <c r="J468" i="4"/>
  <c r="I468" i="4"/>
  <c r="H468" i="4"/>
  <c r="M467" i="4"/>
  <c r="L467" i="4"/>
  <c r="K467" i="4"/>
  <c r="J467" i="4"/>
  <c r="I467" i="4"/>
  <c r="H467" i="4"/>
  <c r="M466" i="4"/>
  <c r="L466" i="4"/>
  <c r="K466" i="4"/>
  <c r="J466" i="4"/>
  <c r="I466" i="4"/>
  <c r="H466" i="4"/>
  <c r="M465" i="4"/>
  <c r="L465" i="4"/>
  <c r="K465" i="4"/>
  <c r="J465" i="4"/>
  <c r="I465" i="4"/>
  <c r="H465" i="4"/>
  <c r="M464" i="4"/>
  <c r="L464" i="4"/>
  <c r="K464" i="4"/>
  <c r="J464" i="4"/>
  <c r="I464" i="4"/>
  <c r="H464" i="4"/>
  <c r="M463" i="4"/>
  <c r="L463" i="4"/>
  <c r="K463" i="4"/>
  <c r="J463" i="4"/>
  <c r="I463" i="4"/>
  <c r="H463" i="4"/>
  <c r="M462" i="4"/>
  <c r="L462" i="4"/>
  <c r="K462" i="4"/>
  <c r="J462" i="4"/>
  <c r="I462" i="4"/>
  <c r="H462" i="4"/>
  <c r="M461" i="4"/>
  <c r="L461" i="4"/>
  <c r="K461" i="4"/>
  <c r="J461" i="4"/>
  <c r="I461" i="4"/>
  <c r="H461" i="4"/>
  <c r="M460" i="4"/>
  <c r="L460" i="4"/>
  <c r="K460" i="4"/>
  <c r="J460" i="4"/>
  <c r="I460" i="4"/>
  <c r="H460" i="4"/>
  <c r="M459" i="4"/>
  <c r="L459" i="4"/>
  <c r="K459" i="4"/>
  <c r="J459" i="4"/>
  <c r="I459" i="4"/>
  <c r="H459" i="4"/>
  <c r="M458" i="4"/>
  <c r="L458" i="4"/>
  <c r="K458" i="4"/>
  <c r="J458" i="4"/>
  <c r="I458" i="4"/>
  <c r="H458" i="4"/>
  <c r="M457" i="4"/>
  <c r="L457" i="4"/>
  <c r="K457" i="4"/>
  <c r="J457" i="4"/>
  <c r="I457" i="4"/>
  <c r="H457" i="4"/>
  <c r="M456" i="4"/>
  <c r="L456" i="4"/>
  <c r="K456" i="4"/>
  <c r="J456" i="4"/>
  <c r="I456" i="4"/>
  <c r="H456" i="4"/>
  <c r="M455" i="4"/>
  <c r="L455" i="4"/>
  <c r="K455" i="4"/>
  <c r="J455" i="4"/>
  <c r="I455" i="4"/>
  <c r="H455" i="4"/>
  <c r="M454" i="4"/>
  <c r="L454" i="4"/>
  <c r="K454" i="4"/>
  <c r="J454" i="4"/>
  <c r="I454" i="4"/>
  <c r="H454" i="4"/>
  <c r="M453" i="4"/>
  <c r="L453" i="4"/>
  <c r="K453" i="4"/>
  <c r="J453" i="4"/>
  <c r="I453" i="4"/>
  <c r="H453" i="4"/>
  <c r="M452" i="4"/>
  <c r="L452" i="4"/>
  <c r="K452" i="4"/>
  <c r="J452" i="4"/>
  <c r="I452" i="4"/>
  <c r="H452" i="4"/>
  <c r="M451" i="4"/>
  <c r="L451" i="4"/>
  <c r="K451" i="4"/>
  <c r="J451" i="4"/>
  <c r="I451" i="4"/>
  <c r="H451" i="4"/>
  <c r="M450" i="4"/>
  <c r="L450" i="4"/>
  <c r="K450" i="4"/>
  <c r="J450" i="4"/>
  <c r="I450" i="4"/>
  <c r="H450" i="4"/>
  <c r="M449" i="4"/>
  <c r="L449" i="4"/>
  <c r="K449" i="4"/>
  <c r="J449" i="4"/>
  <c r="I449" i="4"/>
  <c r="H449" i="4"/>
  <c r="M448" i="4"/>
  <c r="L448" i="4"/>
  <c r="K448" i="4"/>
  <c r="J448" i="4"/>
  <c r="I448" i="4"/>
  <c r="H448" i="4"/>
  <c r="M447" i="4"/>
  <c r="L447" i="4"/>
  <c r="K447" i="4"/>
  <c r="J447" i="4"/>
  <c r="I447" i="4"/>
  <c r="H447" i="4"/>
  <c r="M446" i="4"/>
  <c r="L446" i="4"/>
  <c r="K446" i="4"/>
  <c r="J446" i="4"/>
  <c r="I446" i="4"/>
  <c r="H446" i="4"/>
  <c r="M445" i="4"/>
  <c r="L445" i="4"/>
  <c r="K445" i="4"/>
  <c r="J445" i="4"/>
  <c r="I445" i="4"/>
  <c r="H445" i="4"/>
  <c r="M444" i="4"/>
  <c r="L444" i="4"/>
  <c r="K444" i="4"/>
  <c r="J444" i="4"/>
  <c r="I444" i="4"/>
  <c r="H444" i="4"/>
  <c r="M443" i="4"/>
  <c r="L443" i="4"/>
  <c r="K443" i="4"/>
  <c r="J443" i="4"/>
  <c r="I443" i="4"/>
  <c r="H443" i="4"/>
  <c r="M442" i="4"/>
  <c r="L442" i="4"/>
  <c r="K442" i="4"/>
  <c r="J442" i="4"/>
  <c r="I442" i="4"/>
  <c r="H442" i="4"/>
  <c r="M441" i="4"/>
  <c r="L441" i="4"/>
  <c r="K441" i="4"/>
  <c r="J441" i="4"/>
  <c r="I441" i="4"/>
  <c r="H441" i="4"/>
  <c r="M440" i="4"/>
  <c r="L440" i="4"/>
  <c r="K440" i="4"/>
  <c r="J440" i="4"/>
  <c r="I440" i="4"/>
  <c r="H440" i="4"/>
  <c r="M439" i="4"/>
  <c r="L439" i="4"/>
  <c r="K439" i="4"/>
  <c r="J439" i="4"/>
  <c r="I439" i="4"/>
  <c r="H439" i="4"/>
  <c r="M438" i="4"/>
  <c r="L438" i="4"/>
  <c r="K438" i="4"/>
  <c r="J438" i="4"/>
  <c r="I438" i="4"/>
  <c r="H438" i="4"/>
  <c r="M437" i="4"/>
  <c r="L437" i="4"/>
  <c r="K437" i="4"/>
  <c r="J437" i="4"/>
  <c r="I437" i="4"/>
  <c r="H437" i="4"/>
  <c r="M436" i="4"/>
  <c r="L436" i="4"/>
  <c r="K436" i="4"/>
  <c r="J436" i="4"/>
  <c r="I436" i="4"/>
  <c r="H436" i="4"/>
  <c r="M435" i="4"/>
  <c r="L435" i="4"/>
  <c r="K435" i="4"/>
  <c r="J435" i="4"/>
  <c r="I435" i="4"/>
  <c r="H435" i="4"/>
  <c r="M434" i="4"/>
  <c r="L434" i="4"/>
  <c r="K434" i="4"/>
  <c r="J434" i="4"/>
  <c r="I434" i="4"/>
  <c r="H434" i="4"/>
  <c r="M433" i="4"/>
  <c r="L433" i="4"/>
  <c r="K433" i="4"/>
  <c r="J433" i="4"/>
  <c r="I433" i="4"/>
  <c r="H433" i="4"/>
  <c r="M432" i="4"/>
  <c r="L432" i="4"/>
  <c r="K432" i="4"/>
  <c r="J432" i="4"/>
  <c r="I432" i="4"/>
  <c r="H432" i="4"/>
  <c r="M431" i="4"/>
  <c r="L431" i="4"/>
  <c r="K431" i="4"/>
  <c r="J431" i="4"/>
  <c r="I431" i="4"/>
  <c r="H431" i="4"/>
  <c r="M430" i="4"/>
  <c r="L430" i="4"/>
  <c r="K430" i="4"/>
  <c r="J430" i="4"/>
  <c r="I430" i="4"/>
  <c r="H430" i="4"/>
  <c r="M429" i="4"/>
  <c r="L429" i="4"/>
  <c r="K429" i="4"/>
  <c r="J429" i="4"/>
  <c r="I429" i="4"/>
  <c r="H429" i="4"/>
  <c r="M428" i="4"/>
  <c r="L428" i="4"/>
  <c r="K428" i="4"/>
  <c r="J428" i="4"/>
  <c r="I428" i="4"/>
  <c r="H428" i="4"/>
  <c r="M427" i="4"/>
  <c r="L427" i="4"/>
  <c r="K427" i="4"/>
  <c r="J427" i="4"/>
  <c r="I427" i="4"/>
  <c r="H427" i="4"/>
  <c r="M426" i="4"/>
  <c r="L426" i="4"/>
  <c r="K426" i="4"/>
  <c r="J426" i="4"/>
  <c r="I426" i="4"/>
  <c r="H426" i="4"/>
  <c r="M425" i="4"/>
  <c r="L425" i="4"/>
  <c r="K425" i="4"/>
  <c r="J425" i="4"/>
  <c r="I425" i="4"/>
  <c r="H425" i="4"/>
  <c r="M424" i="4"/>
  <c r="L424" i="4"/>
  <c r="K424" i="4"/>
  <c r="J424" i="4"/>
  <c r="I424" i="4"/>
  <c r="H424" i="4"/>
  <c r="M423" i="4"/>
  <c r="L423" i="4"/>
  <c r="K423" i="4"/>
  <c r="J423" i="4"/>
  <c r="I423" i="4"/>
  <c r="H423" i="4"/>
  <c r="M422" i="4"/>
  <c r="L422" i="4"/>
  <c r="K422" i="4"/>
  <c r="J422" i="4"/>
  <c r="I422" i="4"/>
  <c r="H422" i="4"/>
  <c r="M421" i="4"/>
  <c r="L421" i="4"/>
  <c r="K421" i="4"/>
  <c r="J421" i="4"/>
  <c r="I421" i="4"/>
  <c r="H421" i="4"/>
  <c r="M420" i="4"/>
  <c r="L420" i="4"/>
  <c r="K420" i="4"/>
  <c r="J420" i="4"/>
  <c r="I420" i="4"/>
  <c r="H420" i="4"/>
  <c r="M419" i="4"/>
  <c r="L419" i="4"/>
  <c r="K419" i="4"/>
  <c r="J419" i="4"/>
  <c r="I419" i="4"/>
  <c r="H419" i="4"/>
  <c r="M418" i="4"/>
  <c r="L418" i="4"/>
  <c r="K418" i="4"/>
  <c r="J418" i="4"/>
  <c r="I418" i="4"/>
  <c r="H418" i="4"/>
  <c r="M417" i="4"/>
  <c r="L417" i="4"/>
  <c r="K417" i="4"/>
  <c r="J417" i="4"/>
  <c r="I417" i="4"/>
  <c r="H417" i="4"/>
  <c r="M416" i="4"/>
  <c r="L416" i="4"/>
  <c r="K416" i="4"/>
  <c r="J416" i="4"/>
  <c r="I416" i="4"/>
  <c r="H416" i="4"/>
  <c r="M415" i="4"/>
  <c r="L415" i="4"/>
  <c r="K415" i="4"/>
  <c r="J415" i="4"/>
  <c r="I415" i="4"/>
  <c r="H415" i="4"/>
  <c r="M414" i="4"/>
  <c r="L414" i="4"/>
  <c r="K414" i="4"/>
  <c r="J414" i="4"/>
  <c r="I414" i="4"/>
  <c r="H414" i="4"/>
  <c r="M413" i="4"/>
  <c r="L413" i="4"/>
  <c r="K413" i="4"/>
  <c r="J413" i="4"/>
  <c r="I413" i="4"/>
  <c r="H413" i="4"/>
  <c r="M412" i="4"/>
  <c r="L412" i="4"/>
  <c r="K412" i="4"/>
  <c r="J412" i="4"/>
  <c r="I412" i="4"/>
  <c r="H412" i="4"/>
  <c r="M411" i="4"/>
  <c r="L411" i="4"/>
  <c r="K411" i="4"/>
  <c r="J411" i="4"/>
  <c r="I411" i="4"/>
  <c r="H411" i="4"/>
  <c r="M410" i="4"/>
  <c r="L410" i="4"/>
  <c r="K410" i="4"/>
  <c r="J410" i="4"/>
  <c r="I410" i="4"/>
  <c r="H410" i="4"/>
  <c r="M409" i="4"/>
  <c r="L409" i="4"/>
  <c r="K409" i="4"/>
  <c r="J409" i="4"/>
  <c r="I409" i="4"/>
  <c r="H409" i="4"/>
  <c r="M408" i="4"/>
  <c r="L408" i="4"/>
  <c r="K408" i="4"/>
  <c r="J408" i="4"/>
  <c r="I408" i="4"/>
  <c r="H408" i="4"/>
  <c r="M407" i="4"/>
  <c r="L407" i="4"/>
  <c r="K407" i="4"/>
  <c r="J407" i="4"/>
  <c r="I407" i="4"/>
  <c r="H407" i="4"/>
  <c r="M406" i="4"/>
  <c r="L406" i="4"/>
  <c r="K406" i="4"/>
  <c r="J406" i="4"/>
  <c r="I406" i="4"/>
  <c r="H406" i="4"/>
  <c r="M405" i="4"/>
  <c r="L405" i="4"/>
  <c r="K405" i="4"/>
  <c r="J405" i="4"/>
  <c r="I405" i="4"/>
  <c r="H405" i="4"/>
  <c r="M404" i="4"/>
  <c r="L404" i="4"/>
  <c r="K404" i="4"/>
  <c r="J404" i="4"/>
  <c r="I404" i="4"/>
  <c r="H404" i="4"/>
  <c r="M403" i="4"/>
  <c r="L403" i="4"/>
  <c r="K403" i="4"/>
  <c r="J403" i="4"/>
  <c r="I403" i="4"/>
  <c r="H403" i="4"/>
  <c r="M402" i="4"/>
  <c r="L402" i="4"/>
  <c r="K402" i="4"/>
  <c r="J402" i="4"/>
  <c r="I402" i="4"/>
  <c r="H402" i="4"/>
  <c r="M401" i="4"/>
  <c r="L401" i="4"/>
  <c r="K401" i="4"/>
  <c r="J401" i="4"/>
  <c r="I401" i="4"/>
  <c r="H401" i="4"/>
  <c r="M400" i="4"/>
  <c r="L400" i="4"/>
  <c r="K400" i="4"/>
  <c r="J400" i="4"/>
  <c r="I400" i="4"/>
  <c r="H400" i="4"/>
  <c r="M399" i="4"/>
  <c r="L399" i="4"/>
  <c r="K399" i="4"/>
  <c r="J399" i="4"/>
  <c r="I399" i="4"/>
  <c r="H399" i="4"/>
  <c r="M398" i="4"/>
  <c r="L398" i="4"/>
  <c r="K398" i="4"/>
  <c r="J398" i="4"/>
  <c r="I398" i="4"/>
  <c r="H398" i="4"/>
  <c r="M397" i="4"/>
  <c r="L397" i="4"/>
  <c r="K397" i="4"/>
  <c r="J397" i="4"/>
  <c r="I397" i="4"/>
  <c r="H397" i="4"/>
  <c r="M396" i="4"/>
  <c r="L396" i="4"/>
  <c r="K396" i="4"/>
  <c r="J396" i="4"/>
  <c r="I396" i="4"/>
  <c r="H396" i="4"/>
  <c r="M395" i="4"/>
  <c r="L395" i="4"/>
  <c r="K395" i="4"/>
  <c r="J395" i="4"/>
  <c r="I395" i="4"/>
  <c r="H395" i="4"/>
  <c r="M394" i="4"/>
  <c r="L394" i="4"/>
  <c r="K394" i="4"/>
  <c r="J394" i="4"/>
  <c r="I394" i="4"/>
  <c r="H394" i="4"/>
  <c r="M393" i="4"/>
  <c r="L393" i="4"/>
  <c r="K393" i="4"/>
  <c r="J393" i="4"/>
  <c r="I393" i="4"/>
  <c r="H393" i="4"/>
  <c r="M392" i="4"/>
  <c r="L392" i="4"/>
  <c r="K392" i="4"/>
  <c r="J392" i="4"/>
  <c r="I392" i="4"/>
  <c r="H392" i="4"/>
  <c r="M391" i="4"/>
  <c r="L391" i="4"/>
  <c r="K391" i="4"/>
  <c r="J391" i="4"/>
  <c r="I391" i="4"/>
  <c r="H391" i="4"/>
  <c r="M390" i="4"/>
  <c r="L390" i="4"/>
  <c r="K390" i="4"/>
  <c r="J390" i="4"/>
  <c r="I390" i="4"/>
  <c r="H390" i="4"/>
  <c r="M389" i="4"/>
  <c r="L389" i="4"/>
  <c r="K389" i="4"/>
  <c r="J389" i="4"/>
  <c r="I389" i="4"/>
  <c r="H389" i="4"/>
  <c r="M388" i="4"/>
  <c r="L388" i="4"/>
  <c r="K388" i="4"/>
  <c r="J388" i="4"/>
  <c r="I388" i="4"/>
  <c r="H388" i="4"/>
  <c r="M387" i="4"/>
  <c r="L387" i="4"/>
  <c r="K387" i="4"/>
  <c r="J387" i="4"/>
  <c r="I387" i="4"/>
  <c r="H387" i="4"/>
  <c r="M386" i="4"/>
  <c r="L386" i="4"/>
  <c r="K386" i="4"/>
  <c r="J386" i="4"/>
  <c r="I386" i="4"/>
  <c r="H386" i="4"/>
  <c r="M385" i="4"/>
  <c r="L385" i="4"/>
  <c r="K385" i="4"/>
  <c r="J385" i="4"/>
  <c r="I385" i="4"/>
  <c r="H385" i="4"/>
  <c r="M384" i="4"/>
  <c r="L384" i="4"/>
  <c r="K384" i="4"/>
  <c r="J384" i="4"/>
  <c r="I384" i="4"/>
  <c r="H384" i="4"/>
  <c r="M383" i="4"/>
  <c r="L383" i="4"/>
  <c r="K383" i="4"/>
  <c r="J383" i="4"/>
  <c r="I383" i="4"/>
  <c r="H383" i="4"/>
  <c r="M382" i="4"/>
  <c r="L382" i="4"/>
  <c r="K382" i="4"/>
  <c r="J382" i="4"/>
  <c r="I382" i="4"/>
  <c r="H382" i="4"/>
  <c r="M381" i="4"/>
  <c r="L381" i="4"/>
  <c r="K381" i="4"/>
  <c r="J381" i="4"/>
  <c r="I381" i="4"/>
  <c r="H381" i="4"/>
  <c r="M380" i="4"/>
  <c r="L380" i="4"/>
  <c r="K380" i="4"/>
  <c r="J380" i="4"/>
  <c r="I380" i="4"/>
  <c r="H380" i="4"/>
  <c r="M379" i="4"/>
  <c r="L379" i="4"/>
  <c r="K379" i="4"/>
  <c r="J379" i="4"/>
  <c r="I379" i="4"/>
  <c r="H379" i="4"/>
  <c r="M378" i="4"/>
  <c r="L378" i="4"/>
  <c r="K378" i="4"/>
  <c r="J378" i="4"/>
  <c r="I378" i="4"/>
  <c r="H378" i="4"/>
  <c r="M377" i="4"/>
  <c r="L377" i="4"/>
  <c r="K377" i="4"/>
  <c r="J377" i="4"/>
  <c r="I377" i="4"/>
  <c r="H377" i="4"/>
  <c r="M376" i="4"/>
  <c r="L376" i="4"/>
  <c r="K376" i="4"/>
  <c r="J376" i="4"/>
  <c r="I376" i="4"/>
  <c r="H376" i="4"/>
  <c r="M375" i="4"/>
  <c r="L375" i="4"/>
  <c r="K375" i="4"/>
  <c r="J375" i="4"/>
  <c r="I375" i="4"/>
  <c r="H375" i="4"/>
  <c r="M374" i="4"/>
  <c r="L374" i="4"/>
  <c r="K374" i="4"/>
  <c r="J374" i="4"/>
  <c r="I374" i="4"/>
  <c r="H374" i="4"/>
  <c r="M373" i="4"/>
  <c r="L373" i="4"/>
  <c r="K373" i="4"/>
  <c r="J373" i="4"/>
  <c r="I373" i="4"/>
  <c r="H373" i="4"/>
  <c r="M372" i="4"/>
  <c r="L372" i="4"/>
  <c r="K372" i="4"/>
  <c r="J372" i="4"/>
  <c r="I372" i="4"/>
  <c r="H372" i="4"/>
  <c r="M371" i="4"/>
  <c r="L371" i="4"/>
  <c r="K371" i="4"/>
  <c r="J371" i="4"/>
  <c r="I371" i="4"/>
  <c r="H371" i="4"/>
  <c r="M370" i="4"/>
  <c r="L370" i="4"/>
  <c r="K370" i="4"/>
  <c r="J370" i="4"/>
  <c r="I370" i="4"/>
  <c r="H370" i="4"/>
  <c r="M369" i="4"/>
  <c r="L369" i="4"/>
  <c r="K369" i="4"/>
  <c r="J369" i="4"/>
  <c r="I369" i="4"/>
  <c r="H369" i="4"/>
  <c r="M368" i="4"/>
  <c r="L368" i="4"/>
  <c r="K368" i="4"/>
  <c r="J368" i="4"/>
  <c r="I368" i="4"/>
  <c r="H368" i="4"/>
  <c r="M367" i="4"/>
  <c r="L367" i="4"/>
  <c r="K367" i="4"/>
  <c r="J367" i="4"/>
  <c r="I367" i="4"/>
  <c r="H367" i="4"/>
  <c r="M366" i="4"/>
  <c r="L366" i="4"/>
  <c r="K366" i="4"/>
  <c r="J366" i="4"/>
  <c r="I366" i="4"/>
  <c r="H366" i="4"/>
  <c r="M365" i="4"/>
  <c r="L365" i="4"/>
  <c r="K365" i="4"/>
  <c r="J365" i="4"/>
  <c r="I365" i="4"/>
  <c r="H365" i="4"/>
  <c r="M364" i="4"/>
  <c r="L364" i="4"/>
  <c r="K364" i="4"/>
  <c r="J364" i="4"/>
  <c r="I364" i="4"/>
  <c r="H364" i="4"/>
  <c r="M363" i="4"/>
  <c r="L363" i="4"/>
  <c r="K363" i="4"/>
  <c r="J363" i="4"/>
  <c r="I363" i="4"/>
  <c r="H363" i="4"/>
  <c r="M362" i="4"/>
  <c r="L362" i="4"/>
  <c r="K362" i="4"/>
  <c r="J362" i="4"/>
  <c r="I362" i="4"/>
  <c r="H362" i="4"/>
  <c r="M361" i="4"/>
  <c r="L361" i="4"/>
  <c r="K361" i="4"/>
  <c r="J361" i="4"/>
  <c r="I361" i="4"/>
  <c r="H361" i="4"/>
  <c r="M360" i="4"/>
  <c r="L360" i="4"/>
  <c r="K360" i="4"/>
  <c r="J360" i="4"/>
  <c r="I360" i="4"/>
  <c r="H360" i="4"/>
  <c r="M359" i="4"/>
  <c r="L359" i="4"/>
  <c r="K359" i="4"/>
  <c r="J359" i="4"/>
  <c r="I359" i="4"/>
  <c r="H359" i="4"/>
  <c r="M358" i="4"/>
  <c r="L358" i="4"/>
  <c r="K358" i="4"/>
  <c r="J358" i="4"/>
  <c r="I358" i="4"/>
  <c r="H358" i="4"/>
  <c r="M357" i="4"/>
  <c r="L357" i="4"/>
  <c r="K357" i="4"/>
  <c r="J357" i="4"/>
  <c r="I357" i="4"/>
  <c r="H357" i="4"/>
  <c r="M356" i="4"/>
  <c r="L356" i="4"/>
  <c r="K356" i="4"/>
  <c r="J356" i="4"/>
  <c r="I356" i="4"/>
  <c r="H356" i="4"/>
  <c r="M355" i="4"/>
  <c r="L355" i="4"/>
  <c r="K355" i="4"/>
  <c r="J355" i="4"/>
  <c r="I355" i="4"/>
  <c r="H355" i="4"/>
  <c r="M354" i="4"/>
  <c r="L354" i="4"/>
  <c r="K354" i="4"/>
  <c r="J354" i="4"/>
  <c r="I354" i="4"/>
  <c r="H354" i="4"/>
  <c r="M353" i="4"/>
  <c r="L353" i="4"/>
  <c r="K353" i="4"/>
  <c r="J353" i="4"/>
  <c r="I353" i="4"/>
  <c r="H353" i="4"/>
  <c r="M352" i="4"/>
  <c r="L352" i="4"/>
  <c r="K352" i="4"/>
  <c r="J352" i="4"/>
  <c r="I352" i="4"/>
  <c r="H352" i="4"/>
  <c r="M351" i="4"/>
  <c r="L351" i="4"/>
  <c r="K351" i="4"/>
  <c r="J351" i="4"/>
  <c r="I351" i="4"/>
  <c r="H351" i="4"/>
  <c r="M350" i="4"/>
  <c r="L350" i="4"/>
  <c r="K350" i="4"/>
  <c r="J350" i="4"/>
  <c r="I350" i="4"/>
  <c r="H350" i="4"/>
  <c r="M349" i="4"/>
  <c r="L349" i="4"/>
  <c r="K349" i="4"/>
  <c r="J349" i="4"/>
  <c r="I349" i="4"/>
  <c r="H349" i="4"/>
  <c r="M348" i="4"/>
  <c r="L348" i="4"/>
  <c r="K348" i="4"/>
  <c r="J348" i="4"/>
  <c r="I348" i="4"/>
  <c r="H348" i="4"/>
  <c r="M347" i="4"/>
  <c r="L347" i="4"/>
  <c r="K347" i="4"/>
  <c r="J347" i="4"/>
  <c r="I347" i="4"/>
  <c r="H347" i="4"/>
  <c r="M346" i="4"/>
  <c r="L346" i="4"/>
  <c r="K346" i="4"/>
  <c r="J346" i="4"/>
  <c r="I346" i="4"/>
  <c r="H346" i="4"/>
  <c r="M345" i="4"/>
  <c r="L345" i="4"/>
  <c r="K345" i="4"/>
  <c r="J345" i="4"/>
  <c r="I345" i="4"/>
  <c r="H345" i="4"/>
  <c r="M344" i="4"/>
  <c r="L344" i="4"/>
  <c r="K344" i="4"/>
  <c r="J344" i="4"/>
  <c r="I344" i="4"/>
  <c r="H344" i="4"/>
  <c r="M343" i="4"/>
  <c r="L343" i="4"/>
  <c r="K343" i="4"/>
  <c r="J343" i="4"/>
  <c r="I343" i="4"/>
  <c r="H343" i="4"/>
  <c r="M342" i="4"/>
  <c r="L342" i="4"/>
  <c r="K342" i="4"/>
  <c r="J342" i="4"/>
  <c r="I342" i="4"/>
  <c r="H342" i="4"/>
  <c r="M341" i="4"/>
  <c r="L341" i="4"/>
  <c r="K341" i="4"/>
  <c r="J341" i="4"/>
  <c r="I341" i="4"/>
  <c r="H341" i="4"/>
  <c r="M340" i="4"/>
  <c r="L340" i="4"/>
  <c r="K340" i="4"/>
  <c r="J340" i="4"/>
  <c r="I340" i="4"/>
  <c r="H340" i="4"/>
  <c r="M339" i="4"/>
  <c r="L339" i="4"/>
  <c r="K339" i="4"/>
  <c r="J339" i="4"/>
  <c r="I339" i="4"/>
  <c r="H339" i="4"/>
  <c r="M338" i="4"/>
  <c r="L338" i="4"/>
  <c r="K338" i="4"/>
  <c r="J338" i="4"/>
  <c r="I338" i="4"/>
  <c r="H338" i="4"/>
  <c r="M337" i="4"/>
  <c r="L337" i="4"/>
  <c r="K337" i="4"/>
  <c r="J337" i="4"/>
  <c r="I337" i="4"/>
  <c r="H337" i="4"/>
  <c r="M336" i="4"/>
  <c r="L336" i="4"/>
  <c r="K336" i="4"/>
  <c r="J336" i="4"/>
  <c r="I336" i="4"/>
  <c r="H336" i="4"/>
  <c r="M335" i="4"/>
  <c r="L335" i="4"/>
  <c r="K335" i="4"/>
  <c r="J335" i="4"/>
  <c r="I335" i="4"/>
  <c r="H335" i="4"/>
  <c r="M334" i="4"/>
  <c r="L334" i="4"/>
  <c r="K334" i="4"/>
  <c r="J334" i="4"/>
  <c r="I334" i="4"/>
  <c r="H334" i="4"/>
  <c r="M333" i="4"/>
  <c r="L333" i="4"/>
  <c r="K333" i="4"/>
  <c r="J333" i="4"/>
  <c r="I333" i="4"/>
  <c r="H333" i="4"/>
  <c r="M332" i="4"/>
  <c r="L332" i="4"/>
  <c r="K332" i="4"/>
  <c r="J332" i="4"/>
  <c r="I332" i="4"/>
  <c r="H332" i="4"/>
  <c r="M331" i="4"/>
  <c r="L331" i="4"/>
  <c r="K331" i="4"/>
  <c r="J331" i="4"/>
  <c r="I331" i="4"/>
  <c r="H331" i="4"/>
  <c r="M330" i="4"/>
  <c r="L330" i="4"/>
  <c r="K330" i="4"/>
  <c r="J330" i="4"/>
  <c r="I330" i="4"/>
  <c r="H330" i="4"/>
  <c r="M329" i="4"/>
  <c r="L329" i="4"/>
  <c r="K329" i="4"/>
  <c r="J329" i="4"/>
  <c r="I329" i="4"/>
  <c r="H329" i="4"/>
  <c r="M328" i="4"/>
  <c r="L328" i="4"/>
  <c r="K328" i="4"/>
  <c r="J328" i="4"/>
  <c r="I328" i="4"/>
  <c r="H328" i="4"/>
  <c r="M327" i="4"/>
  <c r="L327" i="4"/>
  <c r="K327" i="4"/>
  <c r="J327" i="4"/>
  <c r="I327" i="4"/>
  <c r="H327" i="4"/>
  <c r="M326" i="4"/>
  <c r="L326" i="4"/>
  <c r="K326" i="4"/>
  <c r="J326" i="4"/>
  <c r="I326" i="4"/>
  <c r="H326" i="4"/>
  <c r="M325" i="4"/>
  <c r="L325" i="4"/>
  <c r="K325" i="4"/>
  <c r="J325" i="4"/>
  <c r="I325" i="4"/>
  <c r="H325" i="4"/>
  <c r="M324" i="4"/>
  <c r="L324" i="4"/>
  <c r="K324" i="4"/>
  <c r="J324" i="4"/>
  <c r="I324" i="4"/>
  <c r="H324" i="4"/>
  <c r="M323" i="4"/>
  <c r="L323" i="4"/>
  <c r="K323" i="4"/>
  <c r="J323" i="4"/>
  <c r="I323" i="4"/>
  <c r="H323" i="4"/>
  <c r="M322" i="4"/>
  <c r="L322" i="4"/>
  <c r="K322" i="4"/>
  <c r="J322" i="4"/>
  <c r="I322" i="4"/>
  <c r="H322" i="4"/>
  <c r="M321" i="4"/>
  <c r="L321" i="4"/>
  <c r="K321" i="4"/>
  <c r="J321" i="4"/>
  <c r="I321" i="4"/>
  <c r="H321" i="4"/>
  <c r="M320" i="4"/>
  <c r="L320" i="4"/>
  <c r="K320" i="4"/>
  <c r="J320" i="4"/>
  <c r="I320" i="4"/>
  <c r="H320" i="4"/>
  <c r="M319" i="4"/>
  <c r="L319" i="4"/>
  <c r="K319" i="4"/>
  <c r="J319" i="4"/>
  <c r="I319" i="4"/>
  <c r="H319" i="4"/>
  <c r="M318" i="4"/>
  <c r="L318" i="4"/>
  <c r="K318" i="4"/>
  <c r="J318" i="4"/>
  <c r="I318" i="4"/>
  <c r="H318" i="4"/>
  <c r="M317" i="4"/>
  <c r="L317" i="4"/>
  <c r="K317" i="4"/>
  <c r="J317" i="4"/>
  <c r="I317" i="4"/>
  <c r="H317" i="4"/>
  <c r="M316" i="4"/>
  <c r="L316" i="4"/>
  <c r="K316" i="4"/>
  <c r="J316" i="4"/>
  <c r="I316" i="4"/>
  <c r="H316" i="4"/>
  <c r="M315" i="4"/>
  <c r="L315" i="4"/>
  <c r="K315" i="4"/>
  <c r="J315" i="4"/>
  <c r="I315" i="4"/>
  <c r="H315" i="4"/>
  <c r="M314" i="4"/>
  <c r="L314" i="4"/>
  <c r="K314" i="4"/>
  <c r="J314" i="4"/>
  <c r="I314" i="4"/>
  <c r="H314" i="4"/>
  <c r="M313" i="4"/>
  <c r="L313" i="4"/>
  <c r="K313" i="4"/>
  <c r="J313" i="4"/>
  <c r="I313" i="4"/>
  <c r="H313" i="4"/>
  <c r="M312" i="4"/>
  <c r="L312" i="4"/>
  <c r="K312" i="4"/>
  <c r="J312" i="4"/>
  <c r="I312" i="4"/>
  <c r="H312" i="4"/>
  <c r="M311" i="4"/>
  <c r="L311" i="4"/>
  <c r="K311" i="4"/>
  <c r="J311" i="4"/>
  <c r="I311" i="4"/>
  <c r="H311" i="4"/>
  <c r="M310" i="4"/>
  <c r="L310" i="4"/>
  <c r="K310" i="4"/>
  <c r="J310" i="4"/>
  <c r="I310" i="4"/>
  <c r="H310" i="4"/>
  <c r="M309" i="4"/>
  <c r="L309" i="4"/>
  <c r="K309" i="4"/>
  <c r="J309" i="4"/>
  <c r="I309" i="4"/>
  <c r="H309" i="4"/>
  <c r="M308" i="4"/>
  <c r="L308" i="4"/>
  <c r="K308" i="4"/>
  <c r="J308" i="4"/>
  <c r="I308" i="4"/>
  <c r="H308" i="4"/>
  <c r="M307" i="4"/>
  <c r="L307" i="4"/>
  <c r="K307" i="4"/>
  <c r="J307" i="4"/>
  <c r="I307" i="4"/>
  <c r="H307" i="4"/>
  <c r="M306" i="4"/>
  <c r="L306" i="4"/>
  <c r="K306" i="4"/>
  <c r="J306" i="4"/>
  <c r="I306" i="4"/>
  <c r="H306" i="4"/>
  <c r="M305" i="4"/>
  <c r="L305" i="4"/>
  <c r="K305" i="4"/>
  <c r="J305" i="4"/>
  <c r="I305" i="4"/>
  <c r="H305" i="4"/>
  <c r="M304" i="4"/>
  <c r="L304" i="4"/>
  <c r="K304" i="4"/>
  <c r="J304" i="4"/>
  <c r="I304" i="4"/>
  <c r="H304" i="4"/>
  <c r="M303" i="4"/>
  <c r="L303" i="4"/>
  <c r="K303" i="4"/>
  <c r="J303" i="4"/>
  <c r="I303" i="4"/>
  <c r="H303" i="4"/>
  <c r="M302" i="4"/>
  <c r="L302" i="4"/>
  <c r="K302" i="4"/>
  <c r="J302" i="4"/>
  <c r="I302" i="4"/>
  <c r="H302" i="4"/>
  <c r="M301" i="4"/>
  <c r="L301" i="4"/>
  <c r="K301" i="4"/>
  <c r="J301" i="4"/>
  <c r="I301" i="4"/>
  <c r="H301" i="4"/>
  <c r="M300" i="4"/>
  <c r="L300" i="4"/>
  <c r="K300" i="4"/>
  <c r="J300" i="4"/>
  <c r="I300" i="4"/>
  <c r="H300" i="4"/>
  <c r="M299" i="4"/>
  <c r="L299" i="4"/>
  <c r="K299" i="4"/>
  <c r="J299" i="4"/>
  <c r="I299" i="4"/>
  <c r="H299" i="4"/>
  <c r="M298" i="4"/>
  <c r="L298" i="4"/>
  <c r="K298" i="4"/>
  <c r="J298" i="4"/>
  <c r="I298" i="4"/>
  <c r="H298" i="4"/>
  <c r="M297" i="4"/>
  <c r="L297" i="4"/>
  <c r="K297" i="4"/>
  <c r="J297" i="4"/>
  <c r="I297" i="4"/>
  <c r="H297" i="4"/>
  <c r="M296" i="4"/>
  <c r="L296" i="4"/>
  <c r="K296" i="4"/>
  <c r="J296" i="4"/>
  <c r="I296" i="4"/>
  <c r="H296" i="4"/>
  <c r="M295" i="4"/>
  <c r="L295" i="4"/>
  <c r="K295" i="4"/>
  <c r="J295" i="4"/>
  <c r="I295" i="4"/>
  <c r="H295" i="4"/>
  <c r="M294" i="4"/>
  <c r="L294" i="4"/>
  <c r="K294" i="4"/>
  <c r="J294" i="4"/>
  <c r="I294" i="4"/>
  <c r="H294" i="4"/>
  <c r="M293" i="4"/>
  <c r="L293" i="4"/>
  <c r="K293" i="4"/>
  <c r="J293" i="4"/>
  <c r="I293" i="4"/>
  <c r="H293" i="4"/>
  <c r="M292" i="4"/>
  <c r="L292" i="4"/>
  <c r="K292" i="4"/>
  <c r="J292" i="4"/>
  <c r="I292" i="4"/>
  <c r="H292" i="4"/>
  <c r="M291" i="4"/>
  <c r="L291" i="4"/>
  <c r="K291" i="4"/>
  <c r="J291" i="4"/>
  <c r="I291" i="4"/>
  <c r="H291" i="4"/>
  <c r="M290" i="4"/>
  <c r="L290" i="4"/>
  <c r="K290" i="4"/>
  <c r="J290" i="4"/>
  <c r="I290" i="4"/>
  <c r="H290" i="4"/>
  <c r="M289" i="4"/>
  <c r="L289" i="4"/>
  <c r="K289" i="4"/>
  <c r="J289" i="4"/>
  <c r="I289" i="4"/>
  <c r="H289" i="4"/>
  <c r="M288" i="4"/>
  <c r="L288" i="4"/>
  <c r="K288" i="4"/>
  <c r="J288" i="4"/>
  <c r="I288" i="4"/>
  <c r="H288" i="4"/>
  <c r="M287" i="4"/>
  <c r="L287" i="4"/>
  <c r="K287" i="4"/>
  <c r="J287" i="4"/>
  <c r="I287" i="4"/>
  <c r="H287" i="4"/>
  <c r="M286" i="4"/>
  <c r="L286" i="4"/>
  <c r="K286" i="4"/>
  <c r="J286" i="4"/>
  <c r="I286" i="4"/>
  <c r="H286" i="4"/>
  <c r="M285" i="4"/>
  <c r="L285" i="4"/>
  <c r="K285" i="4"/>
  <c r="J285" i="4"/>
  <c r="I285" i="4"/>
  <c r="H285" i="4"/>
  <c r="M284" i="4"/>
  <c r="L284" i="4"/>
  <c r="K284" i="4"/>
  <c r="J284" i="4"/>
  <c r="I284" i="4"/>
  <c r="H284" i="4"/>
  <c r="M283" i="4"/>
  <c r="L283" i="4"/>
  <c r="K283" i="4"/>
  <c r="J283" i="4"/>
  <c r="I283" i="4"/>
  <c r="H283" i="4"/>
  <c r="M282" i="4"/>
  <c r="L282" i="4"/>
  <c r="K282" i="4"/>
  <c r="J282" i="4"/>
  <c r="I282" i="4"/>
  <c r="H282" i="4"/>
  <c r="M281" i="4"/>
  <c r="L281" i="4"/>
  <c r="K281" i="4"/>
  <c r="J281" i="4"/>
  <c r="I281" i="4"/>
  <c r="H281" i="4"/>
  <c r="M280" i="4"/>
  <c r="L280" i="4"/>
  <c r="K280" i="4"/>
  <c r="J280" i="4"/>
  <c r="I280" i="4"/>
  <c r="H280" i="4"/>
  <c r="M279" i="4"/>
  <c r="L279" i="4"/>
  <c r="K279" i="4"/>
  <c r="J279" i="4"/>
  <c r="I279" i="4"/>
  <c r="H279" i="4"/>
  <c r="M278" i="4"/>
  <c r="L278" i="4"/>
  <c r="K278" i="4"/>
  <c r="J278" i="4"/>
  <c r="I278" i="4"/>
  <c r="H278" i="4"/>
  <c r="M277" i="4"/>
  <c r="L277" i="4"/>
  <c r="K277" i="4"/>
  <c r="J277" i="4"/>
  <c r="I277" i="4"/>
  <c r="H277" i="4"/>
  <c r="M276" i="4"/>
  <c r="L276" i="4"/>
  <c r="K276" i="4"/>
  <c r="J276" i="4"/>
  <c r="I276" i="4"/>
  <c r="H276" i="4"/>
  <c r="M275" i="4"/>
  <c r="L275" i="4"/>
  <c r="K275" i="4"/>
  <c r="J275" i="4"/>
  <c r="I275" i="4"/>
  <c r="H275" i="4"/>
  <c r="M274" i="4"/>
  <c r="L274" i="4"/>
  <c r="K274" i="4"/>
  <c r="J274" i="4"/>
  <c r="I274" i="4"/>
  <c r="H274" i="4"/>
  <c r="M273" i="4"/>
  <c r="L273" i="4"/>
  <c r="K273" i="4"/>
  <c r="J273" i="4"/>
  <c r="I273" i="4"/>
  <c r="H273" i="4"/>
  <c r="M272" i="4"/>
  <c r="L272" i="4"/>
  <c r="K272" i="4"/>
  <c r="J272" i="4"/>
  <c r="I272" i="4"/>
  <c r="H272" i="4"/>
  <c r="M271" i="4"/>
  <c r="L271" i="4"/>
  <c r="K271" i="4"/>
  <c r="J271" i="4"/>
  <c r="I271" i="4"/>
  <c r="H271" i="4"/>
  <c r="M270" i="4"/>
  <c r="L270" i="4"/>
  <c r="K270" i="4"/>
  <c r="J270" i="4"/>
  <c r="I270" i="4"/>
  <c r="H270" i="4"/>
  <c r="M269" i="4"/>
  <c r="L269" i="4"/>
  <c r="K269" i="4"/>
  <c r="J269" i="4"/>
  <c r="I269" i="4"/>
  <c r="H269" i="4"/>
  <c r="M268" i="4"/>
  <c r="L268" i="4"/>
  <c r="K268" i="4"/>
  <c r="J268" i="4"/>
  <c r="I268" i="4"/>
  <c r="H268" i="4"/>
  <c r="M267" i="4"/>
  <c r="L267" i="4"/>
  <c r="K267" i="4"/>
  <c r="J267" i="4"/>
  <c r="I267" i="4"/>
  <c r="H267" i="4"/>
  <c r="M266" i="4"/>
  <c r="L266" i="4"/>
  <c r="K266" i="4"/>
  <c r="J266" i="4"/>
  <c r="I266" i="4"/>
  <c r="H266" i="4"/>
  <c r="M265" i="4"/>
  <c r="L265" i="4"/>
  <c r="K265" i="4"/>
  <c r="J265" i="4"/>
  <c r="I265" i="4"/>
  <c r="H265" i="4"/>
  <c r="M264" i="4"/>
  <c r="L264" i="4"/>
  <c r="K264" i="4"/>
  <c r="J264" i="4"/>
  <c r="I264" i="4"/>
  <c r="H264" i="4"/>
  <c r="M263" i="4"/>
  <c r="L263" i="4"/>
  <c r="K263" i="4"/>
  <c r="J263" i="4"/>
  <c r="I263" i="4"/>
  <c r="H263" i="4"/>
  <c r="M262" i="4"/>
  <c r="L262" i="4"/>
  <c r="K262" i="4"/>
  <c r="J262" i="4"/>
  <c r="I262" i="4"/>
  <c r="H262" i="4"/>
  <c r="M261" i="4"/>
  <c r="L261" i="4"/>
  <c r="K261" i="4"/>
  <c r="J261" i="4"/>
  <c r="I261" i="4"/>
  <c r="H261" i="4"/>
  <c r="M260" i="4"/>
  <c r="L260" i="4"/>
  <c r="K260" i="4"/>
  <c r="J260" i="4"/>
  <c r="I260" i="4"/>
  <c r="H260" i="4"/>
  <c r="M259" i="4"/>
  <c r="L259" i="4"/>
  <c r="K259" i="4"/>
  <c r="J259" i="4"/>
  <c r="I259" i="4"/>
  <c r="H259" i="4"/>
  <c r="M258" i="4"/>
  <c r="L258" i="4"/>
  <c r="K258" i="4"/>
  <c r="J258" i="4"/>
  <c r="I258" i="4"/>
  <c r="H258" i="4"/>
  <c r="M257" i="4"/>
  <c r="L257" i="4"/>
  <c r="K257" i="4"/>
  <c r="J257" i="4"/>
  <c r="I257" i="4"/>
  <c r="H257" i="4"/>
  <c r="M256" i="4"/>
  <c r="L256" i="4"/>
  <c r="K256" i="4"/>
  <c r="J256" i="4"/>
  <c r="I256" i="4"/>
  <c r="H256" i="4"/>
  <c r="M255" i="4"/>
  <c r="L255" i="4"/>
  <c r="K255" i="4"/>
  <c r="J255" i="4"/>
  <c r="I255" i="4"/>
  <c r="H255" i="4"/>
  <c r="M254" i="4"/>
  <c r="L254" i="4"/>
  <c r="K254" i="4"/>
  <c r="J254" i="4"/>
  <c r="I254" i="4"/>
  <c r="H254" i="4"/>
  <c r="M253" i="4"/>
  <c r="L253" i="4"/>
  <c r="K253" i="4"/>
  <c r="J253" i="4"/>
  <c r="I253" i="4"/>
  <c r="H253" i="4"/>
  <c r="M252" i="4"/>
  <c r="L252" i="4"/>
  <c r="K252" i="4"/>
  <c r="J252" i="4"/>
  <c r="I252" i="4"/>
  <c r="H252" i="4"/>
  <c r="M251" i="4"/>
  <c r="L251" i="4"/>
  <c r="K251" i="4"/>
  <c r="J251" i="4"/>
  <c r="I251" i="4"/>
  <c r="H251" i="4"/>
  <c r="M250" i="4"/>
  <c r="L250" i="4"/>
  <c r="K250" i="4"/>
  <c r="J250" i="4"/>
  <c r="I250" i="4"/>
  <c r="H250" i="4"/>
  <c r="M249" i="4"/>
  <c r="L249" i="4"/>
  <c r="K249" i="4"/>
  <c r="J249" i="4"/>
  <c r="I249" i="4"/>
  <c r="H249" i="4"/>
  <c r="M248" i="4"/>
  <c r="L248" i="4"/>
  <c r="K248" i="4"/>
  <c r="J248" i="4"/>
  <c r="I248" i="4"/>
  <c r="H248" i="4"/>
  <c r="M247" i="4"/>
  <c r="L247" i="4"/>
  <c r="K247" i="4"/>
  <c r="J247" i="4"/>
  <c r="I247" i="4"/>
  <c r="H247" i="4"/>
  <c r="M246" i="4"/>
  <c r="L246" i="4"/>
  <c r="K246" i="4"/>
  <c r="J246" i="4"/>
  <c r="I246" i="4"/>
  <c r="H246" i="4"/>
  <c r="M245" i="4"/>
  <c r="L245" i="4"/>
  <c r="K245" i="4"/>
  <c r="J245" i="4"/>
  <c r="I245" i="4"/>
  <c r="H245" i="4"/>
  <c r="M244" i="4"/>
  <c r="L244" i="4"/>
  <c r="K244" i="4"/>
  <c r="J244" i="4"/>
  <c r="I244" i="4"/>
  <c r="H244" i="4"/>
  <c r="M243" i="4"/>
  <c r="L243" i="4"/>
  <c r="K243" i="4"/>
  <c r="J243" i="4"/>
  <c r="I243" i="4"/>
  <c r="H243" i="4"/>
  <c r="M242" i="4"/>
  <c r="L242" i="4"/>
  <c r="K242" i="4"/>
  <c r="J242" i="4"/>
  <c r="I242" i="4"/>
  <c r="H242" i="4"/>
  <c r="M241" i="4"/>
  <c r="L241" i="4"/>
  <c r="K241" i="4"/>
  <c r="J241" i="4"/>
  <c r="I241" i="4"/>
  <c r="H241" i="4"/>
  <c r="M240" i="4"/>
  <c r="L240" i="4"/>
  <c r="K240" i="4"/>
  <c r="J240" i="4"/>
  <c r="I240" i="4"/>
  <c r="H240" i="4"/>
  <c r="M239" i="4"/>
  <c r="L239" i="4"/>
  <c r="K239" i="4"/>
  <c r="J239" i="4"/>
  <c r="I239" i="4"/>
  <c r="H239" i="4"/>
  <c r="M238" i="4"/>
  <c r="L238" i="4"/>
  <c r="K238" i="4"/>
  <c r="J238" i="4"/>
  <c r="I238" i="4"/>
  <c r="H238" i="4"/>
  <c r="M237" i="4"/>
  <c r="L237" i="4"/>
  <c r="K237" i="4"/>
  <c r="J237" i="4"/>
  <c r="I237" i="4"/>
  <c r="H237" i="4"/>
  <c r="M236" i="4"/>
  <c r="L236" i="4"/>
  <c r="K236" i="4"/>
  <c r="J236" i="4"/>
  <c r="I236" i="4"/>
  <c r="H236" i="4"/>
  <c r="M235" i="4"/>
  <c r="L235" i="4"/>
  <c r="K235" i="4"/>
  <c r="J235" i="4"/>
  <c r="I235" i="4"/>
  <c r="H235" i="4"/>
  <c r="M234" i="4"/>
  <c r="L234" i="4"/>
  <c r="K234" i="4"/>
  <c r="J234" i="4"/>
  <c r="I234" i="4"/>
  <c r="H234" i="4"/>
  <c r="M233" i="4"/>
  <c r="L233" i="4"/>
  <c r="K233" i="4"/>
  <c r="J233" i="4"/>
  <c r="I233" i="4"/>
  <c r="H233" i="4"/>
  <c r="M232" i="4"/>
  <c r="L232" i="4"/>
  <c r="K232" i="4"/>
  <c r="J232" i="4"/>
  <c r="I232" i="4"/>
  <c r="H232" i="4"/>
  <c r="M231" i="4"/>
  <c r="L231" i="4"/>
  <c r="K231" i="4"/>
  <c r="J231" i="4"/>
  <c r="I231" i="4"/>
  <c r="H231" i="4"/>
  <c r="M230" i="4"/>
  <c r="L230" i="4"/>
  <c r="K230" i="4"/>
  <c r="J230" i="4"/>
  <c r="I230" i="4"/>
  <c r="H230" i="4"/>
  <c r="M229" i="4"/>
  <c r="L229" i="4"/>
  <c r="K229" i="4"/>
  <c r="J229" i="4"/>
  <c r="I229" i="4"/>
  <c r="H229" i="4"/>
  <c r="M228" i="4"/>
  <c r="L228" i="4"/>
  <c r="K228" i="4"/>
  <c r="J228" i="4"/>
  <c r="I228" i="4"/>
  <c r="H228" i="4"/>
  <c r="M227" i="4"/>
  <c r="L227" i="4"/>
  <c r="K227" i="4"/>
  <c r="J227" i="4"/>
  <c r="I227" i="4"/>
  <c r="H227" i="4"/>
  <c r="M226" i="4"/>
  <c r="L226" i="4"/>
  <c r="K226" i="4"/>
  <c r="J226" i="4"/>
  <c r="I226" i="4"/>
  <c r="H226" i="4"/>
  <c r="M225" i="4"/>
  <c r="L225" i="4"/>
  <c r="K225" i="4"/>
  <c r="J225" i="4"/>
  <c r="I225" i="4"/>
  <c r="H225" i="4"/>
  <c r="M224" i="4"/>
  <c r="L224" i="4"/>
  <c r="K224" i="4"/>
  <c r="J224" i="4"/>
  <c r="I224" i="4"/>
  <c r="H224" i="4"/>
  <c r="M223" i="4"/>
  <c r="L223" i="4"/>
  <c r="K223" i="4"/>
  <c r="J223" i="4"/>
  <c r="I223" i="4"/>
  <c r="H223" i="4"/>
  <c r="M222" i="4"/>
  <c r="L222" i="4"/>
  <c r="K222" i="4"/>
  <c r="J222" i="4"/>
  <c r="I222" i="4"/>
  <c r="H222" i="4"/>
  <c r="M221" i="4"/>
  <c r="L221" i="4"/>
  <c r="K221" i="4"/>
  <c r="J221" i="4"/>
  <c r="I221" i="4"/>
  <c r="H221" i="4"/>
  <c r="M220" i="4"/>
  <c r="L220" i="4"/>
  <c r="K220" i="4"/>
  <c r="J220" i="4"/>
  <c r="I220" i="4"/>
  <c r="H220" i="4"/>
  <c r="M219" i="4"/>
  <c r="L219" i="4"/>
  <c r="K219" i="4"/>
  <c r="J219" i="4"/>
  <c r="I219" i="4"/>
  <c r="H219" i="4"/>
  <c r="M218" i="4"/>
  <c r="L218" i="4"/>
  <c r="K218" i="4"/>
  <c r="J218" i="4"/>
  <c r="I218" i="4"/>
  <c r="H218" i="4"/>
  <c r="M217" i="4"/>
  <c r="L217" i="4"/>
  <c r="K217" i="4"/>
  <c r="J217" i="4"/>
  <c r="I217" i="4"/>
  <c r="H217" i="4"/>
  <c r="M216" i="4"/>
  <c r="L216" i="4"/>
  <c r="K216" i="4"/>
  <c r="J216" i="4"/>
  <c r="I216" i="4"/>
  <c r="H216" i="4"/>
  <c r="M215" i="4"/>
  <c r="L215" i="4"/>
  <c r="K215" i="4"/>
  <c r="J215" i="4"/>
  <c r="I215" i="4"/>
  <c r="H215" i="4"/>
  <c r="M214" i="4"/>
  <c r="L214" i="4"/>
  <c r="K214" i="4"/>
  <c r="J214" i="4"/>
  <c r="I214" i="4"/>
  <c r="H214" i="4"/>
  <c r="M213" i="4"/>
  <c r="L213" i="4"/>
  <c r="K213" i="4"/>
  <c r="J213" i="4"/>
  <c r="I213" i="4"/>
  <c r="H213" i="4"/>
  <c r="M212" i="4"/>
  <c r="L212" i="4"/>
  <c r="K212" i="4"/>
  <c r="J212" i="4"/>
  <c r="I212" i="4"/>
  <c r="H212" i="4"/>
  <c r="M211" i="4"/>
  <c r="L211" i="4"/>
  <c r="K211" i="4"/>
  <c r="J211" i="4"/>
  <c r="I211" i="4"/>
  <c r="H211" i="4"/>
  <c r="M210" i="4"/>
  <c r="L210" i="4"/>
  <c r="K210" i="4"/>
  <c r="J210" i="4"/>
  <c r="I210" i="4"/>
  <c r="H210" i="4"/>
  <c r="M209" i="4"/>
  <c r="L209" i="4"/>
  <c r="K209" i="4"/>
  <c r="J209" i="4"/>
  <c r="I209" i="4"/>
  <c r="H209" i="4"/>
  <c r="M208" i="4"/>
  <c r="L208" i="4"/>
  <c r="K208" i="4"/>
  <c r="J208" i="4"/>
  <c r="I208" i="4"/>
  <c r="H208" i="4"/>
  <c r="M207" i="4"/>
  <c r="L207" i="4"/>
  <c r="K207" i="4"/>
  <c r="J207" i="4"/>
  <c r="I207" i="4"/>
  <c r="H207" i="4"/>
  <c r="M206" i="4"/>
  <c r="L206" i="4"/>
  <c r="K206" i="4"/>
  <c r="J206" i="4"/>
  <c r="I206" i="4"/>
  <c r="H206" i="4"/>
  <c r="M205" i="4"/>
  <c r="L205" i="4"/>
  <c r="K205" i="4"/>
  <c r="J205" i="4"/>
  <c r="I205" i="4"/>
  <c r="H205" i="4"/>
  <c r="M204" i="4"/>
  <c r="L204" i="4"/>
  <c r="K204" i="4"/>
  <c r="J204" i="4"/>
  <c r="I204" i="4"/>
  <c r="H204" i="4"/>
  <c r="M203" i="4"/>
  <c r="L203" i="4"/>
  <c r="K203" i="4"/>
  <c r="J203" i="4"/>
  <c r="I203" i="4"/>
  <c r="H203" i="4"/>
  <c r="M202" i="4"/>
  <c r="L202" i="4"/>
  <c r="K202" i="4"/>
  <c r="J202" i="4"/>
  <c r="I202" i="4"/>
  <c r="H202" i="4"/>
  <c r="M201" i="4"/>
  <c r="L201" i="4"/>
  <c r="K201" i="4"/>
  <c r="J201" i="4"/>
  <c r="I201" i="4"/>
  <c r="H201" i="4"/>
  <c r="M200" i="4"/>
  <c r="L200" i="4"/>
  <c r="K200" i="4"/>
  <c r="J200" i="4"/>
  <c r="I200" i="4"/>
  <c r="H200" i="4"/>
  <c r="M199" i="4"/>
  <c r="L199" i="4"/>
  <c r="K199" i="4"/>
  <c r="J199" i="4"/>
  <c r="I199" i="4"/>
  <c r="H199" i="4"/>
  <c r="M198" i="4"/>
  <c r="L198" i="4"/>
  <c r="K198" i="4"/>
  <c r="J198" i="4"/>
  <c r="I198" i="4"/>
  <c r="H198" i="4"/>
  <c r="M197" i="4"/>
  <c r="L197" i="4"/>
  <c r="K197" i="4"/>
  <c r="J197" i="4"/>
  <c r="I197" i="4"/>
  <c r="H197" i="4"/>
  <c r="M196" i="4"/>
  <c r="L196" i="4"/>
  <c r="K196" i="4"/>
  <c r="J196" i="4"/>
  <c r="I196" i="4"/>
  <c r="H196" i="4"/>
  <c r="M195" i="4"/>
  <c r="L195" i="4"/>
  <c r="K195" i="4"/>
  <c r="J195" i="4"/>
  <c r="I195" i="4"/>
  <c r="H195" i="4"/>
  <c r="M194" i="4"/>
  <c r="L194" i="4"/>
  <c r="K194" i="4"/>
  <c r="J194" i="4"/>
  <c r="I194" i="4"/>
  <c r="H194" i="4"/>
  <c r="M193" i="4"/>
  <c r="L193" i="4"/>
  <c r="K193" i="4"/>
  <c r="J193" i="4"/>
  <c r="I193" i="4"/>
  <c r="H193" i="4"/>
  <c r="M192" i="4"/>
  <c r="L192" i="4"/>
  <c r="K192" i="4"/>
  <c r="J192" i="4"/>
  <c r="I192" i="4"/>
  <c r="H192" i="4"/>
  <c r="M191" i="4"/>
  <c r="L191" i="4"/>
  <c r="K191" i="4"/>
  <c r="J191" i="4"/>
  <c r="I191" i="4"/>
  <c r="H191" i="4"/>
  <c r="M190" i="4"/>
  <c r="L190" i="4"/>
  <c r="K190" i="4"/>
  <c r="J190" i="4"/>
  <c r="I190" i="4"/>
  <c r="H190" i="4"/>
  <c r="M189" i="4"/>
  <c r="L189" i="4"/>
  <c r="K189" i="4"/>
  <c r="J189" i="4"/>
  <c r="I189" i="4"/>
  <c r="H189" i="4"/>
  <c r="M188" i="4"/>
  <c r="L188" i="4"/>
  <c r="K188" i="4"/>
  <c r="J188" i="4"/>
  <c r="I188" i="4"/>
  <c r="H188" i="4"/>
  <c r="M187" i="4"/>
  <c r="L187" i="4"/>
  <c r="K187" i="4"/>
  <c r="J187" i="4"/>
  <c r="I187" i="4"/>
  <c r="H187" i="4"/>
  <c r="M186" i="4"/>
  <c r="L186" i="4"/>
  <c r="K186" i="4"/>
  <c r="J186" i="4"/>
  <c r="I186" i="4"/>
  <c r="H186" i="4"/>
  <c r="M185" i="4"/>
  <c r="L185" i="4"/>
  <c r="K185" i="4"/>
  <c r="J185" i="4"/>
  <c r="I185" i="4"/>
  <c r="H185" i="4"/>
  <c r="M184" i="4"/>
  <c r="L184" i="4"/>
  <c r="K184" i="4"/>
  <c r="J184" i="4"/>
  <c r="I184" i="4"/>
  <c r="H184" i="4"/>
  <c r="M183" i="4"/>
  <c r="L183" i="4"/>
  <c r="K183" i="4"/>
  <c r="J183" i="4"/>
  <c r="I183" i="4"/>
  <c r="H183" i="4"/>
  <c r="M182" i="4"/>
  <c r="L182" i="4"/>
  <c r="K182" i="4"/>
  <c r="J182" i="4"/>
  <c r="I182" i="4"/>
  <c r="H182" i="4"/>
  <c r="M181" i="4"/>
  <c r="L181" i="4"/>
  <c r="K181" i="4"/>
  <c r="J181" i="4"/>
  <c r="I181" i="4"/>
  <c r="H181" i="4"/>
  <c r="M180" i="4"/>
  <c r="L180" i="4"/>
  <c r="K180" i="4"/>
  <c r="J180" i="4"/>
  <c r="I180" i="4"/>
  <c r="H180" i="4"/>
  <c r="M179" i="4"/>
  <c r="L179" i="4"/>
  <c r="K179" i="4"/>
  <c r="J179" i="4"/>
  <c r="I179" i="4"/>
  <c r="H179" i="4"/>
  <c r="M178" i="4"/>
  <c r="L178" i="4"/>
  <c r="K178" i="4"/>
  <c r="J178" i="4"/>
  <c r="I178" i="4"/>
  <c r="H178" i="4"/>
  <c r="M177" i="4"/>
  <c r="L177" i="4"/>
  <c r="K177" i="4"/>
  <c r="J177" i="4"/>
  <c r="I177" i="4"/>
  <c r="H177" i="4"/>
  <c r="M176" i="4"/>
  <c r="L176" i="4"/>
  <c r="K176" i="4"/>
  <c r="J176" i="4"/>
  <c r="I176" i="4"/>
  <c r="H176" i="4"/>
  <c r="M175" i="4"/>
  <c r="L175" i="4"/>
  <c r="K175" i="4"/>
  <c r="J175" i="4"/>
  <c r="I175" i="4"/>
  <c r="H175" i="4"/>
  <c r="M174" i="4"/>
  <c r="L174" i="4"/>
  <c r="K174" i="4"/>
  <c r="J174" i="4"/>
  <c r="I174" i="4"/>
  <c r="H174" i="4"/>
  <c r="M173" i="4"/>
  <c r="L173" i="4"/>
  <c r="K173" i="4"/>
  <c r="J173" i="4"/>
  <c r="I173" i="4"/>
  <c r="H173" i="4"/>
  <c r="M172" i="4"/>
  <c r="L172" i="4"/>
  <c r="K172" i="4"/>
  <c r="J172" i="4"/>
  <c r="I172" i="4"/>
  <c r="H172" i="4"/>
  <c r="M171" i="4"/>
  <c r="L171" i="4"/>
  <c r="K171" i="4"/>
  <c r="J171" i="4"/>
  <c r="I171" i="4"/>
  <c r="H171" i="4"/>
  <c r="M170" i="4"/>
  <c r="L170" i="4"/>
  <c r="K170" i="4"/>
  <c r="J170" i="4"/>
  <c r="I170" i="4"/>
  <c r="H170" i="4"/>
  <c r="M169" i="4"/>
  <c r="L169" i="4"/>
  <c r="K169" i="4"/>
  <c r="J169" i="4"/>
  <c r="I169" i="4"/>
  <c r="H169" i="4"/>
  <c r="M168" i="4"/>
  <c r="L168" i="4"/>
  <c r="K168" i="4"/>
  <c r="J168" i="4"/>
  <c r="I168" i="4"/>
  <c r="H168" i="4"/>
  <c r="M167" i="4"/>
  <c r="L167" i="4"/>
  <c r="K167" i="4"/>
  <c r="J167" i="4"/>
  <c r="I167" i="4"/>
  <c r="H167" i="4"/>
  <c r="M166" i="4"/>
  <c r="L166" i="4"/>
  <c r="K166" i="4"/>
  <c r="J166" i="4"/>
  <c r="I166" i="4"/>
  <c r="H166" i="4"/>
  <c r="M165" i="4"/>
  <c r="L165" i="4"/>
  <c r="K165" i="4"/>
  <c r="J165" i="4"/>
  <c r="I165" i="4"/>
  <c r="H165" i="4"/>
  <c r="M164" i="4"/>
  <c r="L164" i="4"/>
  <c r="K164" i="4"/>
  <c r="J164" i="4"/>
  <c r="I164" i="4"/>
  <c r="H164" i="4"/>
  <c r="M163" i="4"/>
  <c r="L163" i="4"/>
  <c r="K163" i="4"/>
  <c r="J163" i="4"/>
  <c r="I163" i="4"/>
  <c r="H163" i="4"/>
  <c r="M162" i="4"/>
  <c r="L162" i="4"/>
  <c r="K162" i="4"/>
  <c r="J162" i="4"/>
  <c r="I162" i="4"/>
  <c r="H162" i="4"/>
  <c r="M161" i="4"/>
  <c r="L161" i="4"/>
  <c r="K161" i="4"/>
  <c r="J161" i="4"/>
  <c r="I161" i="4"/>
  <c r="H161" i="4"/>
  <c r="M160" i="4"/>
  <c r="L160" i="4"/>
  <c r="K160" i="4"/>
  <c r="J160" i="4"/>
  <c r="I160" i="4"/>
  <c r="H160" i="4"/>
  <c r="M159" i="4"/>
  <c r="L159" i="4"/>
  <c r="K159" i="4"/>
  <c r="J159" i="4"/>
  <c r="I159" i="4"/>
  <c r="H159" i="4"/>
  <c r="M158" i="4"/>
  <c r="L158" i="4"/>
  <c r="K158" i="4"/>
  <c r="J158" i="4"/>
  <c r="I158" i="4"/>
  <c r="H158" i="4"/>
  <c r="M157" i="4"/>
  <c r="L157" i="4"/>
  <c r="K157" i="4"/>
  <c r="J157" i="4"/>
  <c r="I157" i="4"/>
  <c r="H157" i="4"/>
  <c r="M156" i="4"/>
  <c r="L156" i="4"/>
  <c r="K156" i="4"/>
  <c r="J156" i="4"/>
  <c r="I156" i="4"/>
  <c r="H156" i="4"/>
  <c r="M155" i="4"/>
  <c r="L155" i="4"/>
  <c r="K155" i="4"/>
  <c r="J155" i="4"/>
  <c r="I155" i="4"/>
  <c r="H155" i="4"/>
  <c r="M154" i="4"/>
  <c r="L154" i="4"/>
  <c r="K154" i="4"/>
  <c r="J154" i="4"/>
  <c r="I154" i="4"/>
  <c r="H154" i="4"/>
  <c r="M153" i="4"/>
  <c r="L153" i="4"/>
  <c r="K153" i="4"/>
  <c r="J153" i="4"/>
  <c r="I153" i="4"/>
  <c r="H153" i="4"/>
  <c r="M152" i="4"/>
  <c r="L152" i="4"/>
  <c r="K152" i="4"/>
  <c r="J152" i="4"/>
  <c r="I152" i="4"/>
  <c r="H152" i="4"/>
  <c r="M151" i="4"/>
  <c r="L151" i="4"/>
  <c r="K151" i="4"/>
  <c r="J151" i="4"/>
  <c r="I151" i="4"/>
  <c r="H151" i="4"/>
  <c r="M150" i="4"/>
  <c r="L150" i="4"/>
  <c r="K150" i="4"/>
  <c r="J150" i="4"/>
  <c r="I150" i="4"/>
  <c r="H150" i="4"/>
  <c r="M149" i="4"/>
  <c r="L149" i="4"/>
  <c r="K149" i="4"/>
  <c r="J149" i="4"/>
  <c r="I149" i="4"/>
  <c r="H149" i="4"/>
  <c r="M148" i="4"/>
  <c r="L148" i="4"/>
  <c r="K148" i="4"/>
  <c r="J148" i="4"/>
  <c r="I148" i="4"/>
  <c r="H148" i="4"/>
  <c r="M147" i="4"/>
  <c r="L147" i="4"/>
  <c r="K147" i="4"/>
  <c r="J147" i="4"/>
  <c r="I147" i="4"/>
  <c r="H147" i="4"/>
  <c r="M146" i="4"/>
  <c r="L146" i="4"/>
  <c r="K146" i="4"/>
  <c r="J146" i="4"/>
  <c r="I146" i="4"/>
  <c r="H146" i="4"/>
  <c r="M145" i="4"/>
  <c r="L145" i="4"/>
  <c r="K145" i="4"/>
  <c r="J145" i="4"/>
  <c r="I145" i="4"/>
  <c r="H145" i="4"/>
  <c r="M144" i="4"/>
  <c r="L144" i="4"/>
  <c r="K144" i="4"/>
  <c r="J144" i="4"/>
  <c r="I144" i="4"/>
  <c r="H144" i="4"/>
  <c r="M143" i="4"/>
  <c r="L143" i="4"/>
  <c r="K143" i="4"/>
  <c r="J143" i="4"/>
  <c r="I143" i="4"/>
  <c r="H143" i="4"/>
  <c r="M142" i="4"/>
  <c r="L142" i="4"/>
  <c r="K142" i="4"/>
  <c r="J142" i="4"/>
  <c r="I142" i="4"/>
  <c r="H142" i="4"/>
  <c r="M141" i="4"/>
  <c r="L141" i="4"/>
  <c r="K141" i="4"/>
  <c r="J141" i="4"/>
  <c r="I141" i="4"/>
  <c r="H141" i="4"/>
  <c r="M140" i="4"/>
  <c r="L140" i="4"/>
  <c r="K140" i="4"/>
  <c r="J140" i="4"/>
  <c r="I140" i="4"/>
  <c r="H140" i="4"/>
  <c r="M139" i="4"/>
  <c r="L139" i="4"/>
  <c r="K139" i="4"/>
  <c r="J139" i="4"/>
  <c r="I139" i="4"/>
  <c r="H139" i="4"/>
  <c r="M138" i="4"/>
  <c r="L138" i="4"/>
  <c r="K138" i="4"/>
  <c r="J138" i="4"/>
  <c r="I138" i="4"/>
  <c r="H138" i="4"/>
  <c r="M137" i="4"/>
  <c r="L137" i="4"/>
  <c r="K137" i="4"/>
  <c r="J137" i="4"/>
  <c r="I137" i="4"/>
  <c r="H137" i="4"/>
  <c r="M136" i="4"/>
  <c r="L136" i="4"/>
  <c r="K136" i="4"/>
  <c r="J136" i="4"/>
  <c r="I136" i="4"/>
  <c r="H136" i="4"/>
  <c r="M135" i="4"/>
  <c r="L135" i="4"/>
  <c r="K135" i="4"/>
  <c r="J135" i="4"/>
  <c r="I135" i="4"/>
  <c r="H135" i="4"/>
  <c r="M134" i="4"/>
  <c r="L134" i="4"/>
  <c r="K134" i="4"/>
  <c r="J134" i="4"/>
  <c r="I134" i="4"/>
  <c r="H134" i="4"/>
  <c r="M133" i="4"/>
  <c r="L133" i="4"/>
  <c r="K133" i="4"/>
  <c r="J133" i="4"/>
  <c r="I133" i="4"/>
  <c r="H133" i="4"/>
  <c r="M132" i="4"/>
  <c r="L132" i="4"/>
  <c r="K132" i="4"/>
  <c r="J132" i="4"/>
  <c r="I132" i="4"/>
  <c r="H132" i="4"/>
  <c r="M131" i="4"/>
  <c r="L131" i="4"/>
  <c r="K131" i="4"/>
  <c r="J131" i="4"/>
  <c r="I131" i="4"/>
  <c r="H131" i="4"/>
  <c r="M130" i="4"/>
  <c r="L130" i="4"/>
  <c r="K130" i="4"/>
  <c r="J130" i="4"/>
  <c r="I130" i="4"/>
  <c r="H130" i="4"/>
  <c r="M129" i="4"/>
  <c r="L129" i="4"/>
  <c r="K129" i="4"/>
  <c r="J129" i="4"/>
  <c r="I129" i="4"/>
  <c r="H129" i="4"/>
  <c r="M128" i="4"/>
  <c r="L128" i="4"/>
  <c r="K128" i="4"/>
  <c r="J128" i="4"/>
  <c r="I128" i="4"/>
  <c r="H128" i="4"/>
  <c r="M127" i="4"/>
  <c r="L127" i="4"/>
  <c r="K127" i="4"/>
  <c r="J127" i="4"/>
  <c r="I127" i="4"/>
  <c r="H127" i="4"/>
  <c r="M126" i="4"/>
  <c r="L126" i="4"/>
  <c r="K126" i="4"/>
  <c r="J126" i="4"/>
  <c r="I126" i="4"/>
  <c r="H126" i="4"/>
  <c r="M125" i="4"/>
  <c r="L125" i="4"/>
  <c r="K125" i="4"/>
  <c r="J125" i="4"/>
  <c r="I125" i="4"/>
  <c r="H125" i="4"/>
  <c r="M124" i="4"/>
  <c r="L124" i="4"/>
  <c r="K124" i="4"/>
  <c r="J124" i="4"/>
  <c r="I124" i="4"/>
  <c r="H124" i="4"/>
  <c r="M123" i="4"/>
  <c r="L123" i="4"/>
  <c r="K123" i="4"/>
  <c r="J123" i="4"/>
  <c r="I123" i="4"/>
  <c r="H123" i="4"/>
  <c r="M122" i="4"/>
  <c r="L122" i="4"/>
  <c r="K122" i="4"/>
  <c r="J122" i="4"/>
  <c r="I122" i="4"/>
  <c r="H122" i="4"/>
  <c r="M121" i="4"/>
  <c r="L121" i="4"/>
  <c r="K121" i="4"/>
  <c r="J121" i="4"/>
  <c r="I121" i="4"/>
  <c r="H121" i="4"/>
  <c r="M120" i="4"/>
  <c r="L120" i="4"/>
  <c r="K120" i="4"/>
  <c r="J120" i="4"/>
  <c r="I120" i="4"/>
  <c r="H120" i="4"/>
  <c r="M119" i="4"/>
  <c r="L119" i="4"/>
  <c r="K119" i="4"/>
  <c r="J119" i="4"/>
  <c r="I119" i="4"/>
  <c r="H119" i="4"/>
  <c r="M118" i="4"/>
  <c r="L118" i="4"/>
  <c r="K118" i="4"/>
  <c r="J118" i="4"/>
  <c r="I118" i="4"/>
  <c r="H118" i="4"/>
  <c r="M117" i="4"/>
  <c r="L117" i="4"/>
  <c r="K117" i="4"/>
  <c r="J117" i="4"/>
  <c r="I117" i="4"/>
  <c r="H117" i="4"/>
  <c r="M116" i="4"/>
  <c r="L116" i="4"/>
  <c r="K116" i="4"/>
  <c r="J116" i="4"/>
  <c r="I116" i="4"/>
  <c r="H116" i="4"/>
  <c r="M115" i="4"/>
  <c r="L115" i="4"/>
  <c r="K115" i="4"/>
  <c r="J115" i="4"/>
  <c r="I115" i="4"/>
  <c r="H115" i="4"/>
  <c r="M114" i="4"/>
  <c r="L114" i="4"/>
  <c r="K114" i="4"/>
  <c r="J114" i="4"/>
  <c r="I114" i="4"/>
  <c r="H114" i="4"/>
  <c r="M113" i="4"/>
  <c r="L113" i="4"/>
  <c r="K113" i="4"/>
  <c r="J113" i="4"/>
  <c r="I113" i="4"/>
  <c r="H113" i="4"/>
  <c r="M112" i="4"/>
  <c r="L112" i="4"/>
  <c r="K112" i="4"/>
  <c r="J112" i="4"/>
  <c r="I112" i="4"/>
  <c r="H112" i="4"/>
  <c r="M111" i="4"/>
  <c r="L111" i="4"/>
  <c r="K111" i="4"/>
  <c r="J111" i="4"/>
  <c r="I111" i="4"/>
  <c r="H111" i="4"/>
  <c r="M110" i="4"/>
  <c r="L110" i="4"/>
  <c r="K110" i="4"/>
  <c r="J110" i="4"/>
  <c r="I110" i="4"/>
  <c r="H110" i="4"/>
  <c r="M109" i="4"/>
  <c r="L109" i="4"/>
  <c r="K109" i="4"/>
  <c r="J109" i="4"/>
  <c r="I109" i="4"/>
  <c r="H109" i="4"/>
  <c r="M108" i="4"/>
  <c r="L108" i="4"/>
  <c r="K108" i="4"/>
  <c r="J108" i="4"/>
  <c r="I108" i="4"/>
  <c r="H108" i="4"/>
  <c r="M107" i="4"/>
  <c r="L107" i="4"/>
  <c r="K107" i="4"/>
  <c r="J107" i="4"/>
  <c r="I107" i="4"/>
  <c r="H107" i="4"/>
  <c r="M106" i="4"/>
  <c r="L106" i="4"/>
  <c r="K106" i="4"/>
  <c r="J106" i="4"/>
  <c r="I106" i="4"/>
  <c r="H106" i="4"/>
  <c r="M105" i="4"/>
  <c r="L105" i="4"/>
  <c r="K105" i="4"/>
  <c r="J105" i="4"/>
  <c r="I105" i="4"/>
  <c r="H105" i="4"/>
  <c r="M104" i="4"/>
  <c r="L104" i="4"/>
  <c r="K104" i="4"/>
  <c r="J104" i="4"/>
  <c r="I104" i="4"/>
  <c r="H104" i="4"/>
  <c r="M103" i="4"/>
  <c r="L103" i="4"/>
  <c r="K103" i="4"/>
  <c r="J103" i="4"/>
  <c r="I103" i="4"/>
  <c r="H103" i="4"/>
  <c r="M102" i="4"/>
  <c r="L102" i="4"/>
  <c r="K102" i="4"/>
  <c r="J102" i="4"/>
  <c r="I102" i="4"/>
  <c r="H102" i="4"/>
  <c r="M101" i="4"/>
  <c r="L101" i="4"/>
  <c r="K101" i="4"/>
  <c r="J101" i="4"/>
  <c r="I101" i="4"/>
  <c r="H101" i="4"/>
  <c r="M100" i="4"/>
  <c r="L100" i="4"/>
  <c r="K100" i="4"/>
  <c r="J100" i="4"/>
  <c r="I100" i="4"/>
  <c r="H100" i="4"/>
  <c r="M99" i="4"/>
  <c r="L99" i="4"/>
  <c r="K99" i="4"/>
  <c r="J99" i="4"/>
  <c r="I99" i="4"/>
  <c r="H99" i="4"/>
  <c r="M98" i="4"/>
  <c r="L98" i="4"/>
  <c r="K98" i="4"/>
  <c r="J98" i="4"/>
  <c r="I98" i="4"/>
  <c r="H98" i="4"/>
  <c r="M97" i="4"/>
  <c r="L97" i="4"/>
  <c r="K97" i="4"/>
  <c r="J97" i="4"/>
  <c r="I97" i="4"/>
  <c r="H97" i="4"/>
  <c r="M96" i="4"/>
  <c r="L96" i="4"/>
  <c r="K96" i="4"/>
  <c r="J96" i="4"/>
  <c r="I96" i="4"/>
  <c r="H96" i="4"/>
  <c r="M95" i="4"/>
  <c r="L95" i="4"/>
  <c r="K95" i="4"/>
  <c r="J95" i="4"/>
  <c r="I95" i="4"/>
  <c r="H95" i="4"/>
  <c r="M94" i="4"/>
  <c r="L94" i="4"/>
  <c r="K94" i="4"/>
  <c r="J94" i="4"/>
  <c r="I94" i="4"/>
  <c r="H94" i="4"/>
  <c r="M93" i="4"/>
  <c r="L93" i="4"/>
  <c r="K93" i="4"/>
  <c r="J93" i="4"/>
  <c r="I93" i="4"/>
  <c r="H93" i="4"/>
  <c r="M92" i="4"/>
  <c r="L92" i="4"/>
  <c r="K92" i="4"/>
  <c r="J92" i="4"/>
  <c r="I92" i="4"/>
  <c r="H92" i="4"/>
  <c r="M91" i="4"/>
  <c r="L91" i="4"/>
  <c r="K91" i="4"/>
  <c r="J91" i="4"/>
  <c r="I91" i="4"/>
  <c r="H91" i="4"/>
  <c r="M90" i="4"/>
  <c r="L90" i="4"/>
  <c r="K90" i="4"/>
  <c r="J90" i="4"/>
  <c r="I90" i="4"/>
  <c r="H90" i="4"/>
  <c r="M89" i="4"/>
  <c r="L89" i="4"/>
  <c r="K89" i="4"/>
  <c r="J89" i="4"/>
  <c r="I89" i="4"/>
  <c r="H89" i="4"/>
  <c r="M88" i="4"/>
  <c r="L88" i="4"/>
  <c r="K88" i="4"/>
  <c r="J88" i="4"/>
  <c r="I88" i="4"/>
  <c r="H88" i="4"/>
  <c r="M87" i="4"/>
  <c r="L87" i="4"/>
  <c r="K87" i="4"/>
  <c r="J87" i="4"/>
  <c r="I87" i="4"/>
  <c r="H87" i="4"/>
  <c r="M86" i="4"/>
  <c r="L86" i="4"/>
  <c r="K86" i="4"/>
  <c r="J86" i="4"/>
  <c r="I86" i="4"/>
  <c r="H86" i="4"/>
  <c r="M85" i="4"/>
  <c r="L85" i="4"/>
  <c r="K85" i="4"/>
  <c r="J85" i="4"/>
  <c r="I85" i="4"/>
  <c r="H85" i="4"/>
  <c r="M84" i="4"/>
  <c r="L84" i="4"/>
  <c r="K84" i="4"/>
  <c r="J84" i="4"/>
  <c r="I84" i="4"/>
  <c r="H84" i="4"/>
  <c r="M83" i="4"/>
  <c r="L83" i="4"/>
  <c r="K83" i="4"/>
  <c r="J83" i="4"/>
  <c r="I83" i="4"/>
  <c r="H83" i="4"/>
  <c r="M82" i="4"/>
  <c r="L82" i="4"/>
  <c r="K82" i="4"/>
  <c r="J82" i="4"/>
  <c r="I82" i="4"/>
  <c r="H82" i="4"/>
  <c r="M81" i="4"/>
  <c r="L81" i="4"/>
  <c r="K81" i="4"/>
  <c r="J81" i="4"/>
  <c r="I81" i="4"/>
  <c r="H81" i="4"/>
  <c r="M80" i="4"/>
  <c r="L80" i="4"/>
  <c r="K80" i="4"/>
  <c r="J80" i="4"/>
  <c r="I80" i="4"/>
  <c r="H80" i="4"/>
  <c r="M79" i="4"/>
  <c r="L79" i="4"/>
  <c r="K79" i="4"/>
  <c r="J79" i="4"/>
  <c r="I79" i="4"/>
  <c r="H79" i="4"/>
  <c r="M78" i="4"/>
  <c r="L78" i="4"/>
  <c r="K78" i="4"/>
  <c r="J78" i="4"/>
  <c r="I78" i="4"/>
  <c r="H78" i="4"/>
  <c r="M77" i="4"/>
  <c r="L77" i="4"/>
  <c r="K77" i="4"/>
  <c r="J77" i="4"/>
  <c r="I77" i="4"/>
  <c r="H77" i="4"/>
  <c r="M76" i="4"/>
  <c r="L76" i="4"/>
  <c r="K76" i="4"/>
  <c r="J76" i="4"/>
  <c r="I76" i="4"/>
  <c r="H76" i="4"/>
  <c r="M75" i="4"/>
  <c r="L75" i="4"/>
  <c r="K75" i="4"/>
  <c r="J75" i="4"/>
  <c r="I75" i="4"/>
  <c r="H75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70" i="4"/>
  <c r="L70" i="4"/>
  <c r="K70" i="4"/>
  <c r="J70" i="4"/>
  <c r="I70" i="4"/>
  <c r="H70" i="4"/>
  <c r="M69" i="4"/>
  <c r="L69" i="4"/>
  <c r="K69" i="4"/>
  <c r="J69" i="4"/>
  <c r="I69" i="4"/>
  <c r="H69" i="4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M60" i="4"/>
  <c r="L60" i="4"/>
  <c r="K60" i="4"/>
  <c r="J60" i="4"/>
  <c r="I60" i="4"/>
  <c r="H60" i="4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J56" i="4"/>
  <c r="I56" i="4"/>
  <c r="H56" i="4"/>
  <c r="M55" i="4"/>
  <c r="L55" i="4"/>
  <c r="K55" i="4"/>
  <c r="J55" i="4"/>
  <c r="I55" i="4"/>
  <c r="H55" i="4"/>
  <c r="M54" i="4"/>
  <c r="L54" i="4"/>
  <c r="K54" i="4"/>
  <c r="J54" i="4"/>
  <c r="I54" i="4"/>
  <c r="H54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M50" i="4"/>
  <c r="L50" i="4"/>
  <c r="K50" i="4"/>
  <c r="J50" i="4"/>
  <c r="I50" i="4"/>
  <c r="H50" i="4"/>
  <c r="M49" i="4"/>
  <c r="L49" i="4"/>
  <c r="K49" i="4"/>
  <c r="J49" i="4"/>
  <c r="I49" i="4"/>
  <c r="H49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483" i="3"/>
  <c r="L483" i="3"/>
  <c r="K483" i="3"/>
  <c r="J483" i="3"/>
  <c r="I483" i="3"/>
  <c r="H483" i="3"/>
  <c r="M482" i="3"/>
  <c r="L482" i="3"/>
  <c r="K482" i="3"/>
  <c r="J482" i="3"/>
  <c r="I482" i="3"/>
  <c r="H482" i="3"/>
  <c r="M481" i="3"/>
  <c r="L481" i="3"/>
  <c r="K481" i="3"/>
  <c r="J481" i="3"/>
  <c r="I481" i="3"/>
  <c r="H481" i="3"/>
  <c r="M480" i="3"/>
  <c r="L480" i="3"/>
  <c r="K480" i="3"/>
  <c r="J480" i="3"/>
  <c r="I480" i="3"/>
  <c r="H480" i="3"/>
  <c r="M479" i="3"/>
  <c r="L479" i="3"/>
  <c r="K479" i="3"/>
  <c r="J479" i="3"/>
  <c r="I479" i="3"/>
  <c r="H479" i="3"/>
  <c r="M478" i="3"/>
  <c r="L478" i="3"/>
  <c r="K478" i="3"/>
  <c r="J478" i="3"/>
  <c r="I478" i="3"/>
  <c r="H478" i="3"/>
  <c r="M477" i="3"/>
  <c r="L477" i="3"/>
  <c r="K477" i="3"/>
  <c r="J477" i="3"/>
  <c r="I477" i="3"/>
  <c r="H477" i="3"/>
  <c r="M476" i="3"/>
  <c r="L476" i="3"/>
  <c r="K476" i="3"/>
  <c r="J476" i="3"/>
  <c r="I476" i="3"/>
  <c r="H476" i="3"/>
  <c r="M475" i="3"/>
  <c r="L475" i="3"/>
  <c r="K475" i="3"/>
  <c r="J475" i="3"/>
  <c r="I475" i="3"/>
  <c r="H475" i="3"/>
  <c r="M474" i="3"/>
  <c r="L474" i="3"/>
  <c r="K474" i="3"/>
  <c r="J474" i="3"/>
  <c r="I474" i="3"/>
  <c r="H474" i="3"/>
  <c r="M473" i="3"/>
  <c r="L473" i="3"/>
  <c r="K473" i="3"/>
  <c r="J473" i="3"/>
  <c r="I473" i="3"/>
  <c r="H473" i="3"/>
  <c r="M472" i="3"/>
  <c r="L472" i="3"/>
  <c r="K472" i="3"/>
  <c r="J472" i="3"/>
  <c r="I472" i="3"/>
  <c r="H472" i="3"/>
  <c r="M471" i="3"/>
  <c r="L471" i="3"/>
  <c r="K471" i="3"/>
  <c r="J471" i="3"/>
  <c r="I471" i="3"/>
  <c r="H471" i="3"/>
  <c r="M470" i="3"/>
  <c r="L470" i="3"/>
  <c r="K470" i="3"/>
  <c r="J470" i="3"/>
  <c r="I470" i="3"/>
  <c r="H470" i="3"/>
  <c r="M469" i="3"/>
  <c r="L469" i="3"/>
  <c r="K469" i="3"/>
  <c r="J469" i="3"/>
  <c r="I469" i="3"/>
  <c r="H469" i="3"/>
  <c r="M468" i="3"/>
  <c r="L468" i="3"/>
  <c r="K468" i="3"/>
  <c r="J468" i="3"/>
  <c r="I468" i="3"/>
  <c r="H468" i="3"/>
  <c r="M467" i="3"/>
  <c r="L467" i="3"/>
  <c r="K467" i="3"/>
  <c r="J467" i="3"/>
  <c r="I467" i="3"/>
  <c r="H467" i="3"/>
  <c r="M466" i="3"/>
  <c r="L466" i="3"/>
  <c r="K466" i="3"/>
  <c r="J466" i="3"/>
  <c r="I466" i="3"/>
  <c r="H466" i="3"/>
  <c r="M465" i="3"/>
  <c r="L465" i="3"/>
  <c r="K465" i="3"/>
  <c r="J465" i="3"/>
  <c r="I465" i="3"/>
  <c r="H465" i="3"/>
  <c r="M464" i="3"/>
  <c r="L464" i="3"/>
  <c r="K464" i="3"/>
  <c r="J464" i="3"/>
  <c r="I464" i="3"/>
  <c r="H464" i="3"/>
  <c r="M463" i="3"/>
  <c r="L463" i="3"/>
  <c r="K463" i="3"/>
  <c r="J463" i="3"/>
  <c r="I463" i="3"/>
  <c r="H463" i="3"/>
  <c r="M462" i="3"/>
  <c r="L462" i="3"/>
  <c r="K462" i="3"/>
  <c r="J462" i="3"/>
  <c r="I462" i="3"/>
  <c r="H462" i="3"/>
  <c r="M461" i="3"/>
  <c r="L461" i="3"/>
  <c r="K461" i="3"/>
  <c r="J461" i="3"/>
  <c r="I461" i="3"/>
  <c r="H461" i="3"/>
  <c r="M460" i="3"/>
  <c r="L460" i="3"/>
  <c r="K460" i="3"/>
  <c r="J460" i="3"/>
  <c r="I460" i="3"/>
  <c r="H460" i="3"/>
  <c r="M459" i="3"/>
  <c r="L459" i="3"/>
  <c r="K459" i="3"/>
  <c r="J459" i="3"/>
  <c r="I459" i="3"/>
  <c r="H459" i="3"/>
  <c r="M458" i="3"/>
  <c r="L458" i="3"/>
  <c r="K458" i="3"/>
  <c r="J458" i="3"/>
  <c r="I458" i="3"/>
  <c r="H458" i="3"/>
  <c r="M457" i="3"/>
  <c r="L457" i="3"/>
  <c r="K457" i="3"/>
  <c r="J457" i="3"/>
  <c r="I457" i="3"/>
  <c r="H457" i="3"/>
  <c r="M456" i="3"/>
  <c r="L456" i="3"/>
  <c r="K456" i="3"/>
  <c r="J456" i="3"/>
  <c r="I456" i="3"/>
  <c r="H456" i="3"/>
  <c r="M455" i="3"/>
  <c r="L455" i="3"/>
  <c r="K455" i="3"/>
  <c r="J455" i="3"/>
  <c r="I455" i="3"/>
  <c r="H455" i="3"/>
  <c r="M454" i="3"/>
  <c r="L454" i="3"/>
  <c r="K454" i="3"/>
  <c r="J454" i="3"/>
  <c r="I454" i="3"/>
  <c r="H454" i="3"/>
  <c r="M453" i="3"/>
  <c r="L453" i="3"/>
  <c r="K453" i="3"/>
  <c r="J453" i="3"/>
  <c r="I453" i="3"/>
  <c r="H453" i="3"/>
  <c r="M452" i="3"/>
  <c r="L452" i="3"/>
  <c r="K452" i="3"/>
  <c r="J452" i="3"/>
  <c r="I452" i="3"/>
  <c r="H452" i="3"/>
  <c r="M451" i="3"/>
  <c r="L451" i="3"/>
  <c r="K451" i="3"/>
  <c r="J451" i="3"/>
  <c r="I451" i="3"/>
  <c r="H451" i="3"/>
  <c r="M450" i="3"/>
  <c r="L450" i="3"/>
  <c r="K450" i="3"/>
  <c r="J450" i="3"/>
  <c r="I450" i="3"/>
  <c r="H450" i="3"/>
  <c r="M449" i="3"/>
  <c r="L449" i="3"/>
  <c r="K449" i="3"/>
  <c r="J449" i="3"/>
  <c r="I449" i="3"/>
  <c r="H449" i="3"/>
  <c r="M448" i="3"/>
  <c r="L448" i="3"/>
  <c r="K448" i="3"/>
  <c r="J448" i="3"/>
  <c r="I448" i="3"/>
  <c r="H448" i="3"/>
  <c r="M447" i="3"/>
  <c r="L447" i="3"/>
  <c r="K447" i="3"/>
  <c r="J447" i="3"/>
  <c r="I447" i="3"/>
  <c r="H447" i="3"/>
  <c r="M446" i="3"/>
  <c r="L446" i="3"/>
  <c r="K446" i="3"/>
  <c r="J446" i="3"/>
  <c r="I446" i="3"/>
  <c r="H446" i="3"/>
  <c r="M445" i="3"/>
  <c r="L445" i="3"/>
  <c r="K445" i="3"/>
  <c r="J445" i="3"/>
  <c r="I445" i="3"/>
  <c r="H445" i="3"/>
  <c r="M444" i="3"/>
  <c r="L444" i="3"/>
  <c r="K444" i="3"/>
  <c r="J444" i="3"/>
  <c r="I444" i="3"/>
  <c r="H444" i="3"/>
  <c r="M443" i="3"/>
  <c r="L443" i="3"/>
  <c r="K443" i="3"/>
  <c r="J443" i="3"/>
  <c r="I443" i="3"/>
  <c r="H443" i="3"/>
  <c r="M442" i="3"/>
  <c r="L442" i="3"/>
  <c r="K442" i="3"/>
  <c r="J442" i="3"/>
  <c r="I442" i="3"/>
  <c r="H442" i="3"/>
  <c r="M441" i="3"/>
  <c r="L441" i="3"/>
  <c r="K441" i="3"/>
  <c r="J441" i="3"/>
  <c r="I441" i="3"/>
  <c r="H441" i="3"/>
  <c r="M440" i="3"/>
  <c r="L440" i="3"/>
  <c r="K440" i="3"/>
  <c r="J440" i="3"/>
  <c r="I440" i="3"/>
  <c r="H440" i="3"/>
  <c r="M439" i="3"/>
  <c r="L439" i="3"/>
  <c r="K439" i="3"/>
  <c r="J439" i="3"/>
  <c r="I439" i="3"/>
  <c r="H439" i="3"/>
  <c r="M438" i="3"/>
  <c r="L438" i="3"/>
  <c r="K438" i="3"/>
  <c r="J438" i="3"/>
  <c r="I438" i="3"/>
  <c r="H438" i="3"/>
  <c r="M437" i="3"/>
  <c r="L437" i="3"/>
  <c r="K437" i="3"/>
  <c r="J437" i="3"/>
  <c r="I437" i="3"/>
  <c r="H437" i="3"/>
  <c r="M436" i="3"/>
  <c r="L436" i="3"/>
  <c r="K436" i="3"/>
  <c r="J436" i="3"/>
  <c r="I436" i="3"/>
  <c r="H436" i="3"/>
  <c r="M435" i="3"/>
  <c r="L435" i="3"/>
  <c r="K435" i="3"/>
  <c r="J435" i="3"/>
  <c r="I435" i="3"/>
  <c r="H435" i="3"/>
  <c r="M434" i="3"/>
  <c r="L434" i="3"/>
  <c r="K434" i="3"/>
  <c r="J434" i="3"/>
  <c r="I434" i="3"/>
  <c r="H434" i="3"/>
  <c r="M433" i="3"/>
  <c r="L433" i="3"/>
  <c r="K433" i="3"/>
  <c r="J433" i="3"/>
  <c r="I433" i="3"/>
  <c r="H433" i="3"/>
  <c r="M432" i="3"/>
  <c r="L432" i="3"/>
  <c r="K432" i="3"/>
  <c r="J432" i="3"/>
  <c r="I432" i="3"/>
  <c r="H432" i="3"/>
  <c r="M431" i="3"/>
  <c r="L431" i="3"/>
  <c r="K431" i="3"/>
  <c r="J431" i="3"/>
  <c r="I431" i="3"/>
  <c r="H431" i="3"/>
  <c r="M430" i="3"/>
  <c r="L430" i="3"/>
  <c r="K430" i="3"/>
  <c r="J430" i="3"/>
  <c r="I430" i="3"/>
  <c r="H430" i="3"/>
  <c r="M429" i="3"/>
  <c r="L429" i="3"/>
  <c r="K429" i="3"/>
  <c r="J429" i="3"/>
  <c r="I429" i="3"/>
  <c r="H429" i="3"/>
  <c r="M428" i="3"/>
  <c r="L428" i="3"/>
  <c r="K428" i="3"/>
  <c r="J428" i="3"/>
  <c r="I428" i="3"/>
  <c r="H428" i="3"/>
  <c r="M427" i="3"/>
  <c r="L427" i="3"/>
  <c r="K427" i="3"/>
  <c r="J427" i="3"/>
  <c r="I427" i="3"/>
  <c r="H427" i="3"/>
  <c r="M426" i="3"/>
  <c r="L426" i="3"/>
  <c r="K426" i="3"/>
  <c r="J426" i="3"/>
  <c r="I426" i="3"/>
  <c r="H426" i="3"/>
  <c r="M425" i="3"/>
  <c r="L425" i="3"/>
  <c r="K425" i="3"/>
  <c r="J425" i="3"/>
  <c r="I425" i="3"/>
  <c r="H425" i="3"/>
  <c r="M424" i="3"/>
  <c r="L424" i="3"/>
  <c r="K424" i="3"/>
  <c r="J424" i="3"/>
  <c r="I424" i="3"/>
  <c r="H424" i="3"/>
  <c r="M423" i="3"/>
  <c r="L423" i="3"/>
  <c r="K423" i="3"/>
  <c r="J423" i="3"/>
  <c r="I423" i="3"/>
  <c r="H423" i="3"/>
  <c r="M422" i="3"/>
  <c r="L422" i="3"/>
  <c r="K422" i="3"/>
  <c r="J422" i="3"/>
  <c r="I422" i="3"/>
  <c r="H422" i="3"/>
  <c r="M421" i="3"/>
  <c r="L421" i="3"/>
  <c r="K421" i="3"/>
  <c r="J421" i="3"/>
  <c r="I421" i="3"/>
  <c r="H421" i="3"/>
  <c r="M420" i="3"/>
  <c r="L420" i="3"/>
  <c r="K420" i="3"/>
  <c r="J420" i="3"/>
  <c r="I420" i="3"/>
  <c r="H420" i="3"/>
  <c r="M419" i="3"/>
  <c r="L419" i="3"/>
  <c r="K419" i="3"/>
  <c r="J419" i="3"/>
  <c r="I419" i="3"/>
  <c r="H419" i="3"/>
  <c r="M418" i="3"/>
  <c r="L418" i="3"/>
  <c r="K418" i="3"/>
  <c r="J418" i="3"/>
  <c r="I418" i="3"/>
  <c r="H418" i="3"/>
  <c r="M417" i="3"/>
  <c r="L417" i="3"/>
  <c r="K417" i="3"/>
  <c r="J417" i="3"/>
  <c r="I417" i="3"/>
  <c r="H417" i="3"/>
  <c r="M416" i="3"/>
  <c r="L416" i="3"/>
  <c r="K416" i="3"/>
  <c r="J416" i="3"/>
  <c r="I416" i="3"/>
  <c r="H416" i="3"/>
  <c r="M415" i="3"/>
  <c r="L415" i="3"/>
  <c r="K415" i="3"/>
  <c r="J415" i="3"/>
  <c r="I415" i="3"/>
  <c r="H415" i="3"/>
  <c r="M414" i="3"/>
  <c r="L414" i="3"/>
  <c r="K414" i="3"/>
  <c r="J414" i="3"/>
  <c r="I414" i="3"/>
  <c r="H414" i="3"/>
  <c r="M413" i="3"/>
  <c r="L413" i="3"/>
  <c r="K413" i="3"/>
  <c r="J413" i="3"/>
  <c r="I413" i="3"/>
  <c r="H413" i="3"/>
  <c r="M412" i="3"/>
  <c r="L412" i="3"/>
  <c r="K412" i="3"/>
  <c r="J412" i="3"/>
  <c r="I412" i="3"/>
  <c r="H412" i="3"/>
  <c r="M411" i="3"/>
  <c r="L411" i="3"/>
  <c r="K411" i="3"/>
  <c r="J411" i="3"/>
  <c r="I411" i="3"/>
  <c r="H411" i="3"/>
  <c r="M410" i="3"/>
  <c r="L410" i="3"/>
  <c r="K410" i="3"/>
  <c r="J410" i="3"/>
  <c r="I410" i="3"/>
  <c r="H410" i="3"/>
  <c r="M409" i="3"/>
  <c r="L409" i="3"/>
  <c r="K409" i="3"/>
  <c r="J409" i="3"/>
  <c r="I409" i="3"/>
  <c r="H409" i="3"/>
  <c r="M408" i="3"/>
  <c r="L408" i="3"/>
  <c r="K408" i="3"/>
  <c r="J408" i="3"/>
  <c r="I408" i="3"/>
  <c r="H408" i="3"/>
  <c r="M407" i="3"/>
  <c r="L407" i="3"/>
  <c r="K407" i="3"/>
  <c r="J407" i="3"/>
  <c r="I407" i="3"/>
  <c r="H407" i="3"/>
  <c r="M406" i="3"/>
  <c r="L406" i="3"/>
  <c r="K406" i="3"/>
  <c r="J406" i="3"/>
  <c r="I406" i="3"/>
  <c r="H406" i="3"/>
  <c r="M405" i="3"/>
  <c r="L405" i="3"/>
  <c r="K405" i="3"/>
  <c r="J405" i="3"/>
  <c r="I405" i="3"/>
  <c r="H405" i="3"/>
  <c r="M404" i="3"/>
  <c r="L404" i="3"/>
  <c r="K404" i="3"/>
  <c r="J404" i="3"/>
  <c r="I404" i="3"/>
  <c r="H404" i="3"/>
  <c r="M403" i="3"/>
  <c r="L403" i="3"/>
  <c r="K403" i="3"/>
  <c r="J403" i="3"/>
  <c r="I403" i="3"/>
  <c r="H403" i="3"/>
  <c r="M402" i="3"/>
  <c r="L402" i="3"/>
  <c r="K402" i="3"/>
  <c r="J402" i="3"/>
  <c r="I402" i="3"/>
  <c r="H402" i="3"/>
  <c r="M401" i="3"/>
  <c r="L401" i="3"/>
  <c r="K401" i="3"/>
  <c r="J401" i="3"/>
  <c r="I401" i="3"/>
  <c r="H401" i="3"/>
  <c r="M400" i="3"/>
  <c r="L400" i="3"/>
  <c r="K400" i="3"/>
  <c r="J400" i="3"/>
  <c r="I400" i="3"/>
  <c r="H400" i="3"/>
  <c r="M399" i="3"/>
  <c r="L399" i="3"/>
  <c r="K399" i="3"/>
  <c r="J399" i="3"/>
  <c r="I399" i="3"/>
  <c r="H399" i="3"/>
  <c r="M398" i="3"/>
  <c r="L398" i="3"/>
  <c r="K398" i="3"/>
  <c r="J398" i="3"/>
  <c r="I398" i="3"/>
  <c r="H398" i="3"/>
  <c r="M397" i="3"/>
  <c r="L397" i="3"/>
  <c r="K397" i="3"/>
  <c r="J397" i="3"/>
  <c r="I397" i="3"/>
  <c r="H397" i="3"/>
  <c r="M396" i="3"/>
  <c r="L396" i="3"/>
  <c r="K396" i="3"/>
  <c r="J396" i="3"/>
  <c r="I396" i="3"/>
  <c r="H396" i="3"/>
  <c r="M395" i="3"/>
  <c r="L395" i="3"/>
  <c r="K395" i="3"/>
  <c r="J395" i="3"/>
  <c r="I395" i="3"/>
  <c r="H395" i="3"/>
  <c r="M394" i="3"/>
  <c r="L394" i="3"/>
  <c r="K394" i="3"/>
  <c r="J394" i="3"/>
  <c r="I394" i="3"/>
  <c r="H394" i="3"/>
  <c r="M393" i="3"/>
  <c r="L393" i="3"/>
  <c r="K393" i="3"/>
  <c r="J393" i="3"/>
  <c r="I393" i="3"/>
  <c r="H393" i="3"/>
  <c r="M392" i="3"/>
  <c r="L392" i="3"/>
  <c r="K392" i="3"/>
  <c r="J392" i="3"/>
  <c r="I392" i="3"/>
  <c r="H392" i="3"/>
  <c r="M391" i="3"/>
  <c r="L391" i="3"/>
  <c r="K391" i="3"/>
  <c r="J391" i="3"/>
  <c r="I391" i="3"/>
  <c r="H391" i="3"/>
  <c r="M390" i="3"/>
  <c r="L390" i="3"/>
  <c r="K390" i="3"/>
  <c r="J390" i="3"/>
  <c r="I390" i="3"/>
  <c r="H390" i="3"/>
  <c r="M389" i="3"/>
  <c r="L389" i="3"/>
  <c r="K389" i="3"/>
  <c r="J389" i="3"/>
  <c r="I389" i="3"/>
  <c r="H389" i="3"/>
  <c r="M388" i="3"/>
  <c r="L388" i="3"/>
  <c r="K388" i="3"/>
  <c r="J388" i="3"/>
  <c r="I388" i="3"/>
  <c r="H388" i="3"/>
  <c r="M387" i="3"/>
  <c r="L387" i="3"/>
  <c r="K387" i="3"/>
  <c r="J387" i="3"/>
  <c r="I387" i="3"/>
  <c r="H387" i="3"/>
  <c r="M386" i="3"/>
  <c r="L386" i="3"/>
  <c r="K386" i="3"/>
  <c r="J386" i="3"/>
  <c r="I386" i="3"/>
  <c r="H386" i="3"/>
  <c r="M385" i="3"/>
  <c r="L385" i="3"/>
  <c r="K385" i="3"/>
  <c r="J385" i="3"/>
  <c r="I385" i="3"/>
  <c r="H385" i="3"/>
  <c r="M384" i="3"/>
  <c r="L384" i="3"/>
  <c r="K384" i="3"/>
  <c r="J384" i="3"/>
  <c r="I384" i="3"/>
  <c r="H384" i="3"/>
  <c r="M383" i="3"/>
  <c r="L383" i="3"/>
  <c r="K383" i="3"/>
  <c r="J383" i="3"/>
  <c r="I383" i="3"/>
  <c r="H383" i="3"/>
  <c r="M382" i="3"/>
  <c r="L382" i="3"/>
  <c r="K382" i="3"/>
  <c r="J382" i="3"/>
  <c r="I382" i="3"/>
  <c r="H382" i="3"/>
  <c r="M381" i="3"/>
  <c r="L381" i="3"/>
  <c r="K381" i="3"/>
  <c r="J381" i="3"/>
  <c r="I381" i="3"/>
  <c r="H381" i="3"/>
  <c r="M380" i="3"/>
  <c r="L380" i="3"/>
  <c r="K380" i="3"/>
  <c r="J380" i="3"/>
  <c r="I380" i="3"/>
  <c r="H380" i="3"/>
  <c r="M379" i="3"/>
  <c r="L379" i="3"/>
  <c r="K379" i="3"/>
  <c r="J379" i="3"/>
  <c r="I379" i="3"/>
  <c r="H379" i="3"/>
  <c r="M378" i="3"/>
  <c r="L378" i="3"/>
  <c r="K378" i="3"/>
  <c r="J378" i="3"/>
  <c r="I378" i="3"/>
  <c r="H378" i="3"/>
  <c r="M377" i="3"/>
  <c r="L377" i="3"/>
  <c r="K377" i="3"/>
  <c r="J377" i="3"/>
  <c r="I377" i="3"/>
  <c r="H377" i="3"/>
  <c r="M376" i="3"/>
  <c r="L376" i="3"/>
  <c r="K376" i="3"/>
  <c r="J376" i="3"/>
  <c r="I376" i="3"/>
  <c r="H376" i="3"/>
  <c r="M375" i="3"/>
  <c r="L375" i="3"/>
  <c r="K375" i="3"/>
  <c r="J375" i="3"/>
  <c r="I375" i="3"/>
  <c r="H375" i="3"/>
  <c r="M374" i="3"/>
  <c r="L374" i="3"/>
  <c r="K374" i="3"/>
  <c r="J374" i="3"/>
  <c r="I374" i="3"/>
  <c r="H374" i="3"/>
  <c r="M373" i="3"/>
  <c r="L373" i="3"/>
  <c r="K373" i="3"/>
  <c r="J373" i="3"/>
  <c r="I373" i="3"/>
  <c r="H373" i="3"/>
  <c r="M372" i="3"/>
  <c r="L372" i="3"/>
  <c r="K372" i="3"/>
  <c r="J372" i="3"/>
  <c r="I372" i="3"/>
  <c r="H372" i="3"/>
  <c r="M371" i="3"/>
  <c r="L371" i="3"/>
  <c r="K371" i="3"/>
  <c r="J371" i="3"/>
  <c r="I371" i="3"/>
  <c r="H371" i="3"/>
  <c r="M370" i="3"/>
  <c r="L370" i="3"/>
  <c r="K370" i="3"/>
  <c r="J370" i="3"/>
  <c r="I370" i="3"/>
  <c r="H370" i="3"/>
  <c r="M369" i="3"/>
  <c r="L369" i="3"/>
  <c r="K369" i="3"/>
  <c r="J369" i="3"/>
  <c r="I369" i="3"/>
  <c r="H369" i="3"/>
  <c r="M368" i="3"/>
  <c r="L368" i="3"/>
  <c r="K368" i="3"/>
  <c r="J368" i="3"/>
  <c r="I368" i="3"/>
  <c r="H368" i="3"/>
  <c r="M367" i="3"/>
  <c r="L367" i="3"/>
  <c r="K367" i="3"/>
  <c r="J367" i="3"/>
  <c r="I367" i="3"/>
  <c r="H367" i="3"/>
  <c r="M366" i="3"/>
  <c r="L366" i="3"/>
  <c r="K366" i="3"/>
  <c r="J366" i="3"/>
  <c r="I366" i="3"/>
  <c r="H366" i="3"/>
  <c r="M365" i="3"/>
  <c r="L365" i="3"/>
  <c r="K365" i="3"/>
  <c r="J365" i="3"/>
  <c r="I365" i="3"/>
  <c r="H365" i="3"/>
  <c r="M364" i="3"/>
  <c r="L364" i="3"/>
  <c r="K364" i="3"/>
  <c r="J364" i="3"/>
  <c r="I364" i="3"/>
  <c r="H364" i="3"/>
  <c r="M363" i="3"/>
  <c r="L363" i="3"/>
  <c r="K363" i="3"/>
  <c r="J363" i="3"/>
  <c r="I363" i="3"/>
  <c r="H363" i="3"/>
  <c r="M362" i="3"/>
  <c r="L362" i="3"/>
  <c r="K362" i="3"/>
  <c r="J362" i="3"/>
  <c r="I362" i="3"/>
  <c r="H362" i="3"/>
  <c r="M361" i="3"/>
  <c r="L361" i="3"/>
  <c r="K361" i="3"/>
  <c r="J361" i="3"/>
  <c r="I361" i="3"/>
  <c r="H361" i="3"/>
  <c r="M360" i="3"/>
  <c r="L360" i="3"/>
  <c r="K360" i="3"/>
  <c r="J360" i="3"/>
  <c r="I360" i="3"/>
  <c r="H360" i="3"/>
  <c r="M359" i="3"/>
  <c r="L359" i="3"/>
  <c r="K359" i="3"/>
  <c r="J359" i="3"/>
  <c r="I359" i="3"/>
  <c r="H359" i="3"/>
  <c r="M358" i="3"/>
  <c r="L358" i="3"/>
  <c r="K358" i="3"/>
  <c r="J358" i="3"/>
  <c r="I358" i="3"/>
  <c r="H358" i="3"/>
  <c r="M357" i="3"/>
  <c r="L357" i="3"/>
  <c r="K357" i="3"/>
  <c r="J357" i="3"/>
  <c r="I357" i="3"/>
  <c r="H357" i="3"/>
  <c r="M356" i="3"/>
  <c r="L356" i="3"/>
  <c r="K356" i="3"/>
  <c r="J356" i="3"/>
  <c r="I356" i="3"/>
  <c r="H356" i="3"/>
  <c r="M355" i="3"/>
  <c r="L355" i="3"/>
  <c r="K355" i="3"/>
  <c r="J355" i="3"/>
  <c r="I355" i="3"/>
  <c r="H355" i="3"/>
  <c r="M354" i="3"/>
  <c r="L354" i="3"/>
  <c r="K354" i="3"/>
  <c r="J354" i="3"/>
  <c r="I354" i="3"/>
  <c r="H354" i="3"/>
  <c r="M353" i="3"/>
  <c r="L353" i="3"/>
  <c r="K353" i="3"/>
  <c r="J353" i="3"/>
  <c r="I353" i="3"/>
  <c r="H353" i="3"/>
  <c r="M352" i="3"/>
  <c r="L352" i="3"/>
  <c r="K352" i="3"/>
  <c r="J352" i="3"/>
  <c r="I352" i="3"/>
  <c r="H352" i="3"/>
  <c r="M351" i="3"/>
  <c r="L351" i="3"/>
  <c r="K351" i="3"/>
  <c r="J351" i="3"/>
  <c r="I351" i="3"/>
  <c r="H351" i="3"/>
  <c r="M350" i="3"/>
  <c r="L350" i="3"/>
  <c r="K350" i="3"/>
  <c r="J350" i="3"/>
  <c r="I350" i="3"/>
  <c r="H350" i="3"/>
  <c r="M349" i="3"/>
  <c r="L349" i="3"/>
  <c r="K349" i="3"/>
  <c r="J349" i="3"/>
  <c r="I349" i="3"/>
  <c r="H349" i="3"/>
  <c r="M348" i="3"/>
  <c r="L348" i="3"/>
  <c r="K348" i="3"/>
  <c r="J348" i="3"/>
  <c r="I348" i="3"/>
  <c r="H348" i="3"/>
  <c r="M347" i="3"/>
  <c r="L347" i="3"/>
  <c r="K347" i="3"/>
  <c r="J347" i="3"/>
  <c r="I347" i="3"/>
  <c r="H347" i="3"/>
  <c r="M346" i="3"/>
  <c r="L346" i="3"/>
  <c r="K346" i="3"/>
  <c r="J346" i="3"/>
  <c r="I346" i="3"/>
  <c r="H346" i="3"/>
  <c r="M345" i="3"/>
  <c r="L345" i="3"/>
  <c r="K345" i="3"/>
  <c r="J345" i="3"/>
  <c r="I345" i="3"/>
  <c r="H345" i="3"/>
  <c r="M344" i="3"/>
  <c r="L344" i="3"/>
  <c r="K344" i="3"/>
  <c r="J344" i="3"/>
  <c r="I344" i="3"/>
  <c r="H344" i="3"/>
  <c r="M343" i="3"/>
  <c r="L343" i="3"/>
  <c r="K343" i="3"/>
  <c r="J343" i="3"/>
  <c r="I343" i="3"/>
  <c r="H343" i="3"/>
  <c r="M342" i="3"/>
  <c r="L342" i="3"/>
  <c r="K342" i="3"/>
  <c r="J342" i="3"/>
  <c r="I342" i="3"/>
  <c r="H342" i="3"/>
  <c r="M341" i="3"/>
  <c r="L341" i="3"/>
  <c r="K341" i="3"/>
  <c r="J341" i="3"/>
  <c r="I341" i="3"/>
  <c r="H341" i="3"/>
  <c r="M340" i="3"/>
  <c r="L340" i="3"/>
  <c r="K340" i="3"/>
  <c r="J340" i="3"/>
  <c r="I340" i="3"/>
  <c r="H340" i="3"/>
  <c r="M339" i="3"/>
  <c r="L339" i="3"/>
  <c r="K339" i="3"/>
  <c r="J339" i="3"/>
  <c r="I339" i="3"/>
  <c r="H339" i="3"/>
  <c r="M338" i="3"/>
  <c r="L338" i="3"/>
  <c r="K338" i="3"/>
  <c r="J338" i="3"/>
  <c r="I338" i="3"/>
  <c r="H338" i="3"/>
  <c r="M337" i="3"/>
  <c r="L337" i="3"/>
  <c r="K337" i="3"/>
  <c r="J337" i="3"/>
  <c r="I337" i="3"/>
  <c r="H337" i="3"/>
  <c r="M336" i="3"/>
  <c r="L336" i="3"/>
  <c r="K336" i="3"/>
  <c r="J336" i="3"/>
  <c r="I336" i="3"/>
  <c r="H336" i="3"/>
  <c r="M335" i="3"/>
  <c r="L335" i="3"/>
  <c r="K335" i="3"/>
  <c r="J335" i="3"/>
  <c r="I335" i="3"/>
  <c r="H335" i="3"/>
  <c r="M334" i="3"/>
  <c r="L334" i="3"/>
  <c r="K334" i="3"/>
  <c r="J334" i="3"/>
  <c r="I334" i="3"/>
  <c r="H334" i="3"/>
  <c r="M333" i="3"/>
  <c r="L333" i="3"/>
  <c r="K333" i="3"/>
  <c r="J333" i="3"/>
  <c r="I333" i="3"/>
  <c r="H333" i="3"/>
  <c r="M332" i="3"/>
  <c r="L332" i="3"/>
  <c r="K332" i="3"/>
  <c r="J332" i="3"/>
  <c r="I332" i="3"/>
  <c r="H332" i="3"/>
  <c r="M331" i="3"/>
  <c r="L331" i="3"/>
  <c r="K331" i="3"/>
  <c r="J331" i="3"/>
  <c r="I331" i="3"/>
  <c r="H331" i="3"/>
  <c r="M330" i="3"/>
  <c r="L330" i="3"/>
  <c r="K330" i="3"/>
  <c r="J330" i="3"/>
  <c r="I330" i="3"/>
  <c r="H330" i="3"/>
  <c r="M329" i="3"/>
  <c r="L329" i="3"/>
  <c r="K329" i="3"/>
  <c r="J329" i="3"/>
  <c r="I329" i="3"/>
  <c r="H329" i="3"/>
  <c r="M328" i="3"/>
  <c r="L328" i="3"/>
  <c r="K328" i="3"/>
  <c r="J328" i="3"/>
  <c r="I328" i="3"/>
  <c r="H328" i="3"/>
  <c r="M327" i="3"/>
  <c r="L327" i="3"/>
  <c r="K327" i="3"/>
  <c r="J327" i="3"/>
  <c r="I327" i="3"/>
  <c r="H327" i="3"/>
  <c r="M326" i="3"/>
  <c r="L326" i="3"/>
  <c r="K326" i="3"/>
  <c r="J326" i="3"/>
  <c r="I326" i="3"/>
  <c r="H326" i="3"/>
  <c r="M325" i="3"/>
  <c r="L325" i="3"/>
  <c r="K325" i="3"/>
  <c r="J325" i="3"/>
  <c r="I325" i="3"/>
  <c r="H325" i="3"/>
  <c r="M324" i="3"/>
  <c r="L324" i="3"/>
  <c r="K324" i="3"/>
  <c r="J324" i="3"/>
  <c r="I324" i="3"/>
  <c r="H324" i="3"/>
  <c r="M323" i="3"/>
  <c r="L323" i="3"/>
  <c r="K323" i="3"/>
  <c r="J323" i="3"/>
  <c r="I323" i="3"/>
  <c r="H323" i="3"/>
  <c r="M322" i="3"/>
  <c r="L322" i="3"/>
  <c r="K322" i="3"/>
  <c r="J322" i="3"/>
  <c r="I322" i="3"/>
  <c r="H322" i="3"/>
  <c r="M321" i="3"/>
  <c r="L321" i="3"/>
  <c r="K321" i="3"/>
  <c r="J321" i="3"/>
  <c r="I321" i="3"/>
  <c r="H321" i="3"/>
  <c r="M320" i="3"/>
  <c r="L320" i="3"/>
  <c r="K320" i="3"/>
  <c r="J320" i="3"/>
  <c r="I320" i="3"/>
  <c r="H320" i="3"/>
  <c r="M319" i="3"/>
  <c r="L319" i="3"/>
  <c r="K319" i="3"/>
  <c r="J319" i="3"/>
  <c r="I319" i="3"/>
  <c r="H319" i="3"/>
  <c r="M318" i="3"/>
  <c r="L318" i="3"/>
  <c r="K318" i="3"/>
  <c r="J318" i="3"/>
  <c r="I318" i="3"/>
  <c r="H318" i="3"/>
  <c r="M317" i="3"/>
  <c r="L317" i="3"/>
  <c r="K317" i="3"/>
  <c r="J317" i="3"/>
  <c r="I317" i="3"/>
  <c r="H317" i="3"/>
  <c r="M316" i="3"/>
  <c r="L316" i="3"/>
  <c r="K316" i="3"/>
  <c r="J316" i="3"/>
  <c r="I316" i="3"/>
  <c r="H316" i="3"/>
  <c r="M315" i="3"/>
  <c r="L315" i="3"/>
  <c r="K315" i="3"/>
  <c r="J315" i="3"/>
  <c r="I315" i="3"/>
  <c r="H315" i="3"/>
  <c r="M314" i="3"/>
  <c r="L314" i="3"/>
  <c r="K314" i="3"/>
  <c r="J314" i="3"/>
  <c r="I314" i="3"/>
  <c r="H314" i="3"/>
  <c r="M313" i="3"/>
  <c r="L313" i="3"/>
  <c r="K313" i="3"/>
  <c r="J313" i="3"/>
  <c r="I313" i="3"/>
  <c r="H313" i="3"/>
  <c r="M312" i="3"/>
  <c r="L312" i="3"/>
  <c r="K312" i="3"/>
  <c r="J312" i="3"/>
  <c r="I312" i="3"/>
  <c r="H312" i="3"/>
  <c r="M311" i="3"/>
  <c r="L311" i="3"/>
  <c r="K311" i="3"/>
  <c r="J311" i="3"/>
  <c r="I311" i="3"/>
  <c r="H311" i="3"/>
  <c r="M310" i="3"/>
  <c r="L310" i="3"/>
  <c r="K310" i="3"/>
  <c r="J310" i="3"/>
  <c r="I310" i="3"/>
  <c r="H310" i="3"/>
  <c r="M309" i="3"/>
  <c r="L309" i="3"/>
  <c r="K309" i="3"/>
  <c r="J309" i="3"/>
  <c r="I309" i="3"/>
  <c r="H309" i="3"/>
  <c r="M308" i="3"/>
  <c r="L308" i="3"/>
  <c r="K308" i="3"/>
  <c r="J308" i="3"/>
  <c r="I308" i="3"/>
  <c r="H308" i="3"/>
  <c r="M307" i="3"/>
  <c r="L307" i="3"/>
  <c r="K307" i="3"/>
  <c r="J307" i="3"/>
  <c r="I307" i="3"/>
  <c r="H307" i="3"/>
  <c r="M306" i="3"/>
  <c r="L306" i="3"/>
  <c r="K306" i="3"/>
  <c r="J306" i="3"/>
  <c r="I306" i="3"/>
  <c r="H306" i="3"/>
  <c r="M305" i="3"/>
  <c r="L305" i="3"/>
  <c r="K305" i="3"/>
  <c r="J305" i="3"/>
  <c r="I305" i="3"/>
  <c r="H305" i="3"/>
  <c r="M304" i="3"/>
  <c r="L304" i="3"/>
  <c r="K304" i="3"/>
  <c r="J304" i="3"/>
  <c r="I304" i="3"/>
  <c r="H304" i="3"/>
  <c r="M303" i="3"/>
  <c r="L303" i="3"/>
  <c r="K303" i="3"/>
  <c r="J303" i="3"/>
  <c r="I303" i="3"/>
  <c r="H303" i="3"/>
  <c r="M302" i="3"/>
  <c r="L302" i="3"/>
  <c r="K302" i="3"/>
  <c r="J302" i="3"/>
  <c r="I302" i="3"/>
  <c r="H302" i="3"/>
  <c r="M301" i="3"/>
  <c r="L301" i="3"/>
  <c r="K301" i="3"/>
  <c r="J301" i="3"/>
  <c r="I301" i="3"/>
  <c r="H301" i="3"/>
  <c r="M300" i="3"/>
  <c r="L300" i="3"/>
  <c r="K300" i="3"/>
  <c r="J300" i="3"/>
  <c r="I300" i="3"/>
  <c r="H300" i="3"/>
  <c r="M299" i="3"/>
  <c r="L299" i="3"/>
  <c r="K299" i="3"/>
  <c r="J299" i="3"/>
  <c r="I299" i="3"/>
  <c r="H299" i="3"/>
  <c r="M298" i="3"/>
  <c r="L298" i="3"/>
  <c r="K298" i="3"/>
  <c r="J298" i="3"/>
  <c r="I298" i="3"/>
  <c r="H298" i="3"/>
  <c r="M297" i="3"/>
  <c r="L297" i="3"/>
  <c r="K297" i="3"/>
  <c r="J297" i="3"/>
  <c r="I297" i="3"/>
  <c r="H297" i="3"/>
  <c r="M296" i="3"/>
  <c r="L296" i="3"/>
  <c r="K296" i="3"/>
  <c r="J296" i="3"/>
  <c r="I296" i="3"/>
  <c r="H296" i="3"/>
  <c r="M295" i="3"/>
  <c r="L295" i="3"/>
  <c r="K295" i="3"/>
  <c r="J295" i="3"/>
  <c r="I295" i="3"/>
  <c r="H295" i="3"/>
  <c r="M294" i="3"/>
  <c r="L294" i="3"/>
  <c r="K294" i="3"/>
  <c r="J294" i="3"/>
  <c r="I294" i="3"/>
  <c r="H294" i="3"/>
  <c r="M293" i="3"/>
  <c r="L293" i="3"/>
  <c r="K293" i="3"/>
  <c r="J293" i="3"/>
  <c r="I293" i="3"/>
  <c r="H293" i="3"/>
  <c r="M292" i="3"/>
  <c r="L292" i="3"/>
  <c r="K292" i="3"/>
  <c r="J292" i="3"/>
  <c r="I292" i="3"/>
  <c r="H292" i="3"/>
  <c r="M291" i="3"/>
  <c r="L291" i="3"/>
  <c r="K291" i="3"/>
  <c r="J291" i="3"/>
  <c r="I291" i="3"/>
  <c r="H291" i="3"/>
  <c r="M290" i="3"/>
  <c r="L290" i="3"/>
  <c r="K290" i="3"/>
  <c r="J290" i="3"/>
  <c r="I290" i="3"/>
  <c r="H290" i="3"/>
  <c r="M289" i="3"/>
  <c r="L289" i="3"/>
  <c r="K289" i="3"/>
  <c r="J289" i="3"/>
  <c r="I289" i="3"/>
  <c r="H289" i="3"/>
  <c r="M288" i="3"/>
  <c r="L288" i="3"/>
  <c r="K288" i="3"/>
  <c r="J288" i="3"/>
  <c r="I288" i="3"/>
  <c r="H288" i="3"/>
  <c r="M287" i="3"/>
  <c r="L287" i="3"/>
  <c r="K287" i="3"/>
  <c r="J287" i="3"/>
  <c r="I287" i="3"/>
  <c r="H287" i="3"/>
  <c r="M286" i="3"/>
  <c r="L286" i="3"/>
  <c r="K286" i="3"/>
  <c r="J286" i="3"/>
  <c r="I286" i="3"/>
  <c r="H286" i="3"/>
  <c r="M285" i="3"/>
  <c r="L285" i="3"/>
  <c r="K285" i="3"/>
  <c r="J285" i="3"/>
  <c r="I285" i="3"/>
  <c r="H285" i="3"/>
  <c r="M284" i="3"/>
  <c r="L284" i="3"/>
  <c r="K284" i="3"/>
  <c r="J284" i="3"/>
  <c r="I284" i="3"/>
  <c r="H284" i="3"/>
  <c r="M283" i="3"/>
  <c r="L283" i="3"/>
  <c r="K283" i="3"/>
  <c r="J283" i="3"/>
  <c r="I283" i="3"/>
  <c r="H283" i="3"/>
  <c r="M282" i="3"/>
  <c r="L282" i="3"/>
  <c r="K282" i="3"/>
  <c r="J282" i="3"/>
  <c r="I282" i="3"/>
  <c r="H282" i="3"/>
  <c r="M281" i="3"/>
  <c r="L281" i="3"/>
  <c r="K281" i="3"/>
  <c r="J281" i="3"/>
  <c r="I281" i="3"/>
  <c r="H281" i="3"/>
  <c r="M280" i="3"/>
  <c r="L280" i="3"/>
  <c r="K280" i="3"/>
  <c r="J280" i="3"/>
  <c r="I280" i="3"/>
  <c r="H280" i="3"/>
  <c r="M279" i="3"/>
  <c r="L279" i="3"/>
  <c r="K279" i="3"/>
  <c r="J279" i="3"/>
  <c r="I279" i="3"/>
  <c r="H279" i="3"/>
  <c r="M278" i="3"/>
  <c r="L278" i="3"/>
  <c r="K278" i="3"/>
  <c r="J278" i="3"/>
  <c r="I278" i="3"/>
  <c r="H278" i="3"/>
  <c r="M277" i="3"/>
  <c r="L277" i="3"/>
  <c r="K277" i="3"/>
  <c r="J277" i="3"/>
  <c r="I277" i="3"/>
  <c r="H277" i="3"/>
  <c r="M276" i="3"/>
  <c r="L276" i="3"/>
  <c r="K276" i="3"/>
  <c r="J276" i="3"/>
  <c r="I276" i="3"/>
  <c r="H276" i="3"/>
  <c r="M275" i="3"/>
  <c r="L275" i="3"/>
  <c r="K275" i="3"/>
  <c r="J275" i="3"/>
  <c r="I275" i="3"/>
  <c r="H275" i="3"/>
  <c r="M274" i="3"/>
  <c r="L274" i="3"/>
  <c r="K274" i="3"/>
  <c r="J274" i="3"/>
  <c r="I274" i="3"/>
  <c r="H274" i="3"/>
  <c r="M273" i="3"/>
  <c r="L273" i="3"/>
  <c r="K273" i="3"/>
  <c r="J273" i="3"/>
  <c r="I273" i="3"/>
  <c r="H273" i="3"/>
  <c r="M272" i="3"/>
  <c r="L272" i="3"/>
  <c r="K272" i="3"/>
  <c r="J272" i="3"/>
  <c r="I272" i="3"/>
  <c r="H272" i="3"/>
  <c r="M271" i="3"/>
  <c r="L271" i="3"/>
  <c r="K271" i="3"/>
  <c r="J271" i="3"/>
  <c r="I271" i="3"/>
  <c r="H271" i="3"/>
  <c r="M270" i="3"/>
  <c r="L270" i="3"/>
  <c r="K270" i="3"/>
  <c r="J270" i="3"/>
  <c r="I270" i="3"/>
  <c r="H270" i="3"/>
  <c r="M269" i="3"/>
  <c r="L269" i="3"/>
  <c r="K269" i="3"/>
  <c r="J269" i="3"/>
  <c r="I269" i="3"/>
  <c r="H269" i="3"/>
  <c r="M268" i="3"/>
  <c r="L268" i="3"/>
  <c r="K268" i="3"/>
  <c r="J268" i="3"/>
  <c r="I268" i="3"/>
  <c r="H268" i="3"/>
  <c r="M267" i="3"/>
  <c r="L267" i="3"/>
  <c r="K267" i="3"/>
  <c r="J267" i="3"/>
  <c r="I267" i="3"/>
  <c r="H267" i="3"/>
  <c r="M266" i="3"/>
  <c r="L266" i="3"/>
  <c r="K266" i="3"/>
  <c r="J266" i="3"/>
  <c r="I266" i="3"/>
  <c r="H266" i="3"/>
  <c r="M265" i="3"/>
  <c r="L265" i="3"/>
  <c r="K265" i="3"/>
  <c r="J265" i="3"/>
  <c r="I265" i="3"/>
  <c r="H265" i="3"/>
  <c r="M264" i="3"/>
  <c r="L264" i="3"/>
  <c r="K264" i="3"/>
  <c r="J264" i="3"/>
  <c r="I264" i="3"/>
  <c r="H264" i="3"/>
  <c r="M263" i="3"/>
  <c r="L263" i="3"/>
  <c r="K263" i="3"/>
  <c r="J263" i="3"/>
  <c r="I263" i="3"/>
  <c r="H263" i="3"/>
  <c r="M262" i="3"/>
  <c r="L262" i="3"/>
  <c r="K262" i="3"/>
  <c r="J262" i="3"/>
  <c r="I262" i="3"/>
  <c r="H262" i="3"/>
  <c r="M261" i="3"/>
  <c r="L261" i="3"/>
  <c r="K261" i="3"/>
  <c r="J261" i="3"/>
  <c r="I261" i="3"/>
  <c r="H261" i="3"/>
  <c r="M260" i="3"/>
  <c r="L260" i="3"/>
  <c r="K260" i="3"/>
  <c r="J260" i="3"/>
  <c r="I260" i="3"/>
  <c r="H260" i="3"/>
  <c r="M259" i="3"/>
  <c r="L259" i="3"/>
  <c r="K259" i="3"/>
  <c r="J259" i="3"/>
  <c r="I259" i="3"/>
  <c r="H259" i="3"/>
  <c r="M258" i="3"/>
  <c r="L258" i="3"/>
  <c r="K258" i="3"/>
  <c r="J258" i="3"/>
  <c r="I258" i="3"/>
  <c r="H258" i="3"/>
  <c r="M257" i="3"/>
  <c r="L257" i="3"/>
  <c r="K257" i="3"/>
  <c r="J257" i="3"/>
  <c r="I257" i="3"/>
  <c r="H257" i="3"/>
  <c r="M256" i="3"/>
  <c r="L256" i="3"/>
  <c r="K256" i="3"/>
  <c r="J256" i="3"/>
  <c r="I256" i="3"/>
  <c r="H256" i="3"/>
  <c r="M255" i="3"/>
  <c r="L255" i="3"/>
  <c r="K255" i="3"/>
  <c r="J255" i="3"/>
  <c r="I255" i="3"/>
  <c r="H255" i="3"/>
  <c r="M254" i="3"/>
  <c r="L254" i="3"/>
  <c r="K254" i="3"/>
  <c r="J254" i="3"/>
  <c r="I254" i="3"/>
  <c r="H254" i="3"/>
  <c r="M253" i="3"/>
  <c r="L253" i="3"/>
  <c r="K253" i="3"/>
  <c r="J253" i="3"/>
  <c r="I253" i="3"/>
  <c r="H253" i="3"/>
  <c r="M252" i="3"/>
  <c r="L252" i="3"/>
  <c r="K252" i="3"/>
  <c r="J252" i="3"/>
  <c r="I252" i="3"/>
  <c r="H252" i="3"/>
  <c r="M251" i="3"/>
  <c r="L251" i="3"/>
  <c r="K251" i="3"/>
  <c r="J251" i="3"/>
  <c r="I251" i="3"/>
  <c r="H251" i="3"/>
  <c r="M250" i="3"/>
  <c r="L250" i="3"/>
  <c r="K250" i="3"/>
  <c r="J250" i="3"/>
  <c r="I250" i="3"/>
  <c r="H250" i="3"/>
  <c r="M249" i="3"/>
  <c r="L249" i="3"/>
  <c r="K249" i="3"/>
  <c r="J249" i="3"/>
  <c r="I249" i="3"/>
  <c r="H249" i="3"/>
  <c r="M248" i="3"/>
  <c r="L248" i="3"/>
  <c r="K248" i="3"/>
  <c r="J248" i="3"/>
  <c r="I248" i="3"/>
  <c r="H248" i="3"/>
  <c r="M247" i="3"/>
  <c r="L247" i="3"/>
  <c r="K247" i="3"/>
  <c r="J247" i="3"/>
  <c r="I247" i="3"/>
  <c r="H247" i="3"/>
  <c r="M246" i="3"/>
  <c r="L246" i="3"/>
  <c r="K246" i="3"/>
  <c r="J246" i="3"/>
  <c r="I246" i="3"/>
  <c r="H246" i="3"/>
  <c r="M245" i="3"/>
  <c r="L245" i="3"/>
  <c r="K245" i="3"/>
  <c r="J245" i="3"/>
  <c r="I245" i="3"/>
  <c r="H245" i="3"/>
  <c r="M244" i="3"/>
  <c r="L244" i="3"/>
  <c r="K244" i="3"/>
  <c r="J244" i="3"/>
  <c r="I244" i="3"/>
  <c r="H244" i="3"/>
  <c r="M243" i="3"/>
  <c r="L243" i="3"/>
  <c r="K243" i="3"/>
  <c r="J243" i="3"/>
  <c r="I243" i="3"/>
  <c r="H243" i="3"/>
  <c r="M242" i="3"/>
  <c r="L242" i="3"/>
  <c r="K242" i="3"/>
  <c r="J242" i="3"/>
  <c r="I242" i="3"/>
  <c r="H242" i="3"/>
  <c r="M241" i="3"/>
  <c r="L241" i="3"/>
  <c r="K241" i="3"/>
  <c r="J241" i="3"/>
  <c r="I241" i="3"/>
  <c r="H241" i="3"/>
  <c r="M240" i="3"/>
  <c r="L240" i="3"/>
  <c r="K240" i="3"/>
  <c r="J240" i="3"/>
  <c r="I240" i="3"/>
  <c r="H240" i="3"/>
  <c r="M239" i="3"/>
  <c r="L239" i="3"/>
  <c r="K239" i="3"/>
  <c r="J239" i="3"/>
  <c r="I239" i="3"/>
  <c r="H239" i="3"/>
  <c r="M238" i="3"/>
  <c r="L238" i="3"/>
  <c r="K238" i="3"/>
  <c r="J238" i="3"/>
  <c r="I238" i="3"/>
  <c r="H238" i="3"/>
  <c r="M237" i="3"/>
  <c r="L237" i="3"/>
  <c r="K237" i="3"/>
  <c r="J237" i="3"/>
  <c r="I237" i="3"/>
  <c r="H237" i="3"/>
  <c r="M236" i="3"/>
  <c r="L236" i="3"/>
  <c r="K236" i="3"/>
  <c r="J236" i="3"/>
  <c r="I236" i="3"/>
  <c r="H236" i="3"/>
  <c r="M235" i="3"/>
  <c r="L235" i="3"/>
  <c r="K235" i="3"/>
  <c r="J235" i="3"/>
  <c r="I235" i="3"/>
  <c r="H235" i="3"/>
  <c r="M234" i="3"/>
  <c r="L234" i="3"/>
  <c r="K234" i="3"/>
  <c r="J234" i="3"/>
  <c r="I234" i="3"/>
  <c r="H234" i="3"/>
  <c r="M233" i="3"/>
  <c r="L233" i="3"/>
  <c r="K233" i="3"/>
  <c r="J233" i="3"/>
  <c r="I233" i="3"/>
  <c r="H233" i="3"/>
  <c r="M232" i="3"/>
  <c r="L232" i="3"/>
  <c r="K232" i="3"/>
  <c r="J232" i="3"/>
  <c r="I232" i="3"/>
  <c r="H232" i="3"/>
  <c r="M231" i="3"/>
  <c r="L231" i="3"/>
  <c r="K231" i="3"/>
  <c r="J231" i="3"/>
  <c r="I231" i="3"/>
  <c r="H231" i="3"/>
  <c r="M230" i="3"/>
  <c r="L230" i="3"/>
  <c r="K230" i="3"/>
  <c r="J230" i="3"/>
  <c r="I230" i="3"/>
  <c r="H230" i="3"/>
  <c r="M229" i="3"/>
  <c r="L229" i="3"/>
  <c r="K229" i="3"/>
  <c r="J229" i="3"/>
  <c r="I229" i="3"/>
  <c r="H229" i="3"/>
  <c r="M228" i="3"/>
  <c r="L228" i="3"/>
  <c r="K228" i="3"/>
  <c r="J228" i="3"/>
  <c r="I228" i="3"/>
  <c r="H228" i="3"/>
  <c r="M227" i="3"/>
  <c r="L227" i="3"/>
  <c r="K227" i="3"/>
  <c r="J227" i="3"/>
  <c r="I227" i="3"/>
  <c r="H227" i="3"/>
  <c r="M226" i="3"/>
  <c r="L226" i="3"/>
  <c r="K226" i="3"/>
  <c r="J226" i="3"/>
  <c r="I226" i="3"/>
  <c r="H226" i="3"/>
  <c r="M225" i="3"/>
  <c r="L225" i="3"/>
  <c r="K225" i="3"/>
  <c r="J225" i="3"/>
  <c r="I225" i="3"/>
  <c r="H225" i="3"/>
  <c r="M224" i="3"/>
  <c r="L224" i="3"/>
  <c r="K224" i="3"/>
  <c r="J224" i="3"/>
  <c r="I224" i="3"/>
  <c r="H224" i="3"/>
  <c r="M223" i="3"/>
  <c r="L223" i="3"/>
  <c r="K223" i="3"/>
  <c r="J223" i="3"/>
  <c r="I223" i="3"/>
  <c r="H223" i="3"/>
  <c r="M222" i="3"/>
  <c r="L222" i="3"/>
  <c r="K222" i="3"/>
  <c r="J222" i="3"/>
  <c r="I222" i="3"/>
  <c r="H222" i="3"/>
  <c r="M221" i="3"/>
  <c r="L221" i="3"/>
  <c r="K221" i="3"/>
  <c r="J221" i="3"/>
  <c r="I221" i="3"/>
  <c r="H221" i="3"/>
  <c r="M220" i="3"/>
  <c r="L220" i="3"/>
  <c r="K220" i="3"/>
  <c r="J220" i="3"/>
  <c r="I220" i="3"/>
  <c r="H220" i="3"/>
  <c r="M219" i="3"/>
  <c r="L219" i="3"/>
  <c r="K219" i="3"/>
  <c r="J219" i="3"/>
  <c r="I219" i="3"/>
  <c r="H219" i="3"/>
  <c r="M218" i="3"/>
  <c r="L218" i="3"/>
  <c r="K218" i="3"/>
  <c r="J218" i="3"/>
  <c r="I218" i="3"/>
  <c r="H218" i="3"/>
  <c r="M217" i="3"/>
  <c r="L217" i="3"/>
  <c r="K217" i="3"/>
  <c r="J217" i="3"/>
  <c r="I217" i="3"/>
  <c r="H217" i="3"/>
  <c r="M216" i="3"/>
  <c r="L216" i="3"/>
  <c r="K216" i="3"/>
  <c r="J216" i="3"/>
  <c r="I216" i="3"/>
  <c r="H216" i="3"/>
  <c r="M215" i="3"/>
  <c r="L215" i="3"/>
  <c r="K215" i="3"/>
  <c r="J215" i="3"/>
  <c r="I215" i="3"/>
  <c r="H215" i="3"/>
  <c r="M214" i="3"/>
  <c r="L214" i="3"/>
  <c r="K214" i="3"/>
  <c r="J214" i="3"/>
  <c r="I214" i="3"/>
  <c r="H214" i="3"/>
  <c r="M213" i="3"/>
  <c r="L213" i="3"/>
  <c r="K213" i="3"/>
  <c r="J213" i="3"/>
  <c r="I213" i="3"/>
  <c r="H213" i="3"/>
  <c r="M212" i="3"/>
  <c r="L212" i="3"/>
  <c r="K212" i="3"/>
  <c r="J212" i="3"/>
  <c r="I212" i="3"/>
  <c r="H212" i="3"/>
  <c r="M211" i="3"/>
  <c r="L211" i="3"/>
  <c r="K211" i="3"/>
  <c r="J211" i="3"/>
  <c r="I211" i="3"/>
  <c r="H211" i="3"/>
  <c r="M210" i="3"/>
  <c r="L210" i="3"/>
  <c r="K210" i="3"/>
  <c r="J210" i="3"/>
  <c r="I210" i="3"/>
  <c r="H210" i="3"/>
  <c r="M209" i="3"/>
  <c r="L209" i="3"/>
  <c r="K209" i="3"/>
  <c r="J209" i="3"/>
  <c r="I209" i="3"/>
  <c r="H209" i="3"/>
  <c r="M208" i="3"/>
  <c r="L208" i="3"/>
  <c r="K208" i="3"/>
  <c r="J208" i="3"/>
  <c r="I208" i="3"/>
  <c r="H208" i="3"/>
  <c r="M207" i="3"/>
  <c r="L207" i="3"/>
  <c r="K207" i="3"/>
  <c r="J207" i="3"/>
  <c r="I207" i="3"/>
  <c r="H207" i="3"/>
  <c r="M206" i="3"/>
  <c r="L206" i="3"/>
  <c r="K206" i="3"/>
  <c r="J206" i="3"/>
  <c r="I206" i="3"/>
  <c r="H206" i="3"/>
  <c r="M205" i="3"/>
  <c r="L205" i="3"/>
  <c r="K205" i="3"/>
  <c r="J205" i="3"/>
  <c r="I205" i="3"/>
  <c r="H205" i="3"/>
  <c r="M204" i="3"/>
  <c r="L204" i="3"/>
  <c r="K204" i="3"/>
  <c r="J204" i="3"/>
  <c r="I204" i="3"/>
  <c r="H204" i="3"/>
  <c r="M203" i="3"/>
  <c r="L203" i="3"/>
  <c r="K203" i="3"/>
  <c r="J203" i="3"/>
  <c r="I203" i="3"/>
  <c r="H203" i="3"/>
  <c r="M202" i="3"/>
  <c r="L202" i="3"/>
  <c r="K202" i="3"/>
  <c r="J202" i="3"/>
  <c r="I202" i="3"/>
  <c r="H202" i="3"/>
  <c r="M201" i="3"/>
  <c r="L201" i="3"/>
  <c r="K201" i="3"/>
  <c r="J201" i="3"/>
  <c r="I201" i="3"/>
  <c r="H201" i="3"/>
  <c r="M200" i="3"/>
  <c r="L200" i="3"/>
  <c r="K200" i="3"/>
  <c r="J200" i="3"/>
  <c r="I200" i="3"/>
  <c r="H200" i="3"/>
  <c r="M199" i="3"/>
  <c r="L199" i="3"/>
  <c r="K199" i="3"/>
  <c r="J199" i="3"/>
  <c r="I199" i="3"/>
  <c r="H199" i="3"/>
  <c r="M198" i="3"/>
  <c r="L198" i="3"/>
  <c r="K198" i="3"/>
  <c r="J198" i="3"/>
  <c r="I198" i="3"/>
  <c r="H198" i="3"/>
  <c r="M197" i="3"/>
  <c r="L197" i="3"/>
  <c r="K197" i="3"/>
  <c r="J197" i="3"/>
  <c r="I197" i="3"/>
  <c r="H197" i="3"/>
  <c r="M196" i="3"/>
  <c r="L196" i="3"/>
  <c r="K196" i="3"/>
  <c r="J196" i="3"/>
  <c r="I196" i="3"/>
  <c r="H196" i="3"/>
  <c r="M195" i="3"/>
  <c r="L195" i="3"/>
  <c r="K195" i="3"/>
  <c r="J195" i="3"/>
  <c r="I195" i="3"/>
  <c r="H195" i="3"/>
  <c r="M194" i="3"/>
  <c r="L194" i="3"/>
  <c r="K194" i="3"/>
  <c r="J194" i="3"/>
  <c r="I194" i="3"/>
  <c r="H194" i="3"/>
  <c r="M193" i="3"/>
  <c r="L193" i="3"/>
  <c r="K193" i="3"/>
  <c r="J193" i="3"/>
  <c r="I193" i="3"/>
  <c r="H193" i="3"/>
  <c r="M192" i="3"/>
  <c r="L192" i="3"/>
  <c r="K192" i="3"/>
  <c r="J192" i="3"/>
  <c r="I192" i="3"/>
  <c r="H192" i="3"/>
  <c r="M191" i="3"/>
  <c r="L191" i="3"/>
  <c r="K191" i="3"/>
  <c r="J191" i="3"/>
  <c r="I191" i="3"/>
  <c r="H191" i="3"/>
  <c r="M190" i="3"/>
  <c r="L190" i="3"/>
  <c r="K190" i="3"/>
  <c r="J190" i="3"/>
  <c r="I190" i="3"/>
  <c r="H190" i="3"/>
  <c r="M189" i="3"/>
  <c r="L189" i="3"/>
  <c r="K189" i="3"/>
  <c r="J189" i="3"/>
  <c r="I189" i="3"/>
  <c r="H189" i="3"/>
  <c r="M188" i="3"/>
  <c r="L188" i="3"/>
  <c r="K188" i="3"/>
  <c r="J188" i="3"/>
  <c r="I188" i="3"/>
  <c r="H188" i="3"/>
  <c r="M187" i="3"/>
  <c r="L187" i="3"/>
  <c r="K187" i="3"/>
  <c r="J187" i="3"/>
  <c r="I187" i="3"/>
  <c r="H187" i="3"/>
  <c r="M186" i="3"/>
  <c r="L186" i="3"/>
  <c r="K186" i="3"/>
  <c r="J186" i="3"/>
  <c r="I186" i="3"/>
  <c r="H186" i="3"/>
  <c r="M185" i="3"/>
  <c r="L185" i="3"/>
  <c r="K185" i="3"/>
  <c r="J185" i="3"/>
  <c r="I185" i="3"/>
  <c r="H185" i="3"/>
  <c r="M184" i="3"/>
  <c r="L184" i="3"/>
  <c r="K184" i="3"/>
  <c r="J184" i="3"/>
  <c r="I184" i="3"/>
  <c r="H184" i="3"/>
  <c r="M183" i="3"/>
  <c r="L183" i="3"/>
  <c r="K183" i="3"/>
  <c r="J183" i="3"/>
  <c r="I183" i="3"/>
  <c r="H183" i="3"/>
  <c r="M182" i="3"/>
  <c r="L182" i="3"/>
  <c r="K182" i="3"/>
  <c r="J182" i="3"/>
  <c r="I182" i="3"/>
  <c r="H182" i="3"/>
  <c r="M181" i="3"/>
  <c r="L181" i="3"/>
  <c r="K181" i="3"/>
  <c r="J181" i="3"/>
  <c r="I181" i="3"/>
  <c r="H181" i="3"/>
  <c r="M180" i="3"/>
  <c r="L180" i="3"/>
  <c r="K180" i="3"/>
  <c r="J180" i="3"/>
  <c r="I180" i="3"/>
  <c r="H180" i="3"/>
  <c r="M179" i="3"/>
  <c r="L179" i="3"/>
  <c r="K179" i="3"/>
  <c r="J179" i="3"/>
  <c r="I179" i="3"/>
  <c r="H179" i="3"/>
  <c r="M178" i="3"/>
  <c r="L178" i="3"/>
  <c r="K178" i="3"/>
  <c r="J178" i="3"/>
  <c r="I178" i="3"/>
  <c r="H178" i="3"/>
  <c r="M177" i="3"/>
  <c r="L177" i="3"/>
  <c r="K177" i="3"/>
  <c r="J177" i="3"/>
  <c r="I177" i="3"/>
  <c r="H177" i="3"/>
  <c r="M176" i="3"/>
  <c r="L176" i="3"/>
  <c r="K176" i="3"/>
  <c r="J176" i="3"/>
  <c r="I176" i="3"/>
  <c r="H176" i="3"/>
  <c r="M175" i="3"/>
  <c r="L175" i="3"/>
  <c r="K175" i="3"/>
  <c r="J175" i="3"/>
  <c r="I175" i="3"/>
  <c r="H175" i="3"/>
  <c r="M174" i="3"/>
  <c r="L174" i="3"/>
  <c r="K174" i="3"/>
  <c r="J174" i="3"/>
  <c r="I174" i="3"/>
  <c r="H174" i="3"/>
  <c r="M173" i="3"/>
  <c r="L173" i="3"/>
  <c r="K173" i="3"/>
  <c r="J173" i="3"/>
  <c r="I173" i="3"/>
  <c r="H173" i="3"/>
  <c r="M172" i="3"/>
  <c r="L172" i="3"/>
  <c r="K172" i="3"/>
  <c r="J172" i="3"/>
  <c r="I172" i="3"/>
  <c r="H172" i="3"/>
  <c r="M171" i="3"/>
  <c r="L171" i="3"/>
  <c r="K171" i="3"/>
  <c r="J171" i="3"/>
  <c r="I171" i="3"/>
  <c r="H171" i="3"/>
  <c r="M170" i="3"/>
  <c r="L170" i="3"/>
  <c r="K170" i="3"/>
  <c r="J170" i="3"/>
  <c r="I170" i="3"/>
  <c r="H170" i="3"/>
  <c r="M169" i="3"/>
  <c r="L169" i="3"/>
  <c r="K169" i="3"/>
  <c r="J169" i="3"/>
  <c r="I169" i="3"/>
  <c r="H169" i="3"/>
  <c r="M168" i="3"/>
  <c r="L168" i="3"/>
  <c r="K168" i="3"/>
  <c r="J168" i="3"/>
  <c r="I168" i="3"/>
  <c r="H168" i="3"/>
  <c r="M167" i="3"/>
  <c r="L167" i="3"/>
  <c r="K167" i="3"/>
  <c r="J167" i="3"/>
  <c r="I167" i="3"/>
  <c r="H167" i="3"/>
  <c r="M166" i="3"/>
  <c r="L166" i="3"/>
  <c r="K166" i="3"/>
  <c r="J166" i="3"/>
  <c r="I166" i="3"/>
  <c r="H166" i="3"/>
  <c r="M165" i="3"/>
  <c r="L165" i="3"/>
  <c r="K165" i="3"/>
  <c r="J165" i="3"/>
  <c r="I165" i="3"/>
  <c r="H165" i="3"/>
  <c r="M164" i="3"/>
  <c r="L164" i="3"/>
  <c r="K164" i="3"/>
  <c r="J164" i="3"/>
  <c r="I164" i="3"/>
  <c r="H164" i="3"/>
  <c r="M163" i="3"/>
  <c r="L163" i="3"/>
  <c r="K163" i="3"/>
  <c r="J163" i="3"/>
  <c r="I163" i="3"/>
  <c r="H163" i="3"/>
  <c r="M162" i="3"/>
  <c r="L162" i="3"/>
  <c r="K162" i="3"/>
  <c r="J162" i="3"/>
  <c r="I162" i="3"/>
  <c r="H162" i="3"/>
  <c r="M161" i="3"/>
  <c r="L161" i="3"/>
  <c r="K161" i="3"/>
  <c r="J161" i="3"/>
  <c r="I161" i="3"/>
  <c r="H161" i="3"/>
  <c r="M160" i="3"/>
  <c r="L160" i="3"/>
  <c r="K160" i="3"/>
  <c r="J160" i="3"/>
  <c r="I160" i="3"/>
  <c r="H160" i="3"/>
  <c r="M159" i="3"/>
  <c r="L159" i="3"/>
  <c r="K159" i="3"/>
  <c r="J159" i="3"/>
  <c r="I159" i="3"/>
  <c r="H159" i="3"/>
  <c r="M158" i="3"/>
  <c r="L158" i="3"/>
  <c r="K158" i="3"/>
  <c r="J158" i="3"/>
  <c r="I158" i="3"/>
  <c r="H158" i="3"/>
  <c r="M157" i="3"/>
  <c r="L157" i="3"/>
  <c r="K157" i="3"/>
  <c r="J157" i="3"/>
  <c r="I157" i="3"/>
  <c r="H157" i="3"/>
  <c r="M156" i="3"/>
  <c r="L156" i="3"/>
  <c r="K156" i="3"/>
  <c r="J156" i="3"/>
  <c r="I156" i="3"/>
  <c r="H156" i="3"/>
  <c r="M155" i="3"/>
  <c r="L155" i="3"/>
  <c r="K155" i="3"/>
  <c r="J155" i="3"/>
  <c r="I155" i="3"/>
  <c r="H155" i="3"/>
  <c r="M154" i="3"/>
  <c r="L154" i="3"/>
  <c r="K154" i="3"/>
  <c r="J154" i="3"/>
  <c r="I154" i="3"/>
  <c r="H154" i="3"/>
  <c r="M153" i="3"/>
  <c r="L153" i="3"/>
  <c r="K153" i="3"/>
  <c r="J153" i="3"/>
  <c r="I153" i="3"/>
  <c r="H153" i="3"/>
  <c r="M152" i="3"/>
  <c r="L152" i="3"/>
  <c r="K152" i="3"/>
  <c r="J152" i="3"/>
  <c r="I152" i="3"/>
  <c r="H152" i="3"/>
  <c r="M151" i="3"/>
  <c r="L151" i="3"/>
  <c r="K151" i="3"/>
  <c r="J151" i="3"/>
  <c r="I151" i="3"/>
  <c r="H151" i="3"/>
  <c r="M150" i="3"/>
  <c r="L150" i="3"/>
  <c r="K150" i="3"/>
  <c r="J150" i="3"/>
  <c r="I150" i="3"/>
  <c r="H150" i="3"/>
  <c r="M149" i="3"/>
  <c r="L149" i="3"/>
  <c r="K149" i="3"/>
  <c r="J149" i="3"/>
  <c r="I149" i="3"/>
  <c r="H149" i="3"/>
  <c r="M148" i="3"/>
  <c r="L148" i="3"/>
  <c r="K148" i="3"/>
  <c r="J148" i="3"/>
  <c r="I148" i="3"/>
  <c r="H148" i="3"/>
  <c r="M147" i="3"/>
  <c r="L147" i="3"/>
  <c r="K147" i="3"/>
  <c r="J147" i="3"/>
  <c r="I147" i="3"/>
  <c r="H147" i="3"/>
  <c r="M146" i="3"/>
  <c r="L146" i="3"/>
  <c r="K146" i="3"/>
  <c r="J146" i="3"/>
  <c r="I146" i="3"/>
  <c r="H146" i="3"/>
  <c r="M145" i="3"/>
  <c r="L145" i="3"/>
  <c r="K145" i="3"/>
  <c r="J145" i="3"/>
  <c r="I145" i="3"/>
  <c r="H145" i="3"/>
  <c r="M144" i="3"/>
  <c r="L144" i="3"/>
  <c r="K144" i="3"/>
  <c r="J144" i="3"/>
  <c r="I144" i="3"/>
  <c r="H144" i="3"/>
  <c r="M143" i="3"/>
  <c r="L143" i="3"/>
  <c r="K143" i="3"/>
  <c r="J143" i="3"/>
  <c r="I143" i="3"/>
  <c r="H143" i="3"/>
  <c r="M142" i="3"/>
  <c r="L142" i="3"/>
  <c r="K142" i="3"/>
  <c r="J142" i="3"/>
  <c r="I142" i="3"/>
  <c r="H142" i="3"/>
  <c r="M141" i="3"/>
  <c r="L141" i="3"/>
  <c r="K141" i="3"/>
  <c r="J141" i="3"/>
  <c r="I141" i="3"/>
  <c r="H141" i="3"/>
  <c r="M140" i="3"/>
  <c r="L140" i="3"/>
  <c r="K140" i="3"/>
  <c r="J140" i="3"/>
  <c r="I140" i="3"/>
  <c r="H140" i="3"/>
  <c r="M139" i="3"/>
  <c r="L139" i="3"/>
  <c r="K139" i="3"/>
  <c r="J139" i="3"/>
  <c r="I139" i="3"/>
  <c r="H139" i="3"/>
  <c r="M138" i="3"/>
  <c r="L138" i="3"/>
  <c r="K138" i="3"/>
  <c r="J138" i="3"/>
  <c r="I138" i="3"/>
  <c r="H138" i="3"/>
  <c r="M137" i="3"/>
  <c r="L137" i="3"/>
  <c r="K137" i="3"/>
  <c r="J137" i="3"/>
  <c r="I137" i="3"/>
  <c r="H137" i="3"/>
  <c r="M136" i="3"/>
  <c r="L136" i="3"/>
  <c r="K136" i="3"/>
  <c r="J136" i="3"/>
  <c r="I136" i="3"/>
  <c r="H136" i="3"/>
  <c r="M135" i="3"/>
  <c r="L135" i="3"/>
  <c r="K135" i="3"/>
  <c r="J135" i="3"/>
  <c r="I135" i="3"/>
  <c r="H135" i="3"/>
  <c r="M134" i="3"/>
  <c r="L134" i="3"/>
  <c r="K134" i="3"/>
  <c r="J134" i="3"/>
  <c r="I134" i="3"/>
  <c r="H134" i="3"/>
  <c r="M133" i="3"/>
  <c r="L133" i="3"/>
  <c r="K133" i="3"/>
  <c r="J133" i="3"/>
  <c r="I133" i="3"/>
  <c r="H133" i="3"/>
  <c r="M132" i="3"/>
  <c r="L132" i="3"/>
  <c r="K132" i="3"/>
  <c r="J132" i="3"/>
  <c r="I132" i="3"/>
  <c r="H132" i="3"/>
  <c r="M131" i="3"/>
  <c r="L131" i="3"/>
  <c r="K131" i="3"/>
  <c r="J131" i="3"/>
  <c r="I131" i="3"/>
  <c r="H131" i="3"/>
  <c r="M130" i="3"/>
  <c r="L130" i="3"/>
  <c r="K130" i="3"/>
  <c r="J130" i="3"/>
  <c r="I130" i="3"/>
  <c r="H130" i="3"/>
  <c r="M129" i="3"/>
  <c r="L129" i="3"/>
  <c r="K129" i="3"/>
  <c r="J129" i="3"/>
  <c r="I129" i="3"/>
  <c r="H129" i="3"/>
  <c r="M128" i="3"/>
  <c r="L128" i="3"/>
  <c r="K128" i="3"/>
  <c r="J128" i="3"/>
  <c r="I128" i="3"/>
  <c r="H128" i="3"/>
  <c r="M127" i="3"/>
  <c r="L127" i="3"/>
  <c r="K127" i="3"/>
  <c r="J127" i="3"/>
  <c r="I127" i="3"/>
  <c r="H127" i="3"/>
  <c r="M126" i="3"/>
  <c r="L126" i="3"/>
  <c r="K126" i="3"/>
  <c r="J126" i="3"/>
  <c r="I126" i="3"/>
  <c r="H126" i="3"/>
  <c r="M125" i="3"/>
  <c r="L125" i="3"/>
  <c r="K125" i="3"/>
  <c r="J125" i="3"/>
  <c r="I125" i="3"/>
  <c r="H125" i="3"/>
  <c r="M124" i="3"/>
  <c r="L124" i="3"/>
  <c r="K124" i="3"/>
  <c r="J124" i="3"/>
  <c r="I124" i="3"/>
  <c r="H124" i="3"/>
  <c r="M123" i="3"/>
  <c r="L123" i="3"/>
  <c r="K123" i="3"/>
  <c r="J123" i="3"/>
  <c r="I123" i="3"/>
  <c r="H123" i="3"/>
  <c r="M122" i="3"/>
  <c r="L122" i="3"/>
  <c r="K122" i="3"/>
  <c r="J122" i="3"/>
  <c r="I122" i="3"/>
  <c r="H122" i="3"/>
  <c r="M121" i="3"/>
  <c r="L121" i="3"/>
  <c r="K121" i="3"/>
  <c r="J121" i="3"/>
  <c r="I121" i="3"/>
  <c r="H121" i="3"/>
  <c r="M120" i="3"/>
  <c r="L120" i="3"/>
  <c r="K120" i="3"/>
  <c r="J120" i="3"/>
  <c r="I120" i="3"/>
  <c r="H120" i="3"/>
  <c r="M119" i="3"/>
  <c r="L119" i="3"/>
  <c r="K119" i="3"/>
  <c r="J119" i="3"/>
  <c r="I119" i="3"/>
  <c r="H119" i="3"/>
  <c r="M118" i="3"/>
  <c r="L118" i="3"/>
  <c r="K118" i="3"/>
  <c r="J118" i="3"/>
  <c r="I118" i="3"/>
  <c r="H118" i="3"/>
  <c r="M117" i="3"/>
  <c r="L117" i="3"/>
  <c r="K117" i="3"/>
  <c r="J117" i="3"/>
  <c r="I117" i="3"/>
  <c r="H117" i="3"/>
  <c r="M116" i="3"/>
  <c r="L116" i="3"/>
  <c r="K116" i="3"/>
  <c r="J116" i="3"/>
  <c r="I116" i="3"/>
  <c r="H116" i="3"/>
  <c r="M115" i="3"/>
  <c r="L115" i="3"/>
  <c r="K115" i="3"/>
  <c r="J115" i="3"/>
  <c r="I115" i="3"/>
  <c r="H115" i="3"/>
  <c r="M114" i="3"/>
  <c r="L114" i="3"/>
  <c r="K114" i="3"/>
  <c r="J114" i="3"/>
  <c r="I114" i="3"/>
  <c r="H114" i="3"/>
  <c r="M113" i="3"/>
  <c r="L113" i="3"/>
  <c r="K113" i="3"/>
  <c r="J113" i="3"/>
  <c r="I113" i="3"/>
  <c r="H113" i="3"/>
  <c r="M112" i="3"/>
  <c r="L112" i="3"/>
  <c r="K112" i="3"/>
  <c r="J112" i="3"/>
  <c r="I112" i="3"/>
  <c r="H112" i="3"/>
  <c r="M111" i="3"/>
  <c r="L111" i="3"/>
  <c r="K111" i="3"/>
  <c r="J111" i="3"/>
  <c r="I111" i="3"/>
  <c r="H111" i="3"/>
  <c r="M110" i="3"/>
  <c r="L110" i="3"/>
  <c r="K110" i="3"/>
  <c r="J110" i="3"/>
  <c r="I110" i="3"/>
  <c r="H110" i="3"/>
  <c r="M109" i="3"/>
  <c r="L109" i="3"/>
  <c r="K109" i="3"/>
  <c r="J109" i="3"/>
  <c r="I109" i="3"/>
  <c r="H109" i="3"/>
  <c r="M108" i="3"/>
  <c r="L108" i="3"/>
  <c r="K108" i="3"/>
  <c r="J108" i="3"/>
  <c r="I108" i="3"/>
  <c r="H108" i="3"/>
  <c r="M107" i="3"/>
  <c r="L107" i="3"/>
  <c r="K107" i="3"/>
  <c r="J107" i="3"/>
  <c r="I107" i="3"/>
  <c r="H107" i="3"/>
  <c r="M106" i="3"/>
  <c r="L106" i="3"/>
  <c r="K106" i="3"/>
  <c r="J106" i="3"/>
  <c r="I106" i="3"/>
  <c r="H106" i="3"/>
  <c r="M105" i="3"/>
  <c r="L105" i="3"/>
  <c r="K105" i="3"/>
  <c r="J105" i="3"/>
  <c r="I105" i="3"/>
  <c r="H105" i="3"/>
  <c r="M104" i="3"/>
  <c r="L104" i="3"/>
  <c r="K104" i="3"/>
  <c r="J104" i="3"/>
  <c r="I104" i="3"/>
  <c r="H104" i="3"/>
  <c r="M103" i="3"/>
  <c r="L103" i="3"/>
  <c r="K103" i="3"/>
  <c r="J103" i="3"/>
  <c r="I103" i="3"/>
  <c r="H103" i="3"/>
  <c r="M102" i="3"/>
  <c r="L102" i="3"/>
  <c r="K102" i="3"/>
  <c r="J102" i="3"/>
  <c r="I102" i="3"/>
  <c r="H102" i="3"/>
  <c r="M101" i="3"/>
  <c r="L101" i="3"/>
  <c r="K101" i="3"/>
  <c r="J101" i="3"/>
  <c r="I101" i="3"/>
  <c r="H101" i="3"/>
  <c r="M100" i="3"/>
  <c r="L100" i="3"/>
  <c r="K100" i="3"/>
  <c r="J100" i="3"/>
  <c r="I100" i="3"/>
  <c r="H100" i="3"/>
  <c r="M99" i="3"/>
  <c r="L99" i="3"/>
  <c r="K99" i="3"/>
  <c r="J99" i="3"/>
  <c r="I99" i="3"/>
  <c r="H99" i="3"/>
  <c r="M98" i="3"/>
  <c r="L98" i="3"/>
  <c r="K98" i="3"/>
  <c r="J98" i="3"/>
  <c r="I98" i="3"/>
  <c r="H98" i="3"/>
  <c r="M97" i="3"/>
  <c r="L97" i="3"/>
  <c r="K97" i="3"/>
  <c r="J97" i="3"/>
  <c r="I97" i="3"/>
  <c r="H97" i="3"/>
  <c r="M96" i="3"/>
  <c r="L96" i="3"/>
  <c r="K96" i="3"/>
  <c r="J96" i="3"/>
  <c r="I96" i="3"/>
  <c r="H96" i="3"/>
  <c r="M95" i="3"/>
  <c r="L95" i="3"/>
  <c r="K95" i="3"/>
  <c r="J95" i="3"/>
  <c r="I95" i="3"/>
  <c r="H95" i="3"/>
  <c r="M94" i="3"/>
  <c r="L94" i="3"/>
  <c r="K94" i="3"/>
  <c r="J94" i="3"/>
  <c r="I94" i="3"/>
  <c r="H94" i="3"/>
  <c r="M93" i="3"/>
  <c r="L93" i="3"/>
  <c r="K93" i="3"/>
  <c r="J93" i="3"/>
  <c r="I93" i="3"/>
  <c r="H93" i="3"/>
  <c r="M92" i="3"/>
  <c r="L92" i="3"/>
  <c r="K92" i="3"/>
  <c r="J92" i="3"/>
  <c r="I92" i="3"/>
  <c r="H92" i="3"/>
  <c r="M91" i="3"/>
  <c r="L91" i="3"/>
  <c r="K91" i="3"/>
  <c r="J91" i="3"/>
  <c r="I91" i="3"/>
  <c r="H91" i="3"/>
  <c r="M90" i="3"/>
  <c r="L90" i="3"/>
  <c r="K90" i="3"/>
  <c r="J90" i="3"/>
  <c r="I90" i="3"/>
  <c r="H90" i="3"/>
  <c r="M89" i="3"/>
  <c r="L89" i="3"/>
  <c r="K89" i="3"/>
  <c r="J89" i="3"/>
  <c r="I89" i="3"/>
  <c r="H89" i="3"/>
  <c r="M88" i="3"/>
  <c r="L88" i="3"/>
  <c r="K88" i="3"/>
  <c r="J88" i="3"/>
  <c r="I88" i="3"/>
  <c r="H88" i="3"/>
  <c r="M87" i="3"/>
  <c r="L87" i="3"/>
  <c r="K87" i="3"/>
  <c r="J87" i="3"/>
  <c r="I87" i="3"/>
  <c r="H87" i="3"/>
  <c r="M86" i="3"/>
  <c r="L86" i="3"/>
  <c r="K86" i="3"/>
  <c r="J86" i="3"/>
  <c r="I86" i="3"/>
  <c r="H86" i="3"/>
  <c r="M85" i="3"/>
  <c r="L85" i="3"/>
  <c r="K85" i="3"/>
  <c r="J85" i="3"/>
  <c r="I85" i="3"/>
  <c r="H85" i="3"/>
  <c r="M84" i="3"/>
  <c r="L84" i="3"/>
  <c r="K84" i="3"/>
  <c r="J84" i="3"/>
  <c r="I84" i="3"/>
  <c r="H84" i="3"/>
  <c r="M83" i="3"/>
  <c r="L83" i="3"/>
  <c r="K83" i="3"/>
  <c r="J83" i="3"/>
  <c r="I83" i="3"/>
  <c r="H83" i="3"/>
  <c r="M82" i="3"/>
  <c r="L82" i="3"/>
  <c r="K82" i="3"/>
  <c r="J82" i="3"/>
  <c r="I82" i="3"/>
  <c r="H82" i="3"/>
  <c r="M81" i="3"/>
  <c r="L81" i="3"/>
  <c r="K81" i="3"/>
  <c r="J81" i="3"/>
  <c r="I81" i="3"/>
  <c r="H81" i="3"/>
  <c r="M80" i="3"/>
  <c r="L80" i="3"/>
  <c r="K80" i="3"/>
  <c r="J80" i="3"/>
  <c r="I80" i="3"/>
  <c r="H80" i="3"/>
  <c r="M79" i="3"/>
  <c r="L79" i="3"/>
  <c r="K79" i="3"/>
  <c r="J79" i="3"/>
  <c r="I79" i="3"/>
  <c r="H79" i="3"/>
  <c r="M78" i="3"/>
  <c r="L78" i="3"/>
  <c r="K78" i="3"/>
  <c r="J78" i="3"/>
  <c r="I78" i="3"/>
  <c r="H78" i="3"/>
  <c r="M77" i="3"/>
  <c r="L77" i="3"/>
  <c r="K77" i="3"/>
  <c r="J77" i="3"/>
  <c r="I77" i="3"/>
  <c r="H77" i="3"/>
  <c r="M76" i="3"/>
  <c r="L76" i="3"/>
  <c r="K76" i="3"/>
  <c r="J76" i="3"/>
  <c r="I76" i="3"/>
  <c r="H76" i="3"/>
  <c r="M75" i="3"/>
  <c r="L75" i="3"/>
  <c r="K75" i="3"/>
  <c r="J75" i="3"/>
  <c r="I75" i="3"/>
  <c r="H75" i="3"/>
  <c r="M74" i="3"/>
  <c r="L74" i="3"/>
  <c r="K74" i="3"/>
  <c r="J74" i="3"/>
  <c r="I74" i="3"/>
  <c r="H74" i="3"/>
  <c r="M73" i="3"/>
  <c r="L73" i="3"/>
  <c r="K73" i="3"/>
  <c r="J73" i="3"/>
  <c r="I73" i="3"/>
  <c r="H73" i="3"/>
  <c r="M72" i="3"/>
  <c r="L72" i="3"/>
  <c r="K72" i="3"/>
  <c r="J72" i="3"/>
  <c r="I72" i="3"/>
  <c r="H72" i="3"/>
  <c r="M71" i="3"/>
  <c r="L71" i="3"/>
  <c r="K71" i="3"/>
  <c r="J71" i="3"/>
  <c r="I71" i="3"/>
  <c r="H71" i="3"/>
  <c r="M70" i="3"/>
  <c r="L70" i="3"/>
  <c r="K70" i="3"/>
  <c r="J70" i="3"/>
  <c r="I70" i="3"/>
  <c r="H70" i="3"/>
  <c r="M69" i="3"/>
  <c r="L69" i="3"/>
  <c r="K69" i="3"/>
  <c r="J69" i="3"/>
  <c r="I69" i="3"/>
  <c r="H69" i="3"/>
  <c r="M68" i="3"/>
  <c r="L68" i="3"/>
  <c r="K68" i="3"/>
  <c r="J68" i="3"/>
  <c r="I68" i="3"/>
  <c r="H68" i="3"/>
  <c r="M67" i="3"/>
  <c r="L67" i="3"/>
  <c r="K67" i="3"/>
  <c r="J67" i="3"/>
  <c r="I67" i="3"/>
  <c r="H67" i="3"/>
  <c r="M66" i="3"/>
  <c r="L66" i="3"/>
  <c r="K66" i="3"/>
  <c r="J66" i="3"/>
  <c r="I66" i="3"/>
  <c r="H66" i="3"/>
  <c r="M65" i="3"/>
  <c r="L65" i="3"/>
  <c r="K65" i="3"/>
  <c r="J65" i="3"/>
  <c r="I65" i="3"/>
  <c r="H65" i="3"/>
  <c r="M64" i="3"/>
  <c r="L64" i="3"/>
  <c r="K64" i="3"/>
  <c r="J64" i="3"/>
  <c r="I64" i="3"/>
  <c r="H64" i="3"/>
  <c r="M63" i="3"/>
  <c r="L63" i="3"/>
  <c r="K63" i="3"/>
  <c r="J63" i="3"/>
  <c r="I63" i="3"/>
  <c r="H63" i="3"/>
  <c r="M62" i="3"/>
  <c r="L62" i="3"/>
  <c r="K62" i="3"/>
  <c r="J62" i="3"/>
  <c r="I62" i="3"/>
  <c r="H62" i="3"/>
  <c r="M61" i="3"/>
  <c r="L61" i="3"/>
  <c r="K61" i="3"/>
  <c r="J61" i="3"/>
  <c r="I61" i="3"/>
  <c r="H61" i="3"/>
  <c r="M60" i="3"/>
  <c r="L60" i="3"/>
  <c r="K60" i="3"/>
  <c r="J60" i="3"/>
  <c r="I60" i="3"/>
  <c r="H60" i="3"/>
  <c r="M59" i="3"/>
  <c r="L59" i="3"/>
  <c r="K59" i="3"/>
  <c r="J59" i="3"/>
  <c r="I59" i="3"/>
  <c r="H59" i="3"/>
  <c r="M58" i="3"/>
  <c r="L58" i="3"/>
  <c r="K58" i="3"/>
  <c r="J58" i="3"/>
  <c r="I58" i="3"/>
  <c r="H58" i="3"/>
  <c r="M57" i="3"/>
  <c r="L57" i="3"/>
  <c r="K57" i="3"/>
  <c r="J57" i="3"/>
  <c r="I57" i="3"/>
  <c r="H57" i="3"/>
  <c r="M56" i="3"/>
  <c r="L56" i="3"/>
  <c r="K56" i="3"/>
  <c r="J56" i="3"/>
  <c r="I56" i="3"/>
  <c r="H56" i="3"/>
  <c r="M55" i="3"/>
  <c r="L55" i="3"/>
  <c r="K55" i="3"/>
  <c r="J55" i="3"/>
  <c r="I55" i="3"/>
  <c r="H55" i="3"/>
  <c r="M54" i="3"/>
  <c r="L54" i="3"/>
  <c r="K54" i="3"/>
  <c r="J54" i="3"/>
  <c r="I54" i="3"/>
  <c r="H54" i="3"/>
  <c r="M53" i="3"/>
  <c r="L53" i="3"/>
  <c r="K53" i="3"/>
  <c r="J53" i="3"/>
  <c r="I53" i="3"/>
  <c r="H53" i="3"/>
  <c r="M52" i="3"/>
  <c r="L52" i="3"/>
  <c r="K52" i="3"/>
  <c r="J52" i="3"/>
  <c r="I52" i="3"/>
  <c r="H52" i="3"/>
  <c r="M51" i="3"/>
  <c r="L51" i="3"/>
  <c r="K51" i="3"/>
  <c r="J51" i="3"/>
  <c r="I51" i="3"/>
  <c r="H51" i="3"/>
  <c r="M50" i="3"/>
  <c r="L50" i="3"/>
  <c r="K50" i="3"/>
  <c r="J50" i="3"/>
  <c r="I50" i="3"/>
  <c r="H50" i="3"/>
  <c r="M49" i="3"/>
  <c r="L49" i="3"/>
  <c r="K49" i="3"/>
  <c r="J49" i="3"/>
  <c r="I49" i="3"/>
  <c r="H49" i="3"/>
  <c r="M48" i="3"/>
  <c r="L48" i="3"/>
  <c r="K48" i="3"/>
  <c r="J48" i="3"/>
  <c r="I48" i="3"/>
  <c r="H48" i="3"/>
  <c r="M47" i="3"/>
  <c r="L47" i="3"/>
  <c r="K47" i="3"/>
  <c r="J47" i="3"/>
  <c r="I47" i="3"/>
  <c r="H47" i="3"/>
  <c r="M46" i="3"/>
  <c r="L46" i="3"/>
  <c r="K46" i="3"/>
  <c r="J46" i="3"/>
  <c r="I46" i="3"/>
  <c r="H46" i="3"/>
  <c r="M45" i="3"/>
  <c r="L45" i="3"/>
  <c r="K45" i="3"/>
  <c r="J45" i="3"/>
  <c r="I45" i="3"/>
  <c r="H45" i="3"/>
  <c r="M44" i="3"/>
  <c r="L44" i="3"/>
  <c r="K44" i="3"/>
  <c r="J44" i="3"/>
  <c r="I44" i="3"/>
  <c r="H44" i="3"/>
  <c r="M43" i="3"/>
  <c r="L43" i="3"/>
  <c r="K43" i="3"/>
  <c r="J43" i="3"/>
  <c r="I43" i="3"/>
  <c r="H43" i="3"/>
  <c r="M42" i="3"/>
  <c r="L42" i="3"/>
  <c r="K42" i="3"/>
  <c r="J42" i="3"/>
  <c r="I42" i="3"/>
  <c r="H42" i="3"/>
  <c r="M41" i="3"/>
  <c r="L41" i="3"/>
  <c r="K41" i="3"/>
  <c r="J41" i="3"/>
  <c r="I41" i="3"/>
  <c r="H41" i="3"/>
  <c r="M40" i="3"/>
  <c r="L40" i="3"/>
  <c r="K40" i="3"/>
  <c r="J40" i="3"/>
  <c r="I40" i="3"/>
  <c r="H40" i="3"/>
  <c r="M39" i="3"/>
  <c r="L39" i="3"/>
  <c r="K39" i="3"/>
  <c r="J39" i="3"/>
  <c r="I39" i="3"/>
  <c r="H39" i="3"/>
  <c r="M38" i="3"/>
  <c r="L38" i="3"/>
  <c r="K38" i="3"/>
  <c r="J38" i="3"/>
  <c r="I38" i="3"/>
  <c r="H38" i="3"/>
  <c r="M37" i="3"/>
  <c r="L37" i="3"/>
  <c r="K37" i="3"/>
  <c r="J37" i="3"/>
  <c r="I37" i="3"/>
  <c r="H37" i="3"/>
  <c r="M36" i="3"/>
  <c r="L36" i="3"/>
  <c r="K36" i="3"/>
  <c r="J36" i="3"/>
  <c r="I36" i="3"/>
  <c r="H36" i="3"/>
  <c r="M35" i="3"/>
  <c r="L35" i="3"/>
  <c r="K35" i="3"/>
  <c r="J35" i="3"/>
  <c r="I35" i="3"/>
  <c r="H35" i="3"/>
  <c r="M34" i="3"/>
  <c r="L34" i="3"/>
  <c r="K34" i="3"/>
  <c r="J34" i="3"/>
  <c r="I34" i="3"/>
  <c r="H34" i="3"/>
  <c r="M33" i="3"/>
  <c r="L33" i="3"/>
  <c r="K33" i="3"/>
  <c r="J33" i="3"/>
  <c r="I33" i="3"/>
  <c r="H33" i="3"/>
  <c r="M32" i="3"/>
  <c r="L32" i="3"/>
  <c r="K32" i="3"/>
  <c r="J32" i="3"/>
  <c r="I32" i="3"/>
  <c r="H32" i="3"/>
  <c r="M31" i="3"/>
  <c r="L31" i="3"/>
  <c r="K31" i="3"/>
  <c r="J31" i="3"/>
  <c r="I31" i="3"/>
  <c r="H31" i="3"/>
  <c r="M30" i="3"/>
  <c r="L30" i="3"/>
  <c r="K30" i="3"/>
  <c r="J30" i="3"/>
  <c r="I30" i="3"/>
  <c r="H30" i="3"/>
  <c r="M29" i="3"/>
  <c r="L29" i="3"/>
  <c r="K29" i="3"/>
  <c r="J29" i="3"/>
  <c r="I29" i="3"/>
  <c r="H29" i="3"/>
  <c r="M28" i="3"/>
  <c r="L28" i="3"/>
  <c r="K28" i="3"/>
  <c r="J28" i="3"/>
  <c r="I28" i="3"/>
  <c r="H28" i="3"/>
  <c r="M27" i="3"/>
  <c r="L27" i="3"/>
  <c r="K27" i="3"/>
  <c r="J27" i="3"/>
  <c r="I27" i="3"/>
  <c r="H27" i="3"/>
  <c r="M26" i="3"/>
  <c r="L26" i="3"/>
  <c r="K26" i="3"/>
  <c r="J26" i="3"/>
  <c r="I26" i="3"/>
  <c r="H26" i="3"/>
  <c r="M25" i="3"/>
  <c r="L25" i="3"/>
  <c r="K25" i="3"/>
  <c r="J25" i="3"/>
  <c r="I25" i="3"/>
  <c r="H25" i="3"/>
  <c r="M24" i="3"/>
  <c r="L24" i="3"/>
  <c r="K24" i="3"/>
  <c r="J24" i="3"/>
  <c r="I24" i="3"/>
  <c r="H24" i="3"/>
  <c r="M23" i="3"/>
  <c r="L23" i="3"/>
  <c r="K23" i="3"/>
  <c r="J23" i="3"/>
  <c r="I23" i="3"/>
  <c r="H23" i="3"/>
  <c r="M22" i="3"/>
  <c r="L22" i="3"/>
  <c r="K22" i="3"/>
  <c r="J22" i="3"/>
  <c r="I22" i="3"/>
  <c r="H22" i="3"/>
  <c r="M21" i="3"/>
  <c r="L21" i="3"/>
  <c r="K21" i="3"/>
  <c r="J21" i="3"/>
  <c r="I21" i="3"/>
  <c r="H21" i="3"/>
  <c r="M20" i="3"/>
  <c r="L20" i="3"/>
  <c r="K20" i="3"/>
  <c r="J20" i="3"/>
  <c r="I20" i="3"/>
  <c r="H20" i="3"/>
  <c r="M19" i="3"/>
  <c r="L19" i="3"/>
  <c r="K19" i="3"/>
  <c r="J19" i="3"/>
  <c r="I19" i="3"/>
  <c r="H19" i="3"/>
  <c r="M18" i="3"/>
  <c r="L18" i="3"/>
  <c r="K18" i="3"/>
  <c r="J18" i="3"/>
  <c r="I18" i="3"/>
  <c r="H18" i="3"/>
  <c r="M17" i="3"/>
  <c r="L17" i="3"/>
  <c r="K17" i="3"/>
  <c r="J17" i="3"/>
  <c r="I17" i="3"/>
  <c r="H17" i="3"/>
  <c r="M16" i="3"/>
  <c r="L16" i="3"/>
  <c r="K16" i="3"/>
  <c r="J16" i="3"/>
  <c r="I16" i="3"/>
  <c r="H16" i="3"/>
  <c r="M15" i="3"/>
  <c r="L15" i="3"/>
  <c r="K15" i="3"/>
  <c r="J15" i="3"/>
  <c r="I15" i="3"/>
  <c r="H15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483" i="2"/>
  <c r="L483" i="2"/>
  <c r="K483" i="2"/>
  <c r="J483" i="2"/>
  <c r="I483" i="2"/>
  <c r="H483" i="2"/>
  <c r="M482" i="2"/>
  <c r="L482" i="2"/>
  <c r="K482" i="2"/>
  <c r="J482" i="2"/>
  <c r="I482" i="2"/>
  <c r="H482" i="2"/>
  <c r="M481" i="2"/>
  <c r="L481" i="2"/>
  <c r="K481" i="2"/>
  <c r="J481" i="2"/>
  <c r="I481" i="2"/>
  <c r="H481" i="2"/>
  <c r="M480" i="2"/>
  <c r="L480" i="2"/>
  <c r="K480" i="2"/>
  <c r="J480" i="2"/>
  <c r="I480" i="2"/>
  <c r="H480" i="2"/>
  <c r="M479" i="2"/>
  <c r="L479" i="2"/>
  <c r="K479" i="2"/>
  <c r="J479" i="2"/>
  <c r="I479" i="2"/>
  <c r="H479" i="2"/>
  <c r="M478" i="2"/>
  <c r="L478" i="2"/>
  <c r="K478" i="2"/>
  <c r="J478" i="2"/>
  <c r="I478" i="2"/>
  <c r="H478" i="2"/>
  <c r="M477" i="2"/>
  <c r="L477" i="2"/>
  <c r="K477" i="2"/>
  <c r="J477" i="2"/>
  <c r="I477" i="2"/>
  <c r="H477" i="2"/>
  <c r="M476" i="2"/>
  <c r="L476" i="2"/>
  <c r="K476" i="2"/>
  <c r="J476" i="2"/>
  <c r="I476" i="2"/>
  <c r="H476" i="2"/>
  <c r="M475" i="2"/>
  <c r="L475" i="2"/>
  <c r="K475" i="2"/>
  <c r="J475" i="2"/>
  <c r="I475" i="2"/>
  <c r="H475" i="2"/>
  <c r="M474" i="2"/>
  <c r="L474" i="2"/>
  <c r="K474" i="2"/>
  <c r="J474" i="2"/>
  <c r="I474" i="2"/>
  <c r="H474" i="2"/>
  <c r="M473" i="2"/>
  <c r="L473" i="2"/>
  <c r="K473" i="2"/>
  <c r="J473" i="2"/>
  <c r="I473" i="2"/>
  <c r="H473" i="2"/>
  <c r="M472" i="2"/>
  <c r="L472" i="2"/>
  <c r="K472" i="2"/>
  <c r="J472" i="2"/>
  <c r="I472" i="2"/>
  <c r="H472" i="2"/>
  <c r="M471" i="2"/>
  <c r="L471" i="2"/>
  <c r="K471" i="2"/>
  <c r="J471" i="2"/>
  <c r="I471" i="2"/>
  <c r="H471" i="2"/>
  <c r="M470" i="2"/>
  <c r="L470" i="2"/>
  <c r="K470" i="2"/>
  <c r="J470" i="2"/>
  <c r="I470" i="2"/>
  <c r="H470" i="2"/>
  <c r="M469" i="2"/>
  <c r="L469" i="2"/>
  <c r="K469" i="2"/>
  <c r="J469" i="2"/>
  <c r="I469" i="2"/>
  <c r="H469" i="2"/>
  <c r="M468" i="2"/>
  <c r="L468" i="2"/>
  <c r="K468" i="2"/>
  <c r="J468" i="2"/>
  <c r="I468" i="2"/>
  <c r="H468" i="2"/>
  <c r="M467" i="2"/>
  <c r="L467" i="2"/>
  <c r="K467" i="2"/>
  <c r="J467" i="2"/>
  <c r="I467" i="2"/>
  <c r="H467" i="2"/>
  <c r="M466" i="2"/>
  <c r="L466" i="2"/>
  <c r="K466" i="2"/>
  <c r="J466" i="2"/>
  <c r="I466" i="2"/>
  <c r="H466" i="2"/>
  <c r="M465" i="2"/>
  <c r="L465" i="2"/>
  <c r="K465" i="2"/>
  <c r="J465" i="2"/>
  <c r="I465" i="2"/>
  <c r="H465" i="2"/>
  <c r="M464" i="2"/>
  <c r="L464" i="2"/>
  <c r="K464" i="2"/>
  <c r="J464" i="2"/>
  <c r="I464" i="2"/>
  <c r="H464" i="2"/>
  <c r="M463" i="2"/>
  <c r="L463" i="2"/>
  <c r="K463" i="2"/>
  <c r="J463" i="2"/>
  <c r="I463" i="2"/>
  <c r="H463" i="2"/>
  <c r="M462" i="2"/>
  <c r="L462" i="2"/>
  <c r="K462" i="2"/>
  <c r="J462" i="2"/>
  <c r="I462" i="2"/>
  <c r="H462" i="2"/>
  <c r="M461" i="2"/>
  <c r="L461" i="2"/>
  <c r="K461" i="2"/>
  <c r="J461" i="2"/>
  <c r="I461" i="2"/>
  <c r="H461" i="2"/>
  <c r="M460" i="2"/>
  <c r="L460" i="2"/>
  <c r="K460" i="2"/>
  <c r="J460" i="2"/>
  <c r="I460" i="2"/>
  <c r="H460" i="2"/>
  <c r="M459" i="2"/>
  <c r="L459" i="2"/>
  <c r="K459" i="2"/>
  <c r="J459" i="2"/>
  <c r="I459" i="2"/>
  <c r="H459" i="2"/>
  <c r="M458" i="2"/>
  <c r="L458" i="2"/>
  <c r="K458" i="2"/>
  <c r="J458" i="2"/>
  <c r="I458" i="2"/>
  <c r="H458" i="2"/>
  <c r="M457" i="2"/>
  <c r="L457" i="2"/>
  <c r="K457" i="2"/>
  <c r="J457" i="2"/>
  <c r="I457" i="2"/>
  <c r="H457" i="2"/>
  <c r="M456" i="2"/>
  <c r="L456" i="2"/>
  <c r="K456" i="2"/>
  <c r="J456" i="2"/>
  <c r="I456" i="2"/>
  <c r="H456" i="2"/>
  <c r="M455" i="2"/>
  <c r="L455" i="2"/>
  <c r="K455" i="2"/>
  <c r="J455" i="2"/>
  <c r="I455" i="2"/>
  <c r="H455" i="2"/>
  <c r="M454" i="2"/>
  <c r="L454" i="2"/>
  <c r="K454" i="2"/>
  <c r="J454" i="2"/>
  <c r="I454" i="2"/>
  <c r="H454" i="2"/>
  <c r="M453" i="2"/>
  <c r="L453" i="2"/>
  <c r="K453" i="2"/>
  <c r="J453" i="2"/>
  <c r="I453" i="2"/>
  <c r="H453" i="2"/>
  <c r="M452" i="2"/>
  <c r="L452" i="2"/>
  <c r="K452" i="2"/>
  <c r="J452" i="2"/>
  <c r="I452" i="2"/>
  <c r="H452" i="2"/>
  <c r="M451" i="2"/>
  <c r="L451" i="2"/>
  <c r="K451" i="2"/>
  <c r="J451" i="2"/>
  <c r="I451" i="2"/>
  <c r="H451" i="2"/>
  <c r="M450" i="2"/>
  <c r="L450" i="2"/>
  <c r="K450" i="2"/>
  <c r="J450" i="2"/>
  <c r="I450" i="2"/>
  <c r="H450" i="2"/>
  <c r="M449" i="2"/>
  <c r="L449" i="2"/>
  <c r="K449" i="2"/>
  <c r="J449" i="2"/>
  <c r="I449" i="2"/>
  <c r="H449" i="2"/>
  <c r="M448" i="2"/>
  <c r="L448" i="2"/>
  <c r="K448" i="2"/>
  <c r="J448" i="2"/>
  <c r="I448" i="2"/>
  <c r="H448" i="2"/>
  <c r="M447" i="2"/>
  <c r="L447" i="2"/>
  <c r="K447" i="2"/>
  <c r="J447" i="2"/>
  <c r="I447" i="2"/>
  <c r="H447" i="2"/>
  <c r="M446" i="2"/>
  <c r="L446" i="2"/>
  <c r="K446" i="2"/>
  <c r="J446" i="2"/>
  <c r="I446" i="2"/>
  <c r="H446" i="2"/>
  <c r="M445" i="2"/>
  <c r="L445" i="2"/>
  <c r="K445" i="2"/>
  <c r="J445" i="2"/>
  <c r="I445" i="2"/>
  <c r="H445" i="2"/>
  <c r="M444" i="2"/>
  <c r="L444" i="2"/>
  <c r="K444" i="2"/>
  <c r="J444" i="2"/>
  <c r="I444" i="2"/>
  <c r="H444" i="2"/>
  <c r="M443" i="2"/>
  <c r="L443" i="2"/>
  <c r="K443" i="2"/>
  <c r="J443" i="2"/>
  <c r="I443" i="2"/>
  <c r="H443" i="2"/>
  <c r="M442" i="2"/>
  <c r="L442" i="2"/>
  <c r="K442" i="2"/>
  <c r="J442" i="2"/>
  <c r="I442" i="2"/>
  <c r="H442" i="2"/>
  <c r="M441" i="2"/>
  <c r="L441" i="2"/>
  <c r="K441" i="2"/>
  <c r="J441" i="2"/>
  <c r="I441" i="2"/>
  <c r="H441" i="2"/>
  <c r="M440" i="2"/>
  <c r="L440" i="2"/>
  <c r="K440" i="2"/>
  <c r="J440" i="2"/>
  <c r="I440" i="2"/>
  <c r="H440" i="2"/>
  <c r="M439" i="2"/>
  <c r="L439" i="2"/>
  <c r="K439" i="2"/>
  <c r="J439" i="2"/>
  <c r="I439" i="2"/>
  <c r="H439" i="2"/>
  <c r="M438" i="2"/>
  <c r="L438" i="2"/>
  <c r="K438" i="2"/>
  <c r="J438" i="2"/>
  <c r="I438" i="2"/>
  <c r="H438" i="2"/>
  <c r="M437" i="2"/>
  <c r="L437" i="2"/>
  <c r="K437" i="2"/>
  <c r="J437" i="2"/>
  <c r="I437" i="2"/>
  <c r="H437" i="2"/>
  <c r="M436" i="2"/>
  <c r="L436" i="2"/>
  <c r="K436" i="2"/>
  <c r="J436" i="2"/>
  <c r="I436" i="2"/>
  <c r="H436" i="2"/>
  <c r="M435" i="2"/>
  <c r="L435" i="2"/>
  <c r="K435" i="2"/>
  <c r="J435" i="2"/>
  <c r="I435" i="2"/>
  <c r="H435" i="2"/>
  <c r="M434" i="2"/>
  <c r="L434" i="2"/>
  <c r="K434" i="2"/>
  <c r="J434" i="2"/>
  <c r="I434" i="2"/>
  <c r="H434" i="2"/>
  <c r="M433" i="2"/>
  <c r="L433" i="2"/>
  <c r="K433" i="2"/>
  <c r="J433" i="2"/>
  <c r="I433" i="2"/>
  <c r="H433" i="2"/>
  <c r="M432" i="2"/>
  <c r="L432" i="2"/>
  <c r="K432" i="2"/>
  <c r="J432" i="2"/>
  <c r="I432" i="2"/>
  <c r="H432" i="2"/>
  <c r="M431" i="2"/>
  <c r="L431" i="2"/>
  <c r="K431" i="2"/>
  <c r="J431" i="2"/>
  <c r="I431" i="2"/>
  <c r="H431" i="2"/>
  <c r="M430" i="2"/>
  <c r="L430" i="2"/>
  <c r="K430" i="2"/>
  <c r="J430" i="2"/>
  <c r="I430" i="2"/>
  <c r="H430" i="2"/>
  <c r="M429" i="2"/>
  <c r="L429" i="2"/>
  <c r="K429" i="2"/>
  <c r="J429" i="2"/>
  <c r="I429" i="2"/>
  <c r="H429" i="2"/>
  <c r="M428" i="2"/>
  <c r="L428" i="2"/>
  <c r="K428" i="2"/>
  <c r="J428" i="2"/>
  <c r="I428" i="2"/>
  <c r="H428" i="2"/>
  <c r="M427" i="2"/>
  <c r="L427" i="2"/>
  <c r="K427" i="2"/>
  <c r="J427" i="2"/>
  <c r="I427" i="2"/>
  <c r="H427" i="2"/>
  <c r="M426" i="2"/>
  <c r="L426" i="2"/>
  <c r="K426" i="2"/>
  <c r="J426" i="2"/>
  <c r="I426" i="2"/>
  <c r="H426" i="2"/>
  <c r="M425" i="2"/>
  <c r="L425" i="2"/>
  <c r="K425" i="2"/>
  <c r="J425" i="2"/>
  <c r="I425" i="2"/>
  <c r="H425" i="2"/>
  <c r="M424" i="2"/>
  <c r="L424" i="2"/>
  <c r="K424" i="2"/>
  <c r="J424" i="2"/>
  <c r="I424" i="2"/>
  <c r="H424" i="2"/>
  <c r="M423" i="2"/>
  <c r="L423" i="2"/>
  <c r="K423" i="2"/>
  <c r="J423" i="2"/>
  <c r="I423" i="2"/>
  <c r="H423" i="2"/>
  <c r="M422" i="2"/>
  <c r="L422" i="2"/>
  <c r="K422" i="2"/>
  <c r="J422" i="2"/>
  <c r="I422" i="2"/>
  <c r="H422" i="2"/>
  <c r="M421" i="2"/>
  <c r="L421" i="2"/>
  <c r="K421" i="2"/>
  <c r="J421" i="2"/>
  <c r="I421" i="2"/>
  <c r="H421" i="2"/>
  <c r="M420" i="2"/>
  <c r="L420" i="2"/>
  <c r="K420" i="2"/>
  <c r="J420" i="2"/>
  <c r="I420" i="2"/>
  <c r="H420" i="2"/>
  <c r="M419" i="2"/>
  <c r="L419" i="2"/>
  <c r="K419" i="2"/>
  <c r="J419" i="2"/>
  <c r="I419" i="2"/>
  <c r="H419" i="2"/>
  <c r="M418" i="2"/>
  <c r="L418" i="2"/>
  <c r="K418" i="2"/>
  <c r="J418" i="2"/>
  <c r="I418" i="2"/>
  <c r="H418" i="2"/>
  <c r="M417" i="2"/>
  <c r="L417" i="2"/>
  <c r="K417" i="2"/>
  <c r="J417" i="2"/>
  <c r="I417" i="2"/>
  <c r="H417" i="2"/>
  <c r="M416" i="2"/>
  <c r="L416" i="2"/>
  <c r="K416" i="2"/>
  <c r="J416" i="2"/>
  <c r="I416" i="2"/>
  <c r="H416" i="2"/>
  <c r="M415" i="2"/>
  <c r="L415" i="2"/>
  <c r="K415" i="2"/>
  <c r="J415" i="2"/>
  <c r="I415" i="2"/>
  <c r="H415" i="2"/>
  <c r="M414" i="2"/>
  <c r="L414" i="2"/>
  <c r="K414" i="2"/>
  <c r="J414" i="2"/>
  <c r="I414" i="2"/>
  <c r="H414" i="2"/>
  <c r="M413" i="2"/>
  <c r="L413" i="2"/>
  <c r="K413" i="2"/>
  <c r="J413" i="2"/>
  <c r="I413" i="2"/>
  <c r="H413" i="2"/>
  <c r="M412" i="2"/>
  <c r="L412" i="2"/>
  <c r="K412" i="2"/>
  <c r="J412" i="2"/>
  <c r="I412" i="2"/>
  <c r="H412" i="2"/>
  <c r="M411" i="2"/>
  <c r="L411" i="2"/>
  <c r="K411" i="2"/>
  <c r="J411" i="2"/>
  <c r="I411" i="2"/>
  <c r="H411" i="2"/>
  <c r="M410" i="2"/>
  <c r="L410" i="2"/>
  <c r="K410" i="2"/>
  <c r="J410" i="2"/>
  <c r="I410" i="2"/>
  <c r="H410" i="2"/>
  <c r="M409" i="2"/>
  <c r="L409" i="2"/>
  <c r="K409" i="2"/>
  <c r="J409" i="2"/>
  <c r="I409" i="2"/>
  <c r="H409" i="2"/>
  <c r="M408" i="2"/>
  <c r="L408" i="2"/>
  <c r="K408" i="2"/>
  <c r="J408" i="2"/>
  <c r="I408" i="2"/>
  <c r="H408" i="2"/>
  <c r="M407" i="2"/>
  <c r="L407" i="2"/>
  <c r="K407" i="2"/>
  <c r="J407" i="2"/>
  <c r="I407" i="2"/>
  <c r="H407" i="2"/>
  <c r="M406" i="2"/>
  <c r="L406" i="2"/>
  <c r="K406" i="2"/>
  <c r="J406" i="2"/>
  <c r="I406" i="2"/>
  <c r="H406" i="2"/>
  <c r="M405" i="2"/>
  <c r="L405" i="2"/>
  <c r="K405" i="2"/>
  <c r="J405" i="2"/>
  <c r="I405" i="2"/>
  <c r="H405" i="2"/>
  <c r="M404" i="2"/>
  <c r="L404" i="2"/>
  <c r="K404" i="2"/>
  <c r="J404" i="2"/>
  <c r="I404" i="2"/>
  <c r="H404" i="2"/>
  <c r="M403" i="2"/>
  <c r="L403" i="2"/>
  <c r="K403" i="2"/>
  <c r="J403" i="2"/>
  <c r="I403" i="2"/>
  <c r="H403" i="2"/>
  <c r="M402" i="2"/>
  <c r="L402" i="2"/>
  <c r="K402" i="2"/>
  <c r="J402" i="2"/>
  <c r="I402" i="2"/>
  <c r="H402" i="2"/>
  <c r="M401" i="2"/>
  <c r="L401" i="2"/>
  <c r="K401" i="2"/>
  <c r="J401" i="2"/>
  <c r="I401" i="2"/>
  <c r="H401" i="2"/>
  <c r="M400" i="2"/>
  <c r="L400" i="2"/>
  <c r="K400" i="2"/>
  <c r="J400" i="2"/>
  <c r="I400" i="2"/>
  <c r="H400" i="2"/>
  <c r="M399" i="2"/>
  <c r="L399" i="2"/>
  <c r="K399" i="2"/>
  <c r="J399" i="2"/>
  <c r="I399" i="2"/>
  <c r="H399" i="2"/>
  <c r="M398" i="2"/>
  <c r="L398" i="2"/>
  <c r="K398" i="2"/>
  <c r="J398" i="2"/>
  <c r="I398" i="2"/>
  <c r="H398" i="2"/>
  <c r="M397" i="2"/>
  <c r="L397" i="2"/>
  <c r="K397" i="2"/>
  <c r="J397" i="2"/>
  <c r="I397" i="2"/>
  <c r="H397" i="2"/>
  <c r="M396" i="2"/>
  <c r="L396" i="2"/>
  <c r="K396" i="2"/>
  <c r="J396" i="2"/>
  <c r="I396" i="2"/>
  <c r="H396" i="2"/>
  <c r="M395" i="2"/>
  <c r="L395" i="2"/>
  <c r="K395" i="2"/>
  <c r="J395" i="2"/>
  <c r="I395" i="2"/>
  <c r="H395" i="2"/>
  <c r="M394" i="2"/>
  <c r="L394" i="2"/>
  <c r="K394" i="2"/>
  <c r="J394" i="2"/>
  <c r="I394" i="2"/>
  <c r="H394" i="2"/>
  <c r="M393" i="2"/>
  <c r="L393" i="2"/>
  <c r="K393" i="2"/>
  <c r="J393" i="2"/>
  <c r="I393" i="2"/>
  <c r="H393" i="2"/>
  <c r="M392" i="2"/>
  <c r="L392" i="2"/>
  <c r="K392" i="2"/>
  <c r="J392" i="2"/>
  <c r="I392" i="2"/>
  <c r="H392" i="2"/>
  <c r="M391" i="2"/>
  <c r="L391" i="2"/>
  <c r="K391" i="2"/>
  <c r="J391" i="2"/>
  <c r="I391" i="2"/>
  <c r="H391" i="2"/>
  <c r="M390" i="2"/>
  <c r="L390" i="2"/>
  <c r="K390" i="2"/>
  <c r="J390" i="2"/>
  <c r="I390" i="2"/>
  <c r="H390" i="2"/>
  <c r="M389" i="2"/>
  <c r="L389" i="2"/>
  <c r="K389" i="2"/>
  <c r="J389" i="2"/>
  <c r="I389" i="2"/>
  <c r="H389" i="2"/>
  <c r="M388" i="2"/>
  <c r="L388" i="2"/>
  <c r="K388" i="2"/>
  <c r="J388" i="2"/>
  <c r="I388" i="2"/>
  <c r="H388" i="2"/>
  <c r="M387" i="2"/>
  <c r="L387" i="2"/>
  <c r="K387" i="2"/>
  <c r="J387" i="2"/>
  <c r="I387" i="2"/>
  <c r="H387" i="2"/>
  <c r="M386" i="2"/>
  <c r="L386" i="2"/>
  <c r="K386" i="2"/>
  <c r="J386" i="2"/>
  <c r="I386" i="2"/>
  <c r="H386" i="2"/>
  <c r="M385" i="2"/>
  <c r="L385" i="2"/>
  <c r="K385" i="2"/>
  <c r="J385" i="2"/>
  <c r="I385" i="2"/>
  <c r="H385" i="2"/>
  <c r="M384" i="2"/>
  <c r="L384" i="2"/>
  <c r="K384" i="2"/>
  <c r="J384" i="2"/>
  <c r="I384" i="2"/>
  <c r="H384" i="2"/>
  <c r="M383" i="2"/>
  <c r="L383" i="2"/>
  <c r="K383" i="2"/>
  <c r="J383" i="2"/>
  <c r="I383" i="2"/>
  <c r="H383" i="2"/>
  <c r="M382" i="2"/>
  <c r="L382" i="2"/>
  <c r="K382" i="2"/>
  <c r="J382" i="2"/>
  <c r="I382" i="2"/>
  <c r="H382" i="2"/>
  <c r="M381" i="2"/>
  <c r="L381" i="2"/>
  <c r="K381" i="2"/>
  <c r="J381" i="2"/>
  <c r="I381" i="2"/>
  <c r="H381" i="2"/>
  <c r="M380" i="2"/>
  <c r="L380" i="2"/>
  <c r="K380" i="2"/>
  <c r="J380" i="2"/>
  <c r="I380" i="2"/>
  <c r="H380" i="2"/>
  <c r="M379" i="2"/>
  <c r="L379" i="2"/>
  <c r="K379" i="2"/>
  <c r="J379" i="2"/>
  <c r="I379" i="2"/>
  <c r="H379" i="2"/>
  <c r="M378" i="2"/>
  <c r="L378" i="2"/>
  <c r="K378" i="2"/>
  <c r="J378" i="2"/>
  <c r="I378" i="2"/>
  <c r="H378" i="2"/>
  <c r="M377" i="2"/>
  <c r="L377" i="2"/>
  <c r="K377" i="2"/>
  <c r="J377" i="2"/>
  <c r="I377" i="2"/>
  <c r="H377" i="2"/>
  <c r="M376" i="2"/>
  <c r="L376" i="2"/>
  <c r="K376" i="2"/>
  <c r="J376" i="2"/>
  <c r="I376" i="2"/>
  <c r="H376" i="2"/>
  <c r="M375" i="2"/>
  <c r="L375" i="2"/>
  <c r="K375" i="2"/>
  <c r="J375" i="2"/>
  <c r="I375" i="2"/>
  <c r="H375" i="2"/>
  <c r="M374" i="2"/>
  <c r="L374" i="2"/>
  <c r="K374" i="2"/>
  <c r="J374" i="2"/>
  <c r="I374" i="2"/>
  <c r="H374" i="2"/>
  <c r="M373" i="2"/>
  <c r="L373" i="2"/>
  <c r="K373" i="2"/>
  <c r="J373" i="2"/>
  <c r="I373" i="2"/>
  <c r="H373" i="2"/>
  <c r="M372" i="2"/>
  <c r="L372" i="2"/>
  <c r="K372" i="2"/>
  <c r="J372" i="2"/>
  <c r="I372" i="2"/>
  <c r="H372" i="2"/>
  <c r="M371" i="2"/>
  <c r="L371" i="2"/>
  <c r="K371" i="2"/>
  <c r="J371" i="2"/>
  <c r="I371" i="2"/>
  <c r="H371" i="2"/>
  <c r="M370" i="2"/>
  <c r="L370" i="2"/>
  <c r="K370" i="2"/>
  <c r="J370" i="2"/>
  <c r="I370" i="2"/>
  <c r="H370" i="2"/>
  <c r="M369" i="2"/>
  <c r="L369" i="2"/>
  <c r="K369" i="2"/>
  <c r="J369" i="2"/>
  <c r="I369" i="2"/>
  <c r="H369" i="2"/>
  <c r="M368" i="2"/>
  <c r="L368" i="2"/>
  <c r="K368" i="2"/>
  <c r="J368" i="2"/>
  <c r="I368" i="2"/>
  <c r="H368" i="2"/>
  <c r="M367" i="2"/>
  <c r="L367" i="2"/>
  <c r="K367" i="2"/>
  <c r="J367" i="2"/>
  <c r="I367" i="2"/>
  <c r="H367" i="2"/>
  <c r="M366" i="2"/>
  <c r="L366" i="2"/>
  <c r="K366" i="2"/>
  <c r="J366" i="2"/>
  <c r="I366" i="2"/>
  <c r="H366" i="2"/>
  <c r="M365" i="2"/>
  <c r="L365" i="2"/>
  <c r="K365" i="2"/>
  <c r="J365" i="2"/>
  <c r="I365" i="2"/>
  <c r="H365" i="2"/>
  <c r="M364" i="2"/>
  <c r="L364" i="2"/>
  <c r="K364" i="2"/>
  <c r="J364" i="2"/>
  <c r="I364" i="2"/>
  <c r="H364" i="2"/>
  <c r="M363" i="2"/>
  <c r="L363" i="2"/>
  <c r="K363" i="2"/>
  <c r="J363" i="2"/>
  <c r="I363" i="2"/>
  <c r="H363" i="2"/>
  <c r="M362" i="2"/>
  <c r="L362" i="2"/>
  <c r="K362" i="2"/>
  <c r="J362" i="2"/>
  <c r="I362" i="2"/>
  <c r="H362" i="2"/>
  <c r="M361" i="2"/>
  <c r="L361" i="2"/>
  <c r="K361" i="2"/>
  <c r="J361" i="2"/>
  <c r="I361" i="2"/>
  <c r="H361" i="2"/>
  <c r="M360" i="2"/>
  <c r="L360" i="2"/>
  <c r="K360" i="2"/>
  <c r="J360" i="2"/>
  <c r="I360" i="2"/>
  <c r="H360" i="2"/>
  <c r="M359" i="2"/>
  <c r="L359" i="2"/>
  <c r="K359" i="2"/>
  <c r="J359" i="2"/>
  <c r="I359" i="2"/>
  <c r="H359" i="2"/>
  <c r="M358" i="2"/>
  <c r="L358" i="2"/>
  <c r="K358" i="2"/>
  <c r="J358" i="2"/>
  <c r="I358" i="2"/>
  <c r="H358" i="2"/>
  <c r="M357" i="2"/>
  <c r="L357" i="2"/>
  <c r="K357" i="2"/>
  <c r="J357" i="2"/>
  <c r="I357" i="2"/>
  <c r="H357" i="2"/>
  <c r="M356" i="2"/>
  <c r="L356" i="2"/>
  <c r="K356" i="2"/>
  <c r="J356" i="2"/>
  <c r="I356" i="2"/>
  <c r="H356" i="2"/>
  <c r="M355" i="2"/>
  <c r="L355" i="2"/>
  <c r="K355" i="2"/>
  <c r="J355" i="2"/>
  <c r="I355" i="2"/>
  <c r="H355" i="2"/>
  <c r="M354" i="2"/>
  <c r="L354" i="2"/>
  <c r="K354" i="2"/>
  <c r="J354" i="2"/>
  <c r="I354" i="2"/>
  <c r="H354" i="2"/>
  <c r="M353" i="2"/>
  <c r="L353" i="2"/>
  <c r="K353" i="2"/>
  <c r="J353" i="2"/>
  <c r="I353" i="2"/>
  <c r="H353" i="2"/>
  <c r="M352" i="2"/>
  <c r="L352" i="2"/>
  <c r="K352" i="2"/>
  <c r="J352" i="2"/>
  <c r="I352" i="2"/>
  <c r="H352" i="2"/>
  <c r="M351" i="2"/>
  <c r="L351" i="2"/>
  <c r="K351" i="2"/>
  <c r="J351" i="2"/>
  <c r="I351" i="2"/>
  <c r="H351" i="2"/>
  <c r="M350" i="2"/>
  <c r="L350" i="2"/>
  <c r="K350" i="2"/>
  <c r="J350" i="2"/>
  <c r="I350" i="2"/>
  <c r="H350" i="2"/>
  <c r="M349" i="2"/>
  <c r="L349" i="2"/>
  <c r="K349" i="2"/>
  <c r="J349" i="2"/>
  <c r="I349" i="2"/>
  <c r="H349" i="2"/>
  <c r="M348" i="2"/>
  <c r="L348" i="2"/>
  <c r="K348" i="2"/>
  <c r="J348" i="2"/>
  <c r="I348" i="2"/>
  <c r="H348" i="2"/>
  <c r="M347" i="2"/>
  <c r="L347" i="2"/>
  <c r="K347" i="2"/>
  <c r="J347" i="2"/>
  <c r="I347" i="2"/>
  <c r="H347" i="2"/>
  <c r="M346" i="2"/>
  <c r="L346" i="2"/>
  <c r="K346" i="2"/>
  <c r="J346" i="2"/>
  <c r="I346" i="2"/>
  <c r="H346" i="2"/>
  <c r="M345" i="2"/>
  <c r="L345" i="2"/>
  <c r="K345" i="2"/>
  <c r="J345" i="2"/>
  <c r="I345" i="2"/>
  <c r="H345" i="2"/>
  <c r="M344" i="2"/>
  <c r="L344" i="2"/>
  <c r="K344" i="2"/>
  <c r="J344" i="2"/>
  <c r="I344" i="2"/>
  <c r="H344" i="2"/>
  <c r="M343" i="2"/>
  <c r="L343" i="2"/>
  <c r="K343" i="2"/>
  <c r="J343" i="2"/>
  <c r="I343" i="2"/>
  <c r="H343" i="2"/>
  <c r="M342" i="2"/>
  <c r="L342" i="2"/>
  <c r="K342" i="2"/>
  <c r="J342" i="2"/>
  <c r="I342" i="2"/>
  <c r="H342" i="2"/>
  <c r="M341" i="2"/>
  <c r="L341" i="2"/>
  <c r="K341" i="2"/>
  <c r="J341" i="2"/>
  <c r="I341" i="2"/>
  <c r="H341" i="2"/>
  <c r="M340" i="2"/>
  <c r="L340" i="2"/>
  <c r="K340" i="2"/>
  <c r="J340" i="2"/>
  <c r="I340" i="2"/>
  <c r="H340" i="2"/>
  <c r="M339" i="2"/>
  <c r="L339" i="2"/>
  <c r="K339" i="2"/>
  <c r="J339" i="2"/>
  <c r="I339" i="2"/>
  <c r="H339" i="2"/>
  <c r="M338" i="2"/>
  <c r="L338" i="2"/>
  <c r="K338" i="2"/>
  <c r="J338" i="2"/>
  <c r="I338" i="2"/>
  <c r="H338" i="2"/>
  <c r="M337" i="2"/>
  <c r="L337" i="2"/>
  <c r="K337" i="2"/>
  <c r="J337" i="2"/>
  <c r="I337" i="2"/>
  <c r="H337" i="2"/>
  <c r="M336" i="2"/>
  <c r="L336" i="2"/>
  <c r="K336" i="2"/>
  <c r="J336" i="2"/>
  <c r="I336" i="2"/>
  <c r="H336" i="2"/>
  <c r="M335" i="2"/>
  <c r="L335" i="2"/>
  <c r="K335" i="2"/>
  <c r="J335" i="2"/>
  <c r="I335" i="2"/>
  <c r="H335" i="2"/>
  <c r="M334" i="2"/>
  <c r="L334" i="2"/>
  <c r="K334" i="2"/>
  <c r="J334" i="2"/>
  <c r="I334" i="2"/>
  <c r="H334" i="2"/>
  <c r="M333" i="2"/>
  <c r="L333" i="2"/>
  <c r="K333" i="2"/>
  <c r="J333" i="2"/>
  <c r="I333" i="2"/>
  <c r="H333" i="2"/>
  <c r="M332" i="2"/>
  <c r="L332" i="2"/>
  <c r="K332" i="2"/>
  <c r="J332" i="2"/>
  <c r="I332" i="2"/>
  <c r="H332" i="2"/>
  <c r="M331" i="2"/>
  <c r="L331" i="2"/>
  <c r="K331" i="2"/>
  <c r="J331" i="2"/>
  <c r="I331" i="2"/>
  <c r="H331" i="2"/>
  <c r="M330" i="2"/>
  <c r="L330" i="2"/>
  <c r="K330" i="2"/>
  <c r="J330" i="2"/>
  <c r="I330" i="2"/>
  <c r="H330" i="2"/>
  <c r="M329" i="2"/>
  <c r="L329" i="2"/>
  <c r="K329" i="2"/>
  <c r="J329" i="2"/>
  <c r="I329" i="2"/>
  <c r="H329" i="2"/>
  <c r="M328" i="2"/>
  <c r="L328" i="2"/>
  <c r="K328" i="2"/>
  <c r="J328" i="2"/>
  <c r="I328" i="2"/>
  <c r="H328" i="2"/>
  <c r="M327" i="2"/>
  <c r="L327" i="2"/>
  <c r="K327" i="2"/>
  <c r="J327" i="2"/>
  <c r="I327" i="2"/>
  <c r="H327" i="2"/>
  <c r="M326" i="2"/>
  <c r="L326" i="2"/>
  <c r="K326" i="2"/>
  <c r="J326" i="2"/>
  <c r="I326" i="2"/>
  <c r="H326" i="2"/>
  <c r="M325" i="2"/>
  <c r="L325" i="2"/>
  <c r="K325" i="2"/>
  <c r="J325" i="2"/>
  <c r="I325" i="2"/>
  <c r="H325" i="2"/>
  <c r="M324" i="2"/>
  <c r="L324" i="2"/>
  <c r="K324" i="2"/>
  <c r="J324" i="2"/>
  <c r="I324" i="2"/>
  <c r="H324" i="2"/>
  <c r="M323" i="2"/>
  <c r="L323" i="2"/>
  <c r="K323" i="2"/>
  <c r="J323" i="2"/>
  <c r="I323" i="2"/>
  <c r="H323" i="2"/>
  <c r="M322" i="2"/>
  <c r="L322" i="2"/>
  <c r="K322" i="2"/>
  <c r="J322" i="2"/>
  <c r="I322" i="2"/>
  <c r="H322" i="2"/>
  <c r="M321" i="2"/>
  <c r="L321" i="2"/>
  <c r="K321" i="2"/>
  <c r="J321" i="2"/>
  <c r="I321" i="2"/>
  <c r="H321" i="2"/>
  <c r="M320" i="2"/>
  <c r="L320" i="2"/>
  <c r="K320" i="2"/>
  <c r="J320" i="2"/>
  <c r="I320" i="2"/>
  <c r="H320" i="2"/>
  <c r="M319" i="2"/>
  <c r="L319" i="2"/>
  <c r="K319" i="2"/>
  <c r="J319" i="2"/>
  <c r="I319" i="2"/>
  <c r="H319" i="2"/>
  <c r="M318" i="2"/>
  <c r="L318" i="2"/>
  <c r="K318" i="2"/>
  <c r="J318" i="2"/>
  <c r="I318" i="2"/>
  <c r="H318" i="2"/>
  <c r="M317" i="2"/>
  <c r="L317" i="2"/>
  <c r="K317" i="2"/>
  <c r="J317" i="2"/>
  <c r="I317" i="2"/>
  <c r="H317" i="2"/>
  <c r="M316" i="2"/>
  <c r="L316" i="2"/>
  <c r="K316" i="2"/>
  <c r="J316" i="2"/>
  <c r="I316" i="2"/>
  <c r="H316" i="2"/>
  <c r="M315" i="2"/>
  <c r="L315" i="2"/>
  <c r="K315" i="2"/>
  <c r="J315" i="2"/>
  <c r="I315" i="2"/>
  <c r="H315" i="2"/>
  <c r="M314" i="2"/>
  <c r="L314" i="2"/>
  <c r="K314" i="2"/>
  <c r="J314" i="2"/>
  <c r="I314" i="2"/>
  <c r="H314" i="2"/>
  <c r="M313" i="2"/>
  <c r="L313" i="2"/>
  <c r="K313" i="2"/>
  <c r="J313" i="2"/>
  <c r="I313" i="2"/>
  <c r="H313" i="2"/>
  <c r="M312" i="2"/>
  <c r="L312" i="2"/>
  <c r="K312" i="2"/>
  <c r="J312" i="2"/>
  <c r="I312" i="2"/>
  <c r="H312" i="2"/>
  <c r="M311" i="2"/>
  <c r="L311" i="2"/>
  <c r="K311" i="2"/>
  <c r="J311" i="2"/>
  <c r="I311" i="2"/>
  <c r="H311" i="2"/>
  <c r="M310" i="2"/>
  <c r="L310" i="2"/>
  <c r="K310" i="2"/>
  <c r="J310" i="2"/>
  <c r="I310" i="2"/>
  <c r="H310" i="2"/>
  <c r="M309" i="2"/>
  <c r="L309" i="2"/>
  <c r="K309" i="2"/>
  <c r="J309" i="2"/>
  <c r="I309" i="2"/>
  <c r="H309" i="2"/>
  <c r="M308" i="2"/>
  <c r="L308" i="2"/>
  <c r="K308" i="2"/>
  <c r="J308" i="2"/>
  <c r="I308" i="2"/>
  <c r="H308" i="2"/>
  <c r="M307" i="2"/>
  <c r="L307" i="2"/>
  <c r="K307" i="2"/>
  <c r="J307" i="2"/>
  <c r="I307" i="2"/>
  <c r="H307" i="2"/>
  <c r="M306" i="2"/>
  <c r="L306" i="2"/>
  <c r="K306" i="2"/>
  <c r="J306" i="2"/>
  <c r="I306" i="2"/>
  <c r="H306" i="2"/>
  <c r="M305" i="2"/>
  <c r="L305" i="2"/>
  <c r="K305" i="2"/>
  <c r="J305" i="2"/>
  <c r="I305" i="2"/>
  <c r="H305" i="2"/>
  <c r="M304" i="2"/>
  <c r="L304" i="2"/>
  <c r="K304" i="2"/>
  <c r="J304" i="2"/>
  <c r="I304" i="2"/>
  <c r="H304" i="2"/>
  <c r="M303" i="2"/>
  <c r="L303" i="2"/>
  <c r="K303" i="2"/>
  <c r="J303" i="2"/>
  <c r="I303" i="2"/>
  <c r="H303" i="2"/>
  <c r="M302" i="2"/>
  <c r="L302" i="2"/>
  <c r="K302" i="2"/>
  <c r="J302" i="2"/>
  <c r="I302" i="2"/>
  <c r="H302" i="2"/>
  <c r="M301" i="2"/>
  <c r="L301" i="2"/>
  <c r="K301" i="2"/>
  <c r="J301" i="2"/>
  <c r="I301" i="2"/>
  <c r="H301" i="2"/>
  <c r="M300" i="2"/>
  <c r="L300" i="2"/>
  <c r="K300" i="2"/>
  <c r="J300" i="2"/>
  <c r="I300" i="2"/>
  <c r="H300" i="2"/>
  <c r="M299" i="2"/>
  <c r="L299" i="2"/>
  <c r="K299" i="2"/>
  <c r="J299" i="2"/>
  <c r="I299" i="2"/>
  <c r="H299" i="2"/>
  <c r="M298" i="2"/>
  <c r="L298" i="2"/>
  <c r="K298" i="2"/>
  <c r="J298" i="2"/>
  <c r="I298" i="2"/>
  <c r="H298" i="2"/>
  <c r="M297" i="2"/>
  <c r="L297" i="2"/>
  <c r="K297" i="2"/>
  <c r="J297" i="2"/>
  <c r="I297" i="2"/>
  <c r="H297" i="2"/>
  <c r="M296" i="2"/>
  <c r="L296" i="2"/>
  <c r="K296" i="2"/>
  <c r="J296" i="2"/>
  <c r="I296" i="2"/>
  <c r="H296" i="2"/>
  <c r="M295" i="2"/>
  <c r="L295" i="2"/>
  <c r="K295" i="2"/>
  <c r="J295" i="2"/>
  <c r="I295" i="2"/>
  <c r="H295" i="2"/>
  <c r="M294" i="2"/>
  <c r="L294" i="2"/>
  <c r="K294" i="2"/>
  <c r="J294" i="2"/>
  <c r="I294" i="2"/>
  <c r="H294" i="2"/>
  <c r="M293" i="2"/>
  <c r="L293" i="2"/>
  <c r="K293" i="2"/>
  <c r="J293" i="2"/>
  <c r="I293" i="2"/>
  <c r="H293" i="2"/>
  <c r="M292" i="2"/>
  <c r="L292" i="2"/>
  <c r="K292" i="2"/>
  <c r="J292" i="2"/>
  <c r="I292" i="2"/>
  <c r="H292" i="2"/>
  <c r="M291" i="2"/>
  <c r="L291" i="2"/>
  <c r="K291" i="2"/>
  <c r="J291" i="2"/>
  <c r="I291" i="2"/>
  <c r="H291" i="2"/>
  <c r="M290" i="2"/>
  <c r="L290" i="2"/>
  <c r="K290" i="2"/>
  <c r="J290" i="2"/>
  <c r="I290" i="2"/>
  <c r="H290" i="2"/>
  <c r="M289" i="2"/>
  <c r="L289" i="2"/>
  <c r="K289" i="2"/>
  <c r="J289" i="2"/>
  <c r="I289" i="2"/>
  <c r="H289" i="2"/>
  <c r="M288" i="2"/>
  <c r="L288" i="2"/>
  <c r="K288" i="2"/>
  <c r="J288" i="2"/>
  <c r="I288" i="2"/>
  <c r="H288" i="2"/>
  <c r="M287" i="2"/>
  <c r="L287" i="2"/>
  <c r="K287" i="2"/>
  <c r="J287" i="2"/>
  <c r="I287" i="2"/>
  <c r="H287" i="2"/>
  <c r="M286" i="2"/>
  <c r="L286" i="2"/>
  <c r="K286" i="2"/>
  <c r="J286" i="2"/>
  <c r="I286" i="2"/>
  <c r="H286" i="2"/>
  <c r="M285" i="2"/>
  <c r="L285" i="2"/>
  <c r="K285" i="2"/>
  <c r="J285" i="2"/>
  <c r="I285" i="2"/>
  <c r="H285" i="2"/>
  <c r="M284" i="2"/>
  <c r="L284" i="2"/>
  <c r="K284" i="2"/>
  <c r="J284" i="2"/>
  <c r="I284" i="2"/>
  <c r="H284" i="2"/>
  <c r="M283" i="2"/>
  <c r="L283" i="2"/>
  <c r="K283" i="2"/>
  <c r="J283" i="2"/>
  <c r="I283" i="2"/>
  <c r="H283" i="2"/>
  <c r="M282" i="2"/>
  <c r="L282" i="2"/>
  <c r="K282" i="2"/>
  <c r="J282" i="2"/>
  <c r="I282" i="2"/>
  <c r="H282" i="2"/>
  <c r="M281" i="2"/>
  <c r="L281" i="2"/>
  <c r="K281" i="2"/>
  <c r="J281" i="2"/>
  <c r="I281" i="2"/>
  <c r="H281" i="2"/>
  <c r="M280" i="2"/>
  <c r="L280" i="2"/>
  <c r="K280" i="2"/>
  <c r="J280" i="2"/>
  <c r="I280" i="2"/>
  <c r="H280" i="2"/>
  <c r="M279" i="2"/>
  <c r="L279" i="2"/>
  <c r="K279" i="2"/>
  <c r="J279" i="2"/>
  <c r="I279" i="2"/>
  <c r="H279" i="2"/>
  <c r="M278" i="2"/>
  <c r="L278" i="2"/>
  <c r="K278" i="2"/>
  <c r="J278" i="2"/>
  <c r="I278" i="2"/>
  <c r="H278" i="2"/>
  <c r="M277" i="2"/>
  <c r="L277" i="2"/>
  <c r="K277" i="2"/>
  <c r="J277" i="2"/>
  <c r="I277" i="2"/>
  <c r="H277" i="2"/>
  <c r="M276" i="2"/>
  <c r="L276" i="2"/>
  <c r="K276" i="2"/>
  <c r="J276" i="2"/>
  <c r="I276" i="2"/>
  <c r="H276" i="2"/>
  <c r="M275" i="2"/>
  <c r="L275" i="2"/>
  <c r="K275" i="2"/>
  <c r="J275" i="2"/>
  <c r="I275" i="2"/>
  <c r="H275" i="2"/>
  <c r="M274" i="2"/>
  <c r="L274" i="2"/>
  <c r="K274" i="2"/>
  <c r="J274" i="2"/>
  <c r="I274" i="2"/>
  <c r="H274" i="2"/>
  <c r="M273" i="2"/>
  <c r="L273" i="2"/>
  <c r="K273" i="2"/>
  <c r="J273" i="2"/>
  <c r="I273" i="2"/>
  <c r="H273" i="2"/>
  <c r="M272" i="2"/>
  <c r="L272" i="2"/>
  <c r="K272" i="2"/>
  <c r="J272" i="2"/>
  <c r="I272" i="2"/>
  <c r="H272" i="2"/>
  <c r="M271" i="2"/>
  <c r="L271" i="2"/>
  <c r="K271" i="2"/>
  <c r="J271" i="2"/>
  <c r="I271" i="2"/>
  <c r="H271" i="2"/>
  <c r="M270" i="2"/>
  <c r="L270" i="2"/>
  <c r="K270" i="2"/>
  <c r="J270" i="2"/>
  <c r="I270" i="2"/>
  <c r="H270" i="2"/>
  <c r="M269" i="2"/>
  <c r="L269" i="2"/>
  <c r="K269" i="2"/>
  <c r="J269" i="2"/>
  <c r="I269" i="2"/>
  <c r="H269" i="2"/>
  <c r="M268" i="2"/>
  <c r="L268" i="2"/>
  <c r="K268" i="2"/>
  <c r="J268" i="2"/>
  <c r="I268" i="2"/>
  <c r="H268" i="2"/>
  <c r="M267" i="2"/>
  <c r="L267" i="2"/>
  <c r="K267" i="2"/>
  <c r="J267" i="2"/>
  <c r="I267" i="2"/>
  <c r="H267" i="2"/>
  <c r="M266" i="2"/>
  <c r="L266" i="2"/>
  <c r="K266" i="2"/>
  <c r="J266" i="2"/>
  <c r="I266" i="2"/>
  <c r="H266" i="2"/>
  <c r="M265" i="2"/>
  <c r="L265" i="2"/>
  <c r="K265" i="2"/>
  <c r="J265" i="2"/>
  <c r="I265" i="2"/>
  <c r="H265" i="2"/>
  <c r="M264" i="2"/>
  <c r="L264" i="2"/>
  <c r="K264" i="2"/>
  <c r="J264" i="2"/>
  <c r="I264" i="2"/>
  <c r="H264" i="2"/>
  <c r="M263" i="2"/>
  <c r="L263" i="2"/>
  <c r="K263" i="2"/>
  <c r="J263" i="2"/>
  <c r="I263" i="2"/>
  <c r="H263" i="2"/>
  <c r="M262" i="2"/>
  <c r="L262" i="2"/>
  <c r="K262" i="2"/>
  <c r="J262" i="2"/>
  <c r="I262" i="2"/>
  <c r="H262" i="2"/>
  <c r="M261" i="2"/>
  <c r="L261" i="2"/>
  <c r="K261" i="2"/>
  <c r="J261" i="2"/>
  <c r="I261" i="2"/>
  <c r="H261" i="2"/>
  <c r="M260" i="2"/>
  <c r="L260" i="2"/>
  <c r="K260" i="2"/>
  <c r="J260" i="2"/>
  <c r="I260" i="2"/>
  <c r="H260" i="2"/>
  <c r="M259" i="2"/>
  <c r="L259" i="2"/>
  <c r="K259" i="2"/>
  <c r="J259" i="2"/>
  <c r="I259" i="2"/>
  <c r="H259" i="2"/>
  <c r="M258" i="2"/>
  <c r="L258" i="2"/>
  <c r="K258" i="2"/>
  <c r="J258" i="2"/>
  <c r="I258" i="2"/>
  <c r="H258" i="2"/>
  <c r="M257" i="2"/>
  <c r="L257" i="2"/>
  <c r="K257" i="2"/>
  <c r="J257" i="2"/>
  <c r="I257" i="2"/>
  <c r="H257" i="2"/>
  <c r="M256" i="2"/>
  <c r="L256" i="2"/>
  <c r="K256" i="2"/>
  <c r="J256" i="2"/>
  <c r="I256" i="2"/>
  <c r="H256" i="2"/>
  <c r="M255" i="2"/>
  <c r="L255" i="2"/>
  <c r="K255" i="2"/>
  <c r="J255" i="2"/>
  <c r="I255" i="2"/>
  <c r="H255" i="2"/>
  <c r="M254" i="2"/>
  <c r="L254" i="2"/>
  <c r="K254" i="2"/>
  <c r="J254" i="2"/>
  <c r="I254" i="2"/>
  <c r="H254" i="2"/>
  <c r="M253" i="2"/>
  <c r="L253" i="2"/>
  <c r="K253" i="2"/>
  <c r="J253" i="2"/>
  <c r="I253" i="2"/>
  <c r="H253" i="2"/>
  <c r="M252" i="2"/>
  <c r="L252" i="2"/>
  <c r="K252" i="2"/>
  <c r="J252" i="2"/>
  <c r="I252" i="2"/>
  <c r="H252" i="2"/>
  <c r="M251" i="2"/>
  <c r="L251" i="2"/>
  <c r="K251" i="2"/>
  <c r="J251" i="2"/>
  <c r="I251" i="2"/>
  <c r="H251" i="2"/>
  <c r="M250" i="2"/>
  <c r="L250" i="2"/>
  <c r="K250" i="2"/>
  <c r="J250" i="2"/>
  <c r="I250" i="2"/>
  <c r="H250" i="2"/>
  <c r="M249" i="2"/>
  <c r="L249" i="2"/>
  <c r="K249" i="2"/>
  <c r="J249" i="2"/>
  <c r="I249" i="2"/>
  <c r="H249" i="2"/>
  <c r="M248" i="2"/>
  <c r="L248" i="2"/>
  <c r="K248" i="2"/>
  <c r="J248" i="2"/>
  <c r="I248" i="2"/>
  <c r="H248" i="2"/>
  <c r="M247" i="2"/>
  <c r="L247" i="2"/>
  <c r="K247" i="2"/>
  <c r="J247" i="2"/>
  <c r="I247" i="2"/>
  <c r="H247" i="2"/>
  <c r="M246" i="2"/>
  <c r="L246" i="2"/>
  <c r="K246" i="2"/>
  <c r="J246" i="2"/>
  <c r="I246" i="2"/>
  <c r="H246" i="2"/>
  <c r="M245" i="2"/>
  <c r="L245" i="2"/>
  <c r="K245" i="2"/>
  <c r="J245" i="2"/>
  <c r="I245" i="2"/>
  <c r="H245" i="2"/>
  <c r="M244" i="2"/>
  <c r="L244" i="2"/>
  <c r="K244" i="2"/>
  <c r="J244" i="2"/>
  <c r="I244" i="2"/>
  <c r="H244" i="2"/>
  <c r="M243" i="2"/>
  <c r="L243" i="2"/>
  <c r="K243" i="2"/>
  <c r="J243" i="2"/>
  <c r="I243" i="2"/>
  <c r="H243" i="2"/>
  <c r="M242" i="2"/>
  <c r="L242" i="2"/>
  <c r="K242" i="2"/>
  <c r="J242" i="2"/>
  <c r="I242" i="2"/>
  <c r="H242" i="2"/>
  <c r="M241" i="2"/>
  <c r="L241" i="2"/>
  <c r="K241" i="2"/>
  <c r="J241" i="2"/>
  <c r="I241" i="2"/>
  <c r="H241" i="2"/>
  <c r="M240" i="2"/>
  <c r="L240" i="2"/>
  <c r="K240" i="2"/>
  <c r="J240" i="2"/>
  <c r="I240" i="2"/>
  <c r="H240" i="2"/>
  <c r="M239" i="2"/>
  <c r="L239" i="2"/>
  <c r="K239" i="2"/>
  <c r="J239" i="2"/>
  <c r="I239" i="2"/>
  <c r="H239" i="2"/>
  <c r="M238" i="2"/>
  <c r="L238" i="2"/>
  <c r="K238" i="2"/>
  <c r="J238" i="2"/>
  <c r="I238" i="2"/>
  <c r="H238" i="2"/>
  <c r="M237" i="2"/>
  <c r="L237" i="2"/>
  <c r="K237" i="2"/>
  <c r="J237" i="2"/>
  <c r="I237" i="2"/>
  <c r="H237" i="2"/>
  <c r="M236" i="2"/>
  <c r="L236" i="2"/>
  <c r="K236" i="2"/>
  <c r="J236" i="2"/>
  <c r="I236" i="2"/>
  <c r="H236" i="2"/>
  <c r="M235" i="2"/>
  <c r="L235" i="2"/>
  <c r="K235" i="2"/>
  <c r="J235" i="2"/>
  <c r="I235" i="2"/>
  <c r="H235" i="2"/>
  <c r="M234" i="2"/>
  <c r="L234" i="2"/>
  <c r="K234" i="2"/>
  <c r="J234" i="2"/>
  <c r="I234" i="2"/>
  <c r="H234" i="2"/>
  <c r="M233" i="2"/>
  <c r="L233" i="2"/>
  <c r="K233" i="2"/>
  <c r="J233" i="2"/>
  <c r="I233" i="2"/>
  <c r="H233" i="2"/>
  <c r="M232" i="2"/>
  <c r="L232" i="2"/>
  <c r="K232" i="2"/>
  <c r="J232" i="2"/>
  <c r="I232" i="2"/>
  <c r="H232" i="2"/>
  <c r="M231" i="2"/>
  <c r="L231" i="2"/>
  <c r="K231" i="2"/>
  <c r="J231" i="2"/>
  <c r="I231" i="2"/>
  <c r="H231" i="2"/>
  <c r="M230" i="2"/>
  <c r="L230" i="2"/>
  <c r="K230" i="2"/>
  <c r="J230" i="2"/>
  <c r="I230" i="2"/>
  <c r="H230" i="2"/>
  <c r="M229" i="2"/>
  <c r="L229" i="2"/>
  <c r="K229" i="2"/>
  <c r="J229" i="2"/>
  <c r="I229" i="2"/>
  <c r="H229" i="2"/>
  <c r="M228" i="2"/>
  <c r="L228" i="2"/>
  <c r="K228" i="2"/>
  <c r="J228" i="2"/>
  <c r="I228" i="2"/>
  <c r="H228" i="2"/>
  <c r="M227" i="2"/>
  <c r="L227" i="2"/>
  <c r="K227" i="2"/>
  <c r="J227" i="2"/>
  <c r="I227" i="2"/>
  <c r="H227" i="2"/>
  <c r="M226" i="2"/>
  <c r="L226" i="2"/>
  <c r="K226" i="2"/>
  <c r="J226" i="2"/>
  <c r="I226" i="2"/>
  <c r="H226" i="2"/>
  <c r="M225" i="2"/>
  <c r="L225" i="2"/>
  <c r="K225" i="2"/>
  <c r="J225" i="2"/>
  <c r="I225" i="2"/>
  <c r="H225" i="2"/>
  <c r="M224" i="2"/>
  <c r="L224" i="2"/>
  <c r="K224" i="2"/>
  <c r="J224" i="2"/>
  <c r="I224" i="2"/>
  <c r="H224" i="2"/>
  <c r="M223" i="2"/>
  <c r="L223" i="2"/>
  <c r="K223" i="2"/>
  <c r="J223" i="2"/>
  <c r="I223" i="2"/>
  <c r="H223" i="2"/>
  <c r="M222" i="2"/>
  <c r="L222" i="2"/>
  <c r="K222" i="2"/>
  <c r="J222" i="2"/>
  <c r="I222" i="2"/>
  <c r="H222" i="2"/>
  <c r="M221" i="2"/>
  <c r="L221" i="2"/>
  <c r="K221" i="2"/>
  <c r="J221" i="2"/>
  <c r="I221" i="2"/>
  <c r="H221" i="2"/>
  <c r="M220" i="2"/>
  <c r="L220" i="2"/>
  <c r="K220" i="2"/>
  <c r="J220" i="2"/>
  <c r="I220" i="2"/>
  <c r="H220" i="2"/>
  <c r="M219" i="2"/>
  <c r="L219" i="2"/>
  <c r="K219" i="2"/>
  <c r="J219" i="2"/>
  <c r="I219" i="2"/>
  <c r="H219" i="2"/>
  <c r="M218" i="2"/>
  <c r="L218" i="2"/>
  <c r="K218" i="2"/>
  <c r="J218" i="2"/>
  <c r="I218" i="2"/>
  <c r="H218" i="2"/>
  <c r="M217" i="2"/>
  <c r="L217" i="2"/>
  <c r="K217" i="2"/>
  <c r="J217" i="2"/>
  <c r="I217" i="2"/>
  <c r="H217" i="2"/>
  <c r="M216" i="2"/>
  <c r="L216" i="2"/>
  <c r="K216" i="2"/>
  <c r="J216" i="2"/>
  <c r="I216" i="2"/>
  <c r="H216" i="2"/>
  <c r="M215" i="2"/>
  <c r="L215" i="2"/>
  <c r="K215" i="2"/>
  <c r="J215" i="2"/>
  <c r="I215" i="2"/>
  <c r="H215" i="2"/>
  <c r="M214" i="2"/>
  <c r="L214" i="2"/>
  <c r="K214" i="2"/>
  <c r="J214" i="2"/>
  <c r="I214" i="2"/>
  <c r="H214" i="2"/>
  <c r="M213" i="2"/>
  <c r="L213" i="2"/>
  <c r="K213" i="2"/>
  <c r="J213" i="2"/>
  <c r="I213" i="2"/>
  <c r="H213" i="2"/>
  <c r="M212" i="2"/>
  <c r="L212" i="2"/>
  <c r="K212" i="2"/>
  <c r="J212" i="2"/>
  <c r="I212" i="2"/>
  <c r="H212" i="2"/>
  <c r="M211" i="2"/>
  <c r="L211" i="2"/>
  <c r="K211" i="2"/>
  <c r="J211" i="2"/>
  <c r="I211" i="2"/>
  <c r="H211" i="2"/>
  <c r="M210" i="2"/>
  <c r="L210" i="2"/>
  <c r="K210" i="2"/>
  <c r="J210" i="2"/>
  <c r="I210" i="2"/>
  <c r="H210" i="2"/>
  <c r="M209" i="2"/>
  <c r="L209" i="2"/>
  <c r="K209" i="2"/>
  <c r="J209" i="2"/>
  <c r="I209" i="2"/>
  <c r="H209" i="2"/>
  <c r="M208" i="2"/>
  <c r="L208" i="2"/>
  <c r="K208" i="2"/>
  <c r="J208" i="2"/>
  <c r="I208" i="2"/>
  <c r="H208" i="2"/>
  <c r="M207" i="2"/>
  <c r="L207" i="2"/>
  <c r="K207" i="2"/>
  <c r="J207" i="2"/>
  <c r="I207" i="2"/>
  <c r="H207" i="2"/>
  <c r="M206" i="2"/>
  <c r="L206" i="2"/>
  <c r="K206" i="2"/>
  <c r="J206" i="2"/>
  <c r="I206" i="2"/>
  <c r="H206" i="2"/>
  <c r="M205" i="2"/>
  <c r="L205" i="2"/>
  <c r="K205" i="2"/>
  <c r="J205" i="2"/>
  <c r="I205" i="2"/>
  <c r="H205" i="2"/>
  <c r="M204" i="2"/>
  <c r="L204" i="2"/>
  <c r="K204" i="2"/>
  <c r="J204" i="2"/>
  <c r="I204" i="2"/>
  <c r="H204" i="2"/>
  <c r="M203" i="2"/>
  <c r="L203" i="2"/>
  <c r="K203" i="2"/>
  <c r="J203" i="2"/>
  <c r="I203" i="2"/>
  <c r="H203" i="2"/>
  <c r="M202" i="2"/>
  <c r="L202" i="2"/>
  <c r="K202" i="2"/>
  <c r="J202" i="2"/>
  <c r="I202" i="2"/>
  <c r="H202" i="2"/>
  <c r="M201" i="2"/>
  <c r="L201" i="2"/>
  <c r="K201" i="2"/>
  <c r="J201" i="2"/>
  <c r="I201" i="2"/>
  <c r="H201" i="2"/>
  <c r="M200" i="2"/>
  <c r="L200" i="2"/>
  <c r="K200" i="2"/>
  <c r="J200" i="2"/>
  <c r="I200" i="2"/>
  <c r="H200" i="2"/>
  <c r="M199" i="2"/>
  <c r="L199" i="2"/>
  <c r="K199" i="2"/>
  <c r="J199" i="2"/>
  <c r="I199" i="2"/>
  <c r="H199" i="2"/>
  <c r="M198" i="2"/>
  <c r="L198" i="2"/>
  <c r="K198" i="2"/>
  <c r="J198" i="2"/>
  <c r="I198" i="2"/>
  <c r="H198" i="2"/>
  <c r="M197" i="2"/>
  <c r="L197" i="2"/>
  <c r="K197" i="2"/>
  <c r="J197" i="2"/>
  <c r="I197" i="2"/>
  <c r="H197" i="2"/>
  <c r="M196" i="2"/>
  <c r="L196" i="2"/>
  <c r="K196" i="2"/>
  <c r="J196" i="2"/>
  <c r="I196" i="2"/>
  <c r="H196" i="2"/>
  <c r="M195" i="2"/>
  <c r="L195" i="2"/>
  <c r="K195" i="2"/>
  <c r="J195" i="2"/>
  <c r="I195" i="2"/>
  <c r="H195" i="2"/>
  <c r="M194" i="2"/>
  <c r="L194" i="2"/>
  <c r="K194" i="2"/>
  <c r="J194" i="2"/>
  <c r="I194" i="2"/>
  <c r="H194" i="2"/>
  <c r="M193" i="2"/>
  <c r="L193" i="2"/>
  <c r="K193" i="2"/>
  <c r="J193" i="2"/>
  <c r="I193" i="2"/>
  <c r="H193" i="2"/>
  <c r="M192" i="2"/>
  <c r="L192" i="2"/>
  <c r="K192" i="2"/>
  <c r="J192" i="2"/>
  <c r="I192" i="2"/>
  <c r="H192" i="2"/>
  <c r="M191" i="2"/>
  <c r="L191" i="2"/>
  <c r="K191" i="2"/>
  <c r="J191" i="2"/>
  <c r="I191" i="2"/>
  <c r="H191" i="2"/>
  <c r="M190" i="2"/>
  <c r="L190" i="2"/>
  <c r="K190" i="2"/>
  <c r="J190" i="2"/>
  <c r="I190" i="2"/>
  <c r="H190" i="2"/>
  <c r="M189" i="2"/>
  <c r="L189" i="2"/>
  <c r="K189" i="2"/>
  <c r="J189" i="2"/>
  <c r="I189" i="2"/>
  <c r="H189" i="2"/>
  <c r="M188" i="2"/>
  <c r="L188" i="2"/>
  <c r="K188" i="2"/>
  <c r="J188" i="2"/>
  <c r="I188" i="2"/>
  <c r="H188" i="2"/>
  <c r="M187" i="2"/>
  <c r="L187" i="2"/>
  <c r="K187" i="2"/>
  <c r="J187" i="2"/>
  <c r="I187" i="2"/>
  <c r="H187" i="2"/>
  <c r="M186" i="2"/>
  <c r="L186" i="2"/>
  <c r="K186" i="2"/>
  <c r="J186" i="2"/>
  <c r="I186" i="2"/>
  <c r="H186" i="2"/>
  <c r="M185" i="2"/>
  <c r="L185" i="2"/>
  <c r="K185" i="2"/>
  <c r="J185" i="2"/>
  <c r="I185" i="2"/>
  <c r="H185" i="2"/>
  <c r="M184" i="2"/>
  <c r="L184" i="2"/>
  <c r="K184" i="2"/>
  <c r="J184" i="2"/>
  <c r="I184" i="2"/>
  <c r="H184" i="2"/>
  <c r="M183" i="2"/>
  <c r="L183" i="2"/>
  <c r="K183" i="2"/>
  <c r="J183" i="2"/>
  <c r="I183" i="2"/>
  <c r="H183" i="2"/>
  <c r="M182" i="2"/>
  <c r="L182" i="2"/>
  <c r="K182" i="2"/>
  <c r="J182" i="2"/>
  <c r="I182" i="2"/>
  <c r="H182" i="2"/>
  <c r="M181" i="2"/>
  <c r="L181" i="2"/>
  <c r="K181" i="2"/>
  <c r="J181" i="2"/>
  <c r="I181" i="2"/>
  <c r="H181" i="2"/>
  <c r="M180" i="2"/>
  <c r="L180" i="2"/>
  <c r="K180" i="2"/>
  <c r="J180" i="2"/>
  <c r="I180" i="2"/>
  <c r="H180" i="2"/>
  <c r="M179" i="2"/>
  <c r="L179" i="2"/>
  <c r="K179" i="2"/>
  <c r="J179" i="2"/>
  <c r="I179" i="2"/>
  <c r="H179" i="2"/>
  <c r="M178" i="2"/>
  <c r="L178" i="2"/>
  <c r="K178" i="2"/>
  <c r="J178" i="2"/>
  <c r="I178" i="2"/>
  <c r="H178" i="2"/>
  <c r="M177" i="2"/>
  <c r="L177" i="2"/>
  <c r="K177" i="2"/>
  <c r="J177" i="2"/>
  <c r="I177" i="2"/>
  <c r="H177" i="2"/>
  <c r="M176" i="2"/>
  <c r="L176" i="2"/>
  <c r="K176" i="2"/>
  <c r="J176" i="2"/>
  <c r="I176" i="2"/>
  <c r="H176" i="2"/>
  <c r="M175" i="2"/>
  <c r="L175" i="2"/>
  <c r="K175" i="2"/>
  <c r="J175" i="2"/>
  <c r="I175" i="2"/>
  <c r="H175" i="2"/>
  <c r="M174" i="2"/>
  <c r="L174" i="2"/>
  <c r="K174" i="2"/>
  <c r="J174" i="2"/>
  <c r="I174" i="2"/>
  <c r="H174" i="2"/>
  <c r="M173" i="2"/>
  <c r="L173" i="2"/>
  <c r="K173" i="2"/>
  <c r="J173" i="2"/>
  <c r="I173" i="2"/>
  <c r="H173" i="2"/>
  <c r="M172" i="2"/>
  <c r="L172" i="2"/>
  <c r="K172" i="2"/>
  <c r="J172" i="2"/>
  <c r="I172" i="2"/>
  <c r="H172" i="2"/>
  <c r="M171" i="2"/>
  <c r="L171" i="2"/>
  <c r="K171" i="2"/>
  <c r="J171" i="2"/>
  <c r="I171" i="2"/>
  <c r="H171" i="2"/>
  <c r="M170" i="2"/>
  <c r="L170" i="2"/>
  <c r="K170" i="2"/>
  <c r="J170" i="2"/>
  <c r="I170" i="2"/>
  <c r="H170" i="2"/>
  <c r="M169" i="2"/>
  <c r="L169" i="2"/>
  <c r="K169" i="2"/>
  <c r="J169" i="2"/>
  <c r="I169" i="2"/>
  <c r="H169" i="2"/>
  <c r="M168" i="2"/>
  <c r="L168" i="2"/>
  <c r="K168" i="2"/>
  <c r="J168" i="2"/>
  <c r="I168" i="2"/>
  <c r="H168" i="2"/>
  <c r="M167" i="2"/>
  <c r="L167" i="2"/>
  <c r="K167" i="2"/>
  <c r="J167" i="2"/>
  <c r="I167" i="2"/>
  <c r="H167" i="2"/>
  <c r="M166" i="2"/>
  <c r="L166" i="2"/>
  <c r="K166" i="2"/>
  <c r="J166" i="2"/>
  <c r="I166" i="2"/>
  <c r="H166" i="2"/>
  <c r="M165" i="2"/>
  <c r="L165" i="2"/>
  <c r="K165" i="2"/>
  <c r="J165" i="2"/>
  <c r="I165" i="2"/>
  <c r="H165" i="2"/>
  <c r="M164" i="2"/>
  <c r="L164" i="2"/>
  <c r="K164" i="2"/>
  <c r="J164" i="2"/>
  <c r="I164" i="2"/>
  <c r="H164" i="2"/>
  <c r="M163" i="2"/>
  <c r="L163" i="2"/>
  <c r="K163" i="2"/>
  <c r="J163" i="2"/>
  <c r="I163" i="2"/>
  <c r="H163" i="2"/>
  <c r="M162" i="2"/>
  <c r="L162" i="2"/>
  <c r="K162" i="2"/>
  <c r="J162" i="2"/>
  <c r="I162" i="2"/>
  <c r="H162" i="2"/>
  <c r="M161" i="2"/>
  <c r="L161" i="2"/>
  <c r="K161" i="2"/>
  <c r="J161" i="2"/>
  <c r="I161" i="2"/>
  <c r="H161" i="2"/>
  <c r="M160" i="2"/>
  <c r="L160" i="2"/>
  <c r="K160" i="2"/>
  <c r="J160" i="2"/>
  <c r="I160" i="2"/>
  <c r="H160" i="2"/>
  <c r="M159" i="2"/>
  <c r="L159" i="2"/>
  <c r="K159" i="2"/>
  <c r="J159" i="2"/>
  <c r="I159" i="2"/>
  <c r="H159" i="2"/>
  <c r="M158" i="2"/>
  <c r="L158" i="2"/>
  <c r="K158" i="2"/>
  <c r="J158" i="2"/>
  <c r="I158" i="2"/>
  <c r="H158" i="2"/>
  <c r="M157" i="2"/>
  <c r="L157" i="2"/>
  <c r="K157" i="2"/>
  <c r="J157" i="2"/>
  <c r="I157" i="2"/>
  <c r="H157" i="2"/>
  <c r="M156" i="2"/>
  <c r="L156" i="2"/>
  <c r="K156" i="2"/>
  <c r="J156" i="2"/>
  <c r="I156" i="2"/>
  <c r="H156" i="2"/>
  <c r="M155" i="2"/>
  <c r="L155" i="2"/>
  <c r="K155" i="2"/>
  <c r="J155" i="2"/>
  <c r="I155" i="2"/>
  <c r="H155" i="2"/>
  <c r="M154" i="2"/>
  <c r="L154" i="2"/>
  <c r="K154" i="2"/>
  <c r="J154" i="2"/>
  <c r="I154" i="2"/>
  <c r="H154" i="2"/>
  <c r="M153" i="2"/>
  <c r="L153" i="2"/>
  <c r="K153" i="2"/>
  <c r="J153" i="2"/>
  <c r="I153" i="2"/>
  <c r="H153" i="2"/>
  <c r="M152" i="2"/>
  <c r="L152" i="2"/>
  <c r="K152" i="2"/>
  <c r="J152" i="2"/>
  <c r="I152" i="2"/>
  <c r="H152" i="2"/>
  <c r="M151" i="2"/>
  <c r="L151" i="2"/>
  <c r="K151" i="2"/>
  <c r="J151" i="2"/>
  <c r="I151" i="2"/>
  <c r="H151" i="2"/>
  <c r="M150" i="2"/>
  <c r="L150" i="2"/>
  <c r="K150" i="2"/>
  <c r="J150" i="2"/>
  <c r="I150" i="2"/>
  <c r="H150" i="2"/>
  <c r="M149" i="2"/>
  <c r="L149" i="2"/>
  <c r="K149" i="2"/>
  <c r="J149" i="2"/>
  <c r="I149" i="2"/>
  <c r="H149" i="2"/>
  <c r="M148" i="2"/>
  <c r="L148" i="2"/>
  <c r="K148" i="2"/>
  <c r="J148" i="2"/>
  <c r="I148" i="2"/>
  <c r="H148" i="2"/>
  <c r="M147" i="2"/>
  <c r="L147" i="2"/>
  <c r="K147" i="2"/>
  <c r="J147" i="2"/>
  <c r="I147" i="2"/>
  <c r="H147" i="2"/>
  <c r="M146" i="2"/>
  <c r="L146" i="2"/>
  <c r="K146" i="2"/>
  <c r="J146" i="2"/>
  <c r="I146" i="2"/>
  <c r="H146" i="2"/>
  <c r="M145" i="2"/>
  <c r="L145" i="2"/>
  <c r="K145" i="2"/>
  <c r="J145" i="2"/>
  <c r="I145" i="2"/>
  <c r="H145" i="2"/>
  <c r="M144" i="2"/>
  <c r="L144" i="2"/>
  <c r="K144" i="2"/>
  <c r="J144" i="2"/>
  <c r="I144" i="2"/>
  <c r="H144" i="2"/>
  <c r="M143" i="2"/>
  <c r="L143" i="2"/>
  <c r="K143" i="2"/>
  <c r="J143" i="2"/>
  <c r="I143" i="2"/>
  <c r="H143" i="2"/>
  <c r="M142" i="2"/>
  <c r="L142" i="2"/>
  <c r="K142" i="2"/>
  <c r="J142" i="2"/>
  <c r="I142" i="2"/>
  <c r="H142" i="2"/>
  <c r="M141" i="2"/>
  <c r="L141" i="2"/>
  <c r="K141" i="2"/>
  <c r="J141" i="2"/>
  <c r="I141" i="2"/>
  <c r="H141" i="2"/>
  <c r="M140" i="2"/>
  <c r="L140" i="2"/>
  <c r="K140" i="2"/>
  <c r="J140" i="2"/>
  <c r="I140" i="2"/>
  <c r="H140" i="2"/>
  <c r="M139" i="2"/>
  <c r="L139" i="2"/>
  <c r="K139" i="2"/>
  <c r="J139" i="2"/>
  <c r="I139" i="2"/>
  <c r="H139" i="2"/>
  <c r="M138" i="2"/>
  <c r="L138" i="2"/>
  <c r="K138" i="2"/>
  <c r="J138" i="2"/>
  <c r="I138" i="2"/>
  <c r="H138" i="2"/>
  <c r="M137" i="2"/>
  <c r="L137" i="2"/>
  <c r="K137" i="2"/>
  <c r="J137" i="2"/>
  <c r="I137" i="2"/>
  <c r="H137" i="2"/>
  <c r="M136" i="2"/>
  <c r="L136" i="2"/>
  <c r="K136" i="2"/>
  <c r="J136" i="2"/>
  <c r="I136" i="2"/>
  <c r="H136" i="2"/>
  <c r="M135" i="2"/>
  <c r="L135" i="2"/>
  <c r="K135" i="2"/>
  <c r="J135" i="2"/>
  <c r="I135" i="2"/>
  <c r="H135" i="2"/>
  <c r="M134" i="2"/>
  <c r="L134" i="2"/>
  <c r="K134" i="2"/>
  <c r="J134" i="2"/>
  <c r="I134" i="2"/>
  <c r="H134" i="2"/>
  <c r="M133" i="2"/>
  <c r="L133" i="2"/>
  <c r="K133" i="2"/>
  <c r="J133" i="2"/>
  <c r="I133" i="2"/>
  <c r="H133" i="2"/>
  <c r="M132" i="2"/>
  <c r="L132" i="2"/>
  <c r="K132" i="2"/>
  <c r="J132" i="2"/>
  <c r="I132" i="2"/>
  <c r="H132" i="2"/>
  <c r="M131" i="2"/>
  <c r="L131" i="2"/>
  <c r="K131" i="2"/>
  <c r="J131" i="2"/>
  <c r="I131" i="2"/>
  <c r="H131" i="2"/>
  <c r="M130" i="2"/>
  <c r="L130" i="2"/>
  <c r="K130" i="2"/>
  <c r="J130" i="2"/>
  <c r="I130" i="2"/>
  <c r="H130" i="2"/>
  <c r="M129" i="2"/>
  <c r="L129" i="2"/>
  <c r="K129" i="2"/>
  <c r="J129" i="2"/>
  <c r="I129" i="2"/>
  <c r="H129" i="2"/>
  <c r="M128" i="2"/>
  <c r="L128" i="2"/>
  <c r="K128" i="2"/>
  <c r="J128" i="2"/>
  <c r="I128" i="2"/>
  <c r="H128" i="2"/>
  <c r="M127" i="2"/>
  <c r="L127" i="2"/>
  <c r="K127" i="2"/>
  <c r="J127" i="2"/>
  <c r="I127" i="2"/>
  <c r="H127" i="2"/>
  <c r="M126" i="2"/>
  <c r="L126" i="2"/>
  <c r="K126" i="2"/>
  <c r="J126" i="2"/>
  <c r="I126" i="2"/>
  <c r="H126" i="2"/>
  <c r="M125" i="2"/>
  <c r="L125" i="2"/>
  <c r="K125" i="2"/>
  <c r="J125" i="2"/>
  <c r="I125" i="2"/>
  <c r="H125" i="2"/>
  <c r="M124" i="2"/>
  <c r="L124" i="2"/>
  <c r="K124" i="2"/>
  <c r="J124" i="2"/>
  <c r="I124" i="2"/>
  <c r="H124" i="2"/>
  <c r="M123" i="2"/>
  <c r="L123" i="2"/>
  <c r="K123" i="2"/>
  <c r="J123" i="2"/>
  <c r="I123" i="2"/>
  <c r="H123" i="2"/>
  <c r="M122" i="2"/>
  <c r="L122" i="2"/>
  <c r="K122" i="2"/>
  <c r="J122" i="2"/>
  <c r="I122" i="2"/>
  <c r="H122" i="2"/>
  <c r="M121" i="2"/>
  <c r="L121" i="2"/>
  <c r="K121" i="2"/>
  <c r="J121" i="2"/>
  <c r="I121" i="2"/>
  <c r="H121" i="2"/>
  <c r="M120" i="2"/>
  <c r="L120" i="2"/>
  <c r="K120" i="2"/>
  <c r="J120" i="2"/>
  <c r="I120" i="2"/>
  <c r="H120" i="2"/>
  <c r="M119" i="2"/>
  <c r="L119" i="2"/>
  <c r="K119" i="2"/>
  <c r="J119" i="2"/>
  <c r="I119" i="2"/>
  <c r="H119" i="2"/>
  <c r="M118" i="2"/>
  <c r="L118" i="2"/>
  <c r="K118" i="2"/>
  <c r="J118" i="2"/>
  <c r="I118" i="2"/>
  <c r="H118" i="2"/>
  <c r="M117" i="2"/>
  <c r="L117" i="2"/>
  <c r="K117" i="2"/>
  <c r="J117" i="2"/>
  <c r="I117" i="2"/>
  <c r="H117" i="2"/>
  <c r="M116" i="2"/>
  <c r="L116" i="2"/>
  <c r="K116" i="2"/>
  <c r="J116" i="2"/>
  <c r="I116" i="2"/>
  <c r="H116" i="2"/>
  <c r="M115" i="2"/>
  <c r="L115" i="2"/>
  <c r="K115" i="2"/>
  <c r="J115" i="2"/>
  <c r="I115" i="2"/>
  <c r="H115" i="2"/>
  <c r="M114" i="2"/>
  <c r="L114" i="2"/>
  <c r="K114" i="2"/>
  <c r="J114" i="2"/>
  <c r="I114" i="2"/>
  <c r="H114" i="2"/>
  <c r="M113" i="2"/>
  <c r="L113" i="2"/>
  <c r="K113" i="2"/>
  <c r="J113" i="2"/>
  <c r="I113" i="2"/>
  <c r="H113" i="2"/>
  <c r="M112" i="2"/>
  <c r="L112" i="2"/>
  <c r="K112" i="2"/>
  <c r="J112" i="2"/>
  <c r="I112" i="2"/>
  <c r="H112" i="2"/>
  <c r="M111" i="2"/>
  <c r="L111" i="2"/>
  <c r="K111" i="2"/>
  <c r="J111" i="2"/>
  <c r="I111" i="2"/>
  <c r="H111" i="2"/>
  <c r="M110" i="2"/>
  <c r="L110" i="2"/>
  <c r="K110" i="2"/>
  <c r="J110" i="2"/>
  <c r="I110" i="2"/>
  <c r="H110" i="2"/>
  <c r="M109" i="2"/>
  <c r="L109" i="2"/>
  <c r="K109" i="2"/>
  <c r="J109" i="2"/>
  <c r="I109" i="2"/>
  <c r="H109" i="2"/>
  <c r="M108" i="2"/>
  <c r="L108" i="2"/>
  <c r="K108" i="2"/>
  <c r="J108" i="2"/>
  <c r="I108" i="2"/>
  <c r="H108" i="2"/>
  <c r="M107" i="2"/>
  <c r="L107" i="2"/>
  <c r="K107" i="2"/>
  <c r="J107" i="2"/>
  <c r="I107" i="2"/>
  <c r="H107" i="2"/>
  <c r="M106" i="2"/>
  <c r="L106" i="2"/>
  <c r="K106" i="2"/>
  <c r="J106" i="2"/>
  <c r="I106" i="2"/>
  <c r="H106" i="2"/>
  <c r="M105" i="2"/>
  <c r="L105" i="2"/>
  <c r="K105" i="2"/>
  <c r="J105" i="2"/>
  <c r="I105" i="2"/>
  <c r="H105" i="2"/>
  <c r="M104" i="2"/>
  <c r="L104" i="2"/>
  <c r="K104" i="2"/>
  <c r="J104" i="2"/>
  <c r="I104" i="2"/>
  <c r="H104" i="2"/>
  <c r="M103" i="2"/>
  <c r="L103" i="2"/>
  <c r="K103" i="2"/>
  <c r="J103" i="2"/>
  <c r="I103" i="2"/>
  <c r="H103" i="2"/>
  <c r="M102" i="2"/>
  <c r="L102" i="2"/>
  <c r="K102" i="2"/>
  <c r="J102" i="2"/>
  <c r="I102" i="2"/>
  <c r="H102" i="2"/>
  <c r="M101" i="2"/>
  <c r="L101" i="2"/>
  <c r="K101" i="2"/>
  <c r="J101" i="2"/>
  <c r="I101" i="2"/>
  <c r="H101" i="2"/>
  <c r="M100" i="2"/>
  <c r="L100" i="2"/>
  <c r="K100" i="2"/>
  <c r="J100" i="2"/>
  <c r="I100" i="2"/>
  <c r="H100" i="2"/>
  <c r="M99" i="2"/>
  <c r="L99" i="2"/>
  <c r="K99" i="2"/>
  <c r="J99" i="2"/>
  <c r="I99" i="2"/>
  <c r="H99" i="2"/>
  <c r="M98" i="2"/>
  <c r="L98" i="2"/>
  <c r="K98" i="2"/>
  <c r="J98" i="2"/>
  <c r="I98" i="2"/>
  <c r="H98" i="2"/>
  <c r="M97" i="2"/>
  <c r="L97" i="2"/>
  <c r="K97" i="2"/>
  <c r="J97" i="2"/>
  <c r="I97" i="2"/>
  <c r="H97" i="2"/>
  <c r="M96" i="2"/>
  <c r="L96" i="2"/>
  <c r="K96" i="2"/>
  <c r="J96" i="2"/>
  <c r="I96" i="2"/>
  <c r="H96" i="2"/>
  <c r="M95" i="2"/>
  <c r="L95" i="2"/>
  <c r="K95" i="2"/>
  <c r="J95" i="2"/>
  <c r="I95" i="2"/>
  <c r="H95" i="2"/>
  <c r="M94" i="2"/>
  <c r="L94" i="2"/>
  <c r="K94" i="2"/>
  <c r="J94" i="2"/>
  <c r="I94" i="2"/>
  <c r="H94" i="2"/>
  <c r="M93" i="2"/>
  <c r="L93" i="2"/>
  <c r="K93" i="2"/>
  <c r="J93" i="2"/>
  <c r="I93" i="2"/>
  <c r="H93" i="2"/>
  <c r="M92" i="2"/>
  <c r="L92" i="2"/>
  <c r="K92" i="2"/>
  <c r="J92" i="2"/>
  <c r="I92" i="2"/>
  <c r="H92" i="2"/>
  <c r="M91" i="2"/>
  <c r="L91" i="2"/>
  <c r="K91" i="2"/>
  <c r="J91" i="2"/>
  <c r="I91" i="2"/>
  <c r="H91" i="2"/>
  <c r="M90" i="2"/>
  <c r="L90" i="2"/>
  <c r="K90" i="2"/>
  <c r="J90" i="2"/>
  <c r="I90" i="2"/>
  <c r="H90" i="2"/>
  <c r="M89" i="2"/>
  <c r="L89" i="2"/>
  <c r="K89" i="2"/>
  <c r="J89" i="2"/>
  <c r="I89" i="2"/>
  <c r="H89" i="2"/>
  <c r="M88" i="2"/>
  <c r="L88" i="2"/>
  <c r="K88" i="2"/>
  <c r="J88" i="2"/>
  <c r="I88" i="2"/>
  <c r="H88" i="2"/>
  <c r="M87" i="2"/>
  <c r="L87" i="2"/>
  <c r="K87" i="2"/>
  <c r="J87" i="2"/>
  <c r="I87" i="2"/>
  <c r="H87" i="2"/>
  <c r="M86" i="2"/>
  <c r="L86" i="2"/>
  <c r="K86" i="2"/>
  <c r="J86" i="2"/>
  <c r="I86" i="2"/>
  <c r="H86" i="2"/>
  <c r="M85" i="2"/>
  <c r="L85" i="2"/>
  <c r="K85" i="2"/>
  <c r="J85" i="2"/>
  <c r="I85" i="2"/>
  <c r="H85" i="2"/>
  <c r="M84" i="2"/>
  <c r="L84" i="2"/>
  <c r="K84" i="2"/>
  <c r="J84" i="2"/>
  <c r="I84" i="2"/>
  <c r="H84" i="2"/>
  <c r="M83" i="2"/>
  <c r="L83" i="2"/>
  <c r="K83" i="2"/>
  <c r="J83" i="2"/>
  <c r="I83" i="2"/>
  <c r="H83" i="2"/>
  <c r="M82" i="2"/>
  <c r="L82" i="2"/>
  <c r="K82" i="2"/>
  <c r="J82" i="2"/>
  <c r="I82" i="2"/>
  <c r="H82" i="2"/>
  <c r="M81" i="2"/>
  <c r="L81" i="2"/>
  <c r="K81" i="2"/>
  <c r="J81" i="2"/>
  <c r="I81" i="2"/>
  <c r="H81" i="2"/>
  <c r="M80" i="2"/>
  <c r="L80" i="2"/>
  <c r="K80" i="2"/>
  <c r="J80" i="2"/>
  <c r="I80" i="2"/>
  <c r="H80" i="2"/>
  <c r="M79" i="2"/>
  <c r="L79" i="2"/>
  <c r="K79" i="2"/>
  <c r="J79" i="2"/>
  <c r="I79" i="2"/>
  <c r="H79" i="2"/>
  <c r="M78" i="2"/>
  <c r="L78" i="2"/>
  <c r="K78" i="2"/>
  <c r="J78" i="2"/>
  <c r="I78" i="2"/>
  <c r="H78" i="2"/>
  <c r="M77" i="2"/>
  <c r="L77" i="2"/>
  <c r="K77" i="2"/>
  <c r="J77" i="2"/>
  <c r="I77" i="2"/>
  <c r="H77" i="2"/>
  <c r="M76" i="2"/>
  <c r="L76" i="2"/>
  <c r="K76" i="2"/>
  <c r="J76" i="2"/>
  <c r="I76" i="2"/>
  <c r="H76" i="2"/>
  <c r="M75" i="2"/>
  <c r="L75" i="2"/>
  <c r="K75" i="2"/>
  <c r="J75" i="2"/>
  <c r="I75" i="2"/>
  <c r="H75" i="2"/>
  <c r="M74" i="2"/>
  <c r="L74" i="2"/>
  <c r="K74" i="2"/>
  <c r="J74" i="2"/>
  <c r="I74" i="2"/>
  <c r="H74" i="2"/>
  <c r="M73" i="2"/>
  <c r="L73" i="2"/>
  <c r="K73" i="2"/>
  <c r="J73" i="2"/>
  <c r="I73" i="2"/>
  <c r="H73" i="2"/>
  <c r="M72" i="2"/>
  <c r="L72" i="2"/>
  <c r="K72" i="2"/>
  <c r="J72" i="2"/>
  <c r="I72" i="2"/>
  <c r="H72" i="2"/>
  <c r="M71" i="2"/>
  <c r="L71" i="2"/>
  <c r="K71" i="2"/>
  <c r="J71" i="2"/>
  <c r="I71" i="2"/>
  <c r="H71" i="2"/>
  <c r="M70" i="2"/>
  <c r="L70" i="2"/>
  <c r="K70" i="2"/>
  <c r="J70" i="2"/>
  <c r="I70" i="2"/>
  <c r="H70" i="2"/>
  <c r="M69" i="2"/>
  <c r="L69" i="2"/>
  <c r="K69" i="2"/>
  <c r="J69" i="2"/>
  <c r="I69" i="2"/>
  <c r="H69" i="2"/>
  <c r="M68" i="2"/>
  <c r="L68" i="2"/>
  <c r="K68" i="2"/>
  <c r="J68" i="2"/>
  <c r="I68" i="2"/>
  <c r="H68" i="2"/>
  <c r="M67" i="2"/>
  <c r="L67" i="2"/>
  <c r="K67" i="2"/>
  <c r="J67" i="2"/>
  <c r="I67" i="2"/>
  <c r="H67" i="2"/>
  <c r="M66" i="2"/>
  <c r="L66" i="2"/>
  <c r="K66" i="2"/>
  <c r="J66" i="2"/>
  <c r="I66" i="2"/>
  <c r="H66" i="2"/>
  <c r="M65" i="2"/>
  <c r="L65" i="2"/>
  <c r="K65" i="2"/>
  <c r="J65" i="2"/>
  <c r="I65" i="2"/>
  <c r="H65" i="2"/>
  <c r="M64" i="2"/>
  <c r="L64" i="2"/>
  <c r="K64" i="2"/>
  <c r="J64" i="2"/>
  <c r="I64" i="2"/>
  <c r="H64" i="2"/>
  <c r="M63" i="2"/>
  <c r="L63" i="2"/>
  <c r="K63" i="2"/>
  <c r="J63" i="2"/>
  <c r="I63" i="2"/>
  <c r="H63" i="2"/>
  <c r="M62" i="2"/>
  <c r="L62" i="2"/>
  <c r="K62" i="2"/>
  <c r="J62" i="2"/>
  <c r="I62" i="2"/>
  <c r="H62" i="2"/>
  <c r="M61" i="2"/>
  <c r="L61" i="2"/>
  <c r="K61" i="2"/>
  <c r="J61" i="2"/>
  <c r="I61" i="2"/>
  <c r="H61" i="2"/>
  <c r="M60" i="2"/>
  <c r="L60" i="2"/>
  <c r="K60" i="2"/>
  <c r="J60" i="2"/>
  <c r="I60" i="2"/>
  <c r="H60" i="2"/>
  <c r="M59" i="2"/>
  <c r="L59" i="2"/>
  <c r="K59" i="2"/>
  <c r="J59" i="2"/>
  <c r="I59" i="2"/>
  <c r="H59" i="2"/>
  <c r="M58" i="2"/>
  <c r="L58" i="2"/>
  <c r="K58" i="2"/>
  <c r="J58" i="2"/>
  <c r="I58" i="2"/>
  <c r="H58" i="2"/>
  <c r="M57" i="2"/>
  <c r="L57" i="2"/>
  <c r="K57" i="2"/>
  <c r="J57" i="2"/>
  <c r="I57" i="2"/>
  <c r="H57" i="2"/>
  <c r="M56" i="2"/>
  <c r="L56" i="2"/>
  <c r="K56" i="2"/>
  <c r="J56" i="2"/>
  <c r="I56" i="2"/>
  <c r="H56" i="2"/>
  <c r="M55" i="2"/>
  <c r="L55" i="2"/>
  <c r="K55" i="2"/>
  <c r="J55" i="2"/>
  <c r="I55" i="2"/>
  <c r="H55" i="2"/>
  <c r="M54" i="2"/>
  <c r="L54" i="2"/>
  <c r="K54" i="2"/>
  <c r="J54" i="2"/>
  <c r="I54" i="2"/>
  <c r="H54" i="2"/>
  <c r="M53" i="2"/>
  <c r="L53" i="2"/>
  <c r="K53" i="2"/>
  <c r="J53" i="2"/>
  <c r="I53" i="2"/>
  <c r="H53" i="2"/>
  <c r="M52" i="2"/>
  <c r="L52" i="2"/>
  <c r="K52" i="2"/>
  <c r="J52" i="2"/>
  <c r="I52" i="2"/>
  <c r="H52" i="2"/>
  <c r="M51" i="2"/>
  <c r="L51" i="2"/>
  <c r="K51" i="2"/>
  <c r="J51" i="2"/>
  <c r="I51" i="2"/>
  <c r="H51" i="2"/>
  <c r="M50" i="2"/>
  <c r="L50" i="2"/>
  <c r="K50" i="2"/>
  <c r="J50" i="2"/>
  <c r="I50" i="2"/>
  <c r="H50" i="2"/>
  <c r="M49" i="2"/>
  <c r="L49" i="2"/>
  <c r="K49" i="2"/>
  <c r="J49" i="2"/>
  <c r="I49" i="2"/>
  <c r="H49" i="2"/>
  <c r="M48" i="2"/>
  <c r="L48" i="2"/>
  <c r="K48" i="2"/>
  <c r="J48" i="2"/>
  <c r="I48" i="2"/>
  <c r="H48" i="2"/>
  <c r="M47" i="2"/>
  <c r="L47" i="2"/>
  <c r="K47" i="2"/>
  <c r="J47" i="2"/>
  <c r="I47" i="2"/>
  <c r="H47" i="2"/>
  <c r="M46" i="2"/>
  <c r="L46" i="2"/>
  <c r="K46" i="2"/>
  <c r="J46" i="2"/>
  <c r="I46" i="2"/>
  <c r="H46" i="2"/>
  <c r="M45" i="2"/>
  <c r="L45" i="2"/>
  <c r="K45" i="2"/>
  <c r="J45" i="2"/>
  <c r="I45" i="2"/>
  <c r="H45" i="2"/>
  <c r="M44" i="2"/>
  <c r="L44" i="2"/>
  <c r="K44" i="2"/>
  <c r="J44" i="2"/>
  <c r="I44" i="2"/>
  <c r="H44" i="2"/>
  <c r="M43" i="2"/>
  <c r="L43" i="2"/>
  <c r="K43" i="2"/>
  <c r="J43" i="2"/>
  <c r="I43" i="2"/>
  <c r="H43" i="2"/>
  <c r="M42" i="2"/>
  <c r="L42" i="2"/>
  <c r="K42" i="2"/>
  <c r="J42" i="2"/>
  <c r="I42" i="2"/>
  <c r="H42" i="2"/>
  <c r="M41" i="2"/>
  <c r="L41" i="2"/>
  <c r="K41" i="2"/>
  <c r="J41" i="2"/>
  <c r="I41" i="2"/>
  <c r="H41" i="2"/>
  <c r="M40" i="2"/>
  <c r="L40" i="2"/>
  <c r="K40" i="2"/>
  <c r="J40" i="2"/>
  <c r="I40" i="2"/>
  <c r="H40" i="2"/>
  <c r="M39" i="2"/>
  <c r="L39" i="2"/>
  <c r="K39" i="2"/>
  <c r="J39" i="2"/>
  <c r="I39" i="2"/>
  <c r="H39" i="2"/>
  <c r="M38" i="2"/>
  <c r="L38" i="2"/>
  <c r="K38" i="2"/>
  <c r="J38" i="2"/>
  <c r="I38" i="2"/>
  <c r="H38" i="2"/>
  <c r="M37" i="2"/>
  <c r="L37" i="2"/>
  <c r="K37" i="2"/>
  <c r="J37" i="2"/>
  <c r="I37" i="2"/>
  <c r="H37" i="2"/>
  <c r="M36" i="2"/>
  <c r="L36" i="2"/>
  <c r="K36" i="2"/>
  <c r="J36" i="2"/>
  <c r="I36" i="2"/>
  <c r="H36" i="2"/>
  <c r="M35" i="2"/>
  <c r="L35" i="2"/>
  <c r="K35" i="2"/>
  <c r="J35" i="2"/>
  <c r="I35" i="2"/>
  <c r="H35" i="2"/>
  <c r="M34" i="2"/>
  <c r="L34" i="2"/>
  <c r="K34" i="2"/>
  <c r="J34" i="2"/>
  <c r="I34" i="2"/>
  <c r="H34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7" i="2"/>
  <c r="L27" i="2"/>
  <c r="K27" i="2"/>
  <c r="J27" i="2"/>
  <c r="I27" i="2"/>
  <c r="H27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M485" i="2" s="1"/>
  <c r="L3" i="2"/>
  <c r="K3" i="2"/>
  <c r="J3" i="2"/>
  <c r="I3" i="2"/>
  <c r="H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3" i="1"/>
</calcChain>
</file>

<file path=xl/sharedStrings.xml><?xml version="1.0" encoding="utf-8"?>
<sst xmlns="http://schemas.openxmlformats.org/spreadsheetml/2006/main" count="313" uniqueCount="70">
  <si>
    <t>Time</t>
  </si>
  <si>
    <t>IT (W/m²)</t>
  </si>
  <si>
    <t>Tin0</t>
  </si>
  <si>
    <t>Tamb</t>
  </si>
  <si>
    <t>Tout</t>
  </si>
  <si>
    <t>1st collector</t>
  </si>
  <si>
    <t>2nd collector</t>
  </si>
  <si>
    <t>3rd collector</t>
  </si>
  <si>
    <t>X</t>
  </si>
  <si>
    <t>Thermal Eff</t>
  </si>
  <si>
    <t>C. Th. Eff.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</si>
  <si>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air</t>
    </r>
    <r>
      <rPr>
        <b/>
        <sz val="11"/>
        <color theme="1"/>
        <rFont val="Calibri"/>
        <family val="2"/>
        <scheme val="minor"/>
      </rPr>
      <t xml:space="preserve"> (kg/m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.s)</t>
    </r>
  </si>
  <si>
    <t>Cumulative Thermal Eff</t>
  </si>
  <si>
    <t>Total useful heat (MJ/m2)</t>
  </si>
  <si>
    <t>Cumulative useful heat (MJ/m2)</t>
  </si>
  <si>
    <t>QU (MJ/m2)</t>
  </si>
  <si>
    <t>Thermal Eff.</t>
  </si>
  <si>
    <r>
      <t>Mean T</t>
    </r>
    <r>
      <rPr>
        <b/>
        <vertAlign val="subscript"/>
        <sz val="9"/>
        <color theme="1"/>
        <rFont val="Calibri"/>
        <family val="2"/>
        <scheme val="minor"/>
      </rPr>
      <t>out</t>
    </r>
    <r>
      <rPr>
        <b/>
        <sz val="9"/>
        <color theme="1"/>
        <rFont val="Calibri"/>
        <family val="2"/>
        <scheme val="minor"/>
      </rPr>
      <t xml:space="preserve"> at noon hour</t>
    </r>
  </si>
  <si>
    <t>-</t>
  </si>
  <si>
    <t>2. Configuration in parallel</t>
  </si>
  <si>
    <t>1. Configuration in series</t>
  </si>
  <si>
    <t>Total Thermal Eff</t>
  </si>
  <si>
    <t>3. Configuration: 1-(2,3 parallel)</t>
  </si>
  <si>
    <t>4. Configuration: (1,2 parallel)-3</t>
  </si>
  <si>
    <t>QU12 (MJ/m2)</t>
  </si>
  <si>
    <t>Mean Tout at noon hour</t>
  </si>
  <si>
    <t>2nd/3rd collector</t>
  </si>
  <si>
    <t>T. Th. Eff.</t>
  </si>
  <si>
    <t>1st/2nd collector</t>
  </si>
  <si>
    <t>Gair (kg/m2.s)</t>
  </si>
  <si>
    <t>Gair (kg/h)</t>
  </si>
  <si>
    <t>Qreq (MJ)</t>
  </si>
  <si>
    <t>Qu (1st)</t>
  </si>
  <si>
    <t>Qu (2nd)</t>
  </si>
  <si>
    <t>Qu (3rd)</t>
  </si>
  <si>
    <t>series:</t>
  </si>
  <si>
    <t>parallel:</t>
  </si>
  <si>
    <t>1 day of operation - clear sky conditions: 1m2 of wall aperture</t>
  </si>
  <si>
    <t>Volume of gas burned without collector</t>
  </si>
  <si>
    <t>1st</t>
  </si>
  <si>
    <t>2nd</t>
  </si>
  <si>
    <t>3rd</t>
  </si>
  <si>
    <t>Qreq (kWh)</t>
  </si>
  <si>
    <t>mdried (kg)</t>
  </si>
  <si>
    <t>Volume NG (L)</t>
  </si>
  <si>
    <t>mco2 (kg)</t>
  </si>
  <si>
    <t>mco2/ton barley</t>
  </si>
  <si>
    <t>Quseful (kWh)</t>
  </si>
  <si>
    <t>Qburner (kWh)</t>
  </si>
  <si>
    <t>Gas Volume (L)</t>
  </si>
  <si>
    <t>MCO2 (kg)</t>
  </si>
  <si>
    <t>solar fraction</t>
  </si>
  <si>
    <t>After the 1st collector</t>
  </si>
  <si>
    <t>After the 2nd collector in series</t>
  </si>
  <si>
    <t>After the 3rd collector in series</t>
  </si>
  <si>
    <t>Qdryer avg (kWh/kg)</t>
  </si>
  <si>
    <t>3 collectors in parallel</t>
  </si>
  <si>
    <t>3*26.1</t>
  </si>
  <si>
    <t>3*39.15</t>
  </si>
  <si>
    <t>3*52.2</t>
  </si>
  <si>
    <t>3*78.3</t>
  </si>
  <si>
    <t>Type of system</t>
  </si>
  <si>
    <t>Gas burner only</t>
  </si>
  <si>
    <t>Gas burner + SAHS in series</t>
  </si>
  <si>
    <t>Gas burner + SAHS in parallel</t>
  </si>
  <si>
    <t>SAHS only in series</t>
  </si>
  <si>
    <t>SAHS only in parallel</t>
  </si>
  <si>
    <t>gas volume</t>
  </si>
  <si>
    <t>Solar fraction</t>
  </si>
  <si>
    <t>dried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</si>
</sst>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0.000E+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0" xfId="0" applyNumberFormat="1"/>
    <xf numFmtId="0" fontId="2" fillId="0" borderId="1" xfId="0" applyFont="1" applyBorder="1"/>
    <xf numFmtId="0" fontId="0" fillId="0" borderId="1" xfId="0" applyBorder="1" applyAlignment="1">
      <alignment horizontal="center"/>
    </xf>
    <xf numFmtId="166" fontId="0" fillId="0" borderId="0" xfId="0" applyNumberFormat="1"/>
    <xf numFmtId="2" fontId="0" fillId="0" borderId="1" xfId="0" quotePrefix="1" applyNumberForma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left"/>
    </xf>
    <xf numFmtId="167" fontId="0" fillId="0" borderId="10" xfId="0" applyNumberFormat="1" applyBorder="1" applyAlignment="1">
      <alignment horizontal="center"/>
    </xf>
    <xf numFmtId="167" fontId="0" fillId="0" borderId="10" xfId="0" applyNumberFormat="1" applyBorder="1"/>
    <xf numFmtId="2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0" borderId="0" xfId="0" applyFont="1"/>
    <xf numFmtId="0" fontId="0" fillId="0" borderId="10" xfId="0" applyBorder="1"/>
    <xf numFmtId="2" fontId="1" fillId="0" borderId="0" xfId="0" applyNumberFormat="1" applyFont="1" applyAlignment="1">
      <alignment horizontal="left"/>
    </xf>
    <xf numFmtId="167" fontId="1" fillId="0" borderId="12" xfId="0" applyNumberFormat="1" applyFont="1" applyBorder="1" applyAlignment="1">
      <alignment horizontal="center"/>
    </xf>
    <xf numFmtId="167" fontId="1" fillId="0" borderId="0" xfId="0" applyNumberFormat="1" applyFont="1"/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10" xfId="0" applyNumberFormat="1" applyFont="1" applyBorder="1" applyAlignment="1">
      <alignment horizontal="left"/>
    </xf>
    <xf numFmtId="167" fontId="1" fillId="0" borderId="10" xfId="0" applyNumberFormat="1" applyFont="1" applyBorder="1" applyAlignment="1">
      <alignment horizontal="center"/>
    </xf>
    <xf numFmtId="167" fontId="1" fillId="0" borderId="10" xfId="0" applyNumberFormat="1" applyFont="1" applyBorder="1"/>
    <xf numFmtId="2" fontId="1" fillId="0" borderId="10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279090113735781E-2"/>
                  <c:y val="0.19297462817147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 curve'!$A$3:$A$46</c:f>
              <c:numCache>
                <c:formatCode>0.0000</c:formatCode>
                <c:ptCount val="44"/>
                <c:pt idx="0">
                  <c:v>3.4536470398359928E-2</c:v>
                </c:pt>
                <c:pt idx="1">
                  <c:v>3.4501996098882493E-2</c:v>
                </c:pt>
                <c:pt idx="2">
                  <c:v>3.5124876707750774E-2</c:v>
                </c:pt>
                <c:pt idx="3">
                  <c:v>3.5442860617402136E-2</c:v>
                </c:pt>
                <c:pt idx="4">
                  <c:v>3.507857749841E-2</c:v>
                </c:pt>
                <c:pt idx="5">
                  <c:v>3.4660712699524691E-2</c:v>
                </c:pt>
                <c:pt idx="6">
                  <c:v>3.5956490312485198E-2</c:v>
                </c:pt>
                <c:pt idx="7">
                  <c:v>3.6072840646892139E-2</c:v>
                </c:pt>
                <c:pt idx="8">
                  <c:v>3.4756784859609632E-2</c:v>
                </c:pt>
                <c:pt idx="9">
                  <c:v>3.4881295913727524E-2</c:v>
                </c:pt>
                <c:pt idx="10">
                  <c:v>3.5309983288861424E-2</c:v>
                </c:pt>
                <c:pt idx="11">
                  <c:v>2.5631072148583092E-2</c:v>
                </c:pt>
                <c:pt idx="12">
                  <c:v>2.5598248082231538E-2</c:v>
                </c:pt>
                <c:pt idx="13">
                  <c:v>2.6247466549101491E-2</c:v>
                </c:pt>
                <c:pt idx="14">
                  <c:v>2.6533459152462666E-2</c:v>
                </c:pt>
                <c:pt idx="15">
                  <c:v>2.6071779117406525E-2</c:v>
                </c:pt>
                <c:pt idx="16">
                  <c:v>2.5703315614865295E-2</c:v>
                </c:pt>
                <c:pt idx="17">
                  <c:v>2.7110531319002207E-2</c:v>
                </c:pt>
                <c:pt idx="18">
                  <c:v>2.712803751759393E-2</c:v>
                </c:pt>
                <c:pt idx="19">
                  <c:v>2.5736466209214666E-2</c:v>
                </c:pt>
                <c:pt idx="20">
                  <c:v>2.593260874633229E-2</c:v>
                </c:pt>
                <c:pt idx="21">
                  <c:v>2.636136989158944E-2</c:v>
                </c:pt>
                <c:pt idx="22">
                  <c:v>2.0815968467543487E-2</c:v>
                </c:pt>
                <c:pt idx="23">
                  <c:v>2.0788413348432577E-2</c:v>
                </c:pt>
                <c:pt idx="24">
                  <c:v>2.1449987145931895E-2</c:v>
                </c:pt>
                <c:pt idx="25">
                  <c:v>2.171592733103922E-2</c:v>
                </c:pt>
                <c:pt idx="26">
                  <c:v>2.1199631818289648E-2</c:v>
                </c:pt>
                <c:pt idx="27">
                  <c:v>2.0867870925377799E-2</c:v>
                </c:pt>
                <c:pt idx="28">
                  <c:v>2.2331803188744396E-2</c:v>
                </c:pt>
                <c:pt idx="29">
                  <c:v>2.2285174160064054E-2</c:v>
                </c:pt>
                <c:pt idx="30">
                  <c:v>2.0862570323617734E-2</c:v>
                </c:pt>
                <c:pt idx="31">
                  <c:v>2.1100666119507779E-2</c:v>
                </c:pt>
                <c:pt idx="32">
                  <c:v>2.1522183861396441E-2</c:v>
                </c:pt>
                <c:pt idx="33">
                  <c:v>1.5747993514540939E-2</c:v>
                </c:pt>
                <c:pt idx="34">
                  <c:v>1.5729597067666686E-2</c:v>
                </c:pt>
                <c:pt idx="35">
                  <c:v>1.6402292168382061E-2</c:v>
                </c:pt>
                <c:pt idx="36">
                  <c:v>1.6645140176376246E-2</c:v>
                </c:pt>
                <c:pt idx="37">
                  <c:v>1.6070186135686372E-2</c:v>
                </c:pt>
                <c:pt idx="38">
                  <c:v>1.5784978512631026E-2</c:v>
                </c:pt>
                <c:pt idx="39">
                  <c:v>1.7304824066318517E-2</c:v>
                </c:pt>
                <c:pt idx="40">
                  <c:v>1.7182870191908194E-2</c:v>
                </c:pt>
                <c:pt idx="41">
                  <c:v>1.5735827290770596E-2</c:v>
                </c:pt>
                <c:pt idx="42">
                  <c:v>1.6020020039877347E-2</c:v>
                </c:pt>
                <c:pt idx="43">
                  <c:v>1.6428326840386892E-2</c:v>
                </c:pt>
              </c:numCache>
            </c:numRef>
          </c:xVal>
          <c:yVal>
            <c:numRef>
              <c:f>'Eff curve'!$D$3:$D$46</c:f>
              <c:numCache>
                <c:formatCode>0.0000</c:formatCode>
                <c:ptCount val="44"/>
                <c:pt idx="0">
                  <c:v>0.51820947707963017</c:v>
                </c:pt>
                <c:pt idx="1">
                  <c:v>0.52615223603767114</c:v>
                </c:pt>
                <c:pt idx="2">
                  <c:v>0.52657991882776378</c:v>
                </c:pt>
                <c:pt idx="3">
                  <c:v>0.52192268669525865</c:v>
                </c:pt>
                <c:pt idx="4">
                  <c:v>0.51709458036417211</c:v>
                </c:pt>
                <c:pt idx="5">
                  <c:v>0.53316483508816892</c:v>
                </c:pt>
                <c:pt idx="6">
                  <c:v>0.53312516863706638</c:v>
                </c:pt>
                <c:pt idx="7">
                  <c:v>0.50968255739471813</c:v>
                </c:pt>
                <c:pt idx="8">
                  <c:v>0.52270813325959442</c:v>
                </c:pt>
                <c:pt idx="9">
                  <c:v>0.53479418582667249</c:v>
                </c:pt>
                <c:pt idx="10">
                  <c:v>0.52100103190773905</c:v>
                </c:pt>
                <c:pt idx="11">
                  <c:v>0.54253553448896485</c:v>
                </c:pt>
                <c:pt idx="12">
                  <c:v>0.55449317907207252</c:v>
                </c:pt>
                <c:pt idx="13">
                  <c:v>0.55582906496816464</c:v>
                </c:pt>
                <c:pt idx="14">
                  <c:v>0.54799980960357464</c:v>
                </c:pt>
                <c:pt idx="15">
                  <c:v>0.53818991322889387</c:v>
                </c:pt>
                <c:pt idx="16">
                  <c:v>0.56359769312759656</c:v>
                </c:pt>
                <c:pt idx="17">
                  <c:v>0.56647610676377536</c:v>
                </c:pt>
                <c:pt idx="18">
                  <c:v>0.52870629904694277</c:v>
                </c:pt>
                <c:pt idx="19">
                  <c:v>0.5462537991062516</c:v>
                </c:pt>
                <c:pt idx="20">
                  <c:v>0.56627134432686166</c:v>
                </c:pt>
                <c:pt idx="21">
                  <c:v>0.54558355829716532</c:v>
                </c:pt>
                <c:pt idx="22">
                  <c:v>0.5541225226517732</c:v>
                </c:pt>
                <c:pt idx="23">
                  <c:v>0.57025126024134554</c:v>
                </c:pt>
                <c:pt idx="24">
                  <c:v>0.572466750027955</c:v>
                </c:pt>
                <c:pt idx="25">
                  <c:v>0.5613228699910936</c:v>
                </c:pt>
                <c:pt idx="26">
                  <c:v>0.54632319136653795</c:v>
                </c:pt>
                <c:pt idx="27">
                  <c:v>0.58149038356996219</c:v>
                </c:pt>
                <c:pt idx="28">
                  <c:v>0.58732194140930472</c:v>
                </c:pt>
                <c:pt idx="29">
                  <c:v>0.53470774737366156</c:v>
                </c:pt>
                <c:pt idx="30">
                  <c:v>0.55701357373886762</c:v>
                </c:pt>
                <c:pt idx="31">
                  <c:v>0.58517835464440848</c:v>
                </c:pt>
                <c:pt idx="32">
                  <c:v>0.55734002333489086</c:v>
                </c:pt>
                <c:pt idx="33">
                  <c:v>0.56396328645570737</c:v>
                </c:pt>
                <c:pt idx="34">
                  <c:v>0.58863930464890779</c:v>
                </c:pt>
                <c:pt idx="35">
                  <c:v>0.5925489353165776</c:v>
                </c:pt>
                <c:pt idx="36">
                  <c:v>0.57461552774077451</c:v>
                </c:pt>
                <c:pt idx="37">
                  <c:v>0.54902310560345224</c:v>
                </c:pt>
                <c:pt idx="38">
                  <c:v>0.60422852086465917</c:v>
                </c:pt>
                <c:pt idx="39">
                  <c:v>0.61592401293150167</c:v>
                </c:pt>
                <c:pt idx="40">
                  <c:v>0.53303104819409231</c:v>
                </c:pt>
                <c:pt idx="41">
                  <c:v>0.56520118251272511</c:v>
                </c:pt>
                <c:pt idx="42">
                  <c:v>0.6098789204951901</c:v>
                </c:pt>
                <c:pt idx="43">
                  <c:v>0.5674248466218329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E-4D1B-A628-470548CB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96728"/>
        <c:axId val="312295416"/>
      </c:scatterChart>
      <c:valAx>
        <c:axId val="31229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5416"/>
        <c:crosses val="autoZero"/>
        <c:crossBetween val="midCat"/>
      </c:valAx>
      <c:valAx>
        <c:axId val="3122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3902012248469"/>
                  <c:y val="6.5635753864100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 curve'!$B$3:$B$46</c:f>
              <c:numCache>
                <c:formatCode>0.0000</c:formatCode>
                <c:ptCount val="44"/>
                <c:pt idx="0">
                  <c:v>5.3477214738899471E-2</c:v>
                </c:pt>
                <c:pt idx="1">
                  <c:v>5.3452651045693411E-2</c:v>
                </c:pt>
                <c:pt idx="2">
                  <c:v>5.3941833157660865E-2</c:v>
                </c:pt>
                <c:pt idx="3">
                  <c:v>5.4298582226739375E-2</c:v>
                </c:pt>
                <c:pt idx="4">
                  <c:v>5.4211796384634157E-2</c:v>
                </c:pt>
                <c:pt idx="5">
                  <c:v>5.373129529161777E-2</c:v>
                </c:pt>
                <c:pt idx="6">
                  <c:v>5.4614081161018811E-2</c:v>
                </c:pt>
                <c:pt idx="7">
                  <c:v>5.4934768017039164E-2</c:v>
                </c:pt>
                <c:pt idx="8">
                  <c:v>5.3960836351759793E-2</c:v>
                </c:pt>
                <c:pt idx="9">
                  <c:v>5.3902611489597331E-2</c:v>
                </c:pt>
                <c:pt idx="10">
                  <c:v>5.4267490393345108E-2</c:v>
                </c:pt>
                <c:pt idx="11">
                  <c:v>4.1035200147978582E-2</c:v>
                </c:pt>
                <c:pt idx="12">
                  <c:v>4.0987654891999584E-2</c:v>
                </c:pt>
                <c:pt idx="13">
                  <c:v>4.1540622518898722E-2</c:v>
                </c:pt>
                <c:pt idx="14">
                  <c:v>4.1877198919852164E-2</c:v>
                </c:pt>
                <c:pt idx="15">
                  <c:v>4.1651029205870667E-2</c:v>
                </c:pt>
                <c:pt idx="16">
                  <c:v>4.1175600497544491E-2</c:v>
                </c:pt>
                <c:pt idx="17">
                  <c:v>4.2269729510243527E-2</c:v>
                </c:pt>
                <c:pt idx="18">
                  <c:v>4.2518405488049693E-2</c:v>
                </c:pt>
                <c:pt idx="19">
                  <c:v>4.1346406223964662E-2</c:v>
                </c:pt>
                <c:pt idx="20">
                  <c:v>4.1370033418759E-2</c:v>
                </c:pt>
                <c:pt idx="21">
                  <c:v>4.1790762731024875E-2</c:v>
                </c:pt>
                <c:pt idx="22">
                  <c:v>3.3561363603852347E-2</c:v>
                </c:pt>
                <c:pt idx="23">
                  <c:v>3.3508557770625259E-2</c:v>
                </c:pt>
                <c:pt idx="24">
                  <c:v>3.4097228973127239E-2</c:v>
                </c:pt>
                <c:pt idx="25">
                  <c:v>3.441451891701975E-2</c:v>
                </c:pt>
                <c:pt idx="26">
                  <c:v>3.4098701618983165E-2</c:v>
                </c:pt>
                <c:pt idx="27">
                  <c:v>3.36478667688749E-2</c:v>
                </c:pt>
                <c:pt idx="28">
                  <c:v>3.4865373756667331E-2</c:v>
                </c:pt>
                <c:pt idx="29">
                  <c:v>3.5044473870600015E-2</c:v>
                </c:pt>
                <c:pt idx="30">
                  <c:v>3.3772303512372842E-2</c:v>
                </c:pt>
                <c:pt idx="31">
                  <c:v>3.3855469391876891E-2</c:v>
                </c:pt>
                <c:pt idx="32">
                  <c:v>3.4293472081137977E-2</c:v>
                </c:pt>
                <c:pt idx="33">
                  <c:v>2.5113063759930405E-2</c:v>
                </c:pt>
                <c:pt idx="34">
                  <c:v>2.5062982468240475E-2</c:v>
                </c:pt>
                <c:pt idx="35">
                  <c:v>2.5688210947882199E-2</c:v>
                </c:pt>
                <c:pt idx="36">
                  <c:v>2.5977717930358479E-2</c:v>
                </c:pt>
                <c:pt idx="37">
                  <c:v>2.555628663207871E-2</c:v>
                </c:pt>
                <c:pt idx="38">
                  <c:v>2.5153549098040174E-2</c:v>
                </c:pt>
                <c:pt idx="39">
                  <c:v>2.6503711203173422E-2</c:v>
                </c:pt>
                <c:pt idx="40">
                  <c:v>2.6581638745204306E-2</c:v>
                </c:pt>
                <c:pt idx="41">
                  <c:v>2.5215972530469703E-2</c:v>
                </c:pt>
                <c:pt idx="42">
                  <c:v>2.5373804386497563E-2</c:v>
                </c:pt>
                <c:pt idx="43">
                  <c:v>2.5816230398042841E-2</c:v>
                </c:pt>
              </c:numCache>
            </c:numRef>
          </c:xVal>
          <c:yVal>
            <c:numRef>
              <c:f>'Eff curve'!$E$3:$E$46</c:f>
              <c:numCache>
                <c:formatCode>0.0000</c:formatCode>
                <c:ptCount val="44"/>
                <c:pt idx="0">
                  <c:v>0.33289793083372521</c:v>
                </c:pt>
                <c:pt idx="1">
                  <c:v>0.33307211724697983</c:v>
                </c:pt>
                <c:pt idx="2">
                  <c:v>0.33072226487720757</c:v>
                </c:pt>
                <c:pt idx="3">
                  <c:v>0.33140359192168467</c:v>
                </c:pt>
                <c:pt idx="4">
                  <c:v>0.33628081678818217</c:v>
                </c:pt>
                <c:pt idx="5">
                  <c:v>0.33517993646709054</c:v>
                </c:pt>
                <c:pt idx="6">
                  <c:v>0.32792129370149981</c:v>
                </c:pt>
                <c:pt idx="7">
                  <c:v>0.33151266286925057</c:v>
                </c:pt>
                <c:pt idx="8">
                  <c:v>0.33752575349839659</c:v>
                </c:pt>
                <c:pt idx="9">
                  <c:v>0.33431403133346921</c:v>
                </c:pt>
                <c:pt idx="10">
                  <c:v>0.33319254910910717</c:v>
                </c:pt>
                <c:pt idx="11">
                  <c:v>0.40610882907497192</c:v>
                </c:pt>
                <c:pt idx="12">
                  <c:v>0.40572072498479389</c:v>
                </c:pt>
                <c:pt idx="13">
                  <c:v>0.40318320284010872</c:v>
                </c:pt>
                <c:pt idx="14">
                  <c:v>0.40451677568572314</c:v>
                </c:pt>
                <c:pt idx="15">
                  <c:v>0.41072568415041805</c:v>
                </c:pt>
                <c:pt idx="16">
                  <c:v>0.40790569236154228</c:v>
                </c:pt>
                <c:pt idx="17">
                  <c:v>0.39965158867818024</c:v>
                </c:pt>
                <c:pt idx="18">
                  <c:v>0.40574606467565189</c:v>
                </c:pt>
                <c:pt idx="19">
                  <c:v>0.41153478220704542</c:v>
                </c:pt>
                <c:pt idx="20">
                  <c:v>0.40698665045488586</c:v>
                </c:pt>
                <c:pt idx="21">
                  <c:v>0.40677490213057044</c:v>
                </c:pt>
                <c:pt idx="22">
                  <c:v>0.44801995024600821</c:v>
                </c:pt>
                <c:pt idx="23">
                  <c:v>0.44713234938616692</c:v>
                </c:pt>
                <c:pt idx="24">
                  <c:v>0.44456971271353307</c:v>
                </c:pt>
                <c:pt idx="25">
                  <c:v>0.44637473453749749</c:v>
                </c:pt>
                <c:pt idx="26">
                  <c:v>0.45342184753952974</c:v>
                </c:pt>
                <c:pt idx="27">
                  <c:v>0.44923621752898901</c:v>
                </c:pt>
                <c:pt idx="28">
                  <c:v>0.4405739957209272</c:v>
                </c:pt>
                <c:pt idx="29">
                  <c:v>0.44850871709762746</c:v>
                </c:pt>
                <c:pt idx="30">
                  <c:v>0.45379668178654303</c:v>
                </c:pt>
                <c:pt idx="31">
                  <c:v>0.44835066048327776</c:v>
                </c:pt>
                <c:pt idx="32">
                  <c:v>0.4489301313606115</c:v>
                </c:pt>
                <c:pt idx="33">
                  <c:v>0.49379461293871701</c:v>
                </c:pt>
                <c:pt idx="34">
                  <c:v>0.4921239574847997</c:v>
                </c:pt>
                <c:pt idx="35">
                  <c:v>0.48962117201000721</c:v>
                </c:pt>
                <c:pt idx="36">
                  <c:v>0.49208137248269934</c:v>
                </c:pt>
                <c:pt idx="37">
                  <c:v>0.5001762079915959</c:v>
                </c:pt>
                <c:pt idx="38">
                  <c:v>0.49397917632157301</c:v>
                </c:pt>
                <c:pt idx="39">
                  <c:v>0.48503223085234931</c:v>
                </c:pt>
                <c:pt idx="40">
                  <c:v>0.49557143281015847</c:v>
                </c:pt>
                <c:pt idx="41">
                  <c:v>0.49986220354777106</c:v>
                </c:pt>
                <c:pt idx="42">
                  <c:v>0.49319953827633856</c:v>
                </c:pt>
                <c:pt idx="43">
                  <c:v>0.49499855122185898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D-4897-8CAC-B17EC085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30848"/>
        <c:axId val="660633472"/>
      </c:scatterChart>
      <c:valAx>
        <c:axId val="6606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33472"/>
        <c:crosses val="autoZero"/>
        <c:crossBetween val="midCat"/>
      </c:valAx>
      <c:valAx>
        <c:axId val="6606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54461942257216E-2"/>
                  <c:y val="5.2807669874599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 curve'!$C$3:$C$46</c:f>
              <c:numCache>
                <c:formatCode>0.0000</c:formatCode>
                <c:ptCount val="44"/>
                <c:pt idx="0">
                  <c:v>6.1568223144489863E-2</c:v>
                </c:pt>
                <c:pt idx="1">
                  <c:v>6.1582114412432394E-2</c:v>
                </c:pt>
                <c:pt idx="2">
                  <c:v>6.1935621552962138E-2</c:v>
                </c:pt>
                <c:pt idx="3">
                  <c:v>6.2259088012875004E-2</c:v>
                </c:pt>
                <c:pt idx="4">
                  <c:v>6.2335482129162352E-2</c:v>
                </c:pt>
                <c:pt idx="5">
                  <c:v>6.1926530556206422E-2</c:v>
                </c:pt>
                <c:pt idx="6">
                  <c:v>6.2463146700040051E-2</c:v>
                </c:pt>
                <c:pt idx="7">
                  <c:v>6.278735185646861E-2</c:v>
                </c:pt>
                <c:pt idx="8">
                  <c:v>6.2176962023021212E-2</c:v>
                </c:pt>
                <c:pt idx="9">
                  <c:v>6.2052222354240884E-2</c:v>
                </c:pt>
                <c:pt idx="10">
                  <c:v>6.228729546604183E-2</c:v>
                </c:pt>
                <c:pt idx="11">
                  <c:v>5.016889966874661E-2</c:v>
                </c:pt>
                <c:pt idx="12">
                  <c:v>5.0139652776760975E-2</c:v>
                </c:pt>
                <c:pt idx="13">
                  <c:v>5.05755793467575E-2</c:v>
                </c:pt>
                <c:pt idx="14">
                  <c:v>5.0908510907500031E-2</c:v>
                </c:pt>
                <c:pt idx="15">
                  <c:v>5.0857383187562326E-2</c:v>
                </c:pt>
                <c:pt idx="16">
                  <c:v>5.0390566821924415E-2</c:v>
                </c:pt>
                <c:pt idx="17">
                  <c:v>5.1167776608023095E-2</c:v>
                </c:pt>
                <c:pt idx="18">
                  <c:v>5.1498691946878859E-2</c:v>
                </c:pt>
                <c:pt idx="19">
                  <c:v>5.0620202932556681E-2</c:v>
                </c:pt>
                <c:pt idx="20">
                  <c:v>5.0542604727614869E-2</c:v>
                </c:pt>
                <c:pt idx="21">
                  <c:v>5.0884239486876329E-2</c:v>
                </c:pt>
                <c:pt idx="22">
                  <c:v>4.2270477324926344E-2</c:v>
                </c:pt>
                <c:pt idx="23">
                  <c:v>4.2221105266054201E-2</c:v>
                </c:pt>
                <c:pt idx="24">
                  <c:v>4.2711960787680664E-2</c:v>
                </c:pt>
                <c:pt idx="25">
                  <c:v>4.3040088858836797E-2</c:v>
                </c:pt>
                <c:pt idx="26">
                  <c:v>4.2891490687956335E-2</c:v>
                </c:pt>
                <c:pt idx="27">
                  <c:v>4.2412709151337956E-2</c:v>
                </c:pt>
                <c:pt idx="28">
                  <c:v>4.3355681049396751E-2</c:v>
                </c:pt>
                <c:pt idx="29">
                  <c:v>4.3652849428129505E-2</c:v>
                </c:pt>
                <c:pt idx="30">
                  <c:v>4.2610986641523727E-2</c:v>
                </c:pt>
                <c:pt idx="31">
                  <c:v>4.2584408793176314E-2</c:v>
                </c:pt>
                <c:pt idx="32">
                  <c:v>4.2978233999782525E-2</c:v>
                </c:pt>
                <c:pt idx="33">
                  <c:v>3.2409317390305267E-2</c:v>
                </c:pt>
                <c:pt idx="34">
                  <c:v>3.2347300070194075E-2</c:v>
                </c:pt>
                <c:pt idx="35">
                  <c:v>3.290198889587892E-2</c:v>
                </c:pt>
                <c:pt idx="36">
                  <c:v>3.3213287987307182E-2</c:v>
                </c:pt>
                <c:pt idx="37">
                  <c:v>3.2934971234237255E-2</c:v>
                </c:pt>
                <c:pt idx="38">
                  <c:v>3.2472804421121139E-2</c:v>
                </c:pt>
                <c:pt idx="39">
                  <c:v>3.3615549295621008E-2</c:v>
                </c:pt>
                <c:pt idx="40">
                  <c:v>3.3832100890585567E-2</c:v>
                </c:pt>
                <c:pt idx="41">
                  <c:v>3.2615280453115944E-2</c:v>
                </c:pt>
                <c:pt idx="42">
                  <c:v>3.2667629983492687E-2</c:v>
                </c:pt>
                <c:pt idx="43">
                  <c:v>3.3102414707418183E-2</c:v>
                </c:pt>
              </c:numCache>
            </c:numRef>
          </c:xVal>
          <c:yVal>
            <c:numRef>
              <c:f>'Eff curve'!$F$3:$F$46</c:f>
              <c:numCache>
                <c:formatCode>0.0000</c:formatCode>
                <c:ptCount val="44"/>
                <c:pt idx="0">
                  <c:v>0.14220560228007359</c:v>
                </c:pt>
                <c:pt idx="1">
                  <c:v>0.14288147735480625</c:v>
                </c:pt>
                <c:pt idx="2">
                  <c:v>0.14049688694771922</c:v>
                </c:pt>
                <c:pt idx="3">
                  <c:v>0.13991191987753529</c:v>
                </c:pt>
                <c:pt idx="4">
                  <c:v>0.14277993126746516</c:v>
                </c:pt>
                <c:pt idx="5">
                  <c:v>0.14403746828670966</c:v>
                </c:pt>
                <c:pt idx="6">
                  <c:v>0.13795327311007022</c:v>
                </c:pt>
                <c:pt idx="7">
                  <c:v>0.13801510990512353</c:v>
                </c:pt>
                <c:pt idx="8">
                  <c:v>0.14440463301004916</c:v>
                </c:pt>
                <c:pt idx="9">
                  <c:v>0.14323558489373514</c:v>
                </c:pt>
                <c:pt idx="10">
                  <c:v>0.14095414976254839</c:v>
                </c:pt>
                <c:pt idx="11">
                  <c:v>0.24079753282024804</c:v>
                </c:pt>
                <c:pt idx="12">
                  <c:v>0.24127994423461843</c:v>
                </c:pt>
                <c:pt idx="13">
                  <c:v>0.23819431637082214</c:v>
                </c:pt>
                <c:pt idx="14">
                  <c:v>0.23809822512889822</c:v>
                </c:pt>
                <c:pt idx="15">
                  <c:v>0.24271296860823482</c:v>
                </c:pt>
                <c:pt idx="16">
                  <c:v>0.2429400212791073</c:v>
                </c:pt>
                <c:pt idx="17">
                  <c:v>0.23458487803237021</c:v>
                </c:pt>
                <c:pt idx="18">
                  <c:v>0.23675300664185958</c:v>
                </c:pt>
                <c:pt idx="19">
                  <c:v>0.24449100413560748</c:v>
                </c:pt>
                <c:pt idx="20">
                  <c:v>0.24182233450620005</c:v>
                </c:pt>
                <c:pt idx="21">
                  <c:v>0.23973711447244739</c:v>
                </c:pt>
                <c:pt idx="22">
                  <c:v>0.30613854292260106</c:v>
                </c:pt>
                <c:pt idx="23">
                  <c:v>0.30625924529386583</c:v>
                </c:pt>
                <c:pt idx="24">
                  <c:v>0.30282087590551426</c:v>
                </c:pt>
                <c:pt idx="25">
                  <c:v>0.3032018525002354</c:v>
                </c:pt>
                <c:pt idx="26">
                  <c:v>0.30907985818208716</c:v>
                </c:pt>
                <c:pt idx="27">
                  <c:v>0.30809748980779239</c:v>
                </c:pt>
                <c:pt idx="28">
                  <c:v>0.29844716544139782</c:v>
                </c:pt>
                <c:pt idx="29">
                  <c:v>0.30259744384043025</c:v>
                </c:pt>
                <c:pt idx="30">
                  <c:v>0.31069310393378863</c:v>
                </c:pt>
                <c:pt idx="31">
                  <c:v>0.30683544562143417</c:v>
                </c:pt>
                <c:pt idx="32">
                  <c:v>0.30528254017053558</c:v>
                </c:pt>
                <c:pt idx="33">
                  <c:v>0.38471155505612903</c:v>
                </c:pt>
                <c:pt idx="34">
                  <c:v>0.38408220083028055</c:v>
                </c:pt>
                <c:pt idx="35">
                  <c:v>0.3803628372580089</c:v>
                </c:pt>
                <c:pt idx="36">
                  <c:v>0.38151187573002243</c:v>
                </c:pt>
                <c:pt idx="37">
                  <c:v>0.38905791538654155</c:v>
                </c:pt>
                <c:pt idx="38">
                  <c:v>0.38592437158063253</c:v>
                </c:pt>
                <c:pt idx="39">
                  <c:v>0.37498782669269098</c:v>
                </c:pt>
                <c:pt idx="40">
                  <c:v>0.38229709493828462</c:v>
                </c:pt>
                <c:pt idx="41">
                  <c:v>0.39014532683043812</c:v>
                </c:pt>
                <c:pt idx="42">
                  <c:v>0.38458353147792451</c:v>
                </c:pt>
                <c:pt idx="43">
                  <c:v>0.38418062722160901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E-4BC8-8384-DB55B65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544"/>
        <c:axId val="312282296"/>
      </c:scatterChart>
      <c:valAx>
        <c:axId val="3122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2296"/>
        <c:crosses val="autoZero"/>
        <c:crossBetween val="midCat"/>
      </c:valAx>
      <c:valAx>
        <c:axId val="3122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61242344706911E-2"/>
                  <c:y val="0.1774365704286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 curve'!$B$3:$B$46</c:f>
              <c:numCache>
                <c:formatCode>0.0000</c:formatCode>
                <c:ptCount val="44"/>
                <c:pt idx="0">
                  <c:v>5.3477214738899471E-2</c:v>
                </c:pt>
                <c:pt idx="1">
                  <c:v>5.3452651045693411E-2</c:v>
                </c:pt>
                <c:pt idx="2">
                  <c:v>5.3941833157660865E-2</c:v>
                </c:pt>
                <c:pt idx="3">
                  <c:v>5.4298582226739375E-2</c:v>
                </c:pt>
                <c:pt idx="4">
                  <c:v>5.4211796384634157E-2</c:v>
                </c:pt>
                <c:pt idx="5">
                  <c:v>5.373129529161777E-2</c:v>
                </c:pt>
                <c:pt idx="6">
                  <c:v>5.4614081161018811E-2</c:v>
                </c:pt>
                <c:pt idx="7">
                  <c:v>5.4934768017039164E-2</c:v>
                </c:pt>
                <c:pt idx="8">
                  <c:v>5.3960836351759793E-2</c:v>
                </c:pt>
                <c:pt idx="9">
                  <c:v>5.3902611489597331E-2</c:v>
                </c:pt>
                <c:pt idx="10">
                  <c:v>5.4267490393345108E-2</c:v>
                </c:pt>
                <c:pt idx="11">
                  <c:v>4.1035200147978582E-2</c:v>
                </c:pt>
                <c:pt idx="12">
                  <c:v>4.0987654891999584E-2</c:v>
                </c:pt>
                <c:pt idx="13">
                  <c:v>4.1540622518898722E-2</c:v>
                </c:pt>
                <c:pt idx="14">
                  <c:v>4.1877198919852164E-2</c:v>
                </c:pt>
                <c:pt idx="15">
                  <c:v>4.1651029205870667E-2</c:v>
                </c:pt>
                <c:pt idx="16">
                  <c:v>4.1175600497544491E-2</c:v>
                </c:pt>
                <c:pt idx="17">
                  <c:v>4.2269729510243527E-2</c:v>
                </c:pt>
                <c:pt idx="18">
                  <c:v>4.2518405488049693E-2</c:v>
                </c:pt>
                <c:pt idx="19">
                  <c:v>4.1346406223964662E-2</c:v>
                </c:pt>
                <c:pt idx="20">
                  <c:v>4.1370033418759E-2</c:v>
                </c:pt>
                <c:pt idx="21">
                  <c:v>4.1790762731024875E-2</c:v>
                </c:pt>
                <c:pt idx="22">
                  <c:v>3.3561363603852347E-2</c:v>
                </c:pt>
                <c:pt idx="23">
                  <c:v>3.3508557770625259E-2</c:v>
                </c:pt>
                <c:pt idx="24">
                  <c:v>3.4097228973127239E-2</c:v>
                </c:pt>
                <c:pt idx="25">
                  <c:v>3.441451891701975E-2</c:v>
                </c:pt>
                <c:pt idx="26">
                  <c:v>3.4098701618983165E-2</c:v>
                </c:pt>
                <c:pt idx="27">
                  <c:v>3.36478667688749E-2</c:v>
                </c:pt>
                <c:pt idx="28">
                  <c:v>3.4865373756667331E-2</c:v>
                </c:pt>
                <c:pt idx="29">
                  <c:v>3.5044473870600015E-2</c:v>
                </c:pt>
                <c:pt idx="30">
                  <c:v>3.3772303512372842E-2</c:v>
                </c:pt>
                <c:pt idx="31">
                  <c:v>3.3855469391876891E-2</c:v>
                </c:pt>
                <c:pt idx="32">
                  <c:v>3.4293472081137977E-2</c:v>
                </c:pt>
                <c:pt idx="33">
                  <c:v>2.5113063759930405E-2</c:v>
                </c:pt>
                <c:pt idx="34">
                  <c:v>2.5062982468240475E-2</c:v>
                </c:pt>
                <c:pt idx="35">
                  <c:v>2.5688210947882199E-2</c:v>
                </c:pt>
                <c:pt idx="36">
                  <c:v>2.5977717930358479E-2</c:v>
                </c:pt>
                <c:pt idx="37">
                  <c:v>2.555628663207871E-2</c:v>
                </c:pt>
                <c:pt idx="38">
                  <c:v>2.5153549098040174E-2</c:v>
                </c:pt>
                <c:pt idx="39">
                  <c:v>2.6503711203173422E-2</c:v>
                </c:pt>
                <c:pt idx="40">
                  <c:v>2.6581638745204306E-2</c:v>
                </c:pt>
                <c:pt idx="41">
                  <c:v>2.5215972530469703E-2</c:v>
                </c:pt>
                <c:pt idx="42">
                  <c:v>2.5373804386497563E-2</c:v>
                </c:pt>
                <c:pt idx="43">
                  <c:v>2.5816230398042841E-2</c:v>
                </c:pt>
              </c:numCache>
            </c:numRef>
          </c:xVal>
          <c:yVal>
            <c:numRef>
              <c:f>'Eff curve'!$H$3:$H$46</c:f>
              <c:numCache>
                <c:formatCode>0.0000</c:formatCode>
                <c:ptCount val="44"/>
                <c:pt idx="0">
                  <c:v>0.42555370395667769</c:v>
                </c:pt>
                <c:pt idx="1">
                  <c:v>0.42961217664232548</c:v>
                </c:pt>
                <c:pt idx="2">
                  <c:v>0.42865109185248573</c:v>
                </c:pt>
                <c:pt idx="3">
                  <c:v>0.42666313930847161</c:v>
                </c:pt>
                <c:pt idx="4">
                  <c:v>0.42668769857617717</c:v>
                </c:pt>
                <c:pt idx="5">
                  <c:v>0.43417238577762968</c:v>
                </c:pt>
                <c:pt idx="6">
                  <c:v>0.43052323116928309</c:v>
                </c:pt>
                <c:pt idx="7">
                  <c:v>0.42059761013198443</c:v>
                </c:pt>
                <c:pt idx="8">
                  <c:v>0.43011694337899553</c:v>
                </c:pt>
                <c:pt idx="9">
                  <c:v>0.43455410858007087</c:v>
                </c:pt>
                <c:pt idx="10">
                  <c:v>0.42709679050842303</c:v>
                </c:pt>
                <c:pt idx="11">
                  <c:v>0.47432218178196833</c:v>
                </c:pt>
                <c:pt idx="12">
                  <c:v>0.48010695202843329</c:v>
                </c:pt>
                <c:pt idx="13">
                  <c:v>0.47950613390413666</c:v>
                </c:pt>
                <c:pt idx="14">
                  <c:v>0.47625829264464886</c:v>
                </c:pt>
                <c:pt idx="15">
                  <c:v>0.47445779868965587</c:v>
                </c:pt>
                <c:pt idx="16">
                  <c:v>0.48575169274456942</c:v>
                </c:pt>
                <c:pt idx="17">
                  <c:v>0.48306384772097782</c:v>
                </c:pt>
                <c:pt idx="18">
                  <c:v>0.46722618186129727</c:v>
                </c:pt>
                <c:pt idx="19">
                  <c:v>0.47889429065664851</c:v>
                </c:pt>
                <c:pt idx="20">
                  <c:v>0.48662899739087379</c:v>
                </c:pt>
                <c:pt idx="21">
                  <c:v>0.47617923021386793</c:v>
                </c:pt>
                <c:pt idx="22">
                  <c:v>0.50107123644889073</c:v>
                </c:pt>
                <c:pt idx="23">
                  <c:v>0.5086918048137562</c:v>
                </c:pt>
                <c:pt idx="24">
                  <c:v>0.50851823137074403</c:v>
                </c:pt>
                <c:pt idx="25">
                  <c:v>0.50384880226429551</c:v>
                </c:pt>
                <c:pt idx="26">
                  <c:v>0.49987251945303385</c:v>
                </c:pt>
                <c:pt idx="27">
                  <c:v>0.51536330054947566</c:v>
                </c:pt>
                <c:pt idx="28">
                  <c:v>0.51394796856511593</c:v>
                </c:pt>
                <c:pt idx="29">
                  <c:v>0.49160823223564443</c:v>
                </c:pt>
                <c:pt idx="30">
                  <c:v>0.50540512776270541</c:v>
                </c:pt>
                <c:pt idx="31">
                  <c:v>0.51676450756384318</c:v>
                </c:pt>
                <c:pt idx="32">
                  <c:v>0.50313507734775109</c:v>
                </c:pt>
                <c:pt idx="33">
                  <c:v>0.52887894969721216</c:v>
                </c:pt>
                <c:pt idx="34">
                  <c:v>0.54038163106685377</c:v>
                </c:pt>
                <c:pt idx="35">
                  <c:v>0.5410850536632924</c:v>
                </c:pt>
                <c:pt idx="36">
                  <c:v>0.53334845011173693</c:v>
                </c:pt>
                <c:pt idx="37">
                  <c:v>0.52459965679752407</c:v>
                </c:pt>
                <c:pt idx="38">
                  <c:v>0.54910384859311601</c:v>
                </c:pt>
                <c:pt idx="39">
                  <c:v>0.55047812189192546</c:v>
                </c:pt>
                <c:pt idx="40">
                  <c:v>0.51430124050212545</c:v>
                </c:pt>
                <c:pt idx="41">
                  <c:v>0.53253169303024805</c:v>
                </c:pt>
                <c:pt idx="42">
                  <c:v>0.55153922938576427</c:v>
                </c:pt>
                <c:pt idx="43">
                  <c:v>0.53121169892184594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F-4E75-8768-5F887E72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7336"/>
        <c:axId val="452736680"/>
      </c:scatterChart>
      <c:valAx>
        <c:axId val="45273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6680"/>
        <c:crosses val="autoZero"/>
        <c:crossBetween val="midCat"/>
      </c:valAx>
      <c:valAx>
        <c:axId val="4527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054461942257217E-2"/>
                  <c:y val="7.3798483522892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 curve'!$C$3:$C$46</c:f>
              <c:numCache>
                <c:formatCode>0.0000</c:formatCode>
                <c:ptCount val="44"/>
                <c:pt idx="0">
                  <c:v>6.1568223144489863E-2</c:v>
                </c:pt>
                <c:pt idx="1">
                  <c:v>6.1582114412432394E-2</c:v>
                </c:pt>
                <c:pt idx="2">
                  <c:v>6.1935621552962138E-2</c:v>
                </c:pt>
                <c:pt idx="3">
                  <c:v>6.2259088012875004E-2</c:v>
                </c:pt>
                <c:pt idx="4">
                  <c:v>6.2335482129162352E-2</c:v>
                </c:pt>
                <c:pt idx="5">
                  <c:v>6.1926530556206422E-2</c:v>
                </c:pt>
                <c:pt idx="6">
                  <c:v>6.2463146700040051E-2</c:v>
                </c:pt>
                <c:pt idx="7">
                  <c:v>6.278735185646861E-2</c:v>
                </c:pt>
                <c:pt idx="8">
                  <c:v>6.2176962023021212E-2</c:v>
                </c:pt>
                <c:pt idx="9">
                  <c:v>6.2052222354240884E-2</c:v>
                </c:pt>
                <c:pt idx="10">
                  <c:v>6.228729546604183E-2</c:v>
                </c:pt>
                <c:pt idx="11">
                  <c:v>5.016889966874661E-2</c:v>
                </c:pt>
                <c:pt idx="12">
                  <c:v>5.0139652776760975E-2</c:v>
                </c:pt>
                <c:pt idx="13">
                  <c:v>5.05755793467575E-2</c:v>
                </c:pt>
                <c:pt idx="14">
                  <c:v>5.0908510907500031E-2</c:v>
                </c:pt>
                <c:pt idx="15">
                  <c:v>5.0857383187562326E-2</c:v>
                </c:pt>
                <c:pt idx="16">
                  <c:v>5.0390566821924415E-2</c:v>
                </c:pt>
                <c:pt idx="17">
                  <c:v>5.1167776608023095E-2</c:v>
                </c:pt>
                <c:pt idx="18">
                  <c:v>5.1498691946878859E-2</c:v>
                </c:pt>
                <c:pt idx="19">
                  <c:v>5.0620202932556681E-2</c:v>
                </c:pt>
                <c:pt idx="20">
                  <c:v>5.0542604727614869E-2</c:v>
                </c:pt>
                <c:pt idx="21">
                  <c:v>5.0884239486876329E-2</c:v>
                </c:pt>
                <c:pt idx="22">
                  <c:v>4.2270477324926344E-2</c:v>
                </c:pt>
                <c:pt idx="23">
                  <c:v>4.2221105266054201E-2</c:v>
                </c:pt>
                <c:pt idx="24">
                  <c:v>4.2711960787680664E-2</c:v>
                </c:pt>
                <c:pt idx="25">
                  <c:v>4.3040088858836797E-2</c:v>
                </c:pt>
                <c:pt idx="26">
                  <c:v>4.2891490687956335E-2</c:v>
                </c:pt>
                <c:pt idx="27">
                  <c:v>4.2412709151337956E-2</c:v>
                </c:pt>
                <c:pt idx="28">
                  <c:v>4.3355681049396751E-2</c:v>
                </c:pt>
                <c:pt idx="29">
                  <c:v>4.3652849428129505E-2</c:v>
                </c:pt>
                <c:pt idx="30">
                  <c:v>4.2610986641523727E-2</c:v>
                </c:pt>
                <c:pt idx="31">
                  <c:v>4.2584408793176314E-2</c:v>
                </c:pt>
                <c:pt idx="32">
                  <c:v>4.2978233999782525E-2</c:v>
                </c:pt>
                <c:pt idx="33">
                  <c:v>3.2409317390305267E-2</c:v>
                </c:pt>
                <c:pt idx="34">
                  <c:v>3.2347300070194075E-2</c:v>
                </c:pt>
                <c:pt idx="35">
                  <c:v>3.290198889587892E-2</c:v>
                </c:pt>
                <c:pt idx="36">
                  <c:v>3.3213287987307182E-2</c:v>
                </c:pt>
                <c:pt idx="37">
                  <c:v>3.2934971234237255E-2</c:v>
                </c:pt>
                <c:pt idx="38">
                  <c:v>3.2472804421121139E-2</c:v>
                </c:pt>
                <c:pt idx="39">
                  <c:v>3.3615549295621008E-2</c:v>
                </c:pt>
                <c:pt idx="40">
                  <c:v>3.3832100890585567E-2</c:v>
                </c:pt>
                <c:pt idx="41">
                  <c:v>3.2615280453115944E-2</c:v>
                </c:pt>
                <c:pt idx="42">
                  <c:v>3.2667629983492687E-2</c:v>
                </c:pt>
                <c:pt idx="43">
                  <c:v>3.3102414707418183E-2</c:v>
                </c:pt>
              </c:numCache>
            </c:numRef>
          </c:xVal>
          <c:yVal>
            <c:numRef>
              <c:f>'Eff curve'!$I$3:$I$46</c:f>
              <c:numCache>
                <c:formatCode>0.0000</c:formatCode>
                <c:ptCount val="44"/>
                <c:pt idx="0">
                  <c:v>0.33110433673114298</c:v>
                </c:pt>
                <c:pt idx="1">
                  <c:v>0.33403527687981915</c:v>
                </c:pt>
                <c:pt idx="2">
                  <c:v>0.33259969021756364</c:v>
                </c:pt>
                <c:pt idx="3">
                  <c:v>0.33107939949815957</c:v>
                </c:pt>
                <c:pt idx="4">
                  <c:v>0.33205177613993986</c:v>
                </c:pt>
                <c:pt idx="5">
                  <c:v>0.33746074661398962</c:v>
                </c:pt>
                <c:pt idx="6">
                  <c:v>0.33299991181621208</c:v>
                </c:pt>
                <c:pt idx="7">
                  <c:v>0.32640344338969746</c:v>
                </c:pt>
                <c:pt idx="8">
                  <c:v>0.33487950658934668</c:v>
                </c:pt>
                <c:pt idx="9">
                  <c:v>0.33744793401795892</c:v>
                </c:pt>
                <c:pt idx="10">
                  <c:v>0.33171591025979813</c:v>
                </c:pt>
                <c:pt idx="11">
                  <c:v>0.39648063212806167</c:v>
                </c:pt>
                <c:pt idx="12">
                  <c:v>0.40049794943049505</c:v>
                </c:pt>
                <c:pt idx="13">
                  <c:v>0.39906886139303194</c:v>
                </c:pt>
                <c:pt idx="14">
                  <c:v>0.39687160347273198</c:v>
                </c:pt>
                <c:pt idx="15">
                  <c:v>0.39720952199584886</c:v>
                </c:pt>
                <c:pt idx="16">
                  <c:v>0.40481446892274858</c:v>
                </c:pt>
                <c:pt idx="17">
                  <c:v>0.4002375244914419</c:v>
                </c:pt>
                <c:pt idx="18">
                  <c:v>0.39040179012148479</c:v>
                </c:pt>
                <c:pt idx="19">
                  <c:v>0.40075986181630147</c:v>
                </c:pt>
                <c:pt idx="20">
                  <c:v>0.40502677642931584</c:v>
                </c:pt>
                <c:pt idx="21">
                  <c:v>0.39736519163339434</c:v>
                </c:pt>
                <c:pt idx="22">
                  <c:v>0.4360936719401276</c:v>
                </c:pt>
                <c:pt idx="23">
                  <c:v>0.44121428497379284</c:v>
                </c:pt>
                <c:pt idx="24">
                  <c:v>0.43995244621566748</c:v>
                </c:pt>
                <c:pt idx="25">
                  <c:v>0.4369664856762755</c:v>
                </c:pt>
                <c:pt idx="26">
                  <c:v>0.43627496569605156</c:v>
                </c:pt>
                <c:pt idx="27">
                  <c:v>0.44627469696891442</c:v>
                </c:pt>
                <c:pt idx="28">
                  <c:v>0.44211436752387651</c:v>
                </c:pt>
                <c:pt idx="29">
                  <c:v>0.42860463610390642</c:v>
                </c:pt>
                <c:pt idx="30">
                  <c:v>0.44050111981973306</c:v>
                </c:pt>
                <c:pt idx="31">
                  <c:v>0.44678815358304014</c:v>
                </c:pt>
                <c:pt idx="32">
                  <c:v>0.43718423162201259</c:v>
                </c:pt>
                <c:pt idx="33">
                  <c:v>0.48082315148351784</c:v>
                </c:pt>
                <c:pt idx="34">
                  <c:v>0.48828182098799605</c:v>
                </c:pt>
                <c:pt idx="35">
                  <c:v>0.487510981528198</c:v>
                </c:pt>
                <c:pt idx="36">
                  <c:v>0.48273625865116543</c:v>
                </c:pt>
                <c:pt idx="37">
                  <c:v>0.4794190763271966</c:v>
                </c:pt>
                <c:pt idx="38">
                  <c:v>0.49471068958895487</c:v>
                </c:pt>
                <c:pt idx="39">
                  <c:v>0.49198135682551392</c:v>
                </c:pt>
                <c:pt idx="40">
                  <c:v>0.47029985864751189</c:v>
                </c:pt>
                <c:pt idx="41">
                  <c:v>0.48506957096364473</c:v>
                </c:pt>
                <c:pt idx="42">
                  <c:v>0.49588733008315106</c:v>
                </c:pt>
                <c:pt idx="43">
                  <c:v>0.48220134168843359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B-4328-AE8C-5535ADDF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25456"/>
        <c:axId val="451531032"/>
      </c:scatterChart>
      <c:valAx>
        <c:axId val="4515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1032"/>
        <c:crosses val="autoZero"/>
        <c:crossBetween val="midCat"/>
      </c:valAx>
      <c:valAx>
        <c:axId val="4515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Drying!$B$3:$B$6</c:f>
              <c:numCache>
                <c:formatCode>General</c:formatCode>
                <c:ptCount val="4"/>
                <c:pt idx="0">
                  <c:v>26.099999999999998</c:v>
                </c:pt>
                <c:pt idx="1">
                  <c:v>39.15</c:v>
                </c:pt>
                <c:pt idx="2">
                  <c:v>52.199999999999996</c:v>
                </c:pt>
                <c:pt idx="3">
                  <c:v>78.3</c:v>
                </c:pt>
              </c:numCache>
            </c:numRef>
          </c:xVal>
          <c:yVal>
            <c:numRef>
              <c:f>Drying!$C$3:$C$6</c:f>
              <c:numCache>
                <c:formatCode>General</c:formatCode>
                <c:ptCount val="4"/>
                <c:pt idx="0">
                  <c:v>7.39</c:v>
                </c:pt>
                <c:pt idx="1">
                  <c:v>11.1</c:v>
                </c:pt>
                <c:pt idx="2">
                  <c:v>14.79</c:v>
                </c:pt>
                <c:pt idx="3">
                  <c:v>22.18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F-4EF8-9F68-E7B7BCA6C2B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Drying!$B$3:$B$6</c:f>
              <c:numCache>
                <c:formatCode>General</c:formatCode>
                <c:ptCount val="4"/>
                <c:pt idx="0">
                  <c:v>26.099999999999998</c:v>
                </c:pt>
                <c:pt idx="1">
                  <c:v>39.15</c:v>
                </c:pt>
                <c:pt idx="2">
                  <c:v>52.199999999999996</c:v>
                </c:pt>
                <c:pt idx="3">
                  <c:v>78.3</c:v>
                </c:pt>
              </c:numCache>
            </c:numRef>
          </c:xVal>
          <c:yVal>
            <c:numRef>
              <c:f>Drying!$D$3:$D$6</c:f>
              <c:numCache>
                <c:formatCode>General</c:formatCode>
                <c:ptCount val="4"/>
                <c:pt idx="0">
                  <c:v>3.36</c:v>
                </c:pt>
                <c:pt idx="1">
                  <c:v>3.52</c:v>
                </c:pt>
                <c:pt idx="2">
                  <c:v>3.6</c:v>
                </c:pt>
                <c:pt idx="3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F-4EF8-9F68-E7B7BCA6C2B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Drying!$B$3:$B$6</c:f>
              <c:numCache>
                <c:formatCode>General</c:formatCode>
                <c:ptCount val="4"/>
                <c:pt idx="0">
                  <c:v>26.099999999999998</c:v>
                </c:pt>
                <c:pt idx="1">
                  <c:v>39.15</c:v>
                </c:pt>
                <c:pt idx="2">
                  <c:v>52.199999999999996</c:v>
                </c:pt>
                <c:pt idx="3">
                  <c:v>78.3</c:v>
                </c:pt>
              </c:numCache>
            </c:numRef>
          </c:xVal>
          <c:yVal>
            <c:numRef>
              <c:f>Drying!$E$3:$E$6</c:f>
              <c:numCache>
                <c:formatCode>General</c:formatCode>
                <c:ptCount val="4"/>
                <c:pt idx="0">
                  <c:v>5.3</c:v>
                </c:pt>
                <c:pt idx="1">
                  <c:v>6.16</c:v>
                </c:pt>
                <c:pt idx="2">
                  <c:v>6.5</c:v>
                </c:pt>
                <c:pt idx="3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F-4EF8-9F68-E7B7BCA6C2B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Drying!$B$3:$B$6</c:f>
              <c:numCache>
                <c:formatCode>General</c:formatCode>
                <c:ptCount val="4"/>
                <c:pt idx="0">
                  <c:v>26.099999999999998</c:v>
                </c:pt>
                <c:pt idx="1">
                  <c:v>39.15</c:v>
                </c:pt>
                <c:pt idx="2">
                  <c:v>52.199999999999996</c:v>
                </c:pt>
                <c:pt idx="3">
                  <c:v>78.3</c:v>
                </c:pt>
              </c:numCache>
            </c:numRef>
          </c:xVal>
          <c:yVal>
            <c:numRef>
              <c:f>Drying!$F$3:$F$6</c:f>
              <c:numCache>
                <c:formatCode>0.00</c:formatCode>
                <c:ptCount val="4"/>
                <c:pt idx="0" formatCode="General">
                  <c:v>5.84</c:v>
                </c:pt>
                <c:pt idx="1">
                  <c:v>7.6</c:v>
                </c:pt>
                <c:pt idx="2" formatCode="General">
                  <c:v>8.5299999999999994</c:v>
                </c:pt>
                <c:pt idx="3" formatCode="General">
                  <c:v>9.3699999999999992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AF-4EF8-9F68-E7B7BCA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75904"/>
        <c:axId val="562076624"/>
      </c:scatterChart>
      <c:valAx>
        <c:axId val="5620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6624"/>
        <c:crosses val="autoZero"/>
        <c:crossBetween val="midCat"/>
      </c:valAx>
      <c:valAx>
        <c:axId val="5620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0</xdr:row>
      <xdr:rowOff>138112</xdr:rowOff>
    </xdr:from>
    <xdr:to>
      <xdr:col>18</xdr:col>
      <xdr:colOff>142875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81674-1EA1-437D-84A7-6A7D7860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15</xdr:row>
      <xdr:rowOff>61912</xdr:rowOff>
    </xdr:from>
    <xdr:to>
      <xdr:col>18</xdr:col>
      <xdr:colOff>171450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5B3F6-3408-4225-8734-DFE552202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30</xdr:row>
      <xdr:rowOff>33337</xdr:rowOff>
    </xdr:from>
    <xdr:to>
      <xdr:col>18</xdr:col>
      <xdr:colOff>200025</xdr:colOff>
      <xdr:row>44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32C21-00B1-4976-96D6-62909F0C2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45</xdr:row>
      <xdr:rowOff>57150</xdr:rowOff>
    </xdr:from>
    <xdr:to>
      <xdr:col>17</xdr:col>
      <xdr:colOff>438150</xdr:colOff>
      <xdr:row>60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B61E5-32DE-4C6D-AA95-AF81332E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61</xdr:row>
      <xdr:rowOff>123825</xdr:rowOff>
    </xdr:from>
    <xdr:to>
      <xdr:col>17</xdr:col>
      <xdr:colOff>381000</xdr:colOff>
      <xdr:row>76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F51AE9-836E-48C9-B1B3-5FE45087F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</xdr:row>
      <xdr:rowOff>100011</xdr:rowOff>
    </xdr:from>
    <xdr:to>
      <xdr:col>20</xdr:col>
      <xdr:colOff>85725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0FB9D-AEB9-2870-DFD1-0D7214A6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43F3-46D1-4A15-9ECC-B687A8EE2A2E}">
  <dimension ref="A1:P487"/>
  <sheetViews>
    <sheetView topLeftCell="A256" workbookViewId="0">
      <selection activeCell="N268" sqref="N268"/>
    </sheetView>
  </sheetViews>
  <sheetFormatPr defaultRowHeight="15" x14ac:dyDescent="0.25"/>
  <cols>
    <col min="2" max="2" width="11.5703125" bestFit="1" customWidth="1"/>
    <col min="5" max="5" width="11.7109375" bestFit="1" customWidth="1"/>
    <col min="6" max="6" width="12.42578125" bestFit="1" customWidth="1"/>
    <col min="7" max="7" width="12" bestFit="1" customWidth="1"/>
    <col min="8" max="8" width="11.7109375" bestFit="1" customWidth="1"/>
    <col min="9" max="9" width="12.42578125" bestFit="1" customWidth="1"/>
    <col min="10" max="11" width="12" bestFit="1" customWidth="1"/>
    <col min="12" max="12" width="12.42578125" bestFit="1" customWidth="1"/>
    <col min="13" max="13" width="12" bestFit="1" customWidth="1"/>
    <col min="15" max="16" width="12.42578125" bestFit="1" customWidth="1"/>
  </cols>
  <sheetData>
    <row r="1" spans="1:16" x14ac:dyDescent="0.25">
      <c r="A1" s="11">
        <v>0.04</v>
      </c>
      <c r="B1" s="65" t="s">
        <v>1</v>
      </c>
      <c r="C1" s="67" t="s">
        <v>3</v>
      </c>
      <c r="D1" s="65" t="s">
        <v>2</v>
      </c>
      <c r="E1" s="8" t="s">
        <v>4</v>
      </c>
      <c r="F1" s="8" t="s">
        <v>4</v>
      </c>
      <c r="G1" s="8" t="s">
        <v>4</v>
      </c>
      <c r="H1" s="6" t="s">
        <v>8</v>
      </c>
      <c r="I1" s="6" t="s">
        <v>8</v>
      </c>
      <c r="J1" s="6" t="s">
        <v>8</v>
      </c>
      <c r="K1" s="7" t="s">
        <v>9</v>
      </c>
      <c r="L1" s="15" t="s">
        <v>9</v>
      </c>
      <c r="M1" s="6" t="s">
        <v>9</v>
      </c>
      <c r="O1" s="16" t="s">
        <v>10</v>
      </c>
      <c r="P1" s="6" t="s">
        <v>10</v>
      </c>
    </row>
    <row r="2" spans="1:16" x14ac:dyDescent="0.25">
      <c r="A2" s="10" t="s">
        <v>0</v>
      </c>
      <c r="B2" s="65"/>
      <c r="C2" s="68"/>
      <c r="D2" s="66"/>
      <c r="E2" s="9" t="s">
        <v>5</v>
      </c>
      <c r="F2" s="9" t="s">
        <v>6</v>
      </c>
      <c r="G2" s="9" t="s">
        <v>7</v>
      </c>
      <c r="H2" s="9" t="s">
        <v>5</v>
      </c>
      <c r="I2" s="9" t="s">
        <v>6</v>
      </c>
      <c r="J2" s="9" t="s">
        <v>7</v>
      </c>
      <c r="K2" s="9" t="s">
        <v>5</v>
      </c>
      <c r="L2" s="9" t="s">
        <v>6</v>
      </c>
      <c r="M2" s="9" t="s">
        <v>7</v>
      </c>
      <c r="O2" s="9" t="s">
        <v>6</v>
      </c>
      <c r="P2" s="9" t="s">
        <v>7</v>
      </c>
    </row>
    <row r="3" spans="1:16" x14ac:dyDescent="0.25">
      <c r="A3" s="1">
        <v>0.375</v>
      </c>
      <c r="B3" s="2">
        <v>468.66666666666703</v>
      </c>
      <c r="C3" s="3">
        <v>19.760000000000002</v>
      </c>
      <c r="D3" s="3">
        <v>22.988345687999999</v>
      </c>
      <c r="E3" s="13">
        <v>22.989070774305102</v>
      </c>
      <c r="F3" s="13">
        <v>22.9819109340064</v>
      </c>
      <c r="G3" s="13">
        <v>22.974751472753301</v>
      </c>
      <c r="H3" s="14">
        <f>(E3-$C3)/$B3</f>
        <v>6.8899091912626546E-3</v>
      </c>
      <c r="I3" s="14">
        <f t="shared" ref="I3:J18" si="0">(F3-$C3)/$B3</f>
        <v>6.8746321493735338E-3</v>
      </c>
      <c r="J3" s="14">
        <f t="shared" si="0"/>
        <v>6.8593559162588129E-3</v>
      </c>
      <c r="K3" s="14">
        <f>$A$1*60*0.145*1.25*1000*(E3-D3)/($B3*60*0.33*1.25)</f>
        <v>2.7191908506373306E-5</v>
      </c>
      <c r="L3" s="14">
        <f t="shared" ref="L3:M18" si="1">$A$1*60*0.145*1.25*1000*(F3-E3)/($B3*60*0.33*1.25)</f>
        <v>-2.6850558471788586E-4</v>
      </c>
      <c r="M3" s="14">
        <f t="shared" si="1"/>
        <v>-2.6849136989510233E-4</v>
      </c>
      <c r="O3" s="12">
        <f>$A$1*60*0.145*1.25*1000*(F3-$D3)/(2*$B3*60*0.33*1.25)</f>
        <v>-1.2065683810575628E-4</v>
      </c>
      <c r="P3" s="12">
        <f>$A$1*60*0.145*1.25*1000*(G3-$D3)/(3*$B3*60*0.33*1.25)</f>
        <v>-1.6993501536887164E-4</v>
      </c>
    </row>
    <row r="4" spans="1:16" x14ac:dyDescent="0.25">
      <c r="A4" s="1">
        <v>0.3756944444444445</v>
      </c>
      <c r="B4" s="2">
        <v>470.83333333333297</v>
      </c>
      <c r="C4" s="3">
        <v>19.760000000000002</v>
      </c>
      <c r="D4" s="3">
        <v>23.061556980000002</v>
      </c>
      <c r="E4" s="3">
        <v>23.042250813655802</v>
      </c>
      <c r="F4" s="3">
        <v>23.0431482733952</v>
      </c>
      <c r="G4" s="3">
        <v>23.044035434658799</v>
      </c>
      <c r="H4" s="12">
        <f t="shared" ref="H4:J67" si="2">(E4-$C4)/$B4</f>
        <v>6.9711521705963942E-3</v>
      </c>
      <c r="I4" s="12">
        <f t="shared" si="0"/>
        <v>6.9730582797774181E-3</v>
      </c>
      <c r="J4" s="12">
        <f t="shared" si="0"/>
        <v>6.9749425160894859E-3</v>
      </c>
      <c r="K4" s="12">
        <f t="shared" ref="K4:M67" si="3">$A$1*60*0.145*1.25*1000*(E4-D4)/($B4*60*0.33*1.25)</f>
        <v>-7.2068070665400031E-4</v>
      </c>
      <c r="L4" s="12">
        <f t="shared" si="1"/>
        <v>3.3501312878599863E-5</v>
      </c>
      <c r="M4" s="12">
        <f t="shared" si="1"/>
        <v>3.3116880636341972E-5</v>
      </c>
      <c r="O4" s="12">
        <f t="shared" ref="O4:O67" si="4">$A$1*60*0.145*1.25*1000*(F4-$D4)/(2*$B4*60*0.33*1.25)</f>
        <v>-3.4358969688770026E-4</v>
      </c>
      <c r="P4" s="12">
        <f t="shared" ref="P4:P67" si="5">$A$1*60*0.145*1.25*1000*(G4-$D4)/(3*$B4*60*0.33*1.25)</f>
        <v>-2.1802083771301953E-4</v>
      </c>
    </row>
    <row r="5" spans="1:16" x14ac:dyDescent="0.25">
      <c r="A5" s="1">
        <v>0.37638888888888899</v>
      </c>
      <c r="B5" s="2">
        <v>473.5</v>
      </c>
      <c r="C5" s="3">
        <v>19.760000000000002</v>
      </c>
      <c r="D5" s="3">
        <v>22.885849879200002</v>
      </c>
      <c r="E5" s="3">
        <v>23.110577984967499</v>
      </c>
      <c r="F5" s="3">
        <v>23.106061035461899</v>
      </c>
      <c r="G5" s="3">
        <v>23.101649100148201</v>
      </c>
      <c r="H5" s="12">
        <f t="shared" si="2"/>
        <v>7.0761942660348409E-3</v>
      </c>
      <c r="I5" s="12">
        <f t="shared" si="0"/>
        <v>7.0666547739427609E-3</v>
      </c>
      <c r="J5" s="12">
        <f t="shared" si="0"/>
        <v>7.0573370647269255E-3</v>
      </c>
      <c r="K5" s="12">
        <f t="shared" si="3"/>
        <v>8.3416403535981638E-3</v>
      </c>
      <c r="L5" s="12">
        <f t="shared" si="1"/>
        <v>-1.6766380040626302E-4</v>
      </c>
      <c r="M5" s="12">
        <f t="shared" si="1"/>
        <v>-1.6376579833891425E-4</v>
      </c>
      <c r="O5" s="12">
        <f t="shared" si="4"/>
        <v>4.0869882765959499E-3</v>
      </c>
      <c r="P5" s="12">
        <f t="shared" si="5"/>
        <v>2.6700702516176626E-3</v>
      </c>
    </row>
    <row r="6" spans="1:16" x14ac:dyDescent="0.25">
      <c r="A6" s="1">
        <v>0.37708333333333299</v>
      </c>
      <c r="B6" s="2">
        <v>476.16666666666703</v>
      </c>
      <c r="C6" s="3">
        <v>19.760000000000002</v>
      </c>
      <c r="D6" s="3">
        <v>23.178695047200002</v>
      </c>
      <c r="E6" s="3">
        <v>23.418271244357499</v>
      </c>
      <c r="F6" s="3">
        <v>23.414125946551</v>
      </c>
      <c r="G6" s="3">
        <v>23.409925227001398</v>
      </c>
      <c r="H6" s="12">
        <f t="shared" si="2"/>
        <v>7.6827537508382801E-3</v>
      </c>
      <c r="I6" s="12">
        <f t="shared" si="0"/>
        <v>7.6740481901665988E-3</v>
      </c>
      <c r="J6" s="12">
        <f t="shared" si="0"/>
        <v>7.6652262380148281E-3</v>
      </c>
      <c r="K6" s="12">
        <f t="shared" si="3"/>
        <v>8.8429817896298179E-3</v>
      </c>
      <c r="L6" s="12">
        <f t="shared" si="1"/>
        <v>-1.5300682392651774E-4</v>
      </c>
      <c r="M6" s="12">
        <f t="shared" si="1"/>
        <v>-1.5505249236444482E-4</v>
      </c>
      <c r="O6" s="12">
        <f t="shared" si="4"/>
        <v>4.34498748285165E-3</v>
      </c>
      <c r="P6" s="12">
        <f t="shared" si="5"/>
        <v>2.844974157779618E-3</v>
      </c>
    </row>
    <row r="7" spans="1:16" x14ac:dyDescent="0.25">
      <c r="A7" s="1">
        <v>0.37777777777777799</v>
      </c>
      <c r="B7" s="2">
        <v>478.66666666666703</v>
      </c>
      <c r="C7" s="3">
        <v>19.760000000000002</v>
      </c>
      <c r="D7" s="3">
        <v>23.3397598896</v>
      </c>
      <c r="E7" s="3">
        <v>23.504324710305099</v>
      </c>
      <c r="F7" s="3">
        <v>23.505966099110999</v>
      </c>
      <c r="G7" s="3">
        <v>23.507531364290099</v>
      </c>
      <c r="H7" s="12">
        <f t="shared" si="2"/>
        <v>7.8224053836457395E-3</v>
      </c>
      <c r="I7" s="12">
        <f t="shared" si="0"/>
        <v>7.8258344688948364E-3</v>
      </c>
      <c r="J7" s="12">
        <f t="shared" si="0"/>
        <v>7.8291045214974112E-3</v>
      </c>
      <c r="K7" s="12">
        <f t="shared" si="3"/>
        <v>6.0425168402733157E-3</v>
      </c>
      <c r="L7" s="12">
        <f t="shared" si="1"/>
        <v>6.0268771044716464E-5</v>
      </c>
      <c r="M7" s="12">
        <f t="shared" si="1"/>
        <v>5.7473651802838825E-5</v>
      </c>
      <c r="O7" s="12">
        <f t="shared" si="4"/>
        <v>3.0513928056590161E-3</v>
      </c>
      <c r="P7" s="12">
        <f t="shared" si="5"/>
        <v>2.0534197543736234E-3</v>
      </c>
    </row>
    <row r="8" spans="1:16" x14ac:dyDescent="0.25">
      <c r="A8" s="1">
        <v>0.37847222222222199</v>
      </c>
      <c r="B8" s="2">
        <v>481.16666666666703</v>
      </c>
      <c r="C8" s="3">
        <v>19.760000000000002</v>
      </c>
      <c r="D8" s="3">
        <v>23.090841496800003</v>
      </c>
      <c r="E8" s="3">
        <v>23.4034862618064</v>
      </c>
      <c r="F8" s="3">
        <v>23.431786999608001</v>
      </c>
      <c r="G8" s="3">
        <v>23.431025084960599</v>
      </c>
      <c r="H8" s="12">
        <f t="shared" si="2"/>
        <v>7.5721917460472368E-3</v>
      </c>
      <c r="I8" s="12">
        <f t="shared" si="0"/>
        <v>7.631008658693446E-3</v>
      </c>
      <c r="J8" s="12">
        <f t="shared" si="0"/>
        <v>7.6294251852315779E-3</v>
      </c>
      <c r="K8" s="12">
        <f t="shared" si="3"/>
        <v>1.1420094070832248E-2</v>
      </c>
      <c r="L8" s="12">
        <f t="shared" si="1"/>
        <v>1.0337517980242791E-3</v>
      </c>
      <c r="M8" s="12">
        <f t="shared" si="1"/>
        <v>-2.783074569343384E-5</v>
      </c>
      <c r="O8" s="12">
        <f t="shared" si="4"/>
        <v>6.2269229344282641E-3</v>
      </c>
      <c r="P8" s="12">
        <f t="shared" si="5"/>
        <v>4.1420050410543646E-3</v>
      </c>
    </row>
    <row r="9" spans="1:16" x14ac:dyDescent="0.25">
      <c r="A9" s="1">
        <v>0.37916666666666698</v>
      </c>
      <c r="B9" s="2">
        <v>482.66666666666703</v>
      </c>
      <c r="C9" s="3">
        <v>19.760000000000002</v>
      </c>
      <c r="D9" s="3">
        <v>23.002987946400005</v>
      </c>
      <c r="E9" s="3">
        <v>23.5480699822783</v>
      </c>
      <c r="F9" s="3">
        <v>23.600649066944001</v>
      </c>
      <c r="G9" s="3">
        <v>23.5954140606595</v>
      </c>
      <c r="H9" s="12">
        <f t="shared" si="2"/>
        <v>7.8482112892506121E-3</v>
      </c>
      <c r="I9" s="12">
        <f t="shared" si="0"/>
        <v>7.9571458569281696E-3</v>
      </c>
      <c r="J9" s="12">
        <f t="shared" si="0"/>
        <v>7.9462998494326583E-3</v>
      </c>
      <c r="K9" s="12">
        <f t="shared" si="3"/>
        <v>1.9848542240671188E-2</v>
      </c>
      <c r="L9" s="12">
        <f t="shared" si="1"/>
        <v>1.9146075531207283E-3</v>
      </c>
      <c r="M9" s="12">
        <f t="shared" si="1"/>
        <v>-1.9062679840598065E-4</v>
      </c>
      <c r="O9" s="12">
        <f t="shared" si="4"/>
        <v>1.0881574896895958E-2</v>
      </c>
      <c r="P9" s="12">
        <f t="shared" si="5"/>
        <v>7.1908409984619776E-3</v>
      </c>
    </row>
    <row r="10" spans="1:16" x14ac:dyDescent="0.25">
      <c r="A10" s="1">
        <v>0.37986111111111098</v>
      </c>
      <c r="B10" s="2">
        <v>485.16666666666703</v>
      </c>
      <c r="C10" s="3">
        <v>19.760000000000002</v>
      </c>
      <c r="D10" s="3">
        <v>23.354402148000002</v>
      </c>
      <c r="E10" s="3">
        <v>23.805636331976299</v>
      </c>
      <c r="F10" s="3">
        <v>23.9073899225675</v>
      </c>
      <c r="G10" s="3">
        <v>23.904355031116101</v>
      </c>
      <c r="H10" s="12">
        <f t="shared" si="2"/>
        <v>8.3386526938707545E-3</v>
      </c>
      <c r="I10" s="12">
        <f t="shared" si="0"/>
        <v>8.548381839713147E-3</v>
      </c>
      <c r="J10" s="12">
        <f t="shared" si="0"/>
        <v>8.5421264811736779E-3</v>
      </c>
      <c r="K10" s="12">
        <f t="shared" si="3"/>
        <v>1.6346511770791161E-2</v>
      </c>
      <c r="L10" s="12">
        <f t="shared" si="1"/>
        <v>3.6861486238966095E-3</v>
      </c>
      <c r="M10" s="12">
        <f t="shared" si="1"/>
        <v>-1.0994266523916299E-4</v>
      </c>
      <c r="O10" s="12">
        <f t="shared" si="4"/>
        <v>1.0016330197343885E-2</v>
      </c>
      <c r="P10" s="12">
        <f t="shared" si="5"/>
        <v>6.6409059098162014E-3</v>
      </c>
    </row>
    <row r="11" spans="1:16" x14ac:dyDescent="0.25">
      <c r="A11" s="1">
        <v>0.38055555555555598</v>
      </c>
      <c r="B11" s="2">
        <v>488</v>
      </c>
      <c r="C11" s="3">
        <v>19.760000000000002</v>
      </c>
      <c r="D11" s="3">
        <v>23.295833114400004</v>
      </c>
      <c r="E11" s="3">
        <v>23.841041160711999</v>
      </c>
      <c r="F11" s="3">
        <v>24.0357497686397</v>
      </c>
      <c r="G11" s="3">
        <v>24.033604905236601</v>
      </c>
      <c r="H11" s="12">
        <f t="shared" si="2"/>
        <v>8.3627892637540939E-3</v>
      </c>
      <c r="I11" s="12">
        <f t="shared" si="0"/>
        <v>8.7617823127862683E-3</v>
      </c>
      <c r="J11" s="12">
        <f t="shared" si="0"/>
        <v>8.7573871008946712E-3</v>
      </c>
      <c r="K11" s="12">
        <f t="shared" si="3"/>
        <v>1.9636156660516452E-2</v>
      </c>
      <c r="L11" s="12">
        <f t="shared" si="1"/>
        <v>7.0126051042018632E-3</v>
      </c>
      <c r="M11" s="12">
        <f t="shared" si="1"/>
        <v>-7.7249178700805474E-5</v>
      </c>
      <c r="O11" s="12">
        <f t="shared" si="4"/>
        <v>1.3324380882359158E-2</v>
      </c>
      <c r="P11" s="12">
        <f t="shared" si="5"/>
        <v>8.8571708620058358E-3</v>
      </c>
    </row>
    <row r="12" spans="1:16" x14ac:dyDescent="0.25">
      <c r="A12" s="1">
        <v>0.38124999999999998</v>
      </c>
      <c r="B12" s="2">
        <v>490.66666666666703</v>
      </c>
      <c r="C12" s="3">
        <v>19.760000000000002</v>
      </c>
      <c r="D12" s="3">
        <v>23.207979564000002</v>
      </c>
      <c r="E12" s="3">
        <v>23.878450077576598</v>
      </c>
      <c r="F12" s="3">
        <v>24.1725037854644</v>
      </c>
      <c r="G12" s="3">
        <v>24.1701505089421</v>
      </c>
      <c r="H12" s="12">
        <f t="shared" si="2"/>
        <v>8.3935803211479497E-3</v>
      </c>
      <c r="I12" s="12">
        <f t="shared" si="0"/>
        <v>8.9928745627671103E-3</v>
      </c>
      <c r="J12" s="12">
        <f t="shared" si="0"/>
        <v>8.9880784828982926E-3</v>
      </c>
      <c r="K12" s="12">
        <f t="shared" si="3"/>
        <v>2.4016359799556904E-2</v>
      </c>
      <c r="L12" s="12">
        <f t="shared" si="1"/>
        <v>1.0533050307245847E-2</v>
      </c>
      <c r="M12" s="12">
        <f t="shared" si="1"/>
        <v>-8.4294737088299077E-5</v>
      </c>
      <c r="O12" s="12">
        <f t="shared" si="4"/>
        <v>1.7274705053401378E-2</v>
      </c>
      <c r="P12" s="12">
        <f t="shared" si="5"/>
        <v>1.1488371789904819E-2</v>
      </c>
    </row>
    <row r="13" spans="1:16" x14ac:dyDescent="0.25">
      <c r="A13" s="1">
        <v>0.38194444444444497</v>
      </c>
      <c r="B13" s="2">
        <v>493</v>
      </c>
      <c r="C13" s="3">
        <v>19.760000000000002</v>
      </c>
      <c r="D13" s="3">
        <v>23.134768272000002</v>
      </c>
      <c r="E13" s="3">
        <v>24.008354440091001</v>
      </c>
      <c r="F13" s="3">
        <v>24.363241714824799</v>
      </c>
      <c r="G13" s="3">
        <v>24.360438480610799</v>
      </c>
      <c r="H13" s="12">
        <f t="shared" si="2"/>
        <v>8.6173518054584158E-3</v>
      </c>
      <c r="I13" s="12">
        <f t="shared" si="0"/>
        <v>9.3372042897054714E-3</v>
      </c>
      <c r="J13" s="12">
        <f t="shared" si="0"/>
        <v>9.3315182162490833E-3</v>
      </c>
      <c r="K13" s="12">
        <f t="shared" si="3"/>
        <v>3.1143891910552526E-2</v>
      </c>
      <c r="L13" s="12">
        <f t="shared" si="1"/>
        <v>1.2651952753433086E-2</v>
      </c>
      <c r="M13" s="12">
        <f t="shared" si="1"/>
        <v>-9.9937048627430183E-5</v>
      </c>
      <c r="O13" s="12">
        <f t="shared" si="4"/>
        <v>2.1897922331992805E-2</v>
      </c>
      <c r="P13" s="12">
        <f t="shared" si="5"/>
        <v>1.4565302538452727E-2</v>
      </c>
    </row>
    <row r="14" spans="1:16" x14ac:dyDescent="0.25">
      <c r="A14" s="1">
        <v>0.38263888888888897</v>
      </c>
      <c r="B14" s="2">
        <v>493.33333333333297</v>
      </c>
      <c r="C14" s="3">
        <v>19.760000000000002</v>
      </c>
      <c r="D14" s="3">
        <v>23.325117631200001</v>
      </c>
      <c r="E14" s="3">
        <v>24.271163250567898</v>
      </c>
      <c r="F14" s="3">
        <v>24.678924359066301</v>
      </c>
      <c r="G14" s="3">
        <v>24.698090567207998</v>
      </c>
      <c r="H14" s="12">
        <f t="shared" si="2"/>
        <v>9.1442498322322294E-3</v>
      </c>
      <c r="I14" s="12">
        <f t="shared" si="0"/>
        <v>9.9707926197289912E-3</v>
      </c>
      <c r="J14" s="12">
        <f t="shared" si="0"/>
        <v>1.0009643041637839E-2</v>
      </c>
      <c r="K14" s="12">
        <f t="shared" si="3"/>
        <v>3.3704327962738374E-2</v>
      </c>
      <c r="L14" s="12">
        <f t="shared" si="1"/>
        <v>1.4527115659033989E-2</v>
      </c>
      <c r="M14" s="12">
        <f t="shared" si="1"/>
        <v>6.8282559718579753E-4</v>
      </c>
      <c r="O14" s="12">
        <f t="shared" si="4"/>
        <v>2.4115721810886181E-2</v>
      </c>
      <c r="P14" s="12">
        <f t="shared" si="5"/>
        <v>1.6304756406319388E-2</v>
      </c>
    </row>
    <row r="15" spans="1:16" x14ac:dyDescent="0.25">
      <c r="A15" s="1">
        <v>0.38333333333333403</v>
      </c>
      <c r="B15" s="2">
        <v>495.83333333333297</v>
      </c>
      <c r="C15" s="3">
        <v>19.760000000000002</v>
      </c>
      <c r="D15" s="3">
        <v>23.427613440000005</v>
      </c>
      <c r="E15" s="3">
        <v>24.452896916487799</v>
      </c>
      <c r="F15" s="3">
        <v>24.946422157624301</v>
      </c>
      <c r="G15" s="3">
        <v>25.010017584001599</v>
      </c>
      <c r="H15" s="12">
        <f t="shared" si="2"/>
        <v>9.4646660500594289E-3</v>
      </c>
      <c r="I15" s="12">
        <f t="shared" si="0"/>
        <v>1.0460011074200276E-2</v>
      </c>
      <c r="J15" s="12">
        <f t="shared" si="0"/>
        <v>1.0588270757650287E-2</v>
      </c>
      <c r="K15" s="12">
        <f t="shared" si="3"/>
        <v>3.6343127050445866E-2</v>
      </c>
      <c r="L15" s="12">
        <f t="shared" si="1"/>
        <v>1.7493942848536091E-2</v>
      </c>
      <c r="M15" s="12">
        <f t="shared" si="1"/>
        <v>2.2542611030608077E-3</v>
      </c>
      <c r="O15" s="12">
        <f t="shared" si="4"/>
        <v>2.6918534949490973E-2</v>
      </c>
      <c r="P15" s="12">
        <f t="shared" si="5"/>
        <v>1.8697110334014257E-2</v>
      </c>
    </row>
    <row r="16" spans="1:16" x14ac:dyDescent="0.25">
      <c r="A16" s="1">
        <v>0.38402777777777802</v>
      </c>
      <c r="B16" s="2">
        <v>498.33333333333297</v>
      </c>
      <c r="C16" s="3">
        <v>19.760000000000002</v>
      </c>
      <c r="D16" s="3">
        <v>23.456897956800002</v>
      </c>
      <c r="E16" s="3">
        <v>24.7533030014289</v>
      </c>
      <c r="F16" s="3">
        <v>25.264793339559699</v>
      </c>
      <c r="G16" s="3">
        <v>25.334591131647599</v>
      </c>
      <c r="H16" s="12">
        <f t="shared" si="2"/>
        <v>1.0020006022934253E-2</v>
      </c>
      <c r="I16" s="12">
        <f t="shared" si="0"/>
        <v>1.1046408039250236E-2</v>
      </c>
      <c r="J16" s="12">
        <f t="shared" si="0"/>
        <v>1.1186470498289502E-2</v>
      </c>
      <c r="K16" s="12">
        <f t="shared" si="3"/>
        <v>4.5723011607464961E-2</v>
      </c>
      <c r="L16" s="12">
        <f t="shared" si="1"/>
        <v>1.8039793014038501E-2</v>
      </c>
      <c r="M16" s="12">
        <f t="shared" si="1"/>
        <v>2.4617038255386019E-3</v>
      </c>
      <c r="O16" s="12">
        <f t="shared" si="4"/>
        <v>3.1881402310751733E-2</v>
      </c>
      <c r="P16" s="12">
        <f t="shared" si="5"/>
        <v>2.207483614901402E-2</v>
      </c>
    </row>
    <row r="17" spans="1:16" x14ac:dyDescent="0.25">
      <c r="A17" s="1">
        <v>0.38472222222222302</v>
      </c>
      <c r="B17" s="2">
        <v>502.5</v>
      </c>
      <c r="C17" s="3">
        <v>19.8</v>
      </c>
      <c r="D17" s="3">
        <v>23.954734742399999</v>
      </c>
      <c r="E17" s="3">
        <v>25.000375232281399</v>
      </c>
      <c r="F17" s="3">
        <v>25.648658789651201</v>
      </c>
      <c r="G17" s="3">
        <v>25.762616926390201</v>
      </c>
      <c r="H17" s="12">
        <f t="shared" si="2"/>
        <v>1.0349005437375918E-2</v>
      </c>
      <c r="I17" s="12">
        <f t="shared" si="0"/>
        <v>1.1639121969455124E-2</v>
      </c>
      <c r="J17" s="12">
        <f t="shared" si="0"/>
        <v>1.1865904331124777E-2</v>
      </c>
      <c r="K17" s="12">
        <f t="shared" si="3"/>
        <v>3.6572982610053491E-2</v>
      </c>
      <c r="L17" s="12">
        <f t="shared" si="1"/>
        <v>2.2674775412301194E-2</v>
      </c>
      <c r="M17" s="12">
        <f t="shared" si="1"/>
        <v>3.9858718111636035E-3</v>
      </c>
      <c r="O17" s="12">
        <f t="shared" si="4"/>
        <v>2.9623879011177343E-2</v>
      </c>
      <c r="P17" s="12">
        <f t="shared" si="5"/>
        <v>2.1077876611172761E-2</v>
      </c>
    </row>
    <row r="18" spans="1:16" x14ac:dyDescent="0.25">
      <c r="A18" s="1">
        <v>0.38541666666666802</v>
      </c>
      <c r="B18" s="2">
        <v>505.16666666666703</v>
      </c>
      <c r="C18" s="3">
        <v>19.8</v>
      </c>
      <c r="D18" s="3">
        <v>23.442255698399997</v>
      </c>
      <c r="E18" s="3">
        <v>24.7802759075465</v>
      </c>
      <c r="F18" s="3">
        <v>25.591721842310999</v>
      </c>
      <c r="G18" s="3">
        <v>25.847404127321401</v>
      </c>
      <c r="H18" s="12">
        <f t="shared" si="2"/>
        <v>9.858678800817873E-3</v>
      </c>
      <c r="I18" s="12">
        <f t="shared" si="0"/>
        <v>1.1464972304145815E-2</v>
      </c>
      <c r="J18" s="12">
        <f t="shared" si="0"/>
        <v>1.1971106817528332E-2</v>
      </c>
      <c r="K18" s="12">
        <f t="shared" si="3"/>
        <v>4.6552396227166004E-2</v>
      </c>
      <c r="L18" s="12">
        <f t="shared" si="1"/>
        <v>2.8231825210006257E-2</v>
      </c>
      <c r="M18" s="12">
        <f t="shared" si="1"/>
        <v>8.895697507935129E-3</v>
      </c>
      <c r="O18" s="12">
        <f t="shared" si="4"/>
        <v>3.7392110718586134E-2</v>
      </c>
      <c r="P18" s="12">
        <f t="shared" si="5"/>
        <v>2.7893306315035796E-2</v>
      </c>
    </row>
    <row r="19" spans="1:16" x14ac:dyDescent="0.25">
      <c r="A19" s="1">
        <v>0.38611111111111202</v>
      </c>
      <c r="B19" s="2">
        <v>507.83333333333297</v>
      </c>
      <c r="C19" s="3">
        <v>19.84</v>
      </c>
      <c r="D19" s="3">
        <v>23.295833114400004</v>
      </c>
      <c r="E19" s="3">
        <v>24.960446957350701</v>
      </c>
      <c r="F19" s="3">
        <v>25.799870757348899</v>
      </c>
      <c r="G19" s="3">
        <v>26.0779118944453</v>
      </c>
      <c r="H19" s="12">
        <f t="shared" si="2"/>
        <v>1.008292804204274E-2</v>
      </c>
      <c r="I19" s="12">
        <f t="shared" si="2"/>
        <v>1.1735879404034597E-2</v>
      </c>
      <c r="J19" s="12">
        <f t="shared" si="2"/>
        <v>1.2283384104585437E-2</v>
      </c>
      <c r="K19" s="12">
        <f t="shared" si="3"/>
        <v>5.761112443902526E-2</v>
      </c>
      <c r="L19" s="12">
        <f t="shared" si="3"/>
        <v>2.9051872422887183E-2</v>
      </c>
      <c r="M19" s="12">
        <f t="shared" si="3"/>
        <v>9.6228098884693202E-3</v>
      </c>
      <c r="O19" s="12">
        <f t="shared" si="4"/>
        <v>4.3331498430956218E-2</v>
      </c>
      <c r="P19" s="12">
        <f t="shared" si="5"/>
        <v>3.2095268916793922E-2</v>
      </c>
    </row>
    <row r="20" spans="1:16" x14ac:dyDescent="0.25">
      <c r="A20" s="1">
        <v>0.38680555555555701</v>
      </c>
      <c r="B20" s="2">
        <v>509.83333333333297</v>
      </c>
      <c r="C20" s="3">
        <v>19.84</v>
      </c>
      <c r="D20" s="3">
        <v>23.691174091200001</v>
      </c>
      <c r="E20" s="3">
        <v>25.235430209250399</v>
      </c>
      <c r="F20" s="3">
        <v>26.183121715182001</v>
      </c>
      <c r="G20" s="3">
        <v>26.4924985048149</v>
      </c>
      <c r="H20" s="12">
        <f t="shared" si="2"/>
        <v>1.0582733329683694E-2</v>
      </c>
      <c r="I20" s="12">
        <f t="shared" si="2"/>
        <v>1.244155942827461E-2</v>
      </c>
      <c r="J20" s="12">
        <f t="shared" si="2"/>
        <v>1.3048378891431655E-2</v>
      </c>
      <c r="K20" s="12">
        <f t="shared" si="3"/>
        <v>5.3235968288462165E-2</v>
      </c>
      <c r="L20" s="12">
        <f t="shared" si="3"/>
        <v>3.2670276884325181E-2</v>
      </c>
      <c r="M20" s="12">
        <f t="shared" si="3"/>
        <v>1.0665311776699573E-2</v>
      </c>
      <c r="O20" s="12">
        <f t="shared" si="4"/>
        <v>4.2953122586393666E-2</v>
      </c>
      <c r="P20" s="12">
        <f t="shared" si="5"/>
        <v>3.219051898316231E-2</v>
      </c>
    </row>
    <row r="21" spans="1:16" x14ac:dyDescent="0.25">
      <c r="A21" s="1">
        <v>0.38750000000000101</v>
      </c>
      <c r="B21" s="2">
        <v>511.33333333333297</v>
      </c>
      <c r="C21" s="3">
        <v>19.88</v>
      </c>
      <c r="D21" s="3">
        <v>23.456897956800002</v>
      </c>
      <c r="E21" s="3">
        <v>25.357154311375201</v>
      </c>
      <c r="F21" s="3">
        <v>26.378654646259701</v>
      </c>
      <c r="G21" s="3">
        <v>26.751106477424699</v>
      </c>
      <c r="H21" s="12">
        <f t="shared" si="2"/>
        <v>1.071151429864773E-2</v>
      </c>
      <c r="I21" s="12">
        <f t="shared" si="2"/>
        <v>1.270923333688339E-2</v>
      </c>
      <c r="J21" s="12">
        <f t="shared" si="2"/>
        <v>1.3437626748548967E-2</v>
      </c>
      <c r="K21" s="12">
        <f t="shared" si="3"/>
        <v>6.5316385306010166E-2</v>
      </c>
      <c r="L21" s="12">
        <f t="shared" si="3"/>
        <v>3.5111425520505536E-2</v>
      </c>
      <c r="M21" s="12">
        <f t="shared" si="3"/>
        <v>1.2802066023213167E-2</v>
      </c>
      <c r="O21" s="12">
        <f t="shared" si="4"/>
        <v>5.0213905413257848E-2</v>
      </c>
      <c r="P21" s="12">
        <f t="shared" si="5"/>
        <v>3.7743292283242962E-2</v>
      </c>
    </row>
    <row r="22" spans="1:16" x14ac:dyDescent="0.25">
      <c r="A22" s="1">
        <v>0.38819444444444601</v>
      </c>
      <c r="B22" s="2">
        <v>514.5</v>
      </c>
      <c r="C22" s="3">
        <v>19.920000000000002</v>
      </c>
      <c r="D22" s="3">
        <v>23.852238933599999</v>
      </c>
      <c r="E22" s="3">
        <v>25.828820937290502</v>
      </c>
      <c r="F22" s="3">
        <v>26.8791307133888</v>
      </c>
      <c r="G22" s="3">
        <v>27.232535020399698</v>
      </c>
      <c r="H22" s="12">
        <f t="shared" si="2"/>
        <v>1.1484588799398445E-2</v>
      </c>
      <c r="I22" s="12">
        <f t="shared" si="2"/>
        <v>1.352600721747094E-2</v>
      </c>
      <c r="J22" s="12">
        <f t="shared" si="2"/>
        <v>1.4212896055198633E-2</v>
      </c>
      <c r="K22" s="12">
        <f t="shared" si="3"/>
        <v>6.7521722304119416E-2</v>
      </c>
      <c r="L22" s="12">
        <f t="shared" si="3"/>
        <v>3.5879475226728706E-2</v>
      </c>
      <c r="M22" s="12">
        <f t="shared" si="3"/>
        <v>1.2072591693395808E-2</v>
      </c>
      <c r="O22" s="12">
        <f t="shared" si="4"/>
        <v>5.1700598765424058E-2</v>
      </c>
      <c r="P22" s="12">
        <f t="shared" si="5"/>
        <v>3.8491263074747969E-2</v>
      </c>
    </row>
    <row r="23" spans="1:16" x14ac:dyDescent="0.25">
      <c r="A23" s="1">
        <v>0.38888888888889001</v>
      </c>
      <c r="B23" s="2">
        <v>517.83333333333303</v>
      </c>
      <c r="C23" s="3">
        <v>19.96</v>
      </c>
      <c r="D23" s="3">
        <v>24.101157326400006</v>
      </c>
      <c r="E23" s="3">
        <v>25.898826873456699</v>
      </c>
      <c r="F23" s="3">
        <v>27.1508736629469</v>
      </c>
      <c r="G23" s="3">
        <v>27.609405416463499</v>
      </c>
      <c r="H23" s="12">
        <f t="shared" si="2"/>
        <v>1.146860677204384E-2</v>
      </c>
      <c r="I23" s="12">
        <f t="shared" si="2"/>
        <v>1.3886463462401487E-2</v>
      </c>
      <c r="J23" s="12">
        <f t="shared" si="2"/>
        <v>1.477194480166753E-2</v>
      </c>
      <c r="K23" s="12">
        <f t="shared" si="3"/>
        <v>6.1014620200303252E-2</v>
      </c>
      <c r="L23" s="12">
        <f t="shared" si="3"/>
        <v>4.2495663042649554E-2</v>
      </c>
      <c r="M23" s="12">
        <f t="shared" si="3"/>
        <v>1.5563005356797123E-2</v>
      </c>
      <c r="O23" s="12">
        <f t="shared" si="4"/>
        <v>5.1755141621476403E-2</v>
      </c>
      <c r="P23" s="12">
        <f t="shared" si="5"/>
        <v>3.9691096199916641E-2</v>
      </c>
    </row>
    <row r="24" spans="1:16" x14ac:dyDescent="0.25">
      <c r="A24" s="1">
        <v>0.389583333333334</v>
      </c>
      <c r="B24" s="2">
        <v>519.33333333333303</v>
      </c>
      <c r="C24" s="3">
        <v>20</v>
      </c>
      <c r="D24" s="3">
        <v>23.471540215200005</v>
      </c>
      <c r="E24" s="3">
        <v>25.757910082675799</v>
      </c>
      <c r="F24" s="3">
        <v>27.130163954432401</v>
      </c>
      <c r="G24" s="3">
        <v>27.710705379326502</v>
      </c>
      <c r="H24" s="12">
        <f t="shared" si="2"/>
        <v>1.1087118259324395E-2</v>
      </c>
      <c r="I24" s="12">
        <f t="shared" si="2"/>
        <v>1.3729455624709381E-2</v>
      </c>
      <c r="J24" s="12">
        <f t="shared" si="2"/>
        <v>1.4847314594338587E-2</v>
      </c>
      <c r="K24" s="12">
        <f t="shared" si="3"/>
        <v>7.737743745687721E-2</v>
      </c>
      <c r="L24" s="12">
        <f t="shared" si="3"/>
        <v>4.6441080967372463E-2</v>
      </c>
      <c r="M24" s="12">
        <f t="shared" si="3"/>
        <v>1.964721825408907E-2</v>
      </c>
      <c r="O24" s="12">
        <f t="shared" si="4"/>
        <v>6.190925921212484E-2</v>
      </c>
      <c r="P24" s="12">
        <f t="shared" si="5"/>
        <v>4.7821912226112914E-2</v>
      </c>
    </row>
    <row r="25" spans="1:16" x14ac:dyDescent="0.25">
      <c r="A25" s="1">
        <v>0.390277777777779</v>
      </c>
      <c r="B25" s="2">
        <v>522.5</v>
      </c>
      <c r="C25" s="3">
        <v>20.079999999999998</v>
      </c>
      <c r="D25" s="3">
        <v>23.691174091200001</v>
      </c>
      <c r="E25" s="3">
        <v>26.128423426235798</v>
      </c>
      <c r="F25" s="3">
        <v>27.535918608553001</v>
      </c>
      <c r="G25" s="3">
        <v>28.115227984736201</v>
      </c>
      <c r="H25" s="12">
        <f t="shared" si="2"/>
        <v>1.1575930002365167E-2</v>
      </c>
      <c r="I25" s="12">
        <f t="shared" si="2"/>
        <v>1.4269700686225842E-2</v>
      </c>
      <c r="J25" s="12">
        <f t="shared" si="2"/>
        <v>1.5378426765045364E-2</v>
      </c>
      <c r="K25" s="12">
        <f t="shared" si="3"/>
        <v>8.1983738687589541E-2</v>
      </c>
      <c r="L25" s="12">
        <f t="shared" si="3"/>
        <v>4.7345060504217898E-2</v>
      </c>
      <c r="M25" s="12">
        <f t="shared" si="3"/>
        <v>1.9486700779252207E-2</v>
      </c>
      <c r="O25" s="12">
        <f t="shared" si="4"/>
        <v>6.4664399595903713E-2</v>
      </c>
      <c r="P25" s="12">
        <f t="shared" si="5"/>
        <v>4.9605166657019882E-2</v>
      </c>
    </row>
    <row r="26" spans="1:16" x14ac:dyDescent="0.25">
      <c r="A26" s="1">
        <v>0.390972222222223</v>
      </c>
      <c r="B26" s="2">
        <v>524.33333333333303</v>
      </c>
      <c r="C26" s="3">
        <v>20.16</v>
      </c>
      <c r="D26" s="3">
        <v>23.954734742399999</v>
      </c>
      <c r="E26" s="3">
        <v>26.401052953185001</v>
      </c>
      <c r="F26" s="3">
        <v>27.920172036994799</v>
      </c>
      <c r="G26" s="3">
        <v>28.548857049584299</v>
      </c>
      <c r="H26" s="12">
        <f t="shared" si="2"/>
        <v>1.1902834621459005E-2</v>
      </c>
      <c r="I26" s="12">
        <f t="shared" si="2"/>
        <v>1.4800073814993268E-2</v>
      </c>
      <c r="J26" s="12">
        <f t="shared" si="2"/>
        <v>1.5999091639385194E-2</v>
      </c>
      <c r="K26" s="12">
        <f t="shared" si="3"/>
        <v>8.2001072776703543E-2</v>
      </c>
      <c r="L26" s="12">
        <f t="shared" si="3"/>
        <v>5.0921173704541592E-2</v>
      </c>
      <c r="M26" s="12">
        <f t="shared" si="3"/>
        <v>2.1073646610524775E-2</v>
      </c>
      <c r="O26" s="12">
        <f t="shared" si="4"/>
        <v>6.6461123240622574E-2</v>
      </c>
      <c r="P26" s="12">
        <f t="shared" si="5"/>
        <v>5.1331964363923309E-2</v>
      </c>
    </row>
    <row r="27" spans="1:16" x14ac:dyDescent="0.25">
      <c r="A27" s="1">
        <v>0.391666666666668</v>
      </c>
      <c r="B27" s="2">
        <v>526.33333333333303</v>
      </c>
      <c r="C27" s="3">
        <v>20.239999999999998</v>
      </c>
      <c r="D27" s="3">
        <v>23.925450225600002</v>
      </c>
      <c r="E27" s="3">
        <v>26.483010198793899</v>
      </c>
      <c r="F27" s="3">
        <v>28.1482428803922</v>
      </c>
      <c r="G27" s="3">
        <v>28.8693386388695</v>
      </c>
      <c r="H27" s="12">
        <f t="shared" si="2"/>
        <v>1.1861324000241744E-2</v>
      </c>
      <c r="I27" s="12">
        <f t="shared" si="2"/>
        <v>1.5025160634057389E-2</v>
      </c>
      <c r="J27" s="12">
        <f t="shared" si="2"/>
        <v>1.6395196907288488E-2</v>
      </c>
      <c r="K27" s="12">
        <f t="shared" si="3"/>
        <v>8.5404155936004408E-2</v>
      </c>
      <c r="L27" s="12">
        <f t="shared" si="3"/>
        <v>5.5606825685244686E-2</v>
      </c>
      <c r="M27" s="12">
        <f t="shared" si="3"/>
        <v>2.4079425408304135E-2</v>
      </c>
      <c r="O27" s="12">
        <f t="shared" si="4"/>
        <v>7.0505490810624544E-2</v>
      </c>
      <c r="P27" s="12">
        <f t="shared" si="5"/>
        <v>5.5030135676517739E-2</v>
      </c>
    </row>
    <row r="28" spans="1:16" x14ac:dyDescent="0.25">
      <c r="A28" s="1">
        <v>0.39236111111111199</v>
      </c>
      <c r="B28" s="2">
        <v>528.66666666666697</v>
      </c>
      <c r="C28" s="3">
        <v>20.28</v>
      </c>
      <c r="D28" s="3">
        <v>23.7643853832</v>
      </c>
      <c r="E28" s="3">
        <v>26.691480808897801</v>
      </c>
      <c r="F28" s="3">
        <v>28.4176394959532</v>
      </c>
      <c r="G28" s="3">
        <v>29.1851207209283</v>
      </c>
      <c r="H28" s="12">
        <f t="shared" si="2"/>
        <v>1.2127643396401884E-2</v>
      </c>
      <c r="I28" s="12">
        <f t="shared" si="2"/>
        <v>1.5392760711134667E-2</v>
      </c>
      <c r="J28" s="12">
        <f t="shared" si="2"/>
        <v>1.6844490644883279E-2</v>
      </c>
      <c r="K28" s="12">
        <f t="shared" si="3"/>
        <v>9.7312584369180485E-2</v>
      </c>
      <c r="L28" s="12">
        <f t="shared" si="3"/>
        <v>5.7386910380151944E-2</v>
      </c>
      <c r="M28" s="12">
        <f t="shared" si="3"/>
        <v>2.5515253381036208E-2</v>
      </c>
      <c r="O28" s="12">
        <f t="shared" si="4"/>
        <v>7.7349747374666225E-2</v>
      </c>
      <c r="P28" s="12">
        <f t="shared" si="5"/>
        <v>6.0071582710122869E-2</v>
      </c>
    </row>
    <row r="29" spans="1:16" x14ac:dyDescent="0.25">
      <c r="A29" s="1">
        <v>0.39305555555555699</v>
      </c>
      <c r="B29" s="2">
        <v>530.16666666666697</v>
      </c>
      <c r="C29" s="3">
        <v>20.36</v>
      </c>
      <c r="D29" s="3">
        <v>24.203653135200007</v>
      </c>
      <c r="E29" s="3">
        <v>27.043753224583401</v>
      </c>
      <c r="F29" s="3">
        <v>28.872166074878901</v>
      </c>
      <c r="G29" s="3">
        <v>29.6643150022269</v>
      </c>
      <c r="H29" s="12">
        <f t="shared" si="2"/>
        <v>1.2606890709682612E-2</v>
      </c>
      <c r="I29" s="12">
        <f t="shared" si="2"/>
        <v>1.605564176336793E-2</v>
      </c>
      <c r="J29" s="12">
        <f t="shared" si="2"/>
        <v>1.7549792522276446E-2</v>
      </c>
      <c r="K29" s="12">
        <f t="shared" si="3"/>
        <v>9.4153242367601253E-2</v>
      </c>
      <c r="L29" s="12">
        <f t="shared" si="3"/>
        <v>6.0614412458711624E-2</v>
      </c>
      <c r="M29" s="12">
        <f t="shared" si="3"/>
        <v>2.6260831520210273E-2</v>
      </c>
      <c r="O29" s="12">
        <f t="shared" si="4"/>
        <v>7.7383827413156442E-2</v>
      </c>
      <c r="P29" s="12">
        <f t="shared" si="5"/>
        <v>6.0342828782174375E-2</v>
      </c>
    </row>
    <row r="30" spans="1:16" x14ac:dyDescent="0.25">
      <c r="A30" s="1">
        <v>0.39375000000000099</v>
      </c>
      <c r="B30" s="2">
        <v>531.83333333333303</v>
      </c>
      <c r="C30" s="3">
        <v>20.399999999999999</v>
      </c>
      <c r="D30" s="3">
        <v>24.086515068000001</v>
      </c>
      <c r="E30" s="3">
        <v>27.173099219519202</v>
      </c>
      <c r="F30" s="3">
        <v>29.121723129907199</v>
      </c>
      <c r="G30" s="3">
        <v>29.993201913688601</v>
      </c>
      <c r="H30" s="12">
        <f t="shared" si="2"/>
        <v>1.273537929085404E-2</v>
      </c>
      <c r="I30" s="12">
        <f t="shared" si="2"/>
        <v>1.639935405184683E-2</v>
      </c>
      <c r="J30" s="12">
        <f t="shared" si="2"/>
        <v>1.8037985422165982E-2</v>
      </c>
      <c r="K30" s="12">
        <f t="shared" si="3"/>
        <v>0.1020038635868572</v>
      </c>
      <c r="L30" s="12">
        <f t="shared" si="3"/>
        <v>6.4397132162903561E-2</v>
      </c>
      <c r="M30" s="12">
        <f t="shared" si="3"/>
        <v>2.8800187720760862E-2</v>
      </c>
      <c r="O30" s="12">
        <f t="shared" si="4"/>
        <v>8.3200497874880375E-2</v>
      </c>
      <c r="P30" s="12">
        <f t="shared" si="5"/>
        <v>6.506706115684055E-2</v>
      </c>
    </row>
    <row r="31" spans="1:16" x14ac:dyDescent="0.25">
      <c r="A31" s="1">
        <v>0.39444444444444599</v>
      </c>
      <c r="B31" s="2">
        <v>535</v>
      </c>
      <c r="C31" s="3">
        <v>20.440000000000001</v>
      </c>
      <c r="D31" s="3">
        <v>24.174368618400003</v>
      </c>
      <c r="E31" s="3">
        <v>27.348605574963798</v>
      </c>
      <c r="F31" s="3">
        <v>29.4232469769297</v>
      </c>
      <c r="G31" s="3">
        <v>30.358503082795298</v>
      </c>
      <c r="H31" s="12">
        <f t="shared" si="2"/>
        <v>1.2913281448530461E-2</v>
      </c>
      <c r="I31" s="12">
        <f t="shared" si="2"/>
        <v>1.6791115844728411E-2</v>
      </c>
      <c r="J31" s="12">
        <f t="shared" si="2"/>
        <v>1.8539258098682797E-2</v>
      </c>
      <c r="K31" s="12">
        <f t="shared" si="3"/>
        <v>0.10427966212444074</v>
      </c>
      <c r="L31" s="12">
        <f t="shared" si="3"/>
        <v>6.8155877266509374E-2</v>
      </c>
      <c r="M31" s="12">
        <f t="shared" si="3"/>
        <v>3.0724924463440766E-2</v>
      </c>
      <c r="O31" s="12">
        <f t="shared" si="4"/>
        <v>8.6217769695475052E-2</v>
      </c>
      <c r="P31" s="12">
        <f t="shared" si="5"/>
        <v>6.7720154618130288E-2</v>
      </c>
    </row>
    <row r="32" spans="1:16" x14ac:dyDescent="0.25">
      <c r="A32" s="1">
        <v>0.39513888888888998</v>
      </c>
      <c r="B32" s="2">
        <v>536.33333333333303</v>
      </c>
      <c r="C32" s="3">
        <v>20.52</v>
      </c>
      <c r="D32" s="3">
        <v>24.042588292800001</v>
      </c>
      <c r="E32" s="3">
        <v>27.3656494596813</v>
      </c>
      <c r="F32" s="3">
        <v>29.599543798137098</v>
      </c>
      <c r="G32" s="3">
        <v>30.639158594056699</v>
      </c>
      <c r="H32" s="12">
        <f t="shared" si="2"/>
        <v>1.2763796382252278E-2</v>
      </c>
      <c r="I32" s="12">
        <f t="shared" si="2"/>
        <v>1.6928919449603053E-2</v>
      </c>
      <c r="J32" s="12">
        <f t="shared" si="2"/>
        <v>1.886729383602866E-2</v>
      </c>
      <c r="K32" s="12">
        <f t="shared" si="3"/>
        <v>0.10889742227194499</v>
      </c>
      <c r="L32" s="12">
        <f t="shared" si="3"/>
        <v>7.3205193304953009E-2</v>
      </c>
      <c r="M32" s="12">
        <f t="shared" si="3"/>
        <v>3.4068398306874324E-2</v>
      </c>
      <c r="O32" s="12">
        <f t="shared" si="4"/>
        <v>9.1051307788448999E-2</v>
      </c>
      <c r="P32" s="12">
        <f t="shared" si="5"/>
        <v>7.2057004627924096E-2</v>
      </c>
    </row>
    <row r="33" spans="1:16" x14ac:dyDescent="0.25">
      <c r="A33" s="1">
        <v>0.39583333333333498</v>
      </c>
      <c r="B33" s="2">
        <v>539.5</v>
      </c>
      <c r="C33" s="3">
        <v>20.52</v>
      </c>
      <c r="D33" s="3">
        <v>23.866881191999997</v>
      </c>
      <c r="E33" s="3">
        <v>27.614126496450101</v>
      </c>
      <c r="F33" s="3">
        <v>29.888868192751598</v>
      </c>
      <c r="G33" s="3">
        <v>30.958714444872498</v>
      </c>
      <c r="H33" s="12">
        <f t="shared" si="2"/>
        <v>1.3149446703336612E-2</v>
      </c>
      <c r="I33" s="12">
        <f t="shared" si="2"/>
        <v>1.7365835389715659E-2</v>
      </c>
      <c r="J33" s="12">
        <f t="shared" si="2"/>
        <v>1.9348868294481E-2</v>
      </c>
      <c r="K33" s="12">
        <f t="shared" si="3"/>
        <v>0.12207724754014997</v>
      </c>
      <c r="L33" s="12">
        <f t="shared" si="3"/>
        <v>7.4106225396965097E-2</v>
      </c>
      <c r="M33" s="12">
        <f t="shared" si="3"/>
        <v>3.4853305598905947E-2</v>
      </c>
      <c r="O33" s="12">
        <f t="shared" si="4"/>
        <v>9.8091736468557525E-2</v>
      </c>
      <c r="P33" s="12">
        <f t="shared" si="5"/>
        <v>7.7012259512007006E-2</v>
      </c>
    </row>
    <row r="34" spans="1:16" x14ac:dyDescent="0.25">
      <c r="A34" s="1">
        <v>0.39652777777777898</v>
      </c>
      <c r="B34" s="2">
        <v>540.33333333333303</v>
      </c>
      <c r="C34" s="3">
        <v>20.6</v>
      </c>
      <c r="D34" s="3">
        <v>24.423287011199999</v>
      </c>
      <c r="E34" s="3">
        <v>27.8955456916127</v>
      </c>
      <c r="F34" s="3">
        <v>30.3213930715125</v>
      </c>
      <c r="G34" s="3">
        <v>31.4340349357755</v>
      </c>
      <c r="H34" s="12">
        <f t="shared" si="2"/>
        <v>1.3501935271337513E-2</v>
      </c>
      <c r="I34" s="12">
        <f t="shared" si="2"/>
        <v>1.7991473913965151E-2</v>
      </c>
      <c r="J34" s="12">
        <f t="shared" si="2"/>
        <v>2.0050650713958368E-2</v>
      </c>
      <c r="K34" s="12">
        <f t="shared" si="3"/>
        <v>0.11294431241317746</v>
      </c>
      <c r="L34" s="12">
        <f t="shared" si="3"/>
        <v>7.8907042809819097E-2</v>
      </c>
      <c r="M34" s="12">
        <f t="shared" si="3"/>
        <v>3.6191592242305011E-2</v>
      </c>
      <c r="O34" s="12">
        <f t="shared" si="4"/>
        <v>9.592567761149827E-2</v>
      </c>
      <c r="P34" s="12">
        <f t="shared" si="5"/>
        <v>7.6014315821767195E-2</v>
      </c>
    </row>
    <row r="35" spans="1:16" x14ac:dyDescent="0.25">
      <c r="A35" s="1">
        <v>0.39722222222222398</v>
      </c>
      <c r="B35" s="2">
        <v>541.33333333333303</v>
      </c>
      <c r="C35" s="3">
        <v>20.64</v>
      </c>
      <c r="D35" s="3">
        <v>23.881523450400003</v>
      </c>
      <c r="E35" s="3">
        <v>27.897990521264202</v>
      </c>
      <c r="F35" s="3">
        <v>30.420283103798798</v>
      </c>
      <c r="G35" s="3">
        <v>31.6320659413968</v>
      </c>
      <c r="H35" s="12">
        <f t="shared" si="2"/>
        <v>1.3407617958000379E-2</v>
      </c>
      <c r="I35" s="12">
        <f t="shared" si="2"/>
        <v>1.8067025438051977E-2</v>
      </c>
      <c r="J35" s="12">
        <f t="shared" si="2"/>
        <v>2.0305540532136956E-2</v>
      </c>
      <c r="K35" s="12">
        <f t="shared" si="3"/>
        <v>0.13040477502805845</v>
      </c>
      <c r="L35" s="12">
        <f t="shared" si="3"/>
        <v>8.1892616316058361E-2</v>
      </c>
      <c r="M35" s="12">
        <f t="shared" si="3"/>
        <v>3.9343598623311743E-2</v>
      </c>
      <c r="O35" s="12">
        <f t="shared" si="4"/>
        <v>0.10614869567205841</v>
      </c>
      <c r="P35" s="12">
        <f t="shared" si="5"/>
        <v>8.3880329989142854E-2</v>
      </c>
    </row>
    <row r="36" spans="1:16" x14ac:dyDescent="0.25">
      <c r="A36" s="1">
        <v>0.39791666666666797</v>
      </c>
      <c r="B36" s="2">
        <v>542.33333333333303</v>
      </c>
      <c r="C36" s="3">
        <v>20.68</v>
      </c>
      <c r="D36" s="3">
        <v>24.394002494399999</v>
      </c>
      <c r="E36" s="3">
        <v>28.529546581169601</v>
      </c>
      <c r="F36" s="3">
        <v>31.029456675807602</v>
      </c>
      <c r="G36" s="3">
        <v>32.175615379862201</v>
      </c>
      <c r="H36" s="12">
        <f t="shared" si="2"/>
        <v>1.4473656879845616E-2</v>
      </c>
      <c r="I36" s="12">
        <f t="shared" si="2"/>
        <v>1.9083202229516177E-2</v>
      </c>
      <c r="J36" s="12">
        <f t="shared" si="2"/>
        <v>2.1196586441048937E-2</v>
      </c>
      <c r="K36" s="12">
        <f t="shared" si="3"/>
        <v>0.13402333186156171</v>
      </c>
      <c r="L36" s="12">
        <f t="shared" si="3"/>
        <v>8.101625160027047E-2</v>
      </c>
      <c r="M36" s="12">
        <f t="shared" si="3"/>
        <v>3.7144328566333339E-2</v>
      </c>
      <c r="O36" s="12">
        <f t="shared" si="4"/>
        <v>0.10751979173091609</v>
      </c>
      <c r="P36" s="12">
        <f t="shared" si="5"/>
        <v>8.4061304009388521E-2</v>
      </c>
    </row>
    <row r="37" spans="1:16" x14ac:dyDescent="0.25">
      <c r="A37" s="1">
        <v>0.39861111111111303</v>
      </c>
      <c r="B37" s="2">
        <v>542.66666666666697</v>
      </c>
      <c r="C37" s="3">
        <v>20.76</v>
      </c>
      <c r="D37" s="3">
        <v>24.862554763200002</v>
      </c>
      <c r="E37" s="3">
        <v>28.786246355593601</v>
      </c>
      <c r="F37" s="3">
        <v>31.466635624204599</v>
      </c>
      <c r="G37" s="3">
        <v>32.6822081816889</v>
      </c>
      <c r="H37" s="12">
        <f t="shared" si="2"/>
        <v>1.4790380262150359E-2</v>
      </c>
      <c r="I37" s="12">
        <f t="shared" si="2"/>
        <v>1.9729672526175537E-2</v>
      </c>
      <c r="J37" s="12">
        <f t="shared" si="2"/>
        <v>2.1969671096478301E-2</v>
      </c>
      <c r="K37" s="12">
        <f t="shared" si="3"/>
        <v>0.12707958027631705</v>
      </c>
      <c r="L37" s="12">
        <f t="shared" si="3"/>
        <v>8.6811803428321316E-2</v>
      </c>
      <c r="M37" s="12">
        <f t="shared" si="3"/>
        <v>3.9369671841684932E-2</v>
      </c>
      <c r="O37" s="12">
        <f t="shared" si="4"/>
        <v>0.10694569185231917</v>
      </c>
      <c r="P37" s="12">
        <f t="shared" si="5"/>
        <v>8.442035184877443E-2</v>
      </c>
    </row>
    <row r="38" spans="1:16" x14ac:dyDescent="0.25">
      <c r="A38" s="1">
        <v>0.39930555555555702</v>
      </c>
      <c r="B38" s="2">
        <v>546.83333333333303</v>
      </c>
      <c r="C38" s="3">
        <v>20.84</v>
      </c>
      <c r="D38" s="3">
        <v>24.364717977600002</v>
      </c>
      <c r="E38" s="3">
        <v>28.625115360351</v>
      </c>
      <c r="F38" s="3">
        <v>31.513175452293801</v>
      </c>
      <c r="G38" s="3">
        <v>32.892296332407</v>
      </c>
      <c r="H38" s="12">
        <f t="shared" si="2"/>
        <v>1.4236724218868036E-2</v>
      </c>
      <c r="I38" s="12">
        <f t="shared" si="2"/>
        <v>1.9518150781396782E-2</v>
      </c>
      <c r="J38" s="12">
        <f t="shared" si="2"/>
        <v>2.2040163972704065E-2</v>
      </c>
      <c r="K38" s="12">
        <f t="shared" si="3"/>
        <v>0.13693333418279238</v>
      </c>
      <c r="L38" s="12">
        <f t="shared" si="3"/>
        <v>9.2825072917171889E-2</v>
      </c>
      <c r="M38" s="12">
        <f t="shared" si="3"/>
        <v>4.4326292453279507E-2</v>
      </c>
      <c r="O38" s="12">
        <f t="shared" si="4"/>
        <v>0.11487920354998213</v>
      </c>
      <c r="P38" s="12">
        <f t="shared" si="5"/>
        <v>9.1361566517747933E-2</v>
      </c>
    </row>
    <row r="39" spans="1:16" x14ac:dyDescent="0.25">
      <c r="A39" s="1">
        <v>0.40000000000000202</v>
      </c>
      <c r="B39" s="2">
        <v>548.33333333333303</v>
      </c>
      <c r="C39" s="3">
        <v>20.88</v>
      </c>
      <c r="D39" s="3">
        <v>24.203653135200007</v>
      </c>
      <c r="E39" s="3">
        <v>28.756290684284899</v>
      </c>
      <c r="F39" s="3">
        <v>31.740162885641499</v>
      </c>
      <c r="G39" s="3">
        <v>33.181686147088897</v>
      </c>
      <c r="H39" s="12">
        <f t="shared" si="2"/>
        <v>1.4364055959182196E-2</v>
      </c>
      <c r="I39" s="12">
        <f t="shared" si="2"/>
        <v>1.9805768180501226E-2</v>
      </c>
      <c r="J39" s="12">
        <f t="shared" si="2"/>
        <v>2.2434685982532957E-2</v>
      </c>
      <c r="K39" s="12">
        <f t="shared" si="3"/>
        <v>0.14592593415138091</v>
      </c>
      <c r="L39" s="12">
        <f t="shared" si="3"/>
        <v>9.56422147989405E-2</v>
      </c>
      <c r="M39" s="12">
        <f t="shared" si="3"/>
        <v>4.6205221975103093E-2</v>
      </c>
      <c r="O39" s="12">
        <f t="shared" si="4"/>
        <v>0.12078407447516071</v>
      </c>
      <c r="P39" s="12">
        <f t="shared" si="5"/>
        <v>9.5924456975141542E-2</v>
      </c>
    </row>
    <row r="40" spans="1:16" x14ac:dyDescent="0.25">
      <c r="A40" s="1">
        <v>0.40069444444444602</v>
      </c>
      <c r="B40" s="2">
        <v>550.83333333333303</v>
      </c>
      <c r="C40" s="3">
        <v>20.92</v>
      </c>
      <c r="D40" s="3">
        <v>24.335433460799997</v>
      </c>
      <c r="E40" s="3">
        <v>28.937533149878501</v>
      </c>
      <c r="F40" s="3">
        <v>32.069290090071</v>
      </c>
      <c r="G40" s="3">
        <v>33.580290491793399</v>
      </c>
      <c r="H40" s="12">
        <f t="shared" si="2"/>
        <v>1.455527954592164E-2</v>
      </c>
      <c r="I40" s="12">
        <f t="shared" si="2"/>
        <v>2.0240768696044183E-2</v>
      </c>
      <c r="J40" s="12">
        <f t="shared" si="2"/>
        <v>2.2983885915509962E-2</v>
      </c>
      <c r="K40" s="12">
        <f t="shared" si="3"/>
        <v>0.14684185502217204</v>
      </c>
      <c r="L40" s="12">
        <f t="shared" si="3"/>
        <v>9.9926779002153757E-2</v>
      </c>
      <c r="M40" s="12">
        <f t="shared" si="3"/>
        <v>4.8212363251216687E-2</v>
      </c>
      <c r="O40" s="12">
        <f t="shared" si="4"/>
        <v>0.1233843170121629</v>
      </c>
      <c r="P40" s="12">
        <f t="shared" si="5"/>
        <v>9.8326999091847514E-2</v>
      </c>
    </row>
    <row r="41" spans="1:16" x14ac:dyDescent="0.25">
      <c r="A41" s="1">
        <v>0.40138888888889102</v>
      </c>
      <c r="B41" s="2">
        <v>554.5</v>
      </c>
      <c r="C41" s="3">
        <v>21</v>
      </c>
      <c r="D41" s="3">
        <v>24.115799584800001</v>
      </c>
      <c r="E41" s="3">
        <v>29.052401614558399</v>
      </c>
      <c r="F41" s="3">
        <v>32.313551555240402</v>
      </c>
      <c r="G41" s="3">
        <v>33.913657732036199</v>
      </c>
      <c r="H41" s="12">
        <f t="shared" si="2"/>
        <v>1.452191454383841E-2</v>
      </c>
      <c r="I41" s="12">
        <f t="shared" si="2"/>
        <v>2.0403158801154918E-2</v>
      </c>
      <c r="J41" s="12">
        <f t="shared" si="2"/>
        <v>2.328883269979477E-2</v>
      </c>
      <c r="K41" s="12">
        <f t="shared" si="3"/>
        <v>0.15647343647074186</v>
      </c>
      <c r="L41" s="12">
        <f t="shared" si="3"/>
        <v>0.10336732331041132</v>
      </c>
      <c r="M41" s="12">
        <f t="shared" si="3"/>
        <v>5.0717904885185273E-2</v>
      </c>
      <c r="O41" s="12">
        <f t="shared" si="4"/>
        <v>0.12992037989057659</v>
      </c>
      <c r="P41" s="12">
        <f t="shared" si="5"/>
        <v>0.10351955488877948</v>
      </c>
    </row>
    <row r="42" spans="1:16" x14ac:dyDescent="0.25">
      <c r="A42" s="1">
        <v>0.40208333333333501</v>
      </c>
      <c r="B42" s="2">
        <v>557.16666666666697</v>
      </c>
      <c r="C42" s="3">
        <v>21.04</v>
      </c>
      <c r="D42" s="3">
        <v>24.291506685600002</v>
      </c>
      <c r="E42" s="3">
        <v>29.390225533969499</v>
      </c>
      <c r="F42" s="3">
        <v>32.730486368666</v>
      </c>
      <c r="G42" s="3">
        <v>34.355408166227001</v>
      </c>
      <c r="H42" s="12">
        <f t="shared" si="2"/>
        <v>1.4986943824055332E-2</v>
      </c>
      <c r="I42" s="12">
        <f t="shared" si="2"/>
        <v>2.098202758360633E-2</v>
      </c>
      <c r="J42" s="12">
        <f t="shared" si="2"/>
        <v>2.3898429254370916E-2</v>
      </c>
      <c r="K42" s="12">
        <f t="shared" si="3"/>
        <v>0.1608384919399726</v>
      </c>
      <c r="L42" s="12">
        <f t="shared" si="3"/>
        <v>0.10536813880422971</v>
      </c>
      <c r="M42" s="12">
        <f t="shared" si="3"/>
        <v>5.1257968758892658E-2</v>
      </c>
      <c r="O42" s="12">
        <f t="shared" si="4"/>
        <v>0.13310331537210116</v>
      </c>
      <c r="P42" s="12">
        <f t="shared" si="5"/>
        <v>0.10582153316769832</v>
      </c>
    </row>
    <row r="43" spans="1:16" x14ac:dyDescent="0.25">
      <c r="A43" s="1">
        <v>0.40277777777778001</v>
      </c>
      <c r="B43" s="2">
        <v>558.33333333333303</v>
      </c>
      <c r="C43" s="3">
        <v>21.08</v>
      </c>
      <c r="D43" s="3">
        <v>24.452571528000004</v>
      </c>
      <c r="E43" s="3">
        <v>29.603789148721301</v>
      </c>
      <c r="F43" s="3">
        <v>33.070331468780303</v>
      </c>
      <c r="G43" s="3">
        <v>34.752991436583201</v>
      </c>
      <c r="H43" s="12">
        <f t="shared" si="2"/>
        <v>1.5266488027560551E-2</v>
      </c>
      <c r="I43" s="12">
        <f t="shared" si="2"/>
        <v>2.1475220541099065E-2</v>
      </c>
      <c r="J43" s="12">
        <f t="shared" si="2"/>
        <v>2.448893988641769E-2</v>
      </c>
      <c r="K43" s="12">
        <f t="shared" si="3"/>
        <v>0.1621550187255551</v>
      </c>
      <c r="L43" s="12">
        <f t="shared" si="3"/>
        <v>0.10912317751067688</v>
      </c>
      <c r="M43" s="12">
        <f t="shared" si="3"/>
        <v>5.2968400614690977E-2</v>
      </c>
      <c r="O43" s="12">
        <f t="shared" si="4"/>
        <v>0.13563909811811597</v>
      </c>
      <c r="P43" s="12">
        <f t="shared" si="5"/>
        <v>0.10808219895030767</v>
      </c>
    </row>
    <row r="44" spans="1:16" x14ac:dyDescent="0.25">
      <c r="A44" s="1">
        <v>0.40347222222222401</v>
      </c>
      <c r="B44" s="2">
        <v>559.16666666666697</v>
      </c>
      <c r="C44" s="3">
        <v>21.16</v>
      </c>
      <c r="D44" s="3">
        <v>24.364717977600002</v>
      </c>
      <c r="E44" s="3">
        <v>29.698502010682201</v>
      </c>
      <c r="F44" s="3">
        <v>33.284135331686699</v>
      </c>
      <c r="G44" s="3">
        <v>35.041863352410203</v>
      </c>
      <c r="H44" s="12">
        <f t="shared" si="2"/>
        <v>1.5270048305243868E-2</v>
      </c>
      <c r="I44" s="12">
        <f t="shared" si="2"/>
        <v>2.1682507299588719E-2</v>
      </c>
      <c r="J44" s="12">
        <f t="shared" si="2"/>
        <v>2.4825985130986938E-2</v>
      </c>
      <c r="K44" s="12">
        <f t="shared" si="3"/>
        <v>0.16765179456375418</v>
      </c>
      <c r="L44" s="12">
        <f t="shared" si="3"/>
        <v>0.11270382474909128</v>
      </c>
      <c r="M44" s="12">
        <f t="shared" si="3"/>
        <v>5.5249004309423234E-2</v>
      </c>
      <c r="O44" s="12">
        <f t="shared" si="4"/>
        <v>0.14017780965642274</v>
      </c>
      <c r="P44" s="12">
        <f t="shared" si="5"/>
        <v>0.11186820787408955</v>
      </c>
    </row>
    <row r="45" spans="1:16" x14ac:dyDescent="0.25">
      <c r="A45" s="1">
        <v>0.40416666666666901</v>
      </c>
      <c r="B45" s="2">
        <v>560.16666666666697</v>
      </c>
      <c r="C45" s="3">
        <v>21.2</v>
      </c>
      <c r="D45" s="3">
        <v>24.350075719200003</v>
      </c>
      <c r="E45" s="3">
        <v>29.8594441239125</v>
      </c>
      <c r="F45" s="3">
        <v>33.551022548656597</v>
      </c>
      <c r="G45" s="3">
        <v>35.365963658233198</v>
      </c>
      <c r="H45" s="12">
        <f t="shared" si="2"/>
        <v>1.5458692277142212E-2</v>
      </c>
      <c r="I45" s="12">
        <f t="shared" si="2"/>
        <v>2.2048835254965649E-2</v>
      </c>
      <c r="J45" s="12">
        <f t="shared" si="2"/>
        <v>2.5288837235762914E-2</v>
      </c>
      <c r="K45" s="12">
        <f t="shared" si="3"/>
        <v>0.17286163072317473</v>
      </c>
      <c r="L45" s="12">
        <f t="shared" si="3"/>
        <v>0.11582675536780587</v>
      </c>
      <c r="M45" s="12">
        <f t="shared" si="3"/>
        <v>5.6945489359467055E-2</v>
      </c>
      <c r="O45" s="12">
        <f t="shared" si="4"/>
        <v>0.14434419304549029</v>
      </c>
      <c r="P45" s="12">
        <f t="shared" si="5"/>
        <v>0.11521129181681584</v>
      </c>
    </row>
    <row r="46" spans="1:16" x14ac:dyDescent="0.25">
      <c r="A46" s="1">
        <v>0.404861111111113</v>
      </c>
      <c r="B46" s="2">
        <v>564.16666666666697</v>
      </c>
      <c r="C46" s="3">
        <v>21.28</v>
      </c>
      <c r="D46" s="3">
        <v>24.379360235999997</v>
      </c>
      <c r="E46" s="3">
        <v>29.913905758277998</v>
      </c>
      <c r="F46" s="3">
        <v>33.792284653796301</v>
      </c>
      <c r="G46" s="3">
        <v>35.710271862688202</v>
      </c>
      <c r="H46" s="12">
        <f t="shared" si="2"/>
        <v>1.5303821137272661E-2</v>
      </c>
      <c r="I46" s="12">
        <f t="shared" si="2"/>
        <v>2.2178347983095349E-2</v>
      </c>
      <c r="J46" s="12">
        <f t="shared" si="2"/>
        <v>2.5578029889550713E-2</v>
      </c>
      <c r="K46" s="12">
        <f t="shared" si="3"/>
        <v>0.17242037883288514</v>
      </c>
      <c r="L46" s="12">
        <f t="shared" si="3"/>
        <v>0.12082501729021694</v>
      </c>
      <c r="M46" s="12">
        <f t="shared" si="3"/>
        <v>5.9751985022548783E-2</v>
      </c>
      <c r="O46" s="12">
        <f t="shared" si="4"/>
        <v>0.14662269806155104</v>
      </c>
      <c r="P46" s="12">
        <f t="shared" si="5"/>
        <v>0.11766579371521693</v>
      </c>
    </row>
    <row r="47" spans="1:16" x14ac:dyDescent="0.25">
      <c r="A47" s="1">
        <v>0.405555555555558</v>
      </c>
      <c r="B47" s="2">
        <v>566.5</v>
      </c>
      <c r="C47" s="3">
        <v>21.32</v>
      </c>
      <c r="D47" s="3">
        <v>23.940092484000004</v>
      </c>
      <c r="E47" s="3">
        <v>29.9793873481837</v>
      </c>
      <c r="F47" s="3">
        <v>33.941162547184902</v>
      </c>
      <c r="G47" s="3">
        <v>35.938473953544097</v>
      </c>
      <c r="H47" s="12">
        <f t="shared" si="2"/>
        <v>1.5285767604913856E-2</v>
      </c>
      <c r="I47" s="12">
        <f t="shared" si="2"/>
        <v>2.2279192492824187E-2</v>
      </c>
      <c r="J47" s="12">
        <f t="shared" si="2"/>
        <v>2.5804896652328504E-2</v>
      </c>
      <c r="K47" s="12">
        <f t="shared" si="3"/>
        <v>0.18737013673682326</v>
      </c>
      <c r="L47" s="12">
        <f t="shared" si="3"/>
        <v>0.12291474045418155</v>
      </c>
      <c r="M47" s="12">
        <f t="shared" si="3"/>
        <v>6.1966921591287971E-2</v>
      </c>
      <c r="O47" s="12">
        <f t="shared" si="4"/>
        <v>0.15514243859550242</v>
      </c>
      <c r="P47" s="12">
        <f t="shared" si="5"/>
        <v>0.12408393292743093</v>
      </c>
    </row>
    <row r="48" spans="1:16" x14ac:dyDescent="0.25">
      <c r="A48" s="1">
        <v>0.406250000000002</v>
      </c>
      <c r="B48" s="2">
        <v>568.5</v>
      </c>
      <c r="C48" s="3">
        <v>21.4</v>
      </c>
      <c r="D48" s="3">
        <v>24.437929269600001</v>
      </c>
      <c r="E48" s="3">
        <v>30.509389417736301</v>
      </c>
      <c r="F48" s="3">
        <v>34.498728543904598</v>
      </c>
      <c r="G48" s="3">
        <v>36.463077889360498</v>
      </c>
      <c r="H48" s="12">
        <f t="shared" si="2"/>
        <v>1.6023552185991736E-2</v>
      </c>
      <c r="I48" s="12">
        <f t="shared" si="2"/>
        <v>2.3040859356032718E-2</v>
      </c>
      <c r="J48" s="12">
        <f t="shared" si="2"/>
        <v>2.6496179224908531E-2</v>
      </c>
      <c r="K48" s="12">
        <f t="shared" si="3"/>
        <v>0.18770538556643229</v>
      </c>
      <c r="L48" s="12">
        <f t="shared" si="3"/>
        <v>0.12333448965526565</v>
      </c>
      <c r="M48" s="12">
        <f t="shared" si="3"/>
        <v>6.0729864362059766E-2</v>
      </c>
      <c r="O48" s="12">
        <f t="shared" si="4"/>
        <v>0.15551993761084895</v>
      </c>
      <c r="P48" s="12">
        <f t="shared" si="5"/>
        <v>0.12392324652791925</v>
      </c>
    </row>
    <row r="49" spans="1:16" x14ac:dyDescent="0.25">
      <c r="A49" s="1">
        <v>0.406944444444447</v>
      </c>
      <c r="B49" s="2">
        <v>570.66666666666697</v>
      </c>
      <c r="C49" s="3">
        <v>21.48</v>
      </c>
      <c r="D49" s="3">
        <v>24.657563145600001</v>
      </c>
      <c r="E49" s="3">
        <v>30.6963576087518</v>
      </c>
      <c r="F49" s="3">
        <v>34.846760314922498</v>
      </c>
      <c r="G49" s="3">
        <v>36.887967619216397</v>
      </c>
      <c r="H49" s="12">
        <f t="shared" si="2"/>
        <v>1.615015936113048E-2</v>
      </c>
      <c r="I49" s="12">
        <f t="shared" si="2"/>
        <v>2.3423061299513711E-2</v>
      </c>
      <c r="J49" s="12">
        <f t="shared" si="2"/>
        <v>2.6999943257972642E-2</v>
      </c>
      <c r="K49" s="12">
        <f t="shared" si="3"/>
        <v>0.18598666039868528</v>
      </c>
      <c r="L49" s="12">
        <f t="shared" si="3"/>
        <v>0.12782676134128099</v>
      </c>
      <c r="M49" s="12">
        <f t="shared" si="3"/>
        <v>6.2866410178975166E-2</v>
      </c>
      <c r="O49" s="12">
        <f t="shared" si="4"/>
        <v>0.15690671086998312</v>
      </c>
      <c r="P49" s="12">
        <f t="shared" si="5"/>
        <v>0.12555994397298045</v>
      </c>
    </row>
    <row r="50" spans="1:16" x14ac:dyDescent="0.25">
      <c r="A50" s="1">
        <v>0.40763888888889099</v>
      </c>
      <c r="B50" s="2">
        <v>571.83333333333303</v>
      </c>
      <c r="C50" s="3">
        <v>21.56</v>
      </c>
      <c r="D50" s="3">
        <v>24.394002494399999</v>
      </c>
      <c r="E50" s="3">
        <v>30.9099282157927</v>
      </c>
      <c r="F50" s="3">
        <v>35.109964240947299</v>
      </c>
      <c r="G50" s="3">
        <v>37.198018250645703</v>
      </c>
      <c r="H50" s="12">
        <f t="shared" si="2"/>
        <v>1.6350792566236151E-2</v>
      </c>
      <c r="I50" s="12">
        <f t="shared" si="2"/>
        <v>2.3695653000782236E-2</v>
      </c>
      <c r="J50" s="12">
        <f t="shared" si="2"/>
        <v>2.7347161032898359E-2</v>
      </c>
      <c r="K50" s="12">
        <f t="shared" si="3"/>
        <v>0.20027221951764754</v>
      </c>
      <c r="L50" s="12">
        <f t="shared" si="3"/>
        <v>0.12909148642535534</v>
      </c>
      <c r="M50" s="12">
        <f t="shared" si="3"/>
        <v>6.4178019958404622E-2</v>
      </c>
      <c r="O50" s="12">
        <f t="shared" si="4"/>
        <v>0.16468185297150142</v>
      </c>
      <c r="P50" s="12">
        <f t="shared" si="5"/>
        <v>0.1311805753004692</v>
      </c>
    </row>
    <row r="51" spans="1:16" x14ac:dyDescent="0.25">
      <c r="A51" s="1">
        <v>0.40833333333333599</v>
      </c>
      <c r="B51" s="2">
        <v>574.66666666666697</v>
      </c>
      <c r="C51" s="3">
        <v>21.64</v>
      </c>
      <c r="D51" s="3">
        <v>25.067546380799996</v>
      </c>
      <c r="E51" s="3">
        <v>31.540485537327399</v>
      </c>
      <c r="F51" s="3">
        <v>35.761880049859002</v>
      </c>
      <c r="G51" s="3">
        <v>37.800213304906698</v>
      </c>
      <c r="H51" s="12">
        <f t="shared" si="2"/>
        <v>1.7228223092797087E-2</v>
      </c>
      <c r="I51" s="12">
        <f t="shared" si="2"/>
        <v>2.4574037209731427E-2</v>
      </c>
      <c r="J51" s="12">
        <f t="shared" si="2"/>
        <v>2.8121020832204215E-2</v>
      </c>
      <c r="K51" s="12">
        <f t="shared" si="3"/>
        <v>0.19797008599377194</v>
      </c>
      <c r="L51" s="12">
        <f t="shared" si="3"/>
        <v>0.12910824811581567</v>
      </c>
      <c r="M51" s="12">
        <f t="shared" si="3"/>
        <v>6.2340924273764142E-2</v>
      </c>
      <c r="O51" s="12">
        <f t="shared" si="4"/>
        <v>0.16353916705479382</v>
      </c>
      <c r="P51" s="12">
        <f t="shared" si="5"/>
        <v>0.12980641946111723</v>
      </c>
    </row>
    <row r="52" spans="1:16" x14ac:dyDescent="0.25">
      <c r="A52" s="1">
        <v>0.40902777777777999</v>
      </c>
      <c r="B52" s="2">
        <v>576.83333333333303</v>
      </c>
      <c r="C52" s="3">
        <v>21.68</v>
      </c>
      <c r="D52" s="3">
        <v>25.287180256799999</v>
      </c>
      <c r="E52" s="3">
        <v>31.3285213876933</v>
      </c>
      <c r="F52" s="3">
        <v>35.875456516851699</v>
      </c>
      <c r="G52" s="3">
        <v>38.090644289301899</v>
      </c>
      <c r="H52" s="12">
        <f t="shared" si="2"/>
        <v>1.6726705670661611E-2</v>
      </c>
      <c r="I52" s="12">
        <f t="shared" si="2"/>
        <v>2.460928607370998E-2</v>
      </c>
      <c r="J52" s="12">
        <f t="shared" si="2"/>
        <v>2.8449542252473693E-2</v>
      </c>
      <c r="K52" s="12">
        <f t="shared" si="3"/>
        <v>0.18407595576255498</v>
      </c>
      <c r="L52" s="12">
        <f t="shared" si="3"/>
        <v>0.13854232223539556</v>
      </c>
      <c r="M52" s="12">
        <f t="shared" si="3"/>
        <v>6.7495411626756138E-2</v>
      </c>
      <c r="O52" s="12">
        <f t="shared" si="4"/>
        <v>0.16130913899897528</v>
      </c>
      <c r="P52" s="12">
        <f t="shared" si="5"/>
        <v>0.13003789654156891</v>
      </c>
    </row>
    <row r="53" spans="1:16" x14ac:dyDescent="0.25">
      <c r="A53" s="1">
        <v>0.40972222222222499</v>
      </c>
      <c r="B53" s="2">
        <v>578.5</v>
      </c>
      <c r="C53" s="3">
        <v>21.76</v>
      </c>
      <c r="D53" s="3">
        <v>23.8083121584</v>
      </c>
      <c r="E53" s="3">
        <v>30.705122674276801</v>
      </c>
      <c r="F53" s="3">
        <v>35.452070613020901</v>
      </c>
      <c r="G53" s="3">
        <v>37.901453238932902</v>
      </c>
      <c r="H53" s="12">
        <f t="shared" si="2"/>
        <v>1.5462614821567501E-2</v>
      </c>
      <c r="I53" s="12">
        <f t="shared" si="2"/>
        <v>2.3668229235991184E-2</v>
      </c>
      <c r="J53" s="12">
        <f t="shared" si="2"/>
        <v>2.7902252789858081E-2</v>
      </c>
      <c r="K53" s="12">
        <f t="shared" si="3"/>
        <v>0.2095361619239173</v>
      </c>
      <c r="L53" s="12">
        <f t="shared" si="3"/>
        <v>0.14421988970805255</v>
      </c>
      <c r="M53" s="12">
        <f t="shared" si="3"/>
        <v>7.4416171552812146E-2</v>
      </c>
      <c r="O53" s="12">
        <f t="shared" si="4"/>
        <v>0.17687802581598494</v>
      </c>
      <c r="P53" s="12">
        <f t="shared" si="5"/>
        <v>0.14272407439492735</v>
      </c>
    </row>
    <row r="54" spans="1:16" x14ac:dyDescent="0.25">
      <c r="A54" s="1">
        <v>0.41041666666666898</v>
      </c>
      <c r="B54" s="2">
        <v>582.33333333333303</v>
      </c>
      <c r="C54" s="3">
        <v>21.84</v>
      </c>
      <c r="D54" s="3">
        <v>23.896165708800002</v>
      </c>
      <c r="E54" s="3">
        <v>31.0382367319006</v>
      </c>
      <c r="F54" s="3">
        <v>35.7937985997076</v>
      </c>
      <c r="G54" s="3">
        <v>38.2308431683648</v>
      </c>
      <c r="H54" s="12">
        <f t="shared" si="2"/>
        <v>1.5795483798341052E-2</v>
      </c>
      <c r="I54" s="12">
        <f t="shared" si="2"/>
        <v>2.3961875099669617E-2</v>
      </c>
      <c r="J54" s="12">
        <f t="shared" si="2"/>
        <v>2.8146840014364297E-2</v>
      </c>
      <c r="K54" s="12">
        <f t="shared" si="3"/>
        <v>0.21555920244566518</v>
      </c>
      <c r="L54" s="12">
        <f t="shared" si="3"/>
        <v>0.14353051378092629</v>
      </c>
      <c r="M54" s="12">
        <f t="shared" si="3"/>
        <v>7.3553928803724633E-2</v>
      </c>
      <c r="O54" s="12">
        <f t="shared" si="4"/>
        <v>0.17954485811329574</v>
      </c>
      <c r="P54" s="12">
        <f t="shared" si="5"/>
        <v>0.14421454834343872</v>
      </c>
    </row>
    <row r="55" spans="1:16" x14ac:dyDescent="0.25">
      <c r="A55" s="1">
        <v>0.41111111111111398</v>
      </c>
      <c r="B55" s="2">
        <v>584</v>
      </c>
      <c r="C55" s="3">
        <v>21.88</v>
      </c>
      <c r="D55" s="3">
        <v>24.320791202400002</v>
      </c>
      <c r="E55" s="3">
        <v>31.4008811881552</v>
      </c>
      <c r="F55" s="3">
        <v>36.237305115337399</v>
      </c>
      <c r="G55" s="3">
        <v>38.682199696984199</v>
      </c>
      <c r="H55" s="12">
        <f t="shared" si="2"/>
        <v>1.6302878746841096E-2</v>
      </c>
      <c r="I55" s="12">
        <f t="shared" si="2"/>
        <v>2.4584426567358562E-2</v>
      </c>
      <c r="J55" s="12">
        <f t="shared" si="2"/>
        <v>2.8770889892096235E-2</v>
      </c>
      <c r="K55" s="12">
        <f t="shared" si="3"/>
        <v>0.2130786732948326</v>
      </c>
      <c r="L55" s="12">
        <f t="shared" si="3"/>
        <v>0.14555447684545847</v>
      </c>
      <c r="M55" s="12">
        <f t="shared" si="3"/>
        <v>7.3580264495389347E-2</v>
      </c>
      <c r="O55" s="12">
        <f t="shared" si="4"/>
        <v>0.17931657507014553</v>
      </c>
      <c r="P55" s="12">
        <f t="shared" si="5"/>
        <v>0.14407113821189349</v>
      </c>
    </row>
    <row r="56" spans="1:16" x14ac:dyDescent="0.25">
      <c r="A56" s="1">
        <v>0.41180555555555798</v>
      </c>
      <c r="B56" s="2">
        <v>587.16666666666697</v>
      </c>
      <c r="C56" s="3">
        <v>21.96</v>
      </c>
      <c r="D56" s="3">
        <v>24.306148944000007</v>
      </c>
      <c r="E56" s="3">
        <v>31.2662692859945</v>
      </c>
      <c r="F56" s="3">
        <v>36.354101020509802</v>
      </c>
      <c r="G56" s="3">
        <v>38.946388810080599</v>
      </c>
      <c r="H56" s="12">
        <f t="shared" si="2"/>
        <v>1.5849450955426333E-2</v>
      </c>
      <c r="I56" s="12">
        <f t="shared" si="2"/>
        <v>2.4514506421532432E-2</v>
      </c>
      <c r="J56" s="12">
        <f t="shared" si="2"/>
        <v>2.8929416083021155E-2</v>
      </c>
      <c r="K56" s="12">
        <f t="shared" si="3"/>
        <v>0.20833844081009487</v>
      </c>
      <c r="L56" s="12">
        <f t="shared" si="3"/>
        <v>0.15229491425277389</v>
      </c>
      <c r="M56" s="12">
        <f t="shared" si="3"/>
        <v>7.7595381929195739E-2</v>
      </c>
      <c r="O56" s="12">
        <f t="shared" si="4"/>
        <v>0.18031667753143438</v>
      </c>
      <c r="P56" s="12">
        <f t="shared" si="5"/>
        <v>0.1460762456640215</v>
      </c>
    </row>
    <row r="57" spans="1:16" x14ac:dyDescent="0.25">
      <c r="A57" s="1">
        <v>0.41250000000000298</v>
      </c>
      <c r="B57" s="2">
        <v>589.5</v>
      </c>
      <c r="C57" s="3">
        <v>22</v>
      </c>
      <c r="D57" s="3">
        <v>23.398328923200001</v>
      </c>
      <c r="E57" s="3">
        <v>31.0575217579858</v>
      </c>
      <c r="F57" s="3">
        <v>36.253320838753901</v>
      </c>
      <c r="G57" s="3">
        <v>38.976603726008598</v>
      </c>
      <c r="H57" s="12">
        <f t="shared" si="2"/>
        <v>1.5364752770120102E-2</v>
      </c>
      <c r="I57" s="12">
        <f t="shared" si="2"/>
        <v>2.4178661304077864E-2</v>
      </c>
      <c r="J57" s="12">
        <f t="shared" si="2"/>
        <v>2.8798309967783882E-2</v>
      </c>
      <c r="K57" s="12">
        <f t="shared" si="3"/>
        <v>0.22835643170513084</v>
      </c>
      <c r="L57" s="12">
        <f t="shared" si="3"/>
        <v>0.15491111968774246</v>
      </c>
      <c r="M57" s="12">
        <f t="shared" si="3"/>
        <v>8.1193824998469402E-2</v>
      </c>
      <c r="O57" s="12">
        <f t="shared" si="4"/>
        <v>0.19163377569643664</v>
      </c>
      <c r="P57" s="12">
        <f t="shared" si="5"/>
        <v>0.15482045879711423</v>
      </c>
    </row>
    <row r="58" spans="1:16" x14ac:dyDescent="0.25">
      <c r="A58" s="1">
        <v>0.41319444444444697</v>
      </c>
      <c r="B58" s="2">
        <v>591.66666666666697</v>
      </c>
      <c r="C58" s="3">
        <v>22.08</v>
      </c>
      <c r="D58" s="3">
        <v>23.80831215840001</v>
      </c>
      <c r="E58" s="3">
        <v>31.400258937970399</v>
      </c>
      <c r="F58" s="3">
        <v>36.661603578942902</v>
      </c>
      <c r="G58" s="3">
        <v>39.382585981096703</v>
      </c>
      <c r="H58" s="12">
        <f t="shared" si="2"/>
        <v>1.5752550317696443E-2</v>
      </c>
      <c r="I58" s="12">
        <f t="shared" si="2"/>
        <v>2.4644963795396446E-2</v>
      </c>
      <c r="J58" s="12">
        <f t="shared" si="2"/>
        <v>2.9243807291994415E-2</v>
      </c>
      <c r="K58" s="12">
        <f t="shared" si="3"/>
        <v>0.22552261880413943</v>
      </c>
      <c r="L58" s="12">
        <f t="shared" si="3"/>
        <v>0.15629090354745453</v>
      </c>
      <c r="M58" s="12">
        <f t="shared" si="3"/>
        <v>8.0828158425055252E-2</v>
      </c>
      <c r="O58" s="12">
        <f t="shared" si="4"/>
        <v>0.190906761175797</v>
      </c>
      <c r="P58" s="12">
        <f t="shared" si="5"/>
        <v>0.15421389359221638</v>
      </c>
    </row>
    <row r="59" spans="1:16" x14ac:dyDescent="0.25">
      <c r="A59" s="1">
        <v>0.41388888888889203</v>
      </c>
      <c r="B59" s="2">
        <v>594.33333333333303</v>
      </c>
      <c r="C59" s="3">
        <v>22.12</v>
      </c>
      <c r="D59" s="3">
        <v>23.7643853832</v>
      </c>
      <c r="E59" s="3">
        <v>31.656202443763799</v>
      </c>
      <c r="F59" s="3">
        <v>36.982277161457901</v>
      </c>
      <c r="G59" s="3">
        <v>39.737195529896503</v>
      </c>
      <c r="H59" s="12">
        <f t="shared" si="2"/>
        <v>1.6045208822934049E-2</v>
      </c>
      <c r="I59" s="12">
        <f t="shared" si="2"/>
        <v>2.5006635717539947E-2</v>
      </c>
      <c r="J59" s="12">
        <f t="shared" si="2"/>
        <v>2.9641944245479269E-2</v>
      </c>
      <c r="K59" s="12">
        <f t="shared" si="3"/>
        <v>0.2333785700875442</v>
      </c>
      <c r="L59" s="12">
        <f t="shared" si="3"/>
        <v>0.15750386663246721</v>
      </c>
      <c r="M59" s="12">
        <f t="shared" si="3"/>
        <v>8.1469058975903216E-2</v>
      </c>
      <c r="O59" s="12">
        <f t="shared" si="4"/>
        <v>0.19544121836000572</v>
      </c>
      <c r="P59" s="12">
        <f t="shared" si="5"/>
        <v>0.15745049856530491</v>
      </c>
    </row>
    <row r="60" spans="1:16" x14ac:dyDescent="0.25">
      <c r="A60" s="1">
        <v>0.41458333333333602</v>
      </c>
      <c r="B60" s="2">
        <v>598.33333333333303</v>
      </c>
      <c r="C60" s="3">
        <v>22.16</v>
      </c>
      <c r="D60" s="3">
        <v>24.145084101600002</v>
      </c>
      <c r="E60" s="3">
        <v>31.728651771172402</v>
      </c>
      <c r="F60" s="3">
        <v>37.261402194879203</v>
      </c>
      <c r="G60" s="3">
        <v>40.1022342861949</v>
      </c>
      <c r="H60" s="12">
        <f t="shared" si="2"/>
        <v>1.5992175662126584E-2</v>
      </c>
      <c r="I60" s="12">
        <f t="shared" si="2"/>
        <v>2.5239112303419294E-2</v>
      </c>
      <c r="J60" s="12">
        <f t="shared" si="2"/>
        <v>2.9987021091133551E-2</v>
      </c>
      <c r="K60" s="12">
        <f t="shared" si="3"/>
        <v>0.22276369958733819</v>
      </c>
      <c r="L60" s="12">
        <f t="shared" si="3"/>
        <v>0.16252191672575059</v>
      </c>
      <c r="M60" s="12">
        <f t="shared" si="3"/>
        <v>8.3448093844674831E-2</v>
      </c>
      <c r="O60" s="12">
        <f t="shared" si="4"/>
        <v>0.19264280815654439</v>
      </c>
      <c r="P60" s="12">
        <f t="shared" si="5"/>
        <v>0.15624457005258788</v>
      </c>
    </row>
    <row r="61" spans="1:16" x14ac:dyDescent="0.25">
      <c r="A61" s="1">
        <v>0.41527777777778102</v>
      </c>
      <c r="B61" s="2">
        <v>600.66666666666697</v>
      </c>
      <c r="C61" s="3">
        <v>22.2</v>
      </c>
      <c r="D61" s="3">
        <v>23.251906339200001</v>
      </c>
      <c r="E61" s="3">
        <v>31.4364050839588</v>
      </c>
      <c r="F61" s="3">
        <v>37.1204797816414</v>
      </c>
      <c r="G61" s="3">
        <v>40.116584803427997</v>
      </c>
      <c r="H61" s="12">
        <f t="shared" si="2"/>
        <v>1.5376923003261036E-2</v>
      </c>
      <c r="I61" s="12">
        <f t="shared" si="2"/>
        <v>2.4839866451123297E-2</v>
      </c>
      <c r="J61" s="12">
        <f t="shared" si="2"/>
        <v>2.9827832636117629E-2</v>
      </c>
      <c r="K61" s="12">
        <f t="shared" si="3"/>
        <v>0.23948185208153061</v>
      </c>
      <c r="L61" s="12">
        <f t="shared" si="3"/>
        <v>0.1663183999927306</v>
      </c>
      <c r="M61" s="12">
        <f t="shared" si="3"/>
        <v>8.7667284463536749E-2</v>
      </c>
      <c r="O61" s="12">
        <f t="shared" si="4"/>
        <v>0.20290012603713062</v>
      </c>
      <c r="P61" s="12">
        <f t="shared" si="5"/>
        <v>0.16448917884593262</v>
      </c>
    </row>
    <row r="62" spans="1:16" x14ac:dyDescent="0.25">
      <c r="A62" s="1">
        <v>0.41597222222222502</v>
      </c>
      <c r="B62" s="2">
        <v>605</v>
      </c>
      <c r="C62" s="3">
        <v>22.24</v>
      </c>
      <c r="D62" s="3">
        <v>23.398328923200001</v>
      </c>
      <c r="E62" s="3">
        <v>31.723119545810501</v>
      </c>
      <c r="F62" s="3">
        <v>37.461860037839898</v>
      </c>
      <c r="G62" s="3">
        <v>40.465443282113903</v>
      </c>
      <c r="H62" s="12">
        <f t="shared" si="2"/>
        <v>1.5674577761670253E-2</v>
      </c>
      <c r="I62" s="12">
        <f t="shared" si="2"/>
        <v>2.5160099236099007E-2</v>
      </c>
      <c r="J62" s="12">
        <f t="shared" si="2"/>
        <v>3.0124699639857692E-2</v>
      </c>
      <c r="K62" s="12">
        <f t="shared" si="3"/>
        <v>0.2418421518213919</v>
      </c>
      <c r="L62" s="12">
        <f t="shared" si="3"/>
        <v>0.16671522591420232</v>
      </c>
      <c r="M62" s="12">
        <f t="shared" si="3"/>
        <v>8.7256613156970822E-2</v>
      </c>
      <c r="O62" s="12">
        <f t="shared" si="4"/>
        <v>0.20427868886779713</v>
      </c>
      <c r="P62" s="12">
        <f t="shared" si="5"/>
        <v>0.16527133029752167</v>
      </c>
    </row>
    <row r="63" spans="1:16" x14ac:dyDescent="0.25">
      <c r="A63" s="1">
        <v>0.41666666666667002</v>
      </c>
      <c r="B63" s="2">
        <v>608.5</v>
      </c>
      <c r="C63" s="3">
        <v>22.28</v>
      </c>
      <c r="D63" s="3">
        <v>23.544751507200004</v>
      </c>
      <c r="E63" s="3">
        <v>31.949588478369598</v>
      </c>
      <c r="F63" s="3">
        <v>37.780805490090501</v>
      </c>
      <c r="G63" s="3">
        <v>40.819949263073099</v>
      </c>
      <c r="H63" s="12">
        <f t="shared" si="2"/>
        <v>1.5890860276696134E-2</v>
      </c>
      <c r="I63" s="12">
        <f t="shared" si="2"/>
        <v>2.5473797025621199E-2</v>
      </c>
      <c r="J63" s="12">
        <f t="shared" si="2"/>
        <v>3.0468281451229411E-2</v>
      </c>
      <c r="K63" s="12">
        <f t="shared" si="3"/>
        <v>0.24276315048322319</v>
      </c>
      <c r="L63" s="12">
        <f t="shared" si="3"/>
        <v>0.16842737316292533</v>
      </c>
      <c r="M63" s="12">
        <f t="shared" si="3"/>
        <v>8.7781847480386768E-2</v>
      </c>
      <c r="O63" s="12">
        <f t="shared" si="4"/>
        <v>0.20559526182307428</v>
      </c>
      <c r="P63" s="12">
        <f t="shared" si="5"/>
        <v>0.16632412370884514</v>
      </c>
    </row>
    <row r="64" spans="1:16" x14ac:dyDescent="0.25">
      <c r="A64" s="1">
        <v>0.41736111111111401</v>
      </c>
      <c r="B64" s="2">
        <v>610.33333333333303</v>
      </c>
      <c r="C64" s="3">
        <v>22.28</v>
      </c>
      <c r="D64" s="3">
        <v>23.574036023999998</v>
      </c>
      <c r="E64" s="3">
        <v>32.3151516428401</v>
      </c>
      <c r="F64" s="3">
        <v>38.138751225719602</v>
      </c>
      <c r="G64" s="3">
        <v>41.159636734644302</v>
      </c>
      <c r="H64" s="12">
        <f t="shared" si="2"/>
        <v>1.6442083521857078E-2</v>
      </c>
      <c r="I64" s="12">
        <f t="shared" si="2"/>
        <v>2.5983754056340156E-2</v>
      </c>
      <c r="J64" s="12">
        <f t="shared" si="2"/>
        <v>3.0933320701219513E-2</v>
      </c>
      <c r="K64" s="12">
        <f t="shared" si="3"/>
        <v>0.25171774285920562</v>
      </c>
      <c r="L64" s="12">
        <f t="shared" si="3"/>
        <v>0.16770208818182378</v>
      </c>
      <c r="M64" s="12">
        <f t="shared" si="3"/>
        <v>8.6992383455455347E-2</v>
      </c>
      <c r="O64" s="12">
        <f t="shared" si="4"/>
        <v>0.20970991552051471</v>
      </c>
      <c r="P64" s="12">
        <f t="shared" si="5"/>
        <v>0.16880407149882826</v>
      </c>
    </row>
    <row r="65" spans="1:16" x14ac:dyDescent="0.25">
      <c r="A65" s="1">
        <v>0.41805555555555901</v>
      </c>
      <c r="B65" s="2">
        <v>613.16666666666697</v>
      </c>
      <c r="C65" s="3">
        <v>22.32</v>
      </c>
      <c r="D65" s="3">
        <v>24.247579910400002</v>
      </c>
      <c r="E65" s="3">
        <v>32.586078056632303</v>
      </c>
      <c r="F65" s="3">
        <v>38.562201046866598</v>
      </c>
      <c r="G65" s="3">
        <v>41.6109975278397</v>
      </c>
      <c r="H65" s="12">
        <f t="shared" si="2"/>
        <v>1.6742720396790919E-2</v>
      </c>
      <c r="I65" s="12">
        <f t="shared" si="2"/>
        <v>2.6489047643707402E-2</v>
      </c>
      <c r="J65" s="12">
        <f t="shared" si="2"/>
        <v>3.1461262616754047E-2</v>
      </c>
      <c r="K65" s="12">
        <f t="shared" si="3"/>
        <v>0.23901400700856121</v>
      </c>
      <c r="L65" s="12">
        <f t="shared" si="3"/>
        <v>0.17129908494580487</v>
      </c>
      <c r="M65" s="12">
        <f t="shared" si="3"/>
        <v>8.7390444980819798E-2</v>
      </c>
      <c r="O65" s="12">
        <f t="shared" si="4"/>
        <v>0.20515654597718305</v>
      </c>
      <c r="P65" s="12">
        <f t="shared" si="5"/>
        <v>0.16590117897839526</v>
      </c>
    </row>
    <row r="66" spans="1:16" x14ac:dyDescent="0.25">
      <c r="A66" s="1">
        <v>0.41875000000000301</v>
      </c>
      <c r="B66" s="2">
        <v>614.83333333333303</v>
      </c>
      <c r="C66" s="3">
        <v>22.36</v>
      </c>
      <c r="D66" s="3">
        <v>23.530109248799999</v>
      </c>
      <c r="E66" s="3">
        <v>32.436243216069897</v>
      </c>
      <c r="F66" s="3">
        <v>38.520344234702399</v>
      </c>
      <c r="G66" s="3">
        <v>41.685940505422998</v>
      </c>
      <c r="H66" s="12">
        <f t="shared" si="2"/>
        <v>1.6388576659370945E-2</v>
      </c>
      <c r="I66" s="12">
        <f t="shared" si="2"/>
        <v>2.6284105559288274E-2</v>
      </c>
      <c r="J66" s="12">
        <f t="shared" si="2"/>
        <v>3.1432811881956645E-2</v>
      </c>
      <c r="K66" s="12">
        <f t="shared" si="3"/>
        <v>0.25459265635015854</v>
      </c>
      <c r="L66" s="12">
        <f t="shared" si="3"/>
        <v>0.17392141702885</v>
      </c>
      <c r="M66" s="12">
        <f t="shared" si="3"/>
        <v>9.0492414155989437E-2</v>
      </c>
      <c r="O66" s="12">
        <f t="shared" si="4"/>
        <v>0.2142570366895043</v>
      </c>
      <c r="P66" s="12">
        <f t="shared" si="5"/>
        <v>0.17300216251166603</v>
      </c>
    </row>
    <row r="67" spans="1:16" x14ac:dyDescent="0.25">
      <c r="A67" s="1">
        <v>0.41944444444444801</v>
      </c>
      <c r="B67" s="2">
        <v>616.5</v>
      </c>
      <c r="C67" s="3">
        <v>22.4</v>
      </c>
      <c r="D67" s="3">
        <v>23.881523450400003</v>
      </c>
      <c r="E67" s="3">
        <v>32.801856948656997</v>
      </c>
      <c r="F67" s="3">
        <v>38.903998782163399</v>
      </c>
      <c r="G67" s="3">
        <v>42.042485245680801</v>
      </c>
      <c r="H67" s="12">
        <f t="shared" si="2"/>
        <v>1.6872436250862932E-2</v>
      </c>
      <c r="I67" s="12">
        <f t="shared" si="2"/>
        <v>2.6770476532300729E-2</v>
      </c>
      <c r="J67" s="12">
        <f t="shared" si="2"/>
        <v>3.18612899362219E-2</v>
      </c>
      <c r="K67" s="12">
        <f t="shared" si="3"/>
        <v>0.25430919555600068</v>
      </c>
      <c r="L67" s="12">
        <f t="shared" si="3"/>
        <v>0.17396555646163395</v>
      </c>
      <c r="M67" s="12">
        <f t="shared" si="3"/>
        <v>8.9474902250735733E-2</v>
      </c>
      <c r="O67" s="12">
        <f t="shared" si="4"/>
        <v>0.21413737600881733</v>
      </c>
      <c r="P67" s="12">
        <f t="shared" si="5"/>
        <v>0.17258321808945681</v>
      </c>
    </row>
    <row r="68" spans="1:16" x14ac:dyDescent="0.25">
      <c r="A68" s="1">
        <v>0.420138888888892</v>
      </c>
      <c r="B68" s="2">
        <v>617.66666666666697</v>
      </c>
      <c r="C68" s="3">
        <v>22.4</v>
      </c>
      <c r="D68" s="3">
        <v>24.042588292799998</v>
      </c>
      <c r="E68" s="3">
        <v>33.113114838508402</v>
      </c>
      <c r="F68" s="3">
        <v>39.233767438354697</v>
      </c>
      <c r="G68" s="3">
        <v>42.361595873364102</v>
      </c>
      <c r="H68" s="12">
        <f t="shared" ref="H68:J131" si="6">(E68-$C68)/$B68</f>
        <v>1.7344492453062705E-2</v>
      </c>
      <c r="I68" s="12">
        <f t="shared" si="6"/>
        <v>2.7253805890482499E-2</v>
      </c>
      <c r="J68" s="12">
        <f t="shared" si="6"/>
        <v>3.2317748310897079E-2</v>
      </c>
      <c r="K68" s="12">
        <f t="shared" ref="K68:M131" si="7">$A$1*60*0.145*1.25*1000*(E68-D68)/($B68*60*0.33*1.25)</f>
        <v>0.25810260494092485</v>
      </c>
      <c r="L68" s="12">
        <f t="shared" si="7"/>
        <v>0.17416369071828727</v>
      </c>
      <c r="M68" s="12">
        <f t="shared" si="7"/>
        <v>8.9002624358801657E-2</v>
      </c>
      <c r="O68" s="12">
        <f t="shared" ref="O68:O131" si="8">$A$1*60*0.145*1.25*1000*(F68-$D68)/(2*$B68*60*0.33*1.25)</f>
        <v>0.21613314782960605</v>
      </c>
      <c r="P68" s="12">
        <f t="shared" ref="P68:P131" si="9">$A$1*60*0.145*1.25*1000*(G68-$D68)/(3*$B68*60*0.33*1.25)</f>
        <v>0.17375630667267122</v>
      </c>
    </row>
    <row r="69" spans="1:16" x14ac:dyDescent="0.25">
      <c r="A69" s="1">
        <v>0.420833333333337</v>
      </c>
      <c r="B69" s="2">
        <v>617.83333333333303</v>
      </c>
      <c r="C69" s="3">
        <v>22.4</v>
      </c>
      <c r="D69" s="3">
        <v>24.364717977600002</v>
      </c>
      <c r="E69" s="3">
        <v>33.198505890256598</v>
      </c>
      <c r="F69" s="3">
        <v>39.4673034107484</v>
      </c>
      <c r="G69" s="3">
        <v>42.647540391471402</v>
      </c>
      <c r="H69" s="12">
        <f t="shared" si="6"/>
        <v>1.7478024100766019E-2</v>
      </c>
      <c r="I69" s="12">
        <f t="shared" si="6"/>
        <v>2.7624445768678299E-2</v>
      </c>
      <c r="J69" s="12">
        <f t="shared" si="6"/>
        <v>3.2771848489028456E-2</v>
      </c>
      <c r="K69" s="12">
        <f t="shared" si="7"/>
        <v>0.25129837846535191</v>
      </c>
      <c r="L69" s="12">
        <f t="shared" si="7"/>
        <v>0.17833104749664008</v>
      </c>
      <c r="M69" s="12">
        <f t="shared" si="7"/>
        <v>9.0469502357669374E-2</v>
      </c>
      <c r="O69" s="12">
        <f t="shared" si="8"/>
        <v>0.214814712980996</v>
      </c>
      <c r="P69" s="12">
        <f t="shared" si="9"/>
        <v>0.17336630943988712</v>
      </c>
    </row>
    <row r="70" spans="1:16" x14ac:dyDescent="0.25">
      <c r="A70" s="1">
        <v>0.421527777777781</v>
      </c>
      <c r="B70" s="2">
        <v>622.16666666666697</v>
      </c>
      <c r="C70" s="3">
        <v>22.4</v>
      </c>
      <c r="D70" s="3">
        <v>23.749743124800002</v>
      </c>
      <c r="E70" s="3">
        <v>33.0693365940202</v>
      </c>
      <c r="F70" s="3">
        <v>39.470455964701102</v>
      </c>
      <c r="G70" s="3">
        <v>42.764830118886202</v>
      </c>
      <c r="H70" s="12">
        <f t="shared" si="6"/>
        <v>1.7148679229606532E-2</v>
      </c>
      <c r="I70" s="12">
        <f t="shared" si="6"/>
        <v>2.7437111113904789E-2</v>
      </c>
      <c r="J70" s="12">
        <f t="shared" si="6"/>
        <v>3.2732113772653941E-2</v>
      </c>
      <c r="K70" s="12">
        <f t="shared" si="7"/>
        <v>0.26327176349257053</v>
      </c>
      <c r="L70" s="12">
        <f t="shared" si="7"/>
        <v>0.18082698463312086</v>
      </c>
      <c r="M70" s="12">
        <f t="shared" si="7"/>
        <v>9.3063683093166927E-2</v>
      </c>
      <c r="O70" s="12">
        <f t="shared" si="8"/>
        <v>0.22204937406284569</v>
      </c>
      <c r="P70" s="12">
        <f t="shared" si="9"/>
        <v>0.17905414373961945</v>
      </c>
    </row>
    <row r="71" spans="1:16" x14ac:dyDescent="0.25">
      <c r="A71" s="1">
        <v>0.422222222222226</v>
      </c>
      <c r="B71" s="2">
        <v>625.16666666666697</v>
      </c>
      <c r="C71" s="3">
        <v>22.44</v>
      </c>
      <c r="D71" s="3">
        <v>23.925450225600002</v>
      </c>
      <c r="E71" s="3">
        <v>33.467556988775499</v>
      </c>
      <c r="F71" s="3">
        <v>39.846887545729899</v>
      </c>
      <c r="G71" s="3">
        <v>43.102969913718702</v>
      </c>
      <c r="H71" s="12">
        <f t="shared" si="6"/>
        <v>1.7639387345415345E-2</v>
      </c>
      <c r="I71" s="12">
        <f t="shared" si="6"/>
        <v>2.784359511447063E-2</v>
      </c>
      <c r="J71" s="12">
        <f t="shared" si="6"/>
        <v>3.3051938011813421E-2</v>
      </c>
      <c r="K71" s="12">
        <f t="shared" si="7"/>
        <v>0.26826407128483482</v>
      </c>
      <c r="L71" s="12">
        <f t="shared" si="7"/>
        <v>0.17934668200157777</v>
      </c>
      <c r="M71" s="12">
        <f t="shared" si="7"/>
        <v>9.1540572135115725E-2</v>
      </c>
      <c r="O71" s="12">
        <f t="shared" si="8"/>
        <v>0.22380537664320629</v>
      </c>
      <c r="P71" s="12">
        <f t="shared" si="9"/>
        <v>0.17971710847384276</v>
      </c>
    </row>
    <row r="72" spans="1:16" x14ac:dyDescent="0.25">
      <c r="A72" s="1">
        <v>0.42291666666666999</v>
      </c>
      <c r="B72" s="2">
        <v>625.83333333333303</v>
      </c>
      <c r="C72" s="3">
        <v>22.48</v>
      </c>
      <c r="D72" s="3">
        <v>24.423287011199999</v>
      </c>
      <c r="E72" s="3">
        <v>33.691108545370902</v>
      </c>
      <c r="F72" s="3">
        <v>40.183280273586099</v>
      </c>
      <c r="G72" s="3">
        <v>43.461972732931002</v>
      </c>
      <c r="H72" s="12">
        <f t="shared" si="6"/>
        <v>1.7913888487942863E-2</v>
      </c>
      <c r="I72" s="12">
        <f t="shared" si="6"/>
        <v>2.8287531728766083E-2</v>
      </c>
      <c r="J72" s="12">
        <f t="shared" si="6"/>
        <v>3.3526454433445027E-2</v>
      </c>
      <c r="K72" s="12">
        <f t="shared" si="7"/>
        <v>0.26027534147532377</v>
      </c>
      <c r="L72" s="12">
        <f t="shared" si="7"/>
        <v>0.18232463877810509</v>
      </c>
      <c r="M72" s="12">
        <f t="shared" si="7"/>
        <v>9.2078035415569248E-2</v>
      </c>
      <c r="O72" s="12">
        <f t="shared" si="8"/>
        <v>0.22129999012671442</v>
      </c>
      <c r="P72" s="12">
        <f t="shared" si="9"/>
        <v>0.17822600522299939</v>
      </c>
    </row>
    <row r="73" spans="1:16" x14ac:dyDescent="0.25">
      <c r="A73" s="1">
        <v>0.42361111111111499</v>
      </c>
      <c r="B73" s="2">
        <v>626.83333333333303</v>
      </c>
      <c r="C73" s="3">
        <v>22.48</v>
      </c>
      <c r="D73" s="3">
        <v>23.9840192592</v>
      </c>
      <c r="E73" s="3">
        <v>33.615761029241497</v>
      </c>
      <c r="F73" s="3">
        <v>40.211790264379303</v>
      </c>
      <c r="G73" s="3">
        <v>43.579232015198897</v>
      </c>
      <c r="H73" s="12">
        <f t="shared" si="6"/>
        <v>1.7765106667229198E-2</v>
      </c>
      <c r="I73" s="12">
        <f t="shared" si="6"/>
        <v>2.8287886622248303E-2</v>
      </c>
      <c r="J73" s="12">
        <f t="shared" si="6"/>
        <v>3.3660035121295784E-2</v>
      </c>
      <c r="K73" s="12">
        <f t="shared" si="7"/>
        <v>0.27006406548664857</v>
      </c>
      <c r="L73" s="12">
        <f t="shared" si="7"/>
        <v>0.18494582951245694</v>
      </c>
      <c r="M73" s="12">
        <f t="shared" si="7"/>
        <v>9.4419579680228419E-2</v>
      </c>
      <c r="O73" s="12">
        <f t="shared" si="8"/>
        <v>0.22750494749955277</v>
      </c>
      <c r="P73" s="12">
        <f t="shared" si="9"/>
        <v>0.1831431582264447</v>
      </c>
    </row>
    <row r="74" spans="1:16" x14ac:dyDescent="0.25">
      <c r="A74" s="1">
        <v>0.42430555555555899</v>
      </c>
      <c r="B74" s="2">
        <v>629.5</v>
      </c>
      <c r="C74" s="3">
        <v>22.52</v>
      </c>
      <c r="D74" s="3">
        <v>24.1304418432</v>
      </c>
      <c r="E74" s="3">
        <v>33.969365601453298</v>
      </c>
      <c r="F74" s="3">
        <v>40.563316133865698</v>
      </c>
      <c r="G74" s="3">
        <v>43.9056696648261</v>
      </c>
      <c r="H74" s="12">
        <f t="shared" si="6"/>
        <v>1.8188031138130736E-2</v>
      </c>
      <c r="I74" s="12">
        <f t="shared" si="6"/>
        <v>2.8662932698754088E-2</v>
      </c>
      <c r="J74" s="12">
        <f t="shared" si="6"/>
        <v>3.3972469682011279E-2</v>
      </c>
      <c r="K74" s="12">
        <f t="shared" si="7"/>
        <v>0.27470458900940681</v>
      </c>
      <c r="L74" s="12">
        <f t="shared" si="7"/>
        <v>0.18410433045944072</v>
      </c>
      <c r="M74" s="12">
        <f t="shared" si="7"/>
        <v>9.331913485724759E-2</v>
      </c>
      <c r="O74" s="12">
        <f t="shared" si="8"/>
        <v>0.22940445973442375</v>
      </c>
      <c r="P74" s="12">
        <f t="shared" si="9"/>
        <v>0.18404268477536503</v>
      </c>
    </row>
    <row r="75" spans="1:16" x14ac:dyDescent="0.25">
      <c r="A75" s="1">
        <v>0.42500000000000399</v>
      </c>
      <c r="B75" s="2">
        <v>630.33333333333303</v>
      </c>
      <c r="C75" s="3">
        <v>22.52</v>
      </c>
      <c r="D75" s="3">
        <v>24.540425078400006</v>
      </c>
      <c r="E75" s="3">
        <v>34.1612151836189</v>
      </c>
      <c r="F75" s="3">
        <v>40.860762675478398</v>
      </c>
      <c r="G75" s="3">
        <v>44.226891634471599</v>
      </c>
      <c r="H75" s="12">
        <f t="shared" si="6"/>
        <v>1.8468347726523913E-2</v>
      </c>
      <c r="I75" s="12">
        <f t="shared" si="6"/>
        <v>2.9096926507898056E-2</v>
      </c>
      <c r="J75" s="12">
        <f t="shared" si="6"/>
        <v>3.443716282570853E-2</v>
      </c>
      <c r="K75" s="12">
        <f t="shared" si="7"/>
        <v>0.26825913470635837</v>
      </c>
      <c r="L75" s="12">
        <f t="shared" si="7"/>
        <v>0.18680532403627279</v>
      </c>
      <c r="M75" s="12">
        <f t="shared" si="7"/>
        <v>9.3858698919093181E-2</v>
      </c>
      <c r="O75" s="12">
        <f t="shared" si="8"/>
        <v>0.22753222937131556</v>
      </c>
      <c r="P75" s="12">
        <f t="shared" si="9"/>
        <v>0.18297438588724144</v>
      </c>
    </row>
    <row r="76" spans="1:16" x14ac:dyDescent="0.25">
      <c r="A76" s="1">
        <v>0.42569444444444798</v>
      </c>
      <c r="B76" s="2">
        <v>630.33333333333303</v>
      </c>
      <c r="C76" s="3">
        <v>22.56</v>
      </c>
      <c r="D76" s="3">
        <v>24.159726360000001</v>
      </c>
      <c r="E76" s="3">
        <v>34.066332714712502</v>
      </c>
      <c r="F76" s="3">
        <v>40.8689898192454</v>
      </c>
      <c r="G76" s="3">
        <v>44.320419912389703</v>
      </c>
      <c r="H76" s="12">
        <f t="shared" si="6"/>
        <v>1.8254361789602075E-2</v>
      </c>
      <c r="I76" s="12">
        <f t="shared" si="6"/>
        <v>2.9046520072837773E-2</v>
      </c>
      <c r="J76" s="12">
        <f t="shared" si="6"/>
        <v>3.45220834146849E-2</v>
      </c>
      <c r="K76" s="12">
        <f t="shared" si="7"/>
        <v>0.27622862774545709</v>
      </c>
      <c r="L76" s="12">
        <f t="shared" si="7"/>
        <v>0.18968035770535466</v>
      </c>
      <c r="M76" s="12">
        <f t="shared" si="7"/>
        <v>9.6237173887010072E-2</v>
      </c>
      <c r="O76" s="12">
        <f t="shared" si="8"/>
        <v>0.23295449272540586</v>
      </c>
      <c r="P76" s="12">
        <f t="shared" si="9"/>
        <v>0.18738205311260728</v>
      </c>
    </row>
    <row r="77" spans="1:16" x14ac:dyDescent="0.25">
      <c r="A77" s="1">
        <v>0.42638888888889298</v>
      </c>
      <c r="B77" s="2">
        <v>633</v>
      </c>
      <c r="C77" s="3">
        <v>22.56</v>
      </c>
      <c r="D77" s="3">
        <v>24.159726360000001</v>
      </c>
      <c r="E77" s="3">
        <v>34.094498375927103</v>
      </c>
      <c r="F77" s="3">
        <v>41.041114332518703</v>
      </c>
      <c r="G77" s="3">
        <v>44.563047708207897</v>
      </c>
      <c r="H77" s="12">
        <f t="shared" si="6"/>
        <v>1.8221956360074412E-2</v>
      </c>
      <c r="I77" s="12">
        <f t="shared" si="6"/>
        <v>2.9196073195132233E-2</v>
      </c>
      <c r="J77" s="12">
        <f t="shared" si="6"/>
        <v>3.4759948986110421E-2</v>
      </c>
      <c r="K77" s="12">
        <f t="shared" si="7"/>
        <v>0.2758469897667537</v>
      </c>
      <c r="L77" s="12">
        <f t="shared" si="7"/>
        <v>0.19287841710101619</v>
      </c>
      <c r="M77" s="12">
        <f t="shared" si="7"/>
        <v>9.7789332083859065E-2</v>
      </c>
      <c r="O77" s="12">
        <f t="shared" si="8"/>
        <v>0.23436270343388493</v>
      </c>
      <c r="P77" s="12">
        <f t="shared" si="9"/>
        <v>0.18883824631720966</v>
      </c>
    </row>
    <row r="78" spans="1:16" x14ac:dyDescent="0.25">
      <c r="A78" s="1">
        <v>0.42708333333333698</v>
      </c>
      <c r="B78" s="2">
        <v>638</v>
      </c>
      <c r="C78" s="3">
        <v>22.6</v>
      </c>
      <c r="D78" s="3">
        <v>23.779027641600006</v>
      </c>
      <c r="E78" s="3">
        <v>34.151070729431297</v>
      </c>
      <c r="F78" s="3">
        <v>41.174831072231903</v>
      </c>
      <c r="G78" s="3">
        <v>44.763165152278397</v>
      </c>
      <c r="H78" s="12">
        <f t="shared" si="6"/>
        <v>1.8105126535158771E-2</v>
      </c>
      <c r="I78" s="12">
        <f t="shared" si="6"/>
        <v>2.9114155285629939E-2</v>
      </c>
      <c r="J78" s="12">
        <f t="shared" si="6"/>
        <v>3.4738503373477107E-2</v>
      </c>
      <c r="K78" s="12">
        <f t="shared" si="7"/>
        <v>0.28573121454080685</v>
      </c>
      <c r="L78" s="12">
        <f t="shared" si="7"/>
        <v>0.1934920204628266</v>
      </c>
      <c r="M78" s="12">
        <f t="shared" si="7"/>
        <v>9.8852178513677474E-2</v>
      </c>
      <c r="O78" s="12">
        <f t="shared" si="8"/>
        <v>0.2396116175018167</v>
      </c>
      <c r="P78" s="12">
        <f t="shared" si="9"/>
        <v>0.19269180450577031</v>
      </c>
    </row>
    <row r="79" spans="1:16" x14ac:dyDescent="0.25">
      <c r="A79" s="1">
        <v>0.42777777777778198</v>
      </c>
      <c r="B79" s="2">
        <v>638.66666666666697</v>
      </c>
      <c r="C79" s="3">
        <v>22.64</v>
      </c>
      <c r="D79" s="3">
        <v>24.145084101600002</v>
      </c>
      <c r="E79" s="3">
        <v>34.363127368115002</v>
      </c>
      <c r="F79" s="3">
        <v>41.465876255758999</v>
      </c>
      <c r="G79" s="3">
        <v>45.065150158808898</v>
      </c>
      <c r="H79" s="12">
        <f t="shared" si="6"/>
        <v>1.8355627403102811E-2</v>
      </c>
      <c r="I79" s="12">
        <f t="shared" si="6"/>
        <v>2.9476841736574617E-2</v>
      </c>
      <c r="J79" s="12">
        <f t="shared" si="6"/>
        <v>3.5112448056590112E-2</v>
      </c>
      <c r="K79" s="12">
        <f t="shared" si="7"/>
        <v>0.28119496558069357</v>
      </c>
      <c r="L79" s="12">
        <f t="shared" si="7"/>
        <v>0.19546376707314084</v>
      </c>
      <c r="M79" s="12">
        <f t="shared" si="7"/>
        <v>9.9050050472999598E-2</v>
      </c>
      <c r="O79" s="12">
        <f t="shared" si="8"/>
        <v>0.23832936632691717</v>
      </c>
      <c r="P79" s="12">
        <f t="shared" si="9"/>
        <v>0.19190292770894465</v>
      </c>
    </row>
    <row r="80" spans="1:16" x14ac:dyDescent="0.25">
      <c r="A80" s="1">
        <v>0.42847222222222597</v>
      </c>
      <c r="B80" s="2">
        <v>639.5</v>
      </c>
      <c r="C80" s="3">
        <v>22.64</v>
      </c>
      <c r="D80" s="3">
        <v>23.793669900000001</v>
      </c>
      <c r="E80" s="3">
        <v>34.053370886883201</v>
      </c>
      <c r="F80" s="3">
        <v>41.378313998333901</v>
      </c>
      <c r="G80" s="3">
        <v>45.132181669056202</v>
      </c>
      <c r="H80" s="12">
        <f t="shared" si="6"/>
        <v>1.7847335241412354E-2</v>
      </c>
      <c r="I80" s="12">
        <f t="shared" si="6"/>
        <v>2.9301507425072558E-2</v>
      </c>
      <c r="J80" s="12">
        <f t="shared" si="6"/>
        <v>3.5171511601338863E-2</v>
      </c>
      <c r="K80" s="12">
        <f t="shared" si="7"/>
        <v>0.28197344385491768</v>
      </c>
      <c r="L80" s="12">
        <f t="shared" si="7"/>
        <v>0.20131575353099748</v>
      </c>
      <c r="M80" s="12">
        <f t="shared" si="7"/>
        <v>0.10316977037074106</v>
      </c>
      <c r="O80" s="12">
        <f t="shared" si="8"/>
        <v>0.24164459869295757</v>
      </c>
      <c r="P80" s="12">
        <f t="shared" si="9"/>
        <v>0.19548632258555207</v>
      </c>
    </row>
    <row r="81" spans="1:16" x14ac:dyDescent="0.25">
      <c r="A81" s="1">
        <v>0.42916666666667103</v>
      </c>
      <c r="B81" s="2">
        <v>642.5</v>
      </c>
      <c r="C81" s="3">
        <v>22.68</v>
      </c>
      <c r="D81" s="3">
        <v>23.178695047200009</v>
      </c>
      <c r="E81" s="3">
        <v>34.344337164704399</v>
      </c>
      <c r="F81" s="3">
        <v>41.572338177643097</v>
      </c>
      <c r="G81" s="3">
        <v>45.3039749011674</v>
      </c>
      <c r="H81" s="12">
        <f t="shared" si="6"/>
        <v>1.8154610373080776E-2</v>
      </c>
      <c r="I81" s="12">
        <f t="shared" si="6"/>
        <v>2.9404417397109878E-2</v>
      </c>
      <c r="J81" s="12">
        <f t="shared" si="6"/>
        <v>3.5212412297536813E-2</v>
      </c>
      <c r="K81" s="12">
        <f t="shared" si="7"/>
        <v>0.30543909577420331</v>
      </c>
      <c r="L81" s="12">
        <f t="shared" si="7"/>
        <v>0.19772388102839025</v>
      </c>
      <c r="M81" s="12">
        <f t="shared" si="7"/>
        <v>0.10207991037114</v>
      </c>
      <c r="O81" s="12">
        <f t="shared" si="8"/>
        <v>0.25158148840129679</v>
      </c>
      <c r="P81" s="12">
        <f t="shared" si="9"/>
        <v>0.20174762905791119</v>
      </c>
    </row>
    <row r="82" spans="1:16" x14ac:dyDescent="0.25">
      <c r="A82" s="1">
        <v>0.42986111111111502</v>
      </c>
      <c r="B82" s="2">
        <v>644.66666666666697</v>
      </c>
      <c r="C82" s="3">
        <v>22.72</v>
      </c>
      <c r="D82" s="3">
        <v>24.657563145600001</v>
      </c>
      <c r="E82" s="3">
        <v>35.174572470167497</v>
      </c>
      <c r="F82" s="3">
        <v>42.410277757970803</v>
      </c>
      <c r="G82" s="3">
        <v>46.016605749660101</v>
      </c>
      <c r="H82" s="12">
        <f t="shared" si="6"/>
        <v>1.9319398867891663E-2</v>
      </c>
      <c r="I82" s="12">
        <f t="shared" si="6"/>
        <v>3.0543347090957799E-2</v>
      </c>
      <c r="J82" s="12">
        <f t="shared" si="6"/>
        <v>3.6137444285925684E-2</v>
      </c>
      <c r="K82" s="12">
        <f t="shared" si="7"/>
        <v>0.28672865508362999</v>
      </c>
      <c r="L82" s="12">
        <f t="shared" si="7"/>
        <v>0.1972693930114654</v>
      </c>
      <c r="M82" s="12">
        <f t="shared" si="7"/>
        <v>9.8320496153981002E-2</v>
      </c>
      <c r="O82" s="12">
        <f t="shared" si="8"/>
        <v>0.2419990240475477</v>
      </c>
      <c r="P82" s="12">
        <f t="shared" si="9"/>
        <v>0.1941061814163588</v>
      </c>
    </row>
    <row r="83" spans="1:16" x14ac:dyDescent="0.25">
      <c r="A83" s="1">
        <v>0.43055555555556002</v>
      </c>
      <c r="B83" s="2">
        <v>647.66666666666697</v>
      </c>
      <c r="C83" s="3">
        <v>22.72</v>
      </c>
      <c r="D83" s="3">
        <v>24.394002494399999</v>
      </c>
      <c r="E83" s="3">
        <v>35.234885369609998</v>
      </c>
      <c r="F83" s="3">
        <v>42.606368038719999</v>
      </c>
      <c r="G83" s="3">
        <v>46.302461340291401</v>
      </c>
      <c r="H83" s="12">
        <f t="shared" si="6"/>
        <v>1.9323034538769934E-2</v>
      </c>
      <c r="I83" s="12">
        <f t="shared" si="6"/>
        <v>3.0704634130808015E-2</v>
      </c>
      <c r="J83" s="12">
        <f t="shared" si="6"/>
        <v>3.641141740652299E-2</v>
      </c>
      <c r="K83" s="12">
        <f t="shared" si="7"/>
        <v>0.29418949457829019</v>
      </c>
      <c r="L83" s="12">
        <f t="shared" si="7"/>
        <v>0.20004023525400266</v>
      </c>
      <c r="M83" s="12">
        <f t="shared" si="7"/>
        <v>0.10030103939135414</v>
      </c>
      <c r="O83" s="12">
        <f t="shared" si="8"/>
        <v>0.24711486491614645</v>
      </c>
      <c r="P83" s="12">
        <f t="shared" si="9"/>
        <v>0.19817692307454896</v>
      </c>
    </row>
    <row r="84" spans="1:16" x14ac:dyDescent="0.25">
      <c r="A84" s="1">
        <v>0.43125000000000402</v>
      </c>
      <c r="B84" s="2">
        <v>652.66666666666697</v>
      </c>
      <c r="C84" s="3">
        <v>22.76</v>
      </c>
      <c r="D84" s="3">
        <v>24.511140561600005</v>
      </c>
      <c r="E84" s="3">
        <v>35.587705852293396</v>
      </c>
      <c r="F84" s="3">
        <v>43.006369076031802</v>
      </c>
      <c r="G84" s="3">
        <v>46.704481075783399</v>
      </c>
      <c r="H84" s="12">
        <f t="shared" si="6"/>
        <v>1.9654299058672199E-2</v>
      </c>
      <c r="I84" s="12">
        <f t="shared" si="6"/>
        <v>3.1020994498516533E-2</v>
      </c>
      <c r="J84" s="12">
        <f t="shared" si="6"/>
        <v>3.6687151801506723E-2</v>
      </c>
      <c r="K84" s="12">
        <f t="shared" si="7"/>
        <v>0.29828247138091579</v>
      </c>
      <c r="L84" s="12">
        <f t="shared" si="7"/>
        <v>0.19977828348817314</v>
      </c>
      <c r="M84" s="12">
        <f t="shared" si="7"/>
        <v>9.9587007143463871E-2</v>
      </c>
      <c r="O84" s="12">
        <f t="shared" si="8"/>
        <v>0.24903037743454445</v>
      </c>
      <c r="P84" s="12">
        <f t="shared" si="9"/>
        <v>0.19921592067085087</v>
      </c>
    </row>
    <row r="85" spans="1:16" x14ac:dyDescent="0.25">
      <c r="A85" s="1">
        <v>0.43194444444444902</v>
      </c>
      <c r="B85" s="2">
        <v>656.16666666666697</v>
      </c>
      <c r="C85" s="3">
        <v>22.76</v>
      </c>
      <c r="D85" s="3">
        <v>24.833270246400005</v>
      </c>
      <c r="E85" s="3">
        <v>35.741214243266199</v>
      </c>
      <c r="F85" s="3">
        <v>43.298049171925904</v>
      </c>
      <c r="G85" s="3">
        <v>47.044338572186</v>
      </c>
      <c r="H85" s="12">
        <f t="shared" si="6"/>
        <v>1.9783410073557824E-2</v>
      </c>
      <c r="I85" s="12">
        <f t="shared" si="6"/>
        <v>3.1300049538114133E-2</v>
      </c>
      <c r="J85" s="12">
        <f t="shared" si="6"/>
        <v>3.7009406002823451E-2</v>
      </c>
      <c r="K85" s="12">
        <f t="shared" si="7"/>
        <v>0.292174822462068</v>
      </c>
      <c r="L85" s="12">
        <f t="shared" si="7"/>
        <v>0.20241366331644428</v>
      </c>
      <c r="M85" s="12">
        <f t="shared" si="7"/>
        <v>0.1003462651373152</v>
      </c>
      <c r="O85" s="12">
        <f t="shared" si="8"/>
        <v>0.24729424288925614</v>
      </c>
      <c r="P85" s="12">
        <f t="shared" si="9"/>
        <v>0.19831158363860915</v>
      </c>
    </row>
    <row r="86" spans="1:16" x14ac:dyDescent="0.25">
      <c r="A86" s="1">
        <v>0.43263888888889301</v>
      </c>
      <c r="B86" s="2">
        <v>655.83333333333303</v>
      </c>
      <c r="C86" s="3">
        <v>22.8</v>
      </c>
      <c r="D86" s="3">
        <v>24.394002494399999</v>
      </c>
      <c r="E86" s="3">
        <v>35.824553063553601</v>
      </c>
      <c r="F86" s="3">
        <v>43.378989424857203</v>
      </c>
      <c r="G86" s="3">
        <v>47.153760420518601</v>
      </c>
      <c r="H86" s="12">
        <f t="shared" si="6"/>
        <v>1.9859547237947049E-2</v>
      </c>
      <c r="I86" s="12">
        <f t="shared" si="6"/>
        <v>3.1378382858740346E-2</v>
      </c>
      <c r="J86" s="12">
        <f t="shared" si="6"/>
        <v>3.7134069256191025E-2</v>
      </c>
      <c r="K86" s="12">
        <f t="shared" si="7"/>
        <v>0.30632872034696035</v>
      </c>
      <c r="L86" s="12">
        <f t="shared" si="7"/>
        <v>0.20245226242606396</v>
      </c>
      <c r="M86" s="12">
        <f t="shared" si="7"/>
        <v>0.10116054880367849</v>
      </c>
      <c r="O86" s="12">
        <f t="shared" si="8"/>
        <v>0.25439049138651221</v>
      </c>
      <c r="P86" s="12">
        <f t="shared" si="9"/>
        <v>0.20331384385890097</v>
      </c>
    </row>
    <row r="87" spans="1:16" x14ac:dyDescent="0.25">
      <c r="A87" s="1">
        <v>0.43333333333333801</v>
      </c>
      <c r="B87" s="2">
        <v>655.5</v>
      </c>
      <c r="C87" s="3">
        <v>22.84</v>
      </c>
      <c r="D87" s="3">
        <v>25.111473155999999</v>
      </c>
      <c r="E87" s="3">
        <v>36.307063045508897</v>
      </c>
      <c r="F87" s="3">
        <v>43.882787246308602</v>
      </c>
      <c r="G87" s="3">
        <v>47.600970350939001</v>
      </c>
      <c r="H87" s="12">
        <f t="shared" si="6"/>
        <v>2.0544718604895342E-2</v>
      </c>
      <c r="I87" s="12">
        <f t="shared" si="6"/>
        <v>3.210188748483387E-2</v>
      </c>
      <c r="J87" s="12">
        <f t="shared" si="6"/>
        <v>3.7774172922866514E-2</v>
      </c>
      <c r="K87" s="12">
        <f t="shared" si="7"/>
        <v>0.30018455196889532</v>
      </c>
      <c r="L87" s="12">
        <f t="shared" si="7"/>
        <v>0.20312599849588925</v>
      </c>
      <c r="M87" s="12">
        <f t="shared" si="7"/>
        <v>9.9694713759361606E-2</v>
      </c>
      <c r="O87" s="12">
        <f t="shared" si="8"/>
        <v>0.25165527523239228</v>
      </c>
      <c r="P87" s="12">
        <f t="shared" si="9"/>
        <v>0.20100175474138204</v>
      </c>
    </row>
    <row r="88" spans="1:16" x14ac:dyDescent="0.25">
      <c r="A88" s="1">
        <v>0.43402777777778201</v>
      </c>
      <c r="B88" s="2">
        <v>661.83333333333303</v>
      </c>
      <c r="C88" s="3">
        <v>22.88</v>
      </c>
      <c r="D88" s="3">
        <v>25.038261863999999</v>
      </c>
      <c r="E88" s="3">
        <v>36.304320066621898</v>
      </c>
      <c r="F88" s="3">
        <v>44.1172100513188</v>
      </c>
      <c r="G88" s="3">
        <v>47.963789332772002</v>
      </c>
      <c r="H88" s="12">
        <f t="shared" si="6"/>
        <v>2.028353573400439E-2</v>
      </c>
      <c r="I88" s="12">
        <f t="shared" si="6"/>
        <v>3.2088456385775087E-2</v>
      </c>
      <c r="J88" s="12">
        <f t="shared" si="6"/>
        <v>3.7900462351204256E-2</v>
      </c>
      <c r="K88" s="12">
        <f t="shared" si="7"/>
        <v>0.29918334092720872</v>
      </c>
      <c r="L88" s="12">
        <f t="shared" si="7"/>
        <v>0.20748042357657581</v>
      </c>
      <c r="M88" s="12">
        <f t="shared" si="7"/>
        <v>0.10215040787723989</v>
      </c>
      <c r="O88" s="12">
        <f t="shared" si="8"/>
        <v>0.25333188225189224</v>
      </c>
      <c r="P88" s="12">
        <f t="shared" si="9"/>
        <v>0.20293805746034152</v>
      </c>
    </row>
    <row r="89" spans="1:16" x14ac:dyDescent="0.25">
      <c r="A89" s="1">
        <v>0.43472222222222701</v>
      </c>
      <c r="B89" s="2">
        <v>667.33333333333303</v>
      </c>
      <c r="C89" s="3">
        <v>22.92</v>
      </c>
      <c r="D89" s="3">
        <v>24.437929269600001</v>
      </c>
      <c r="E89" s="3">
        <v>36.053940153372103</v>
      </c>
      <c r="F89" s="3">
        <v>44.088689588162701</v>
      </c>
      <c r="G89" s="3">
        <v>48.104622793366502</v>
      </c>
      <c r="H89" s="12">
        <f t="shared" si="6"/>
        <v>1.9681229001057104E-2</v>
      </c>
      <c r="I89" s="12">
        <f t="shared" si="6"/>
        <v>3.1721313069174889E-2</v>
      </c>
      <c r="J89" s="12">
        <f t="shared" si="6"/>
        <v>3.7739194995054716E-2</v>
      </c>
      <c r="K89" s="12">
        <f t="shared" si="7"/>
        <v>0.30593435258322688</v>
      </c>
      <c r="L89" s="12">
        <f t="shared" si="7"/>
        <v>0.21161359877297919</v>
      </c>
      <c r="M89" s="12">
        <f t="shared" si="7"/>
        <v>0.1057688338487969</v>
      </c>
      <c r="O89" s="12">
        <f t="shared" si="8"/>
        <v>0.25877397567810306</v>
      </c>
      <c r="P89" s="12">
        <f t="shared" si="9"/>
        <v>0.20777226173500099</v>
      </c>
    </row>
    <row r="90" spans="1:16" x14ac:dyDescent="0.25">
      <c r="A90" s="1">
        <v>0.435416666666671</v>
      </c>
      <c r="B90" s="2">
        <v>670.66666666666697</v>
      </c>
      <c r="C90" s="3">
        <v>22.96</v>
      </c>
      <c r="D90" s="3">
        <v>24.159726360000001</v>
      </c>
      <c r="E90" s="3">
        <v>35.986435246117999</v>
      </c>
      <c r="F90" s="3">
        <v>44.147793972537698</v>
      </c>
      <c r="G90" s="3">
        <v>48.2536123678059</v>
      </c>
      <c r="H90" s="12">
        <f t="shared" si="6"/>
        <v>1.9423114184072554E-2</v>
      </c>
      <c r="I90" s="12">
        <f t="shared" si="6"/>
        <v>3.159213813002637E-2</v>
      </c>
      <c r="J90" s="12">
        <f t="shared" si="6"/>
        <v>3.7714133749213549E-2</v>
      </c>
      <c r="K90" s="12">
        <f t="shared" si="7"/>
        <v>0.30993543981332167</v>
      </c>
      <c r="L90" s="12">
        <f t="shared" si="7"/>
        <v>0.21387981480767318</v>
      </c>
      <c r="M90" s="12">
        <f t="shared" si="7"/>
        <v>0.10759871088268369</v>
      </c>
      <c r="O90" s="12">
        <f t="shared" si="8"/>
        <v>0.26190762731049744</v>
      </c>
      <c r="P90" s="12">
        <f t="shared" si="9"/>
        <v>0.21047132183455949</v>
      </c>
    </row>
    <row r="91" spans="1:16" x14ac:dyDescent="0.25">
      <c r="A91" s="1">
        <v>0.436111111111116</v>
      </c>
      <c r="B91" s="2">
        <v>671.16666666666697</v>
      </c>
      <c r="C91" s="3">
        <v>22.96</v>
      </c>
      <c r="D91" s="3">
        <v>24.013303775999997</v>
      </c>
      <c r="E91" s="3">
        <v>36.185306634205503</v>
      </c>
      <c r="F91" s="3">
        <v>44.338819316529701</v>
      </c>
      <c r="G91" s="3">
        <v>48.442972495549199</v>
      </c>
      <c r="H91" s="12">
        <f t="shared" si="6"/>
        <v>1.970495152849093E-2</v>
      </c>
      <c r="I91" s="12">
        <f t="shared" si="6"/>
        <v>3.1853219741539145E-2</v>
      </c>
      <c r="J91" s="12">
        <f t="shared" si="6"/>
        <v>3.7968173571714704E-2</v>
      </c>
      <c r="K91" s="12">
        <f t="shared" si="7"/>
        <v>0.31874671683225453</v>
      </c>
      <c r="L91" s="12">
        <f t="shared" si="7"/>
        <v>0.21351501707781712</v>
      </c>
      <c r="M91" s="12">
        <f t="shared" si="7"/>
        <v>0.10747494610611588</v>
      </c>
      <c r="O91" s="12">
        <f t="shared" si="8"/>
        <v>0.26613086695503585</v>
      </c>
      <c r="P91" s="12">
        <f t="shared" si="9"/>
        <v>0.21324556000539582</v>
      </c>
    </row>
    <row r="92" spans="1:16" x14ac:dyDescent="0.25">
      <c r="A92" s="1">
        <v>0.43680555555556</v>
      </c>
      <c r="B92" s="2">
        <v>673.16666666666697</v>
      </c>
      <c r="C92" s="3">
        <v>22.96</v>
      </c>
      <c r="D92" s="3">
        <v>24.613636370399998</v>
      </c>
      <c r="E92" s="3">
        <v>36.722418622907398</v>
      </c>
      <c r="F92" s="3">
        <v>44.844806933163397</v>
      </c>
      <c r="G92" s="3">
        <v>48.867804867840597</v>
      </c>
      <c r="H92" s="12">
        <f t="shared" si="6"/>
        <v>2.044429604789412E-2</v>
      </c>
      <c r="I92" s="12">
        <f t="shared" si="6"/>
        <v>3.2510235602619536E-2</v>
      </c>
      <c r="J92" s="12">
        <f t="shared" si="6"/>
        <v>3.848646427507886E-2</v>
      </c>
      <c r="K92" s="12">
        <f t="shared" si="7"/>
        <v>0.31614907859525482</v>
      </c>
      <c r="L92" s="12">
        <f t="shared" si="7"/>
        <v>0.21206802853759826</v>
      </c>
      <c r="M92" s="12">
        <f t="shared" si="7"/>
        <v>0.1050367463644365</v>
      </c>
      <c r="O92" s="12">
        <f t="shared" si="8"/>
        <v>0.26410855356642654</v>
      </c>
      <c r="P92" s="12">
        <f t="shared" si="9"/>
        <v>0.21108461783242982</v>
      </c>
    </row>
    <row r="93" spans="1:16" x14ac:dyDescent="0.25">
      <c r="A93" s="1">
        <v>0.437500000000005</v>
      </c>
      <c r="B93" s="2">
        <v>676</v>
      </c>
      <c r="C93" s="3">
        <v>22.96</v>
      </c>
      <c r="D93" s="3">
        <v>24.847912504799996</v>
      </c>
      <c r="E93" s="3">
        <v>36.933922323301999</v>
      </c>
      <c r="F93" s="3">
        <v>45.143174883588998</v>
      </c>
      <c r="G93" s="3">
        <v>49.187154872593602</v>
      </c>
      <c r="H93" s="12">
        <f t="shared" si="6"/>
        <v>2.0671482726778104E-2</v>
      </c>
      <c r="I93" s="12">
        <f t="shared" si="6"/>
        <v>3.2815347460930469E-2</v>
      </c>
      <c r="J93" s="12">
        <f t="shared" si="6"/>
        <v>3.8797566379576334E-2</v>
      </c>
      <c r="K93" s="12">
        <f t="shared" si="7"/>
        <v>0.31423192104765824</v>
      </c>
      <c r="L93" s="12">
        <f t="shared" si="7"/>
        <v>0.21343762260025365</v>
      </c>
      <c r="M93" s="12">
        <f t="shared" si="7"/>
        <v>0.10514202947923035</v>
      </c>
      <c r="O93" s="12">
        <f t="shared" si="8"/>
        <v>0.26383477182395598</v>
      </c>
      <c r="P93" s="12">
        <f t="shared" si="9"/>
        <v>0.21093719104238076</v>
      </c>
    </row>
    <row r="94" spans="1:16" x14ac:dyDescent="0.25">
      <c r="A94" s="1">
        <v>0.43819444444444899</v>
      </c>
      <c r="B94" s="2">
        <v>678.83333333333303</v>
      </c>
      <c r="C94" s="3">
        <v>22.92</v>
      </c>
      <c r="D94" s="3">
        <v>24.789343471200002</v>
      </c>
      <c r="E94" s="3">
        <v>37.070500505658103</v>
      </c>
      <c r="F94" s="3">
        <v>45.338232628411099</v>
      </c>
      <c r="G94" s="3">
        <v>49.407308580969001</v>
      </c>
      <c r="H94" s="12">
        <f t="shared" si="6"/>
        <v>2.0845323602737206E-2</v>
      </c>
      <c r="I94" s="12">
        <f t="shared" si="6"/>
        <v>3.3024649096603645E-2</v>
      </c>
      <c r="J94" s="12">
        <f t="shared" si="6"/>
        <v>3.901886852094625E-2</v>
      </c>
      <c r="K94" s="12">
        <f t="shared" si="7"/>
        <v>0.31797295181062424</v>
      </c>
      <c r="L94" s="12">
        <f t="shared" si="7"/>
        <v>0.21406087231644033</v>
      </c>
      <c r="M94" s="12">
        <f t="shared" si="7"/>
        <v>0.10535294745814271</v>
      </c>
      <c r="O94" s="12">
        <f t="shared" si="8"/>
        <v>0.26601691206353228</v>
      </c>
      <c r="P94" s="12">
        <f t="shared" si="9"/>
        <v>0.21246225719506914</v>
      </c>
    </row>
    <row r="95" spans="1:16" x14ac:dyDescent="0.25">
      <c r="A95" s="1">
        <v>0.43888888888889399</v>
      </c>
      <c r="B95" s="2">
        <v>681.5</v>
      </c>
      <c r="C95" s="3">
        <v>22.92</v>
      </c>
      <c r="D95" s="3">
        <v>24.979692830400001</v>
      </c>
      <c r="E95" s="3">
        <v>37.334870773846099</v>
      </c>
      <c r="F95" s="3">
        <v>45.606546291944902</v>
      </c>
      <c r="G95" s="3">
        <v>49.652823026405898</v>
      </c>
      <c r="H95" s="12">
        <f t="shared" si="6"/>
        <v>2.1151681252892292E-2</v>
      </c>
      <c r="I95" s="12">
        <f t="shared" si="6"/>
        <v>3.3289136158393101E-2</v>
      </c>
      <c r="J95" s="12">
        <f t="shared" si="6"/>
        <v>3.9226446113581649E-2</v>
      </c>
      <c r="K95" s="12">
        <f t="shared" si="7"/>
        <v>0.3186377290379393</v>
      </c>
      <c r="L95" s="12">
        <f t="shared" si="7"/>
        <v>0.21332496500577183</v>
      </c>
      <c r="M95" s="12">
        <f t="shared" si="7"/>
        <v>0.10435272042452599</v>
      </c>
      <c r="O95" s="12">
        <f t="shared" si="8"/>
        <v>0.26598134702185555</v>
      </c>
      <c r="P95" s="12">
        <f t="shared" si="9"/>
        <v>0.21210513815607904</v>
      </c>
    </row>
    <row r="96" spans="1:16" x14ac:dyDescent="0.25">
      <c r="A96" s="1">
        <v>0.43958333333333799</v>
      </c>
      <c r="B96" s="2">
        <v>679.83333333333303</v>
      </c>
      <c r="C96" s="3">
        <v>22.92</v>
      </c>
      <c r="D96" s="3">
        <v>25.1700421896</v>
      </c>
      <c r="E96" s="3">
        <v>37.368138228691897</v>
      </c>
      <c r="F96" s="3">
        <v>45.727741537110099</v>
      </c>
      <c r="G96" s="3">
        <v>49.804459512918797</v>
      </c>
      <c r="H96" s="12">
        <f t="shared" si="6"/>
        <v>2.1252471039997896E-2</v>
      </c>
      <c r="I96" s="12">
        <f t="shared" si="6"/>
        <v>3.354901917692097E-2</v>
      </c>
      <c r="J96" s="12">
        <f t="shared" si="6"/>
        <v>3.9545662436262036E-2</v>
      </c>
      <c r="K96" s="12">
        <f t="shared" si="7"/>
        <v>0.3153578507509997</v>
      </c>
      <c r="L96" s="12">
        <f t="shared" si="7"/>
        <v>0.21612114907319344</v>
      </c>
      <c r="M96" s="12">
        <f t="shared" si="7"/>
        <v>0.1053955481944793</v>
      </c>
      <c r="O96" s="12">
        <f t="shared" si="8"/>
        <v>0.26573949991209656</v>
      </c>
      <c r="P96" s="12">
        <f t="shared" si="9"/>
        <v>0.21229151600622415</v>
      </c>
    </row>
    <row r="97" spans="1:16" x14ac:dyDescent="0.25">
      <c r="A97" s="1">
        <v>0.44027777777778299</v>
      </c>
      <c r="B97" s="2">
        <v>683.16666666666697</v>
      </c>
      <c r="C97" s="3">
        <v>22.92</v>
      </c>
      <c r="D97" s="3">
        <v>24.774701212800004</v>
      </c>
      <c r="E97" s="3">
        <v>37.3364362351019</v>
      </c>
      <c r="F97" s="3">
        <v>45.785984448641102</v>
      </c>
      <c r="G97" s="3">
        <v>49.932147967020299</v>
      </c>
      <c r="H97" s="12">
        <f t="shared" si="6"/>
        <v>2.1102370678363343E-2</v>
      </c>
      <c r="I97" s="12">
        <f t="shared" si="6"/>
        <v>3.3470579822358265E-2</v>
      </c>
      <c r="J97" s="12">
        <f t="shared" si="6"/>
        <v>3.9539616443552507E-2</v>
      </c>
      <c r="K97" s="12">
        <f t="shared" si="7"/>
        <v>0.32317444666925838</v>
      </c>
      <c r="L97" s="12">
        <f t="shared" si="7"/>
        <v>0.21738064556112288</v>
      </c>
      <c r="M97" s="12">
        <f t="shared" si="7"/>
        <v>0.10666791637250474</v>
      </c>
      <c r="O97" s="12">
        <f t="shared" si="8"/>
        <v>0.27027754611519067</v>
      </c>
      <c r="P97" s="12">
        <f t="shared" si="9"/>
        <v>0.21574100286762862</v>
      </c>
    </row>
    <row r="98" spans="1:16" x14ac:dyDescent="0.25">
      <c r="A98" s="1">
        <v>0.44097222222222698</v>
      </c>
      <c r="B98" s="2">
        <v>686.66666666666697</v>
      </c>
      <c r="C98" s="3">
        <v>22.88</v>
      </c>
      <c r="D98" s="3">
        <v>24.950408313600001</v>
      </c>
      <c r="E98" s="3">
        <v>37.587345518884902</v>
      </c>
      <c r="F98" s="3">
        <v>46.0697183064595</v>
      </c>
      <c r="G98" s="3">
        <v>50.206104731343601</v>
      </c>
      <c r="H98" s="12">
        <f t="shared" si="6"/>
        <v>2.1418464347890628E-2</v>
      </c>
      <c r="I98" s="12">
        <f t="shared" si="6"/>
        <v>3.3771434426882754E-2</v>
      </c>
      <c r="J98" s="12">
        <f t="shared" si="6"/>
        <v>3.9795298152442121E-2</v>
      </c>
      <c r="K98" s="12">
        <f t="shared" si="7"/>
        <v>0.323452055563338</v>
      </c>
      <c r="L98" s="12">
        <f t="shared" si="7"/>
        <v>0.21711280744895251</v>
      </c>
      <c r="M98" s="12">
        <f t="shared" si="7"/>
        <v>0.1058739685098313</v>
      </c>
      <c r="O98" s="12">
        <f t="shared" si="8"/>
        <v>0.27028243150614523</v>
      </c>
      <c r="P98" s="12">
        <f t="shared" si="9"/>
        <v>0.21547961050737391</v>
      </c>
    </row>
    <row r="99" spans="1:16" x14ac:dyDescent="0.25">
      <c r="A99" s="1">
        <v>0.44166666666667198</v>
      </c>
      <c r="B99" s="2">
        <v>688.66666666666697</v>
      </c>
      <c r="C99" s="3">
        <v>22.88</v>
      </c>
      <c r="D99" s="3">
        <v>25.0675463808</v>
      </c>
      <c r="E99" s="3">
        <v>37.805893742496103</v>
      </c>
      <c r="F99" s="3">
        <v>46.322157518915198</v>
      </c>
      <c r="G99" s="3">
        <v>50.457608017322499</v>
      </c>
      <c r="H99" s="12">
        <f t="shared" si="6"/>
        <v>2.1673611436344768E-2</v>
      </c>
      <c r="I99" s="12">
        <f t="shared" si="6"/>
        <v>3.4039918952926219E-2</v>
      </c>
      <c r="J99" s="12">
        <f t="shared" si="6"/>
        <v>4.0044929357196259E-2</v>
      </c>
      <c r="K99" s="12">
        <f t="shared" si="7"/>
        <v>0.32510083031698211</v>
      </c>
      <c r="L99" s="12">
        <f t="shared" si="7"/>
        <v>0.21734722301870421</v>
      </c>
      <c r="M99" s="12">
        <f t="shared" si="7"/>
        <v>0.10554260710535218</v>
      </c>
      <c r="O99" s="12">
        <f t="shared" si="8"/>
        <v>0.27122402666784318</v>
      </c>
      <c r="P99" s="12">
        <f t="shared" si="9"/>
        <v>0.21599688681367948</v>
      </c>
    </row>
    <row r="100" spans="1:16" x14ac:dyDescent="0.25">
      <c r="A100" s="1">
        <v>0.44236111111111598</v>
      </c>
      <c r="B100" s="2">
        <v>690.66666666666697</v>
      </c>
      <c r="C100" s="3">
        <v>22.92</v>
      </c>
      <c r="D100" s="3">
        <v>25.213968964800003</v>
      </c>
      <c r="E100" s="3">
        <v>37.6879755617746</v>
      </c>
      <c r="F100" s="3">
        <v>46.392519640694097</v>
      </c>
      <c r="G100" s="3">
        <v>50.622520034830202</v>
      </c>
      <c r="H100" s="12">
        <f t="shared" si="6"/>
        <v>2.1382203998708386E-2</v>
      </c>
      <c r="I100" s="12">
        <f t="shared" si="6"/>
        <v>3.3985308360078306E-2</v>
      </c>
      <c r="J100" s="12">
        <f t="shared" si="6"/>
        <v>4.0109826305256065E-2</v>
      </c>
      <c r="K100" s="12">
        <f t="shared" si="7"/>
        <v>0.31743260030911119</v>
      </c>
      <c r="L100" s="12">
        <f t="shared" si="7"/>
        <v>0.22150910695741072</v>
      </c>
      <c r="M100" s="12">
        <f t="shared" si="7"/>
        <v>0.10764304267282115</v>
      </c>
      <c r="O100" s="12">
        <f t="shared" si="8"/>
        <v>0.26947085363326095</v>
      </c>
      <c r="P100" s="12">
        <f t="shared" si="9"/>
        <v>0.21552824997978101</v>
      </c>
    </row>
    <row r="101" spans="1:16" x14ac:dyDescent="0.25">
      <c r="A101" s="1">
        <v>0.44305555555556098</v>
      </c>
      <c r="B101" s="2">
        <v>691.5</v>
      </c>
      <c r="C101" s="3">
        <v>22.92</v>
      </c>
      <c r="D101" s="3">
        <v>24.306148944000007</v>
      </c>
      <c r="E101" s="3">
        <v>37.299667330438098</v>
      </c>
      <c r="F101" s="3">
        <v>46.132303756605097</v>
      </c>
      <c r="G101" s="3">
        <v>50.504279022781503</v>
      </c>
      <c r="H101" s="12">
        <f t="shared" si="6"/>
        <v>2.0794891294921326E-2</v>
      </c>
      <c r="I101" s="12">
        <f t="shared" si="6"/>
        <v>3.3568045924230072E-2</v>
      </c>
      <c r="J101" s="12">
        <f t="shared" si="6"/>
        <v>3.9890497502214753E-2</v>
      </c>
      <c r="K101" s="12">
        <f t="shared" si="7"/>
        <v>0.33025441679853162</v>
      </c>
      <c r="L101" s="12">
        <f t="shared" si="7"/>
        <v>0.22449786924239615</v>
      </c>
      <c r="M101" s="12">
        <f t="shared" si="7"/>
        <v>0.11112187621912466</v>
      </c>
      <c r="O101" s="12">
        <f t="shared" si="8"/>
        <v>0.27737614302046387</v>
      </c>
      <c r="P101" s="12">
        <f t="shared" si="9"/>
        <v>0.22195805408668415</v>
      </c>
    </row>
    <row r="102" spans="1:16" x14ac:dyDescent="0.25">
      <c r="A102" s="1">
        <v>0.44375000000000497</v>
      </c>
      <c r="B102" s="2">
        <v>693.66666666666697</v>
      </c>
      <c r="C102" s="3">
        <v>22.92</v>
      </c>
      <c r="D102" s="3">
        <v>24.320791202400002</v>
      </c>
      <c r="E102" s="3">
        <v>37.445717813956598</v>
      </c>
      <c r="F102" s="3">
        <v>46.311510656588098</v>
      </c>
      <c r="G102" s="3">
        <v>50.689880388901699</v>
      </c>
      <c r="H102" s="12">
        <f t="shared" si="6"/>
        <v>2.094048699753473E-2</v>
      </c>
      <c r="I102" s="12">
        <f t="shared" si="6"/>
        <v>3.3721543474177926E-2</v>
      </c>
      <c r="J102" s="12">
        <f t="shared" si="6"/>
        <v>4.0033465241088445E-2</v>
      </c>
      <c r="K102" s="12">
        <f t="shared" si="7"/>
        <v>0.3325524194968687</v>
      </c>
      <c r="L102" s="12">
        <f t="shared" si="7"/>
        <v>0.22463675019554702</v>
      </c>
      <c r="M102" s="12">
        <f t="shared" si="7"/>
        <v>0.11093680681236674</v>
      </c>
      <c r="O102" s="12">
        <f t="shared" si="8"/>
        <v>0.27859458484620786</v>
      </c>
      <c r="P102" s="12">
        <f t="shared" si="9"/>
        <v>0.22270865883492746</v>
      </c>
    </row>
    <row r="103" spans="1:16" x14ac:dyDescent="0.25">
      <c r="A103" s="1">
        <v>0.44444444444445003</v>
      </c>
      <c r="B103" s="2">
        <v>696.66666666666697</v>
      </c>
      <c r="C103" s="3">
        <v>22.96</v>
      </c>
      <c r="D103" s="3">
        <v>24.481856044800004</v>
      </c>
      <c r="E103" s="3">
        <v>37.7848135887049</v>
      </c>
      <c r="F103" s="3">
        <v>46.644912090847001</v>
      </c>
      <c r="G103" s="3">
        <v>50.9975035751661</v>
      </c>
      <c r="H103" s="12">
        <f t="shared" si="6"/>
        <v>2.127963673019841E-2</v>
      </c>
      <c r="I103" s="12">
        <f t="shared" si="6"/>
        <v>3.3997481470115297E-2</v>
      </c>
      <c r="J103" s="12">
        <f t="shared" si="6"/>
        <v>4.0245220442822131E-2</v>
      </c>
      <c r="K103" s="12">
        <f t="shared" si="7"/>
        <v>0.3356118040654561</v>
      </c>
      <c r="L103" s="12">
        <f t="shared" si="7"/>
        <v>0.22352575603490282</v>
      </c>
      <c r="M103" s="12">
        <f t="shared" si="7"/>
        <v>0.10980874558090804</v>
      </c>
      <c r="O103" s="12">
        <f t="shared" si="8"/>
        <v>0.27956878005017943</v>
      </c>
      <c r="P103" s="12">
        <f t="shared" si="9"/>
        <v>0.22298210189375559</v>
      </c>
    </row>
    <row r="104" spans="1:16" x14ac:dyDescent="0.25">
      <c r="A104" s="1">
        <v>0.44513888888889402</v>
      </c>
      <c r="B104" s="2">
        <v>698.33333333333303</v>
      </c>
      <c r="C104" s="3">
        <v>22.96</v>
      </c>
      <c r="D104" s="3">
        <v>24.950408313600001</v>
      </c>
      <c r="E104" s="3">
        <v>38.341466746435501</v>
      </c>
      <c r="F104" s="3">
        <v>47.137421027439302</v>
      </c>
      <c r="G104" s="3">
        <v>51.403287637141297</v>
      </c>
      <c r="H104" s="12">
        <f t="shared" si="6"/>
        <v>2.2025966701339626E-2</v>
      </c>
      <c r="I104" s="12">
        <f t="shared" si="6"/>
        <v>3.462160528988923E-2</v>
      </c>
      <c r="J104" s="12">
        <f t="shared" si="6"/>
        <v>4.0730244826455334E-2</v>
      </c>
      <c r="K104" s="12">
        <f t="shared" si="7"/>
        <v>0.33702815756322807</v>
      </c>
      <c r="L104" s="12">
        <f t="shared" si="7"/>
        <v>0.22137789034420505</v>
      </c>
      <c r="M104" s="12">
        <f t="shared" si="7"/>
        <v>0.10736396761237392</v>
      </c>
      <c r="O104" s="12">
        <f t="shared" si="8"/>
        <v>0.27920302395371654</v>
      </c>
      <c r="P104" s="12">
        <f t="shared" si="9"/>
        <v>0.22192333850660234</v>
      </c>
    </row>
    <row r="105" spans="1:16" x14ac:dyDescent="0.25">
      <c r="A105" s="1">
        <v>0.44583333333333902</v>
      </c>
      <c r="B105" s="2">
        <v>700</v>
      </c>
      <c r="C105" s="3">
        <v>23</v>
      </c>
      <c r="D105" s="3">
        <v>25.477529615999998</v>
      </c>
      <c r="E105" s="3">
        <v>38.416306520735297</v>
      </c>
      <c r="F105" s="3">
        <v>47.3807604700647</v>
      </c>
      <c r="G105" s="3">
        <v>51.7009403590367</v>
      </c>
      <c r="H105" s="12">
        <f t="shared" si="6"/>
        <v>2.2023295029621852E-2</v>
      </c>
      <c r="I105" s="12">
        <f t="shared" si="6"/>
        <v>3.4829657814378141E-2</v>
      </c>
      <c r="J105" s="12">
        <f t="shared" si="6"/>
        <v>4.1001343370052429E-2</v>
      </c>
      <c r="K105" s="12">
        <f t="shared" si="7"/>
        <v>0.32486972314919793</v>
      </c>
      <c r="L105" s="12">
        <f t="shared" si="7"/>
        <v>0.22508152773208023</v>
      </c>
      <c r="M105" s="12">
        <f t="shared" si="7"/>
        <v>0.1084720491603359</v>
      </c>
      <c r="O105" s="12">
        <f t="shared" si="8"/>
        <v>0.27497562544063908</v>
      </c>
      <c r="P105" s="12">
        <f t="shared" si="9"/>
        <v>0.21947443334720468</v>
      </c>
    </row>
    <row r="106" spans="1:16" x14ac:dyDescent="0.25">
      <c r="A106" s="1">
        <v>0.44652777777778302</v>
      </c>
      <c r="B106" s="2">
        <v>700.16666666666697</v>
      </c>
      <c r="C106" s="3">
        <v>23</v>
      </c>
      <c r="D106" s="3">
        <v>24.613636370399998</v>
      </c>
      <c r="E106" s="3">
        <v>38.043348903650497</v>
      </c>
      <c r="F106" s="3">
        <v>47.127402869970901</v>
      </c>
      <c r="G106" s="3">
        <v>51.583343127586197</v>
      </c>
      <c r="H106" s="12">
        <f t="shared" si="6"/>
        <v>2.1485382866437263E-2</v>
      </c>
      <c r="I106" s="12">
        <f t="shared" si="6"/>
        <v>3.4459513739544236E-2</v>
      </c>
      <c r="J106" s="12">
        <f t="shared" si="6"/>
        <v>4.0823627413834114E-2</v>
      </c>
      <c r="K106" s="12">
        <f t="shared" si="7"/>
        <v>0.33711597971414964</v>
      </c>
      <c r="L106" s="12">
        <f t="shared" si="7"/>
        <v>0.22803017898188013</v>
      </c>
      <c r="M106" s="12">
        <f t="shared" si="7"/>
        <v>0.11185411912388264</v>
      </c>
      <c r="O106" s="12">
        <f t="shared" si="8"/>
        <v>0.2825730793480149</v>
      </c>
      <c r="P106" s="12">
        <f t="shared" si="9"/>
        <v>0.22566675927330412</v>
      </c>
    </row>
    <row r="107" spans="1:16" x14ac:dyDescent="0.25">
      <c r="A107" s="1">
        <v>0.44722222222222802</v>
      </c>
      <c r="B107" s="2">
        <v>700.16666666666697</v>
      </c>
      <c r="C107" s="3">
        <v>23</v>
      </c>
      <c r="D107" s="3">
        <v>24.642920887200003</v>
      </c>
      <c r="E107" s="3">
        <v>38.129192868791797</v>
      </c>
      <c r="F107" s="3">
        <v>47.248298674572098</v>
      </c>
      <c r="G107" s="3">
        <v>51.712126647703499</v>
      </c>
      <c r="H107" s="12">
        <f t="shared" si="6"/>
        <v>2.1607987910676207E-2</v>
      </c>
      <c r="I107" s="12">
        <f t="shared" si="6"/>
        <v>3.4632180920598075E-2</v>
      </c>
      <c r="J107" s="12">
        <f t="shared" si="6"/>
        <v>4.100756007765316E-2</v>
      </c>
      <c r="K107" s="12">
        <f t="shared" si="7"/>
        <v>0.3385357490347855</v>
      </c>
      <c r="L107" s="12">
        <f t="shared" si="7"/>
        <v>0.22891005896226316</v>
      </c>
      <c r="M107" s="12">
        <f t="shared" si="7"/>
        <v>0.11205211851793778</v>
      </c>
      <c r="O107" s="12">
        <f t="shared" si="8"/>
        <v>0.28372290399852435</v>
      </c>
      <c r="P107" s="12">
        <f t="shared" si="9"/>
        <v>0.22649930883832878</v>
      </c>
    </row>
    <row r="108" spans="1:16" x14ac:dyDescent="0.25">
      <c r="A108" s="1">
        <v>0.44791666666667201</v>
      </c>
      <c r="B108" s="2">
        <v>703</v>
      </c>
      <c r="C108" s="3">
        <v>23</v>
      </c>
      <c r="D108" s="3">
        <v>24.6282786288</v>
      </c>
      <c r="E108" s="3">
        <v>38.016036615276697</v>
      </c>
      <c r="F108" s="3">
        <v>47.271946560531198</v>
      </c>
      <c r="G108" s="3">
        <v>51.812221928025899</v>
      </c>
      <c r="H108" s="12">
        <f t="shared" si="6"/>
        <v>2.1359938286311091E-2</v>
      </c>
      <c r="I108" s="12">
        <f t="shared" si="6"/>
        <v>3.4526239773159599E-2</v>
      </c>
      <c r="J108" s="12">
        <f t="shared" si="6"/>
        <v>4.0984668460918777E-2</v>
      </c>
      <c r="K108" s="12">
        <f t="shared" si="7"/>
        <v>0.33470837674712201</v>
      </c>
      <c r="L108" s="12">
        <f t="shared" si="7"/>
        <v>0.23140772310218588</v>
      </c>
      <c r="M108" s="12">
        <f t="shared" si="7"/>
        <v>0.11351177693637338</v>
      </c>
      <c r="O108" s="12">
        <f t="shared" si="8"/>
        <v>0.28305804992465394</v>
      </c>
      <c r="P108" s="12">
        <f t="shared" si="9"/>
        <v>0.22654262559522703</v>
      </c>
    </row>
    <row r="109" spans="1:16" x14ac:dyDescent="0.25">
      <c r="A109" s="1">
        <v>0.44861111111111701</v>
      </c>
      <c r="B109" s="2">
        <v>698.66666666666697</v>
      </c>
      <c r="C109" s="3">
        <v>23.04</v>
      </c>
      <c r="D109" s="3">
        <v>24.013303776000004</v>
      </c>
      <c r="E109" s="3">
        <v>37.6380948127319</v>
      </c>
      <c r="F109" s="3">
        <v>47.000653878428103</v>
      </c>
      <c r="G109" s="3">
        <v>51.653415450171899</v>
      </c>
      <c r="H109" s="12">
        <f t="shared" si="6"/>
        <v>2.0894219674711681E-2</v>
      </c>
      <c r="I109" s="12">
        <f t="shared" si="6"/>
        <v>3.4294829024467691E-2</v>
      </c>
      <c r="J109" s="12">
        <f t="shared" si="6"/>
        <v>4.0954316006925409E-2</v>
      </c>
      <c r="K109" s="12">
        <f t="shared" si="7"/>
        <v>0.34274717215928591</v>
      </c>
      <c r="L109" s="12">
        <f t="shared" si="7"/>
        <v>0.23552586129874198</v>
      </c>
      <c r="M109" s="12">
        <f t="shared" si="7"/>
        <v>0.11704552878259021</v>
      </c>
      <c r="O109" s="12">
        <f t="shared" si="8"/>
        <v>0.28913651672901391</v>
      </c>
      <c r="P109" s="12">
        <f t="shared" si="9"/>
        <v>0.23177285408020598</v>
      </c>
    </row>
    <row r="110" spans="1:16" x14ac:dyDescent="0.25">
      <c r="A110" s="1">
        <v>0.44930555555556101</v>
      </c>
      <c r="B110" s="2">
        <v>703</v>
      </c>
      <c r="C110" s="3">
        <v>23.04</v>
      </c>
      <c r="D110" s="3">
        <v>23.793669900000001</v>
      </c>
      <c r="E110" s="3">
        <v>37.529711131775997</v>
      </c>
      <c r="F110" s="3">
        <v>47.062961489946503</v>
      </c>
      <c r="G110" s="3">
        <v>51.8149801609744</v>
      </c>
      <c r="H110" s="12">
        <f t="shared" si="6"/>
        <v>2.0611253388017066E-2</v>
      </c>
      <c r="I110" s="12">
        <f t="shared" si="6"/>
        <v>3.4172064708316505E-2</v>
      </c>
      <c r="J110" s="12">
        <f t="shared" si="6"/>
        <v>4.0931692974359037E-2</v>
      </c>
      <c r="K110" s="12">
        <f t="shared" si="7"/>
        <v>0.34341583320100333</v>
      </c>
      <c r="L110" s="12">
        <f t="shared" si="7"/>
        <v>0.23834153229617192</v>
      </c>
      <c r="M110" s="12">
        <f t="shared" si="7"/>
        <v>0.118805587706202</v>
      </c>
      <c r="O110" s="12">
        <f t="shared" si="8"/>
        <v>0.29087868274858764</v>
      </c>
      <c r="P110" s="12">
        <f t="shared" si="9"/>
        <v>0.23352098440112573</v>
      </c>
    </row>
    <row r="111" spans="1:16" x14ac:dyDescent="0.25">
      <c r="A111" s="1">
        <v>0.45000000000000601</v>
      </c>
      <c r="B111" s="2">
        <v>708.66666666666697</v>
      </c>
      <c r="C111" s="3">
        <v>23.04</v>
      </c>
      <c r="D111" s="3">
        <v>23.369044406400004</v>
      </c>
      <c r="E111" s="3">
        <v>37.977553759366998</v>
      </c>
      <c r="F111" s="3">
        <v>47.376805220201199</v>
      </c>
      <c r="G111" s="3">
        <v>52.069223982488602</v>
      </c>
      <c r="H111" s="12">
        <f t="shared" si="6"/>
        <v>2.1078391946425672E-2</v>
      </c>
      <c r="I111" s="12">
        <f t="shared" si="6"/>
        <v>3.4341681872344106E-2</v>
      </c>
      <c r="J111" s="12">
        <f t="shared" si="6"/>
        <v>4.0963157077829618E-2</v>
      </c>
      <c r="K111" s="12">
        <f t="shared" si="7"/>
        <v>0.36230802295051961</v>
      </c>
      <c r="L111" s="12">
        <f t="shared" si="7"/>
        <v>0.23311236839493002</v>
      </c>
      <c r="M111" s="12">
        <f t="shared" si="7"/>
        <v>0.11637744300550296</v>
      </c>
      <c r="O111" s="12">
        <f t="shared" si="8"/>
        <v>0.29771019567272483</v>
      </c>
      <c r="P111" s="12">
        <f t="shared" si="9"/>
        <v>0.23726594478365085</v>
      </c>
    </row>
    <row r="112" spans="1:16" x14ac:dyDescent="0.25">
      <c r="A112" s="1">
        <v>0.45069444444445</v>
      </c>
      <c r="B112" s="2">
        <v>709</v>
      </c>
      <c r="C112" s="3">
        <v>23.04</v>
      </c>
      <c r="D112" s="3">
        <v>25.067546380799996</v>
      </c>
      <c r="E112" s="3">
        <v>38.397166538766598</v>
      </c>
      <c r="F112" s="3">
        <v>47.9793254145373</v>
      </c>
      <c r="G112" s="3">
        <v>52.634811747282598</v>
      </c>
      <c r="H112" s="12">
        <f t="shared" si="6"/>
        <v>2.1660319518711706E-2</v>
      </c>
      <c r="I112" s="12">
        <f t="shared" si="6"/>
        <v>3.5175353193987728E-2</v>
      </c>
      <c r="J112" s="12">
        <f t="shared" si="6"/>
        <v>4.174162446725331E-2</v>
      </c>
      <c r="K112" s="12">
        <f t="shared" si="7"/>
        <v>0.3304346579313856</v>
      </c>
      <c r="L112" s="12">
        <f t="shared" si="7"/>
        <v>0.23753695550485132</v>
      </c>
      <c r="M112" s="12">
        <f t="shared" si="7"/>
        <v>0.11540719207557688</v>
      </c>
      <c r="O112" s="12">
        <f t="shared" si="8"/>
        <v>0.28398580671811846</v>
      </c>
      <c r="P112" s="12">
        <f t="shared" si="9"/>
        <v>0.22779293517060459</v>
      </c>
    </row>
    <row r="113" spans="1:16" x14ac:dyDescent="0.25">
      <c r="A113" s="1">
        <v>0.451388888888895</v>
      </c>
      <c r="B113" s="2">
        <v>713.5</v>
      </c>
      <c r="C113" s="3">
        <v>23.04</v>
      </c>
      <c r="D113" s="3">
        <v>23.237264080800003</v>
      </c>
      <c r="E113" s="3">
        <v>37.786320591181898</v>
      </c>
      <c r="F113" s="3">
        <v>47.546672018159597</v>
      </c>
      <c r="G113" s="3">
        <v>52.439481114423799</v>
      </c>
      <c r="H113" s="12">
        <f t="shared" si="6"/>
        <v>2.0667583169140712E-2</v>
      </c>
      <c r="I113" s="12">
        <f t="shared" si="6"/>
        <v>3.4347122660349824E-2</v>
      </c>
      <c r="J113" s="12">
        <f t="shared" si="6"/>
        <v>4.1204598618673864E-2</v>
      </c>
      <c r="K113" s="12">
        <f t="shared" si="7"/>
        <v>0.35838919436926364</v>
      </c>
      <c r="L113" s="12">
        <f t="shared" si="7"/>
        <v>0.2404282698454934</v>
      </c>
      <c r="M113" s="12">
        <f t="shared" si="7"/>
        <v>0.12052533502508915</v>
      </c>
      <c r="O113" s="12">
        <f t="shared" si="8"/>
        <v>0.29940873210737851</v>
      </c>
      <c r="P113" s="12">
        <f t="shared" si="9"/>
        <v>0.23978093307994874</v>
      </c>
    </row>
    <row r="114" spans="1:16" x14ac:dyDescent="0.25">
      <c r="A114" s="1">
        <v>0.452083333333339</v>
      </c>
      <c r="B114" s="2">
        <v>716</v>
      </c>
      <c r="C114" s="3">
        <v>23.04</v>
      </c>
      <c r="D114" s="3">
        <v>23.852238933599999</v>
      </c>
      <c r="E114" s="3">
        <v>38.154546064512502</v>
      </c>
      <c r="F114" s="3">
        <v>47.916005291815601</v>
      </c>
      <c r="G114" s="3">
        <v>52.750226823333698</v>
      </c>
      <c r="H114" s="12">
        <f t="shared" si="6"/>
        <v>2.1109701207419698E-2</v>
      </c>
      <c r="I114" s="12">
        <f t="shared" si="6"/>
        <v>3.4743024150580448E-2</v>
      </c>
      <c r="J114" s="12">
        <f t="shared" si="6"/>
        <v>4.1494730200186729E-2</v>
      </c>
      <c r="K114" s="12">
        <f t="shared" si="7"/>
        <v>0.35108084204880863</v>
      </c>
      <c r="L114" s="12">
        <f t="shared" si="7"/>
        <v>0.23961597900100715</v>
      </c>
      <c r="M114" s="12">
        <f t="shared" si="7"/>
        <v>0.11866634875065582</v>
      </c>
      <c r="O114" s="12">
        <f t="shared" si="8"/>
        <v>0.2953484105249079</v>
      </c>
      <c r="P114" s="12">
        <f t="shared" si="9"/>
        <v>0.23645438993349052</v>
      </c>
    </row>
    <row r="115" spans="1:16" x14ac:dyDescent="0.25">
      <c r="A115" s="1">
        <v>0.452777777777784</v>
      </c>
      <c r="B115" s="2">
        <v>716.5</v>
      </c>
      <c r="C115" s="3">
        <v>23.04</v>
      </c>
      <c r="D115" s="3">
        <v>23.749743124800002</v>
      </c>
      <c r="E115" s="3">
        <v>38.402556023051297</v>
      </c>
      <c r="F115" s="3">
        <v>48.125198723790398</v>
      </c>
      <c r="G115" s="3">
        <v>52.936553244052099</v>
      </c>
      <c r="H115" s="12">
        <f t="shared" si="6"/>
        <v>2.1441110988208372E-2</v>
      </c>
      <c r="I115" s="12">
        <f t="shared" si="6"/>
        <v>3.5010744904103837E-2</v>
      </c>
      <c r="J115" s="12">
        <f t="shared" si="6"/>
        <v>4.172582448576706E-2</v>
      </c>
      <c r="K115" s="12">
        <f t="shared" si="7"/>
        <v>0.35943375757515489</v>
      </c>
      <c r="L115" s="12">
        <f t="shared" si="7"/>
        <v>0.23849659609755663</v>
      </c>
      <c r="M115" s="12">
        <f t="shared" si="7"/>
        <v>0.11802261082923245</v>
      </c>
      <c r="O115" s="12">
        <f t="shared" si="8"/>
        <v>0.29896517683635576</v>
      </c>
      <c r="P115" s="12">
        <f t="shared" si="9"/>
        <v>0.23865098816731467</v>
      </c>
    </row>
    <row r="116" spans="1:16" x14ac:dyDescent="0.25">
      <c r="A116" s="1">
        <v>0.45347222222222799</v>
      </c>
      <c r="B116" s="2">
        <v>716.5</v>
      </c>
      <c r="C116" s="3">
        <v>23</v>
      </c>
      <c r="D116" s="3">
        <v>24.467213786400002</v>
      </c>
      <c r="E116" s="3">
        <v>38.695561667258602</v>
      </c>
      <c r="F116" s="3">
        <v>48.499362022144403</v>
      </c>
      <c r="G116" s="3">
        <v>53.287336135937203</v>
      </c>
      <c r="H116" s="12">
        <f t="shared" si="6"/>
        <v>2.1905878112014797E-2</v>
      </c>
      <c r="I116" s="12">
        <f t="shared" si="6"/>
        <v>3.558878160801731E-2</v>
      </c>
      <c r="J116" s="12">
        <f t="shared" si="6"/>
        <v>4.2271229778000283E-2</v>
      </c>
      <c r="K116" s="12">
        <f t="shared" si="7"/>
        <v>0.34902162324845043</v>
      </c>
      <c r="L116" s="12">
        <f t="shared" si="7"/>
        <v>0.240487394778226</v>
      </c>
      <c r="M116" s="12">
        <f t="shared" si="7"/>
        <v>0.11744908904818556</v>
      </c>
      <c r="O116" s="12">
        <f t="shared" si="8"/>
        <v>0.29475450901333822</v>
      </c>
      <c r="P116" s="12">
        <f t="shared" si="9"/>
        <v>0.23565270235828734</v>
      </c>
    </row>
    <row r="117" spans="1:16" x14ac:dyDescent="0.25">
      <c r="A117" s="1">
        <v>0.45416666666667299</v>
      </c>
      <c r="B117" s="2">
        <v>721</v>
      </c>
      <c r="C117" s="3">
        <v>23.04</v>
      </c>
      <c r="D117" s="3">
        <v>23.881523450400003</v>
      </c>
      <c r="E117" s="3">
        <v>38.611828041133599</v>
      </c>
      <c r="F117" s="3">
        <v>48.5300069925607</v>
      </c>
      <c r="G117" s="3">
        <v>53.418858895571397</v>
      </c>
      <c r="H117" s="12">
        <f t="shared" si="6"/>
        <v>2.1597542359408597E-2</v>
      </c>
      <c r="I117" s="12">
        <f t="shared" si="6"/>
        <v>3.5353685149182662E-2</v>
      </c>
      <c r="J117" s="12">
        <f t="shared" si="6"/>
        <v>4.2134339660986682E-2</v>
      </c>
      <c r="K117" s="12">
        <f t="shared" si="7"/>
        <v>0.35907942094840856</v>
      </c>
      <c r="L117" s="12">
        <f t="shared" si="7"/>
        <v>0.24177463085057443</v>
      </c>
      <c r="M117" s="12">
        <f t="shared" si="7"/>
        <v>0.11917513990443422</v>
      </c>
      <c r="O117" s="12">
        <f t="shared" si="8"/>
        <v>0.3004270258994915</v>
      </c>
      <c r="P117" s="12">
        <f t="shared" si="9"/>
        <v>0.24000973056780575</v>
      </c>
    </row>
    <row r="118" spans="1:16" x14ac:dyDescent="0.25">
      <c r="A118" s="1">
        <v>0.45486111111111699</v>
      </c>
      <c r="B118" s="2">
        <v>722.5</v>
      </c>
      <c r="C118" s="3">
        <v>23.04</v>
      </c>
      <c r="D118" s="3">
        <v>24.189010876800005</v>
      </c>
      <c r="E118" s="3">
        <v>39.030260836126203</v>
      </c>
      <c r="F118" s="3">
        <v>48.918656633558498</v>
      </c>
      <c r="G118" s="3">
        <v>53.751344108472701</v>
      </c>
      <c r="H118" s="12">
        <f t="shared" si="6"/>
        <v>2.2131848908133155E-2</v>
      </c>
      <c r="I118" s="12">
        <f t="shared" si="6"/>
        <v>3.5818209873437368E-2</v>
      </c>
      <c r="J118" s="12">
        <f t="shared" si="6"/>
        <v>4.2507050669166366E-2</v>
      </c>
      <c r="K118" s="12">
        <f t="shared" si="7"/>
        <v>0.3610328185554868</v>
      </c>
      <c r="L118" s="12">
        <f t="shared" si="7"/>
        <v>0.24054816242049831</v>
      </c>
      <c r="M118" s="12">
        <f t="shared" si="7"/>
        <v>0.11756144428857028</v>
      </c>
      <c r="O118" s="12">
        <f t="shared" si="8"/>
        <v>0.30079049048799256</v>
      </c>
      <c r="P118" s="12">
        <f t="shared" si="9"/>
        <v>0.23971414175485178</v>
      </c>
    </row>
    <row r="119" spans="1:16" x14ac:dyDescent="0.25">
      <c r="A119" s="1">
        <v>0.45555555555556199</v>
      </c>
      <c r="B119" s="2">
        <v>726</v>
      </c>
      <c r="C119" s="3">
        <v>23.04</v>
      </c>
      <c r="D119" s="3">
        <v>24.540425078400002</v>
      </c>
      <c r="E119" s="3">
        <v>39.178622402187401</v>
      </c>
      <c r="F119" s="3">
        <v>49.212215979297</v>
      </c>
      <c r="G119" s="3">
        <v>54.087990126333402</v>
      </c>
      <c r="H119" s="12">
        <f t="shared" si="6"/>
        <v>2.2229507441029479E-2</v>
      </c>
      <c r="I119" s="12">
        <f t="shared" si="6"/>
        <v>3.6049884269004136E-2</v>
      </c>
      <c r="J119" s="12">
        <f t="shared" si="6"/>
        <v>4.2765826620293941E-2</v>
      </c>
      <c r="K119" s="12">
        <f t="shared" si="7"/>
        <v>0.35437659436500085</v>
      </c>
      <c r="L119" s="12">
        <f t="shared" si="7"/>
        <v>0.24290359273409998</v>
      </c>
      <c r="M119" s="12">
        <f t="shared" si="7"/>
        <v>0.11803777465903302</v>
      </c>
      <c r="O119" s="12">
        <f t="shared" si="8"/>
        <v>0.2986400935495504</v>
      </c>
      <c r="P119" s="12">
        <f t="shared" si="9"/>
        <v>0.23843932058604461</v>
      </c>
    </row>
    <row r="120" spans="1:16" x14ac:dyDescent="0.25">
      <c r="A120" s="1">
        <v>0.45625000000000598</v>
      </c>
      <c r="B120" s="2">
        <v>727.66666666666697</v>
      </c>
      <c r="C120" s="3">
        <v>23.04</v>
      </c>
      <c r="D120" s="3">
        <v>23.925450225600002</v>
      </c>
      <c r="E120" s="3">
        <v>38.677428843935999</v>
      </c>
      <c r="F120" s="3">
        <v>48.966496496290802</v>
      </c>
      <c r="G120" s="3">
        <v>54.037326913302202</v>
      </c>
      <c r="H120" s="12">
        <f t="shared" si="6"/>
        <v>2.148982433889509E-2</v>
      </c>
      <c r="I120" s="12">
        <f t="shared" si="6"/>
        <v>3.5629633297696917E-2</v>
      </c>
      <c r="J120" s="12">
        <f t="shared" si="6"/>
        <v>4.259825045346155E-2</v>
      </c>
      <c r="K120" s="12">
        <f t="shared" si="7"/>
        <v>0.35631314698850092</v>
      </c>
      <c r="L120" s="12">
        <f t="shared" si="7"/>
        <v>0.24851785442742605</v>
      </c>
      <c r="M120" s="12">
        <f t="shared" si="7"/>
        <v>0.12247872576798446</v>
      </c>
      <c r="O120" s="12">
        <f t="shared" si="8"/>
        <v>0.30241550070796352</v>
      </c>
      <c r="P120" s="12">
        <f t="shared" si="9"/>
        <v>0.24243657572797045</v>
      </c>
    </row>
    <row r="121" spans="1:16" x14ac:dyDescent="0.25">
      <c r="A121" s="1">
        <v>0.45694444444445098</v>
      </c>
      <c r="B121" s="2">
        <v>729.33333333333303</v>
      </c>
      <c r="C121" s="3">
        <v>23.04</v>
      </c>
      <c r="D121" s="3">
        <v>23.251906339200001</v>
      </c>
      <c r="E121" s="3">
        <v>38.986253929218798</v>
      </c>
      <c r="F121" s="3">
        <v>49.123648352192397</v>
      </c>
      <c r="G121" s="3">
        <v>54.142421664167699</v>
      </c>
      <c r="H121" s="12">
        <f t="shared" si="6"/>
        <v>2.1864150725619935E-2</v>
      </c>
      <c r="I121" s="12">
        <f t="shared" si="6"/>
        <v>3.5763686040483196E-2</v>
      </c>
      <c r="J121" s="12">
        <f t="shared" si="6"/>
        <v>4.2645002281765605E-2</v>
      </c>
      <c r="K121" s="12">
        <f t="shared" si="7"/>
        <v>0.37917241159260862</v>
      </c>
      <c r="L121" s="12">
        <f t="shared" si="7"/>
        <v>0.24429486310971787</v>
      </c>
      <c r="M121" s="12">
        <f t="shared" si="7"/>
        <v>0.12094434605890295</v>
      </c>
      <c r="O121" s="12">
        <f t="shared" si="8"/>
        <v>0.31173363735116322</v>
      </c>
      <c r="P121" s="12">
        <f t="shared" si="9"/>
        <v>0.24813720692040986</v>
      </c>
    </row>
    <row r="122" spans="1:16" x14ac:dyDescent="0.25">
      <c r="A122" s="1">
        <v>0.45763888888889498</v>
      </c>
      <c r="B122" s="2">
        <v>732.5</v>
      </c>
      <c r="C122" s="3">
        <v>23.04</v>
      </c>
      <c r="D122" s="3">
        <v>24.935766055200002</v>
      </c>
      <c r="E122" s="3">
        <v>39.597479132159499</v>
      </c>
      <c r="F122" s="3">
        <v>49.879672671614102</v>
      </c>
      <c r="G122" s="3">
        <v>54.830308328300298</v>
      </c>
      <c r="H122" s="12">
        <f t="shared" si="6"/>
        <v>2.2604067074620478E-2</v>
      </c>
      <c r="I122" s="12">
        <f t="shared" si="6"/>
        <v>3.6641191360565331E-2</v>
      </c>
      <c r="J122" s="12">
        <f t="shared" si="6"/>
        <v>4.3399738332150578E-2</v>
      </c>
      <c r="K122" s="12">
        <f t="shared" si="7"/>
        <v>0.35179619752348773</v>
      </c>
      <c r="L122" s="12">
        <f t="shared" si="7"/>
        <v>0.24671309351054582</v>
      </c>
      <c r="M122" s="12">
        <f t="shared" si="7"/>
        <v>0.11878658313695287</v>
      </c>
      <c r="O122" s="12">
        <f t="shared" si="8"/>
        <v>0.2992546455170168</v>
      </c>
      <c r="P122" s="12">
        <f t="shared" si="9"/>
        <v>0.23909862472366217</v>
      </c>
    </row>
    <row r="123" spans="1:16" x14ac:dyDescent="0.25">
      <c r="A123" s="1">
        <v>0.45833333333333998</v>
      </c>
      <c r="B123" s="2">
        <v>737.16666666666697</v>
      </c>
      <c r="C123" s="3">
        <v>23.04</v>
      </c>
      <c r="D123" s="3">
        <v>23.574036024000002</v>
      </c>
      <c r="E123" s="3">
        <v>39.326347028831897</v>
      </c>
      <c r="F123" s="3">
        <v>49.686880256106903</v>
      </c>
      <c r="G123" s="3">
        <v>54.7827991224854</v>
      </c>
      <c r="H123" s="12">
        <f t="shared" si="6"/>
        <v>2.2093168024641952E-2</v>
      </c>
      <c r="I123" s="12">
        <f t="shared" si="6"/>
        <v>3.614770100308419E-2</v>
      </c>
      <c r="J123" s="12">
        <f t="shared" si="6"/>
        <v>4.3060545949561907E-2</v>
      </c>
      <c r="K123" s="12">
        <f t="shared" si="7"/>
        <v>0.37557151184109899</v>
      </c>
      <c r="L123" s="12">
        <f t="shared" si="7"/>
        <v>0.24701906446959082</v>
      </c>
      <c r="M123" s="12">
        <f t="shared" si="7"/>
        <v>0.12149848693809331</v>
      </c>
      <c r="O123" s="12">
        <f t="shared" si="8"/>
        <v>0.31129528815534491</v>
      </c>
      <c r="P123" s="12">
        <f t="shared" si="9"/>
        <v>0.24802968774959436</v>
      </c>
    </row>
    <row r="124" spans="1:16" x14ac:dyDescent="0.25">
      <c r="A124" s="1">
        <v>0.45902777777778397</v>
      </c>
      <c r="B124" s="2">
        <v>736.5</v>
      </c>
      <c r="C124" s="3">
        <v>23.04</v>
      </c>
      <c r="D124" s="3">
        <v>24.569709595200003</v>
      </c>
      <c r="E124" s="3">
        <v>39.653732523037299</v>
      </c>
      <c r="F124" s="3">
        <v>50.048257975374298</v>
      </c>
      <c r="G124" s="3">
        <v>55.081078791260602</v>
      </c>
      <c r="H124" s="12">
        <f t="shared" si="6"/>
        <v>2.2557681633451867E-2</v>
      </c>
      <c r="I124" s="12">
        <f t="shared" si="6"/>
        <v>3.6671090258485133E-2</v>
      </c>
      <c r="J124" s="12">
        <f t="shared" si="6"/>
        <v>4.3504519743734697E-2</v>
      </c>
      <c r="K124" s="12">
        <f t="shared" si="7"/>
        <v>0.35996351696787138</v>
      </c>
      <c r="L124" s="12">
        <f t="shared" si="7"/>
        <v>0.24805384856119067</v>
      </c>
      <c r="M124" s="12">
        <f t="shared" si="7"/>
        <v>0.12010270004378018</v>
      </c>
      <c r="O124" s="12">
        <f t="shared" si="8"/>
        <v>0.30400868276453102</v>
      </c>
      <c r="P124" s="12">
        <f t="shared" si="9"/>
        <v>0.24270668852428076</v>
      </c>
    </row>
    <row r="125" spans="1:16" x14ac:dyDescent="0.25">
      <c r="A125" s="1">
        <v>0.45972222222222903</v>
      </c>
      <c r="B125" s="2">
        <v>737.16666666666697</v>
      </c>
      <c r="C125" s="3">
        <v>23.04</v>
      </c>
      <c r="D125" s="3">
        <v>23.837596675200004</v>
      </c>
      <c r="E125" s="3">
        <v>39.388969410037802</v>
      </c>
      <c r="F125" s="3">
        <v>49.888644684084802</v>
      </c>
      <c r="G125" s="3">
        <v>55.033808793198098</v>
      </c>
      <c r="H125" s="12">
        <f t="shared" si="6"/>
        <v>2.2178118123496897E-2</v>
      </c>
      <c r="I125" s="12">
        <f t="shared" si="6"/>
        <v>3.6421403595864515E-2</v>
      </c>
      <c r="J125" s="12">
        <f t="shared" si="6"/>
        <v>4.3401051946459081E-2</v>
      </c>
      <c r="K125" s="12">
        <f t="shared" si="7"/>
        <v>0.37078067893884931</v>
      </c>
      <c r="L125" s="12">
        <f t="shared" si="7"/>
        <v>0.25033653254464294</v>
      </c>
      <c r="M125" s="12">
        <f t="shared" si="7"/>
        <v>0.12267260737408628</v>
      </c>
      <c r="O125" s="12">
        <f t="shared" si="8"/>
        <v>0.31055860574174615</v>
      </c>
      <c r="P125" s="12">
        <f t="shared" si="9"/>
        <v>0.24792993961919285</v>
      </c>
    </row>
    <row r="126" spans="1:16" x14ac:dyDescent="0.25">
      <c r="A126" s="1">
        <v>0.46041666666667302</v>
      </c>
      <c r="B126" s="2">
        <v>739.5</v>
      </c>
      <c r="C126" s="3">
        <v>23.04</v>
      </c>
      <c r="D126" s="3">
        <v>23.984019259200004</v>
      </c>
      <c r="E126" s="3">
        <v>39.647073334653697</v>
      </c>
      <c r="F126" s="3">
        <v>50.138887346193798</v>
      </c>
      <c r="G126" s="3">
        <v>55.255500828122798</v>
      </c>
      <c r="H126" s="12">
        <f t="shared" si="6"/>
        <v>2.2457164752743338E-2</v>
      </c>
      <c r="I126" s="12">
        <f t="shared" si="6"/>
        <v>3.6644878088159298E-2</v>
      </c>
      <c r="J126" s="12">
        <f t="shared" si="6"/>
        <v>4.3563895643168087E-2</v>
      </c>
      <c r="K126" s="12">
        <f t="shared" si="7"/>
        <v>0.37226509983252981</v>
      </c>
      <c r="L126" s="12">
        <f t="shared" si="7"/>
        <v>0.24935981013761377</v>
      </c>
      <c r="M126" s="12">
        <f t="shared" si="7"/>
        <v>0.12160697520924539</v>
      </c>
      <c r="O126" s="12">
        <f t="shared" si="8"/>
        <v>0.31081245498507182</v>
      </c>
      <c r="P126" s="12">
        <f t="shared" si="9"/>
        <v>0.24774396172646299</v>
      </c>
    </row>
    <row r="127" spans="1:16" x14ac:dyDescent="0.25">
      <c r="A127" s="1">
        <v>0.46111111111111802</v>
      </c>
      <c r="B127" s="2">
        <v>741.66666666666697</v>
      </c>
      <c r="C127" s="3">
        <v>23.04</v>
      </c>
      <c r="D127" s="3">
        <v>24.291506685600002</v>
      </c>
      <c r="E127" s="3">
        <v>40.1901055939149</v>
      </c>
      <c r="F127" s="3">
        <v>50.585733250801802</v>
      </c>
      <c r="G127" s="3">
        <v>55.607332844880503</v>
      </c>
      <c r="H127" s="12">
        <f t="shared" si="6"/>
        <v>2.3123737879435811E-2</v>
      </c>
      <c r="I127" s="12">
        <f t="shared" si="6"/>
        <v>3.7140314495463088E-2</v>
      </c>
      <c r="J127" s="12">
        <f t="shared" si="6"/>
        <v>4.3911010577366953E-2</v>
      </c>
      <c r="K127" s="12">
        <f t="shared" si="7"/>
        <v>0.3767594429753886</v>
      </c>
      <c r="L127" s="12">
        <f t="shared" si="7"/>
        <v>0.24635195264532786</v>
      </c>
      <c r="M127" s="12">
        <f t="shared" si="7"/>
        <v>0.11900011295467396</v>
      </c>
      <c r="O127" s="12">
        <f t="shared" si="8"/>
        <v>0.31155569781035825</v>
      </c>
      <c r="P127" s="12">
        <f t="shared" si="9"/>
        <v>0.24737050285846343</v>
      </c>
    </row>
    <row r="128" spans="1:16" x14ac:dyDescent="0.25">
      <c r="A128" s="1">
        <v>0.46180555555556202</v>
      </c>
      <c r="B128" s="2">
        <v>743.66666666666697</v>
      </c>
      <c r="C128" s="3">
        <v>23.04</v>
      </c>
      <c r="D128" s="3">
        <v>25.082188639200002</v>
      </c>
      <c r="E128" s="3">
        <v>40.670521369320703</v>
      </c>
      <c r="F128" s="3">
        <v>51.0895535917156</v>
      </c>
      <c r="G128" s="3">
        <v>56.050475246878598</v>
      </c>
      <c r="H128" s="12">
        <f t="shared" si="6"/>
        <v>2.3707558990570188E-2</v>
      </c>
      <c r="I128" s="12">
        <f t="shared" si="6"/>
        <v>3.7717911598003931E-2</v>
      </c>
      <c r="J128" s="12">
        <f t="shared" si="6"/>
        <v>4.438880580037461E-2</v>
      </c>
      <c r="K128" s="12">
        <f t="shared" si="7"/>
        <v>0.36841338916384836</v>
      </c>
      <c r="L128" s="12">
        <f t="shared" si="7"/>
        <v>0.24624256097913846</v>
      </c>
      <c r="M128" s="12">
        <f t="shared" si="7"/>
        <v>0.11724601931439377</v>
      </c>
      <c r="O128" s="12">
        <f t="shared" si="8"/>
        <v>0.3073279750714934</v>
      </c>
      <c r="P128" s="12">
        <f t="shared" si="9"/>
        <v>0.24396732315246017</v>
      </c>
    </row>
    <row r="129" spans="1:16" x14ac:dyDescent="0.25">
      <c r="A129" s="1">
        <v>0.46250000000000702</v>
      </c>
      <c r="B129" s="2">
        <v>746.83333333333303</v>
      </c>
      <c r="C129" s="3">
        <v>23.04</v>
      </c>
      <c r="D129" s="3">
        <v>25.008977347199998</v>
      </c>
      <c r="E129" s="3">
        <v>40.587485168423903</v>
      </c>
      <c r="F129" s="3">
        <v>51.184041273546597</v>
      </c>
      <c r="G129" s="3">
        <v>56.241364004606602</v>
      </c>
      <c r="H129" s="12">
        <f t="shared" si="6"/>
        <v>2.3495851597978904E-2</v>
      </c>
      <c r="I129" s="12">
        <f t="shared" si="6"/>
        <v>3.7684500701022014E-2</v>
      </c>
      <c r="J129" s="12">
        <f t="shared" si="6"/>
        <v>4.4456189249640635E-2</v>
      </c>
      <c r="K129" s="12">
        <f t="shared" si="7"/>
        <v>0.36662005381549845</v>
      </c>
      <c r="L129" s="12">
        <f t="shared" si="7"/>
        <v>0.2493762569625759</v>
      </c>
      <c r="M129" s="12">
        <f t="shared" si="7"/>
        <v>0.11901755630905453</v>
      </c>
      <c r="O129" s="12">
        <f t="shared" si="8"/>
        <v>0.30799815538903719</v>
      </c>
      <c r="P129" s="12">
        <f t="shared" si="9"/>
        <v>0.24500462236237636</v>
      </c>
    </row>
    <row r="130" spans="1:16" x14ac:dyDescent="0.25">
      <c r="A130" s="1">
        <v>0.46319444444445101</v>
      </c>
      <c r="B130" s="2">
        <v>749.66666666666697</v>
      </c>
      <c r="C130" s="3">
        <v>23.08</v>
      </c>
      <c r="D130" s="3">
        <v>24.335433460800001</v>
      </c>
      <c r="E130" s="3">
        <v>39.905765488737998</v>
      </c>
      <c r="F130" s="3">
        <v>50.811617159052403</v>
      </c>
      <c r="G130" s="3">
        <v>56.104173565998401</v>
      </c>
      <c r="H130" s="12">
        <f t="shared" si="6"/>
        <v>2.2444329242425069E-2</v>
      </c>
      <c r="I130" s="12">
        <f t="shared" si="6"/>
        <v>3.699193040336024E-2</v>
      </c>
      <c r="J130" s="12">
        <f t="shared" si="6"/>
        <v>4.4051810003554986E-2</v>
      </c>
      <c r="K130" s="12">
        <f t="shared" si="7"/>
        <v>0.36504274935138986</v>
      </c>
      <c r="L130" s="12">
        <f t="shared" si="7"/>
        <v>0.25568511131340599</v>
      </c>
      <c r="M130" s="12">
        <f t="shared" si="7"/>
        <v>0.1240827323670592</v>
      </c>
      <c r="O130" s="12">
        <f t="shared" si="8"/>
        <v>0.31036393033239795</v>
      </c>
      <c r="P130" s="12">
        <f t="shared" si="9"/>
        <v>0.24827019767728503</v>
      </c>
    </row>
    <row r="131" spans="1:16" x14ac:dyDescent="0.25">
      <c r="A131" s="1">
        <v>0.46388888888889601</v>
      </c>
      <c r="B131" s="2">
        <v>749.33333333333303</v>
      </c>
      <c r="C131" s="3">
        <v>23.08</v>
      </c>
      <c r="D131" s="3">
        <v>23.164052788799999</v>
      </c>
      <c r="E131" s="3">
        <v>39.1132091316816</v>
      </c>
      <c r="F131" s="3">
        <v>50.229912060429299</v>
      </c>
      <c r="G131" s="3">
        <v>55.741554485416003</v>
      </c>
      <c r="H131" s="12">
        <f t="shared" si="6"/>
        <v>2.1396631403489692E-2</v>
      </c>
      <c r="I131" s="12">
        <f t="shared" si="6"/>
        <v>3.6232089048615627E-2</v>
      </c>
      <c r="J131" s="12">
        <f t="shared" si="6"/>
        <v>4.3587483743882584E-2</v>
      </c>
      <c r="K131" s="12">
        <f t="shared" si="7"/>
        <v>0.37409053214458632</v>
      </c>
      <c r="L131" s="12">
        <f t="shared" si="7"/>
        <v>0.26074440709615282</v>
      </c>
      <c r="M131" s="12">
        <f t="shared" si="7"/>
        <v>0.12927663403802528</v>
      </c>
      <c r="O131" s="12">
        <f t="shared" si="8"/>
        <v>0.3174174696203696</v>
      </c>
      <c r="P131" s="12">
        <f t="shared" si="9"/>
        <v>0.2547038577595882</v>
      </c>
    </row>
    <row r="132" spans="1:16" x14ac:dyDescent="0.25">
      <c r="A132" s="1">
        <v>0.46458333333334001</v>
      </c>
      <c r="B132" s="2">
        <v>750.16666666666697</v>
      </c>
      <c r="C132" s="3">
        <v>23.08</v>
      </c>
      <c r="D132" s="3">
        <v>22.607646969599998</v>
      </c>
      <c r="E132" s="3">
        <v>38.931353853177498</v>
      </c>
      <c r="F132" s="3">
        <v>50.068469421276703</v>
      </c>
      <c r="G132" s="3">
        <v>55.629168902893703</v>
      </c>
      <c r="H132" s="12">
        <f t="shared" ref="H132:J195" si="10">(E132-$C132)/$B132</f>
        <v>2.1130442816944005E-2</v>
      </c>
      <c r="I132" s="12">
        <f t="shared" si="10"/>
        <v>3.5976631088127119E-2</v>
      </c>
      <c r="J132" s="12">
        <f t="shared" si="10"/>
        <v>4.3389249815010474E-2</v>
      </c>
      <c r="K132" s="12">
        <f t="shared" ref="K132:M195" si="11">$A$1*60*0.145*1.25*1000*(E132-D132)/($B132*60*0.33*1.25)</f>
        <v>0.38245036426147505</v>
      </c>
      <c r="L132" s="12">
        <f t="shared" si="11"/>
        <v>0.26093300597836988</v>
      </c>
      <c r="M132" s="12">
        <f t="shared" si="11"/>
        <v>0.13028238974522263</v>
      </c>
      <c r="O132" s="12">
        <f t="shared" ref="O132:O195" si="12">$A$1*60*0.145*1.25*1000*(F132-$D132)/(2*$B132*60*0.33*1.25)</f>
        <v>0.32169168511992247</v>
      </c>
      <c r="P132" s="12">
        <f t="shared" ref="P132:P195" si="13">$A$1*60*0.145*1.25*1000*(G132-$D132)/(3*$B132*60*0.33*1.25)</f>
        <v>0.25788858666168912</v>
      </c>
    </row>
    <row r="133" spans="1:16" x14ac:dyDescent="0.25">
      <c r="A133" s="1">
        <v>0.46527777777778501</v>
      </c>
      <c r="B133" s="2">
        <v>750.66666666666697</v>
      </c>
      <c r="C133" s="3">
        <v>23.08</v>
      </c>
      <c r="D133" s="3">
        <v>22.710142778400005</v>
      </c>
      <c r="E133" s="3">
        <v>39.013744391180801</v>
      </c>
      <c r="F133" s="3">
        <v>50.1615002232178</v>
      </c>
      <c r="G133" s="3">
        <v>55.715636316421197</v>
      </c>
      <c r="H133" s="12">
        <f t="shared" si="10"/>
        <v>2.1226124855036586E-2</v>
      </c>
      <c r="I133" s="12">
        <f t="shared" si="10"/>
        <v>3.6076598876400252E-2</v>
      </c>
      <c r="J133" s="12">
        <f t="shared" si="10"/>
        <v>4.347553683359838E-2</v>
      </c>
      <c r="K133" s="12">
        <f t="shared" si="11"/>
        <v>0.38172488839871049</v>
      </c>
      <c r="L133" s="12">
        <f t="shared" si="11"/>
        <v>0.26100833128457357</v>
      </c>
      <c r="M133" s="12">
        <f t="shared" si="11"/>
        <v>0.13004193985378526</v>
      </c>
      <c r="O133" s="12">
        <f t="shared" si="12"/>
        <v>0.32136660984164206</v>
      </c>
      <c r="P133" s="12">
        <f t="shared" si="13"/>
        <v>0.25759171984568974</v>
      </c>
    </row>
    <row r="134" spans="1:16" x14ac:dyDescent="0.25">
      <c r="A134" s="1">
        <v>0.465972222222229</v>
      </c>
      <c r="B134" s="2">
        <v>750.5</v>
      </c>
      <c r="C134" s="3">
        <v>23.04</v>
      </c>
      <c r="D134" s="3">
        <v>22.695500520000003</v>
      </c>
      <c r="E134" s="3">
        <v>39.280532067778303</v>
      </c>
      <c r="F134" s="3">
        <v>50.351504802015697</v>
      </c>
      <c r="G134" s="3">
        <v>55.851394316219498</v>
      </c>
      <c r="H134" s="12">
        <f t="shared" si="10"/>
        <v>2.1639616346140311E-2</v>
      </c>
      <c r="I134" s="12">
        <f t="shared" si="10"/>
        <v>3.6391079016676479E-2</v>
      </c>
      <c r="J134" s="12">
        <f t="shared" si="10"/>
        <v>4.3719379501958026E-2</v>
      </c>
      <c r="K134" s="12">
        <f t="shared" si="11"/>
        <v>0.38840039156567996</v>
      </c>
      <c r="L134" s="12">
        <f t="shared" si="11"/>
        <v>0.2592681317851811</v>
      </c>
      <c r="M134" s="12">
        <f t="shared" si="11"/>
        <v>0.12880043277161507</v>
      </c>
      <c r="O134" s="12">
        <f t="shared" si="12"/>
        <v>0.32383426167543056</v>
      </c>
      <c r="P134" s="12">
        <f t="shared" si="13"/>
        <v>0.25882298537415865</v>
      </c>
    </row>
    <row r="135" spans="1:16" x14ac:dyDescent="0.25">
      <c r="A135" s="1">
        <v>0.466666666666674</v>
      </c>
      <c r="B135" s="2">
        <v>754.16666666666697</v>
      </c>
      <c r="C135" s="3">
        <v>23</v>
      </c>
      <c r="D135" s="3">
        <v>23.412971181600003</v>
      </c>
      <c r="E135" s="3">
        <v>39.78563206239</v>
      </c>
      <c r="F135" s="3">
        <v>50.867795653327299</v>
      </c>
      <c r="G135" s="3">
        <v>56.294833785308697</v>
      </c>
      <c r="H135" s="12">
        <f t="shared" si="10"/>
        <v>2.2257191684937009E-2</v>
      </c>
      <c r="I135" s="12">
        <f t="shared" si="10"/>
        <v>3.6951773241980936E-2</v>
      </c>
      <c r="J135" s="12">
        <f t="shared" si="10"/>
        <v>4.4147845903171737E-2</v>
      </c>
      <c r="K135" s="12">
        <f t="shared" si="11"/>
        <v>0.38156276487627094</v>
      </c>
      <c r="L135" s="12">
        <f t="shared" si="11"/>
        <v>0.25826840312380228</v>
      </c>
      <c r="M135" s="12">
        <f t="shared" si="11"/>
        <v>0.12647642859062619</v>
      </c>
      <c r="O135" s="12">
        <f t="shared" si="12"/>
        <v>0.31991558400003661</v>
      </c>
      <c r="P135" s="12">
        <f t="shared" si="13"/>
        <v>0.25543586553023317</v>
      </c>
    </row>
    <row r="136" spans="1:16" x14ac:dyDescent="0.25">
      <c r="A136" s="1">
        <v>0.467361111111118</v>
      </c>
      <c r="B136" s="2">
        <v>759.16666666666697</v>
      </c>
      <c r="C136" s="3">
        <v>22.96</v>
      </c>
      <c r="D136" s="3">
        <v>23.412971181600003</v>
      </c>
      <c r="E136" s="3">
        <v>39.832335069684099</v>
      </c>
      <c r="F136" s="3">
        <v>51.023133438188701</v>
      </c>
      <c r="G136" s="3">
        <v>56.500618626943201</v>
      </c>
      <c r="H136" s="12">
        <f t="shared" si="10"/>
        <v>2.2224810190582776E-2</v>
      </c>
      <c r="I136" s="12">
        <f t="shared" si="10"/>
        <v>3.6965708151291354E-2</v>
      </c>
      <c r="J136" s="12">
        <f t="shared" si="10"/>
        <v>4.4180836830221538E-2</v>
      </c>
      <c r="K136" s="12">
        <f t="shared" si="11"/>
        <v>0.38013096717248857</v>
      </c>
      <c r="L136" s="12">
        <f t="shared" si="11"/>
        <v>0.25908244900639321</v>
      </c>
      <c r="M136" s="12">
        <f t="shared" si="11"/>
        <v>0.1268113525387729</v>
      </c>
      <c r="O136" s="12">
        <f t="shared" si="12"/>
        <v>0.31960670808944086</v>
      </c>
      <c r="P136" s="12">
        <f t="shared" si="13"/>
        <v>0.25534158957255149</v>
      </c>
    </row>
    <row r="137" spans="1:16" x14ac:dyDescent="0.25">
      <c r="A137" s="1">
        <v>0.468055555555563</v>
      </c>
      <c r="B137" s="2">
        <v>759.83333333333303</v>
      </c>
      <c r="C137" s="3">
        <v>22.92</v>
      </c>
      <c r="D137" s="3">
        <v>23.207979564000002</v>
      </c>
      <c r="E137" s="3">
        <v>39.827613515631498</v>
      </c>
      <c r="F137" s="3">
        <v>51.0600132930238</v>
      </c>
      <c r="G137" s="3">
        <v>56.566716943389899</v>
      </c>
      <c r="H137" s="12">
        <f t="shared" si="10"/>
        <v>2.2251739656457339E-2</v>
      </c>
      <c r="I137" s="12">
        <f t="shared" si="10"/>
        <v>3.7034454871275033E-2</v>
      </c>
      <c r="J137" s="12">
        <f t="shared" si="10"/>
        <v>4.4281706878775931E-2</v>
      </c>
      <c r="K137" s="12">
        <f t="shared" si="11"/>
        <v>0.38442990655631298</v>
      </c>
      <c r="L137" s="12">
        <f t="shared" si="11"/>
        <v>0.2598174189270987</v>
      </c>
      <c r="M137" s="12">
        <f t="shared" si="11"/>
        <v>0.12737594437425823</v>
      </c>
      <c r="O137" s="12">
        <f t="shared" si="12"/>
        <v>0.32212366274170584</v>
      </c>
      <c r="P137" s="12">
        <f t="shared" si="13"/>
        <v>0.25720775661922329</v>
      </c>
    </row>
    <row r="138" spans="1:16" x14ac:dyDescent="0.25">
      <c r="A138" s="1">
        <v>0.46875000000000699</v>
      </c>
      <c r="B138" s="2">
        <v>763.83333333333303</v>
      </c>
      <c r="C138" s="3">
        <v>22.88</v>
      </c>
      <c r="D138" s="3">
        <v>23.354402148000002</v>
      </c>
      <c r="E138" s="3">
        <v>40.476950837369202</v>
      </c>
      <c r="F138" s="3">
        <v>51.4959214562966</v>
      </c>
      <c r="G138" s="3">
        <v>56.851415176615397</v>
      </c>
      <c r="H138" s="12">
        <f t="shared" si="10"/>
        <v>2.3037683836835098E-2</v>
      </c>
      <c r="I138" s="12">
        <f t="shared" si="10"/>
        <v>3.7463567256770601E-2</v>
      </c>
      <c r="J138" s="12">
        <f t="shared" si="10"/>
        <v>4.4474905315228554E-2</v>
      </c>
      <c r="K138" s="12">
        <f t="shared" si="11"/>
        <v>0.39398878225196426</v>
      </c>
      <c r="L138" s="12">
        <f t="shared" si="11"/>
        <v>0.25354582980492696</v>
      </c>
      <c r="M138" s="12">
        <f t="shared" si="11"/>
        <v>0.12322957799713974</v>
      </c>
      <c r="O138" s="12">
        <f t="shared" si="12"/>
        <v>0.32376730602844556</v>
      </c>
      <c r="P138" s="12">
        <f t="shared" si="13"/>
        <v>0.25692139668467706</v>
      </c>
    </row>
    <row r="139" spans="1:16" x14ac:dyDescent="0.25">
      <c r="A139" s="1">
        <v>0.46944444444445199</v>
      </c>
      <c r="B139" s="2">
        <v>760.83333333333303</v>
      </c>
      <c r="C139" s="3">
        <v>22.84</v>
      </c>
      <c r="D139" s="3">
        <v>24.906481538400005</v>
      </c>
      <c r="E139" s="3">
        <v>40.888542366930999</v>
      </c>
      <c r="F139" s="3">
        <v>51.968015084197603</v>
      </c>
      <c r="G139" s="3">
        <v>57.232810991728599</v>
      </c>
      <c r="H139" s="12">
        <f t="shared" si="10"/>
        <v>2.3722071018967367E-2</v>
      </c>
      <c r="I139" s="12">
        <f t="shared" si="10"/>
        <v>3.8284357175287116E-2</v>
      </c>
      <c r="J139" s="12">
        <f t="shared" si="10"/>
        <v>4.5204132738307042E-2</v>
      </c>
      <c r="K139" s="12">
        <f t="shared" si="11"/>
        <v>0.36919626727264671</v>
      </c>
      <c r="L139" s="12">
        <f t="shared" si="11"/>
        <v>0.25594321123228642</v>
      </c>
      <c r="M139" s="12">
        <f t="shared" si="11"/>
        <v>0.12162029777428966</v>
      </c>
      <c r="O139" s="12">
        <f t="shared" si="12"/>
        <v>0.31256973925246651</v>
      </c>
      <c r="P139" s="12">
        <f t="shared" si="13"/>
        <v>0.24891992542640765</v>
      </c>
    </row>
    <row r="140" spans="1:16" x14ac:dyDescent="0.25">
      <c r="A140" s="1">
        <v>0.47013888888889599</v>
      </c>
      <c r="B140" s="2">
        <v>761.66666666666697</v>
      </c>
      <c r="C140" s="3">
        <v>22.84</v>
      </c>
      <c r="D140" s="3">
        <v>23.617962799200008</v>
      </c>
      <c r="E140" s="3">
        <v>40.236386353670703</v>
      </c>
      <c r="F140" s="3">
        <v>51.485591752017399</v>
      </c>
      <c r="G140" s="3">
        <v>56.948463350176702</v>
      </c>
      <c r="H140" s="12">
        <f t="shared" si="10"/>
        <v>2.2839894556241615E-2</v>
      </c>
      <c r="I140" s="12">
        <f t="shared" si="10"/>
        <v>3.7609092015777751E-2</v>
      </c>
      <c r="J140" s="12">
        <f t="shared" si="10"/>
        <v>4.478135231970682E-2</v>
      </c>
      <c r="K140" s="12">
        <f t="shared" si="11"/>
        <v>0.3834766525400039</v>
      </c>
      <c r="L140" s="12">
        <f t="shared" si="11"/>
        <v>0.25957983413730179</v>
      </c>
      <c r="M140" s="12">
        <f t="shared" si="11"/>
        <v>0.12605790837208652</v>
      </c>
      <c r="O140" s="12">
        <f t="shared" si="12"/>
        <v>0.32152824333865282</v>
      </c>
      <c r="P140" s="12">
        <f t="shared" si="13"/>
        <v>0.25637146501646402</v>
      </c>
    </row>
    <row r="141" spans="1:16" x14ac:dyDescent="0.25">
      <c r="A141" s="1">
        <v>0.47083333333334099</v>
      </c>
      <c r="B141" s="2">
        <v>760.83333333333303</v>
      </c>
      <c r="C141" s="3">
        <v>22.8</v>
      </c>
      <c r="D141" s="3">
        <v>23.544751507200001</v>
      </c>
      <c r="E141" s="3">
        <v>40.1084059311193</v>
      </c>
      <c r="F141" s="3">
        <v>51.409446599843598</v>
      </c>
      <c r="G141" s="3">
        <v>56.9013053308867</v>
      </c>
      <c r="H141" s="12">
        <f t="shared" si="10"/>
        <v>2.2749273951087806E-2</v>
      </c>
      <c r="I141" s="12">
        <f t="shared" si="10"/>
        <v>3.760277756825009E-2</v>
      </c>
      <c r="J141" s="12">
        <f t="shared" si="10"/>
        <v>4.4820992767868634E-2</v>
      </c>
      <c r="K141" s="12">
        <f t="shared" si="11"/>
        <v>0.38263146732542846</v>
      </c>
      <c r="L141" s="12">
        <f t="shared" si="11"/>
        <v>0.26106157872588243</v>
      </c>
      <c r="M141" s="12">
        <f t="shared" si="11"/>
        <v>0.12686560047814396</v>
      </c>
      <c r="O141" s="12">
        <f t="shared" si="12"/>
        <v>0.32184652302565542</v>
      </c>
      <c r="P141" s="12">
        <f t="shared" si="13"/>
        <v>0.25685288217648494</v>
      </c>
    </row>
    <row r="142" spans="1:16" x14ac:dyDescent="0.25">
      <c r="A142" s="1">
        <v>0.47152777777778498</v>
      </c>
      <c r="B142" s="2">
        <v>762.66666666666697</v>
      </c>
      <c r="C142" s="3">
        <v>22.8</v>
      </c>
      <c r="D142" s="3">
        <v>23.134768272000002</v>
      </c>
      <c r="E142" s="3">
        <v>39.772674043619702</v>
      </c>
      <c r="F142" s="3">
        <v>51.225004283031801</v>
      </c>
      <c r="G142" s="3">
        <v>56.833167068875099</v>
      </c>
      <c r="H142" s="12">
        <f t="shared" si="10"/>
        <v>2.2254380301948901E-2</v>
      </c>
      <c r="I142" s="12">
        <f t="shared" si="10"/>
        <v>3.727054757390532E-2</v>
      </c>
      <c r="J142" s="12">
        <f t="shared" si="10"/>
        <v>4.4623907870028526E-2</v>
      </c>
      <c r="K142" s="12">
        <f t="shared" si="11"/>
        <v>0.38342281260089878</v>
      </c>
      <c r="L142" s="12">
        <f t="shared" si="11"/>
        <v>0.26392051568893093</v>
      </c>
      <c r="M142" s="12">
        <f t="shared" si="11"/>
        <v>0.12924087793186234</v>
      </c>
      <c r="O142" s="12">
        <f t="shared" si="12"/>
        <v>0.32367166414491488</v>
      </c>
      <c r="P142" s="12">
        <f t="shared" si="13"/>
        <v>0.25886140207389735</v>
      </c>
    </row>
    <row r="143" spans="1:16" x14ac:dyDescent="0.25">
      <c r="A143" s="1">
        <v>0.47222222222222998</v>
      </c>
      <c r="B143" s="2">
        <v>763</v>
      </c>
      <c r="C143" s="3">
        <v>22.8</v>
      </c>
      <c r="D143" s="3">
        <v>22.695500520000003</v>
      </c>
      <c r="E143" s="3">
        <v>39.730655133501998</v>
      </c>
      <c r="F143" s="3">
        <v>51.174055538417697</v>
      </c>
      <c r="G143" s="3">
        <v>56.805036506024202</v>
      </c>
      <c r="H143" s="12">
        <f t="shared" si="10"/>
        <v>2.2189587330933156E-2</v>
      </c>
      <c r="I143" s="12">
        <f t="shared" si="10"/>
        <v>3.7187490876038919E-2</v>
      </c>
      <c r="J143" s="12">
        <f t="shared" si="10"/>
        <v>4.4567544568839053E-2</v>
      </c>
      <c r="K143" s="12">
        <f t="shared" si="11"/>
        <v>0.39240596035708947</v>
      </c>
      <c r="L143" s="12">
        <f t="shared" si="11"/>
        <v>0.26359951685337407</v>
      </c>
      <c r="M143" s="12">
        <f t="shared" si="11"/>
        <v>0.12971003460072966</v>
      </c>
      <c r="O143" s="12">
        <f t="shared" si="12"/>
        <v>0.32800273860523177</v>
      </c>
      <c r="P143" s="12">
        <f t="shared" si="13"/>
        <v>0.26190517060373103</v>
      </c>
    </row>
    <row r="144" spans="1:16" x14ac:dyDescent="0.25">
      <c r="A144" s="1">
        <v>0.47291666666667398</v>
      </c>
      <c r="B144" s="2">
        <v>766</v>
      </c>
      <c r="C144" s="3">
        <v>22.76</v>
      </c>
      <c r="D144" s="3">
        <v>23.1201260136</v>
      </c>
      <c r="E144" s="3">
        <v>40.155626344429699</v>
      </c>
      <c r="F144" s="3">
        <v>51.580591596155799</v>
      </c>
      <c r="G144" s="3">
        <v>57.1471807105696</v>
      </c>
      <c r="H144" s="12">
        <f t="shared" si="10"/>
        <v>2.2709694966618402E-2</v>
      </c>
      <c r="I144" s="12">
        <f t="shared" si="10"/>
        <v>3.7624793206469706E-2</v>
      </c>
      <c r="J144" s="12">
        <f t="shared" si="10"/>
        <v>4.4891880823197908E-2</v>
      </c>
      <c r="K144" s="12">
        <f t="shared" si="11"/>
        <v>0.39087705482558843</v>
      </c>
      <c r="L144" s="12">
        <f t="shared" si="11"/>
        <v>0.26214415088223503</v>
      </c>
      <c r="M144" s="12">
        <f t="shared" si="11"/>
        <v>0.12772457023340472</v>
      </c>
      <c r="O144" s="12">
        <f t="shared" si="12"/>
        <v>0.3265106028539117</v>
      </c>
      <c r="P144" s="12">
        <f t="shared" si="13"/>
        <v>0.26024859198040939</v>
      </c>
    </row>
    <row r="145" spans="1:16" x14ac:dyDescent="0.25">
      <c r="A145" s="1">
        <v>0.47361111111111898</v>
      </c>
      <c r="B145" s="2">
        <v>771.33333333333303</v>
      </c>
      <c r="C145" s="3">
        <v>22.8</v>
      </c>
      <c r="D145" s="3">
        <v>23.310475372800003</v>
      </c>
      <c r="E145" s="3">
        <v>40.315887868131</v>
      </c>
      <c r="F145" s="3">
        <v>51.868740914086104</v>
      </c>
      <c r="G145" s="3">
        <v>57.4800475436505</v>
      </c>
      <c r="H145" s="12">
        <f t="shared" si="10"/>
        <v>2.2708584098700527E-2</v>
      </c>
      <c r="I145" s="12">
        <f t="shared" si="10"/>
        <v>3.7686353821200669E-2</v>
      </c>
      <c r="J145" s="12">
        <f t="shared" si="10"/>
        <v>4.4961167947688653E-2</v>
      </c>
      <c r="K145" s="12">
        <f t="shared" si="11"/>
        <v>0.38748877376019403</v>
      </c>
      <c r="L145" s="12">
        <f t="shared" si="11"/>
        <v>0.2632456496681842</v>
      </c>
      <c r="M145" s="12">
        <f t="shared" si="11"/>
        <v>0.12786036949584936</v>
      </c>
      <c r="O145" s="12">
        <f t="shared" si="12"/>
        <v>0.32536721171418914</v>
      </c>
      <c r="P145" s="12">
        <f t="shared" si="13"/>
        <v>0.25953159764140926</v>
      </c>
    </row>
    <row r="146" spans="1:16" x14ac:dyDescent="0.25">
      <c r="A146" s="1">
        <v>0.47430555555556297</v>
      </c>
      <c r="B146" s="2">
        <v>775.5</v>
      </c>
      <c r="C146" s="3">
        <v>22.76</v>
      </c>
      <c r="D146" s="3">
        <v>23.061556980000002</v>
      </c>
      <c r="E146" s="3">
        <v>40.556061589915501</v>
      </c>
      <c r="F146" s="3">
        <v>52.046850334738899</v>
      </c>
      <c r="G146" s="3">
        <v>57.6369627576263</v>
      </c>
      <c r="H146" s="12">
        <f t="shared" si="10"/>
        <v>2.2947855048246937E-2</v>
      </c>
      <c r="I146" s="12">
        <f t="shared" si="10"/>
        <v>3.7765119709527915E-2</v>
      </c>
      <c r="J146" s="12">
        <f t="shared" si="10"/>
        <v>4.497351741795784E-2</v>
      </c>
      <c r="K146" s="12">
        <f t="shared" si="11"/>
        <v>0.39649151764261525</v>
      </c>
      <c r="L146" s="12">
        <f t="shared" si="11"/>
        <v>0.2604246516225141</v>
      </c>
      <c r="M146" s="12">
        <f t="shared" si="11"/>
        <v>0.12669305063301065</v>
      </c>
      <c r="O146" s="12">
        <f t="shared" si="12"/>
        <v>0.32845808463256465</v>
      </c>
      <c r="P146" s="12">
        <f t="shared" si="13"/>
        <v>0.26120307329937997</v>
      </c>
    </row>
    <row r="147" spans="1:16" x14ac:dyDescent="0.25">
      <c r="A147" s="1">
        <v>0.47500000000000803</v>
      </c>
      <c r="B147" s="2">
        <v>773.83333333333303</v>
      </c>
      <c r="C147" s="3">
        <v>22.76</v>
      </c>
      <c r="D147" s="3">
        <v>24.159726360000001</v>
      </c>
      <c r="E147" s="3">
        <v>41.4039628987559</v>
      </c>
      <c r="F147" s="3">
        <v>52.687133327479501</v>
      </c>
      <c r="G147" s="3">
        <v>58.059956622213299</v>
      </c>
      <c r="H147" s="12">
        <f t="shared" si="10"/>
        <v>2.4092995346227747E-2</v>
      </c>
      <c r="I147" s="12">
        <f t="shared" si="10"/>
        <v>3.8673874642446059E-2</v>
      </c>
      <c r="J147" s="12">
        <f t="shared" si="10"/>
        <v>4.5617001880956257E-2</v>
      </c>
      <c r="K147" s="12">
        <f t="shared" si="11"/>
        <v>0.3916612375414964</v>
      </c>
      <c r="L147" s="12">
        <f t="shared" si="11"/>
        <v>0.25626999975171572</v>
      </c>
      <c r="M147" s="12">
        <f t="shared" si="11"/>
        <v>0.12203072116169419</v>
      </c>
      <c r="O147" s="12">
        <f t="shared" si="12"/>
        <v>0.32396561864660606</v>
      </c>
      <c r="P147" s="12">
        <f t="shared" si="13"/>
        <v>0.25665398615163548</v>
      </c>
    </row>
    <row r="148" spans="1:16" x14ac:dyDescent="0.25">
      <c r="A148" s="1">
        <v>0.47569444444445202</v>
      </c>
      <c r="B148" s="2">
        <v>775.66666666666697</v>
      </c>
      <c r="C148" s="3">
        <v>22.72</v>
      </c>
      <c r="D148" s="3">
        <v>24.716132179200002</v>
      </c>
      <c r="E148" s="3">
        <v>41.590943598656096</v>
      </c>
      <c r="F148" s="3">
        <v>52.970888380958002</v>
      </c>
      <c r="G148" s="3">
        <v>58.346632172434603</v>
      </c>
      <c r="H148" s="12">
        <f t="shared" si="10"/>
        <v>2.4328676749449191E-2</v>
      </c>
      <c r="I148" s="12">
        <f t="shared" si="10"/>
        <v>3.8999856099215288E-2</v>
      </c>
      <c r="J148" s="12">
        <f t="shared" si="10"/>
        <v>4.59303379962629E-2</v>
      </c>
      <c r="K148" s="12">
        <f t="shared" si="11"/>
        <v>0.38236475459173064</v>
      </c>
      <c r="L148" s="12">
        <f t="shared" si="11"/>
        <v>0.25785709160194947</v>
      </c>
      <c r="M148" s="12">
        <f t="shared" si="11"/>
        <v>0.12180846970568532</v>
      </c>
      <c r="O148" s="12">
        <f t="shared" si="12"/>
        <v>0.32011092309684008</v>
      </c>
      <c r="P148" s="12">
        <f t="shared" si="13"/>
        <v>0.25401010529978846</v>
      </c>
    </row>
    <row r="149" spans="1:16" x14ac:dyDescent="0.25">
      <c r="A149" s="1">
        <v>0.47638888888889702</v>
      </c>
      <c r="B149" s="2">
        <v>778.33333333333303</v>
      </c>
      <c r="C149" s="3">
        <v>22.72</v>
      </c>
      <c r="D149" s="3">
        <v>24.262222168800001</v>
      </c>
      <c r="E149" s="3">
        <v>41.528144694462299</v>
      </c>
      <c r="F149" s="3">
        <v>52.929122985457198</v>
      </c>
      <c r="G149" s="3">
        <v>58.347653648779698</v>
      </c>
      <c r="H149" s="12">
        <f t="shared" si="10"/>
        <v>2.4164639864405535E-2</v>
      </c>
      <c r="I149" s="12">
        <f t="shared" si="10"/>
        <v>3.8812577711508194E-2</v>
      </c>
      <c r="J149" s="12">
        <f t="shared" si="10"/>
        <v>4.5774287343185928E-2</v>
      </c>
      <c r="K149" s="12">
        <f t="shared" si="11"/>
        <v>0.38988651216212317</v>
      </c>
      <c r="L149" s="12">
        <f t="shared" si="11"/>
        <v>0.25744860458544061</v>
      </c>
      <c r="M149" s="12">
        <f t="shared" si="11"/>
        <v>0.12235732079918435</v>
      </c>
      <c r="O149" s="12">
        <f t="shared" si="12"/>
        <v>0.32366755837378186</v>
      </c>
      <c r="P149" s="12">
        <f t="shared" si="13"/>
        <v>0.25656414584891607</v>
      </c>
    </row>
    <row r="150" spans="1:16" x14ac:dyDescent="0.25">
      <c r="A150" s="1">
        <v>0.47708333333334102</v>
      </c>
      <c r="B150" s="2">
        <v>778.5</v>
      </c>
      <c r="C150" s="3">
        <v>22.72</v>
      </c>
      <c r="D150" s="3">
        <v>24.657563145600001</v>
      </c>
      <c r="E150" s="3">
        <v>41.688126931897997</v>
      </c>
      <c r="F150" s="3">
        <v>53.087807887775</v>
      </c>
      <c r="G150" s="3">
        <v>58.4722103325769</v>
      </c>
      <c r="H150" s="12">
        <f t="shared" si="10"/>
        <v>2.4364967157222861E-2</v>
      </c>
      <c r="I150" s="12">
        <f t="shared" si="10"/>
        <v>3.9008102617565835E-2</v>
      </c>
      <c r="J150" s="12">
        <f t="shared" si="10"/>
        <v>4.5924483407292105E-2</v>
      </c>
      <c r="K150" s="12">
        <f t="shared" si="11"/>
        <v>0.38448948039364111</v>
      </c>
      <c r="L150" s="12">
        <f t="shared" si="11"/>
        <v>0.25736419899996732</v>
      </c>
      <c r="M150" s="12">
        <f t="shared" si="11"/>
        <v>0.12156063206185562</v>
      </c>
      <c r="O150" s="12">
        <f t="shared" si="12"/>
        <v>0.32092683969680424</v>
      </c>
      <c r="P150" s="12">
        <f t="shared" si="13"/>
        <v>0.25447143715182136</v>
      </c>
    </row>
    <row r="151" spans="1:16" x14ac:dyDescent="0.25">
      <c r="A151" s="1">
        <v>0.47777777777778602</v>
      </c>
      <c r="B151" s="2">
        <v>778.83333333333303</v>
      </c>
      <c r="C151" s="3">
        <v>22.72</v>
      </c>
      <c r="D151" s="3">
        <v>24.467213786400002</v>
      </c>
      <c r="E151" s="3">
        <v>41.817651566775503</v>
      </c>
      <c r="F151" s="3">
        <v>53.176621969362699</v>
      </c>
      <c r="G151" s="3">
        <v>58.5450784676772</v>
      </c>
      <c r="H151" s="12">
        <f t="shared" si="10"/>
        <v>2.4520845153146387E-2</v>
      </c>
      <c r="I151" s="12">
        <f t="shared" si="10"/>
        <v>3.9105442288931369E-2</v>
      </c>
      <c r="J151" s="12">
        <f t="shared" si="10"/>
        <v>4.5998388787944211E-2</v>
      </c>
      <c r="K151" s="12">
        <f t="shared" si="11"/>
        <v>0.39154344737146823</v>
      </c>
      <c r="L151" s="12">
        <f t="shared" si="11"/>
        <v>0.25633534359864502</v>
      </c>
      <c r="M151" s="12">
        <f t="shared" si="11"/>
        <v>0.1211487566493166</v>
      </c>
      <c r="O151" s="12">
        <f t="shared" si="12"/>
        <v>0.32393939548505662</v>
      </c>
      <c r="P151" s="12">
        <f t="shared" si="13"/>
        <v>0.25634251587314333</v>
      </c>
    </row>
    <row r="152" spans="1:16" x14ac:dyDescent="0.25">
      <c r="A152" s="1">
        <v>0.47847222222223001</v>
      </c>
      <c r="B152" s="2">
        <v>782.5</v>
      </c>
      <c r="C152" s="3">
        <v>22.72</v>
      </c>
      <c r="D152" s="3">
        <v>25.052904122400005</v>
      </c>
      <c r="E152" s="3">
        <v>41.959629379629902</v>
      </c>
      <c r="F152" s="3">
        <v>53.424346327314197</v>
      </c>
      <c r="G152" s="3">
        <v>58.799861884644102</v>
      </c>
      <c r="H152" s="12">
        <f t="shared" si="10"/>
        <v>2.4587385788664415E-2</v>
      </c>
      <c r="I152" s="12">
        <f t="shared" si="10"/>
        <v>3.9238781248963829E-2</v>
      </c>
      <c r="J152" s="12">
        <f t="shared" si="10"/>
        <v>4.6108449692835916E-2</v>
      </c>
      <c r="K152" s="12">
        <f t="shared" si="11"/>
        <v>0.37974249779042851</v>
      </c>
      <c r="L152" s="12">
        <f t="shared" si="11"/>
        <v>0.2575093747567776</v>
      </c>
      <c r="M152" s="12">
        <f t="shared" si="11"/>
        <v>0.12073962719532751</v>
      </c>
      <c r="O152" s="12">
        <f t="shared" si="12"/>
        <v>0.31862593627360308</v>
      </c>
      <c r="P152" s="12">
        <f t="shared" si="13"/>
        <v>0.25266383324751118</v>
      </c>
    </row>
    <row r="153" spans="1:16" x14ac:dyDescent="0.25">
      <c r="A153" s="1">
        <v>0.47916666666667501</v>
      </c>
      <c r="B153" s="2">
        <v>783.66666666666697</v>
      </c>
      <c r="C153" s="3">
        <v>22.72</v>
      </c>
      <c r="D153" s="3">
        <v>24.291506685600002</v>
      </c>
      <c r="E153" s="3">
        <v>41.662908670303302</v>
      </c>
      <c r="F153" s="3">
        <v>53.219345021886198</v>
      </c>
      <c r="G153" s="3">
        <v>58.703350056637397</v>
      </c>
      <c r="H153" s="12">
        <f t="shared" si="10"/>
        <v>2.4172150578864265E-2</v>
      </c>
      <c r="I153" s="12">
        <f t="shared" si="10"/>
        <v>3.8918772890539584E-2</v>
      </c>
      <c r="J153" s="12">
        <f t="shared" si="10"/>
        <v>4.5916652560575137E-2</v>
      </c>
      <c r="K153" s="12">
        <f t="shared" si="11"/>
        <v>0.38959874525841653</v>
      </c>
      <c r="L153" s="12">
        <f t="shared" si="11"/>
        <v>0.25918305881126313</v>
      </c>
      <c r="M153" s="12">
        <f t="shared" si="11"/>
        <v>0.12299303662486731</v>
      </c>
      <c r="O153" s="12">
        <f t="shared" si="12"/>
        <v>0.32439090203483983</v>
      </c>
      <c r="P153" s="12">
        <f t="shared" si="13"/>
        <v>0.25725828023151559</v>
      </c>
    </row>
    <row r="154" spans="1:16" x14ac:dyDescent="0.25">
      <c r="A154" s="1">
        <v>0.47986111111111901</v>
      </c>
      <c r="B154" s="2">
        <v>787.16666666666697</v>
      </c>
      <c r="C154" s="3">
        <v>22.76</v>
      </c>
      <c r="D154" s="3">
        <v>24.408644752800001</v>
      </c>
      <c r="E154" s="3">
        <v>41.605897288133498</v>
      </c>
      <c r="F154" s="3">
        <v>53.261854227889103</v>
      </c>
      <c r="G154" s="3">
        <v>58.792169981212801</v>
      </c>
      <c r="H154" s="12">
        <f t="shared" si="10"/>
        <v>2.3941432083167676E-2</v>
      </c>
      <c r="I154" s="12">
        <f t="shared" si="10"/>
        <v>3.8748914962382919E-2</v>
      </c>
      <c r="J154" s="12">
        <f t="shared" si="10"/>
        <v>4.5774511938868674E-2</v>
      </c>
      <c r="K154" s="12">
        <f t="shared" si="11"/>
        <v>0.38397807520233379</v>
      </c>
      <c r="L154" s="12">
        <f t="shared" si="11"/>
        <v>0.2602527293922679</v>
      </c>
      <c r="M154" s="12">
        <f t="shared" si="11"/>
        <v>0.12348018928368884</v>
      </c>
      <c r="O154" s="12">
        <f t="shared" si="12"/>
        <v>0.32211540229730085</v>
      </c>
      <c r="P154" s="12">
        <f t="shared" si="13"/>
        <v>0.25590366462609682</v>
      </c>
    </row>
    <row r="155" spans="1:16" x14ac:dyDescent="0.25">
      <c r="A155" s="1">
        <v>0.48055555555556401</v>
      </c>
      <c r="B155" s="2">
        <v>787.16666666666697</v>
      </c>
      <c r="C155" s="3">
        <v>22.76</v>
      </c>
      <c r="D155" s="3">
        <v>23.866881192000001</v>
      </c>
      <c r="E155" s="3">
        <v>41.776697261458501</v>
      </c>
      <c r="F155" s="3">
        <v>53.312303236315103</v>
      </c>
      <c r="G155" s="3">
        <v>58.811326481775502</v>
      </c>
      <c r="H155" s="12">
        <f t="shared" si="10"/>
        <v>2.4158412781865542E-2</v>
      </c>
      <c r="I155" s="12">
        <f t="shared" si="10"/>
        <v>3.881300432307655E-2</v>
      </c>
      <c r="J155" s="12">
        <f t="shared" si="10"/>
        <v>4.5798847954828061E-2</v>
      </c>
      <c r="K155" s="12">
        <f t="shared" si="11"/>
        <v>0.39988810348915077</v>
      </c>
      <c r="L155" s="12">
        <f t="shared" si="11"/>
        <v>0.25756554830007217</v>
      </c>
      <c r="M155" s="12">
        <f t="shared" si="11"/>
        <v>0.12278149413381441</v>
      </c>
      <c r="O155" s="12">
        <f t="shared" si="12"/>
        <v>0.3287268258946115</v>
      </c>
      <c r="P155" s="12">
        <f t="shared" si="13"/>
        <v>0.2600783819743458</v>
      </c>
    </row>
    <row r="156" spans="1:16" x14ac:dyDescent="0.25">
      <c r="A156" s="1">
        <v>0.481250000000008</v>
      </c>
      <c r="B156" s="2">
        <v>791.16666666666697</v>
      </c>
      <c r="C156" s="3">
        <v>22.76</v>
      </c>
      <c r="D156" s="3">
        <v>25.331107032000002</v>
      </c>
      <c r="E156" s="3">
        <v>42.919269128904297</v>
      </c>
      <c r="F156" s="3">
        <v>54.2745090039584</v>
      </c>
      <c r="G156" s="3">
        <v>59.528951757128397</v>
      </c>
      <c r="H156" s="12">
        <f t="shared" si="10"/>
        <v>2.5480432857262633E-2</v>
      </c>
      <c r="I156" s="12">
        <f t="shared" si="10"/>
        <v>3.9832958505108554E-2</v>
      </c>
      <c r="J156" s="12">
        <f t="shared" si="10"/>
        <v>4.6474343910421372E-2</v>
      </c>
      <c r="K156" s="12">
        <f t="shared" si="11"/>
        <v>0.39072080036020784</v>
      </c>
      <c r="L156" s="12">
        <f t="shared" si="11"/>
        <v>0.25225651138638283</v>
      </c>
      <c r="M156" s="12">
        <f t="shared" si="11"/>
        <v>0.11672737985095262</v>
      </c>
      <c r="O156" s="12">
        <f t="shared" si="12"/>
        <v>0.32148865587329534</v>
      </c>
      <c r="P156" s="12">
        <f t="shared" si="13"/>
        <v>0.25323489719918107</v>
      </c>
    </row>
    <row r="157" spans="1:16" x14ac:dyDescent="0.25">
      <c r="A157" s="1">
        <v>0.481944444444453</v>
      </c>
      <c r="B157" s="2">
        <v>793.83333333333303</v>
      </c>
      <c r="C157" s="3">
        <v>22.76</v>
      </c>
      <c r="D157" s="3">
        <v>25.872870592800002</v>
      </c>
      <c r="E157" s="3">
        <v>43.198797404554497</v>
      </c>
      <c r="F157" s="3">
        <v>54.633219473880899</v>
      </c>
      <c r="G157" s="3">
        <v>59.885728042021903</v>
      </c>
      <c r="H157" s="12">
        <f t="shared" si="10"/>
        <v>2.5746962928265175E-2</v>
      </c>
      <c r="I157" s="12">
        <f t="shared" si="10"/>
        <v>4.0151021802075471E-2</v>
      </c>
      <c r="J157" s="12">
        <f t="shared" si="10"/>
        <v>4.6767660770970297E-2</v>
      </c>
      <c r="K157" s="12">
        <f t="shared" si="11"/>
        <v>0.38360229613946933</v>
      </c>
      <c r="L157" s="12">
        <f t="shared" si="11"/>
        <v>0.25316224687302935</v>
      </c>
      <c r="M157" s="12">
        <f t="shared" si="11"/>
        <v>0.11629244248360592</v>
      </c>
      <c r="O157" s="12">
        <f t="shared" si="12"/>
        <v>0.31838227150624937</v>
      </c>
      <c r="P157" s="12">
        <f t="shared" si="13"/>
        <v>0.25101899516536824</v>
      </c>
    </row>
    <row r="158" spans="1:16" x14ac:dyDescent="0.25">
      <c r="A158" s="1">
        <v>0.482638888888897</v>
      </c>
      <c r="B158" s="2">
        <v>793.33333333333303</v>
      </c>
      <c r="C158" s="3">
        <v>22.76</v>
      </c>
      <c r="D158" s="3">
        <v>25.638594458399997</v>
      </c>
      <c r="E158" s="3">
        <v>42.654873398265103</v>
      </c>
      <c r="F158" s="3">
        <v>54.367720020133298</v>
      </c>
      <c r="G158" s="3">
        <v>59.802131147244197</v>
      </c>
      <c r="H158" s="12">
        <f t="shared" si="10"/>
        <v>2.5077571510418204E-2</v>
      </c>
      <c r="I158" s="12">
        <f t="shared" si="10"/>
        <v>3.9841663890924341E-2</v>
      </c>
      <c r="J158" s="12">
        <f t="shared" si="10"/>
        <v>4.6691761950307824E-2</v>
      </c>
      <c r="K158" s="12">
        <f t="shared" si="11"/>
        <v>0.37698402540572051</v>
      </c>
      <c r="L158" s="12">
        <f t="shared" si="11"/>
        <v>0.25949010850586529</v>
      </c>
      <c r="M158" s="12">
        <f t="shared" si="11"/>
        <v>0.12039566286189157</v>
      </c>
      <c r="O158" s="12">
        <f t="shared" si="12"/>
        <v>0.3182370669557929</v>
      </c>
      <c r="P158" s="12">
        <f t="shared" si="13"/>
        <v>0.25228993225782581</v>
      </c>
    </row>
    <row r="159" spans="1:16" x14ac:dyDescent="0.25">
      <c r="A159" s="1">
        <v>0.483333333333342</v>
      </c>
      <c r="B159" s="2">
        <v>795</v>
      </c>
      <c r="C159" s="3">
        <v>22.8</v>
      </c>
      <c r="D159" s="3">
        <v>24.262222168800001</v>
      </c>
      <c r="E159" s="3">
        <v>42.251021896338401</v>
      </c>
      <c r="F159" s="3">
        <v>53.978987003833304</v>
      </c>
      <c r="G159" s="3">
        <v>59.528655508516898</v>
      </c>
      <c r="H159" s="12">
        <f t="shared" si="10"/>
        <v>2.4466694209230692E-2</v>
      </c>
      <c r="I159" s="12">
        <f t="shared" si="10"/>
        <v>3.9218851577148807E-2</v>
      </c>
      <c r="J159" s="12">
        <f t="shared" si="10"/>
        <v>4.619956667737974E-2</v>
      </c>
      <c r="K159" s="12">
        <f t="shared" si="11"/>
        <v>0.39769406677996078</v>
      </c>
      <c r="L159" s="12">
        <f t="shared" si="11"/>
        <v>0.25928034161795477</v>
      </c>
      <c r="M159" s="12">
        <f t="shared" si="11"/>
        <v>0.12269135630708917</v>
      </c>
      <c r="O159" s="12">
        <f t="shared" si="12"/>
        <v>0.32848720419895777</v>
      </c>
      <c r="P159" s="12">
        <f t="shared" si="13"/>
        <v>0.25988858823500155</v>
      </c>
    </row>
    <row r="160" spans="1:16" x14ac:dyDescent="0.25">
      <c r="A160" s="1">
        <v>0.48402777777778599</v>
      </c>
      <c r="B160" s="2">
        <v>792.5</v>
      </c>
      <c r="C160" s="3">
        <v>22.8</v>
      </c>
      <c r="D160" s="3">
        <v>25.082188639200002</v>
      </c>
      <c r="E160" s="3">
        <v>42.5102047732153</v>
      </c>
      <c r="F160" s="3">
        <v>54.2487111471481</v>
      </c>
      <c r="G160" s="3">
        <v>59.735823847506303</v>
      </c>
      <c r="H160" s="12">
        <f t="shared" si="10"/>
        <v>2.4870920849483027E-2</v>
      </c>
      <c r="I160" s="12">
        <f t="shared" si="10"/>
        <v>3.9682916274003908E-2</v>
      </c>
      <c r="J160" s="12">
        <f t="shared" si="10"/>
        <v>4.6606717788651483E-2</v>
      </c>
      <c r="K160" s="12">
        <f t="shared" si="11"/>
        <v>0.38651178119601842</v>
      </c>
      <c r="L160" s="12">
        <f t="shared" si="11"/>
        <v>0.26033204079460942</v>
      </c>
      <c r="M160" s="12">
        <f t="shared" si="11"/>
        <v>0.12169105692410888</v>
      </c>
      <c r="O160" s="12">
        <f t="shared" si="12"/>
        <v>0.32342191099531392</v>
      </c>
      <c r="P160" s="12">
        <f t="shared" si="13"/>
        <v>0.25617829297157885</v>
      </c>
    </row>
    <row r="161" spans="1:16" x14ac:dyDescent="0.25">
      <c r="A161" s="1">
        <v>0.48472222222223099</v>
      </c>
      <c r="B161" s="2">
        <v>796</v>
      </c>
      <c r="C161" s="3">
        <v>22.8</v>
      </c>
      <c r="D161" s="3">
        <v>24.481856044800001</v>
      </c>
      <c r="E161" s="3">
        <v>42.296255698909697</v>
      </c>
      <c r="F161" s="3">
        <v>54.153774743153399</v>
      </c>
      <c r="G161" s="3">
        <v>59.7478845955482</v>
      </c>
      <c r="H161" s="12">
        <f t="shared" si="10"/>
        <v>2.4492783541343838E-2</v>
      </c>
      <c r="I161" s="12">
        <f t="shared" si="10"/>
        <v>3.9389164250192711E-2</v>
      </c>
      <c r="J161" s="12">
        <f t="shared" si="10"/>
        <v>4.6416940446668595E-2</v>
      </c>
      <c r="K161" s="12">
        <f t="shared" si="11"/>
        <v>0.39334368050036633</v>
      </c>
      <c r="L161" s="12">
        <f t="shared" si="11"/>
        <v>0.2618151760949195</v>
      </c>
      <c r="M161" s="12">
        <f t="shared" si="11"/>
        <v>0.12351849072593972</v>
      </c>
      <c r="O161" s="12">
        <f t="shared" si="12"/>
        <v>0.32757942829764292</v>
      </c>
      <c r="P161" s="12">
        <f t="shared" si="13"/>
        <v>0.25955911577374186</v>
      </c>
    </row>
    <row r="162" spans="1:16" x14ac:dyDescent="0.25">
      <c r="A162" s="1">
        <v>0.48541666666667499</v>
      </c>
      <c r="B162" s="2">
        <v>796.16666666666697</v>
      </c>
      <c r="C162" s="3">
        <v>22.8</v>
      </c>
      <c r="D162" s="3">
        <v>24.496498303200006</v>
      </c>
      <c r="E162" s="3">
        <v>42.4720099096265</v>
      </c>
      <c r="F162" s="3">
        <v>54.294371459044399</v>
      </c>
      <c r="G162" s="3">
        <v>59.8604235828778</v>
      </c>
      <c r="H162" s="12">
        <f t="shared" si="10"/>
        <v>2.4708406836457808E-2</v>
      </c>
      <c r="I162" s="12">
        <f t="shared" si="10"/>
        <v>3.955751072938378E-2</v>
      </c>
      <c r="J162" s="12">
        <f t="shared" si="10"/>
        <v>4.6548574732523912E-2</v>
      </c>
      <c r="K162" s="12">
        <f t="shared" si="11"/>
        <v>0.39681796227100924</v>
      </c>
      <c r="L162" s="12">
        <f t="shared" si="11"/>
        <v>0.26098425023930488</v>
      </c>
      <c r="M162" s="12">
        <f t="shared" si="11"/>
        <v>0.12287324611579618</v>
      </c>
      <c r="O162" s="12">
        <f t="shared" si="12"/>
        <v>0.32890110625515706</v>
      </c>
      <c r="P162" s="12">
        <f t="shared" si="13"/>
        <v>0.26022515287537007</v>
      </c>
    </row>
    <row r="163" spans="1:16" x14ac:dyDescent="0.25">
      <c r="A163" s="1">
        <v>0.48611111111111999</v>
      </c>
      <c r="B163" s="2">
        <v>798.16666666666697</v>
      </c>
      <c r="C163" s="3">
        <v>22.8</v>
      </c>
      <c r="D163" s="3">
        <v>24.877197021600004</v>
      </c>
      <c r="E163" s="3">
        <v>42.6110128135483</v>
      </c>
      <c r="F163" s="3">
        <v>54.5177128576371</v>
      </c>
      <c r="G163" s="3">
        <v>60.093049063447403</v>
      </c>
      <c r="H163" s="12">
        <f t="shared" si="10"/>
        <v>2.4820646665543903E-2</v>
      </c>
      <c r="I163" s="12">
        <f t="shared" si="10"/>
        <v>3.9738207798250685E-2</v>
      </c>
      <c r="J163" s="12">
        <f t="shared" si="10"/>
        <v>4.6723385754997765E-2</v>
      </c>
      <c r="K163" s="12">
        <f t="shared" si="11"/>
        <v>0.3905014582406654</v>
      </c>
      <c r="L163" s="12">
        <f t="shared" si="11"/>
        <v>0.26218743808999795</v>
      </c>
      <c r="M163" s="12">
        <f t="shared" si="11"/>
        <v>0.12276979439131244</v>
      </c>
      <c r="O163" s="12">
        <f t="shared" si="12"/>
        <v>0.32634444816533165</v>
      </c>
      <c r="P163" s="12">
        <f t="shared" si="13"/>
        <v>0.25848623024065853</v>
      </c>
    </row>
    <row r="164" spans="1:16" x14ac:dyDescent="0.25">
      <c r="A164" s="1">
        <v>0.48680555555556398</v>
      </c>
      <c r="B164" s="2">
        <v>800.5</v>
      </c>
      <c r="C164" s="3">
        <v>22.8</v>
      </c>
      <c r="D164" s="3">
        <v>24.423287011199999</v>
      </c>
      <c r="E164" s="3">
        <v>42.513016686492499</v>
      </c>
      <c r="F164" s="3">
        <v>54.501553161300997</v>
      </c>
      <c r="G164" s="3">
        <v>60.149662156643203</v>
      </c>
      <c r="H164" s="12">
        <f t="shared" si="10"/>
        <v>2.4625879683313551E-2</v>
      </c>
      <c r="I164" s="12">
        <f t="shared" si="10"/>
        <v>3.9602190082824479E-2</v>
      </c>
      <c r="J164" s="12">
        <f t="shared" si="10"/>
        <v>4.6657916497992759E-2</v>
      </c>
      <c r="K164" s="12">
        <f t="shared" si="11"/>
        <v>0.3971776432029091</v>
      </c>
      <c r="L164" s="12">
        <f t="shared" si="11"/>
        <v>0.26322000096110115</v>
      </c>
      <c r="M164" s="12">
        <f t="shared" si="11"/>
        <v>0.12400973699386666</v>
      </c>
      <c r="O164" s="12">
        <f t="shared" si="12"/>
        <v>0.33019882208200513</v>
      </c>
      <c r="P164" s="12">
        <f t="shared" si="13"/>
        <v>0.26146912705262559</v>
      </c>
    </row>
    <row r="165" spans="1:16" x14ac:dyDescent="0.25">
      <c r="A165" s="1">
        <v>0.48750000000000898</v>
      </c>
      <c r="B165" s="2">
        <v>804.16666666666697</v>
      </c>
      <c r="C165" s="3">
        <v>22.8</v>
      </c>
      <c r="D165" s="3">
        <v>24.555067336800001</v>
      </c>
      <c r="E165" s="3">
        <v>42.577177406396103</v>
      </c>
      <c r="F165" s="3">
        <v>54.636971777024897</v>
      </c>
      <c r="G165" s="3">
        <v>60.3089305171668</v>
      </c>
      <c r="H165" s="12">
        <f t="shared" si="10"/>
        <v>2.459338123075162E-2</v>
      </c>
      <c r="I165" s="12">
        <f t="shared" si="10"/>
        <v>3.9590016717543898E-2</v>
      </c>
      <c r="J165" s="12">
        <f t="shared" si="10"/>
        <v>4.6643229658653002E-2</v>
      </c>
      <c r="K165" s="12">
        <f t="shared" si="11"/>
        <v>0.39388879285410211</v>
      </c>
      <c r="L165" s="12">
        <f t="shared" si="11"/>
        <v>0.26357722976786419</v>
      </c>
      <c r="M165" s="12">
        <f t="shared" si="11"/>
        <v>0.12396556078312962</v>
      </c>
      <c r="O165" s="12">
        <f t="shared" si="12"/>
        <v>0.32873301131098315</v>
      </c>
      <c r="P165" s="12">
        <f t="shared" si="13"/>
        <v>0.26047719446836526</v>
      </c>
    </row>
    <row r="166" spans="1:16" x14ac:dyDescent="0.25">
      <c r="A166" s="1">
        <v>0.48819444444445298</v>
      </c>
      <c r="B166" s="2">
        <v>804.33333333333303</v>
      </c>
      <c r="C166" s="3">
        <v>22.8</v>
      </c>
      <c r="D166" s="3">
        <v>24.306148944000007</v>
      </c>
      <c r="E166" s="3">
        <v>42.578631019752301</v>
      </c>
      <c r="F166" s="3">
        <v>54.627163389849699</v>
      </c>
      <c r="G166" s="3">
        <v>60.3108967070444</v>
      </c>
      <c r="H166" s="12">
        <f t="shared" si="10"/>
        <v>2.4590092440636934E-2</v>
      </c>
      <c r="I166" s="12">
        <f t="shared" si="10"/>
        <v>3.9569618802133909E-2</v>
      </c>
      <c r="J166" s="12">
        <f t="shared" si="10"/>
        <v>4.6636009167481653E-2</v>
      </c>
      <c r="K166" s="12">
        <f t="shared" si="11"/>
        <v>0.39927813751031654</v>
      </c>
      <c r="L166" s="12">
        <f t="shared" si="11"/>
        <v>0.26327652392934081</v>
      </c>
      <c r="M166" s="12">
        <f t="shared" si="11"/>
        <v>0.12419716399702095</v>
      </c>
      <c r="O166" s="12">
        <f t="shared" si="12"/>
        <v>0.33127733071982868</v>
      </c>
      <c r="P166" s="12">
        <f t="shared" si="13"/>
        <v>0.26225060847889281</v>
      </c>
    </row>
    <row r="167" spans="1:16" x14ac:dyDescent="0.25">
      <c r="A167" s="1">
        <v>0.48888888888889798</v>
      </c>
      <c r="B167" s="2">
        <v>803.16666666666697</v>
      </c>
      <c r="C167" s="3">
        <v>22.76</v>
      </c>
      <c r="D167" s="3">
        <v>24.657563145600001</v>
      </c>
      <c r="E167" s="3">
        <v>42.707881890433796</v>
      </c>
      <c r="F167" s="3">
        <v>54.760617071995497</v>
      </c>
      <c r="G167" s="3">
        <v>60.4134400399725</v>
      </c>
      <c r="H167" s="12">
        <f t="shared" si="10"/>
        <v>2.4836541054700709E-2</v>
      </c>
      <c r="I167" s="12">
        <f t="shared" si="10"/>
        <v>3.9843059230540129E-2</v>
      </c>
      <c r="J167" s="12">
        <f t="shared" si="10"/>
        <v>4.688122852040566E-2</v>
      </c>
      <c r="K167" s="12">
        <f t="shared" si="11"/>
        <v>0.39499650519736634</v>
      </c>
      <c r="L167" s="12">
        <f t="shared" si="11"/>
        <v>0.26375092551475349</v>
      </c>
      <c r="M167" s="12">
        <f t="shared" si="11"/>
        <v>0.12370115721581844</v>
      </c>
      <c r="O167" s="12">
        <f t="shared" si="12"/>
        <v>0.32937371535605992</v>
      </c>
      <c r="P167" s="12">
        <f t="shared" si="13"/>
        <v>0.26081619597597938</v>
      </c>
    </row>
    <row r="168" spans="1:16" x14ac:dyDescent="0.25">
      <c r="A168" s="1">
        <v>0.48958333333334197</v>
      </c>
      <c r="B168" s="2">
        <v>804</v>
      </c>
      <c r="C168" s="3">
        <v>22.76</v>
      </c>
      <c r="D168" s="3">
        <v>24.364717977600002</v>
      </c>
      <c r="E168" s="3">
        <v>42.388505053671302</v>
      </c>
      <c r="F168" s="3">
        <v>54.621962145559898</v>
      </c>
      <c r="G168" s="3">
        <v>60.395457629276599</v>
      </c>
      <c r="H168" s="12">
        <f t="shared" si="10"/>
        <v>2.441356349959117E-2</v>
      </c>
      <c r="I168" s="12">
        <f t="shared" si="10"/>
        <v>3.9629306151193901E-2</v>
      </c>
      <c r="J168" s="12">
        <f t="shared" si="10"/>
        <v>4.6810270683179854E-2</v>
      </c>
      <c r="K168" s="12">
        <f t="shared" si="11"/>
        <v>0.39400710478370843</v>
      </c>
      <c r="L168" s="12">
        <f t="shared" si="11"/>
        <v>0.26742820417968433</v>
      </c>
      <c r="M168" s="12">
        <f t="shared" si="11"/>
        <v>0.12621089177429842</v>
      </c>
      <c r="O168" s="12">
        <f t="shared" si="12"/>
        <v>0.33071765448169643</v>
      </c>
      <c r="P168" s="12">
        <f t="shared" si="13"/>
        <v>0.26254873357923036</v>
      </c>
    </row>
    <row r="169" spans="1:16" x14ac:dyDescent="0.25">
      <c r="A169" s="1">
        <v>0.49027777777778703</v>
      </c>
      <c r="B169" s="2">
        <v>807.83333333333303</v>
      </c>
      <c r="C169" s="3">
        <v>22.76</v>
      </c>
      <c r="D169" s="3">
        <v>23.735100866400003</v>
      </c>
      <c r="E169" s="3">
        <v>42.597775632244399</v>
      </c>
      <c r="F169" s="3">
        <v>54.710322985398598</v>
      </c>
      <c r="G169" s="3">
        <v>60.451950004405397</v>
      </c>
      <c r="H169" s="12">
        <f t="shared" si="10"/>
        <v>2.4556767855058063E-2</v>
      </c>
      <c r="I169" s="12">
        <f t="shared" si="10"/>
        <v>3.9550637077035621E-2</v>
      </c>
      <c r="J169" s="12">
        <f t="shared" si="10"/>
        <v>4.6658077166583968E-2</v>
      </c>
      <c r="K169" s="12">
        <f t="shared" si="11"/>
        <v>0.4103888577448</v>
      </c>
      <c r="L169" s="12">
        <f t="shared" si="11"/>
        <v>0.26352861056809029</v>
      </c>
      <c r="M169" s="12">
        <f t="shared" si="11"/>
        <v>0.12491864399812232</v>
      </c>
      <c r="O169" s="12">
        <f t="shared" si="12"/>
        <v>0.33695873415644517</v>
      </c>
      <c r="P169" s="12">
        <f t="shared" si="13"/>
        <v>0.26627870410367094</v>
      </c>
    </row>
    <row r="170" spans="1:16" x14ac:dyDescent="0.25">
      <c r="A170" s="1">
        <v>0.49097222222223103</v>
      </c>
      <c r="B170" s="2">
        <v>807.83333333333303</v>
      </c>
      <c r="C170" s="3">
        <v>22.76</v>
      </c>
      <c r="D170" s="3">
        <v>25.1700421896</v>
      </c>
      <c r="E170" s="3">
        <v>43.387071520685602</v>
      </c>
      <c r="F170" s="3">
        <v>55.386903119644998</v>
      </c>
      <c r="G170" s="3">
        <v>60.9434853309901</v>
      </c>
      <c r="H170" s="12">
        <f t="shared" si="10"/>
        <v>2.5533820739449896E-2</v>
      </c>
      <c r="I170" s="12">
        <f t="shared" si="10"/>
        <v>4.0388161485015478E-2</v>
      </c>
      <c r="J170" s="12">
        <f t="shared" si="10"/>
        <v>4.7266538474508075E-2</v>
      </c>
      <c r="K170" s="12">
        <f t="shared" si="11"/>
        <v>0.39634176761744472</v>
      </c>
      <c r="L170" s="12">
        <f t="shared" si="11"/>
        <v>0.26107629189175874</v>
      </c>
      <c r="M170" s="12">
        <f t="shared" si="11"/>
        <v>0.1208926864819911</v>
      </c>
      <c r="O170" s="12">
        <f t="shared" si="12"/>
        <v>0.32870902975460176</v>
      </c>
      <c r="P170" s="12">
        <f t="shared" si="13"/>
        <v>0.25943691533039825</v>
      </c>
    </row>
    <row r="171" spans="1:16" x14ac:dyDescent="0.25">
      <c r="A171" s="1">
        <v>0.49166666666667602</v>
      </c>
      <c r="B171" s="2">
        <v>809.33333333333303</v>
      </c>
      <c r="C171" s="3">
        <v>22.76</v>
      </c>
      <c r="D171" s="3">
        <v>25.184684448000002</v>
      </c>
      <c r="E171" s="3">
        <v>43.322539174513601</v>
      </c>
      <c r="F171" s="3">
        <v>55.4568115370584</v>
      </c>
      <c r="G171" s="3">
        <v>61.082003670927698</v>
      </c>
      <c r="H171" s="12">
        <f t="shared" si="10"/>
        <v>2.5406761747751572E-2</v>
      </c>
      <c r="I171" s="12">
        <f t="shared" si="10"/>
        <v>4.0399684765722907E-2</v>
      </c>
      <c r="J171" s="12">
        <f t="shared" si="10"/>
        <v>4.7350086908065546E-2</v>
      </c>
      <c r="K171" s="12">
        <f t="shared" si="11"/>
        <v>0.39388781418967683</v>
      </c>
      <c r="L171" s="12">
        <f t="shared" si="11"/>
        <v>0.26351198031585982</v>
      </c>
      <c r="M171" s="12">
        <f t="shared" si="11"/>
        <v>0.1221585831078401</v>
      </c>
      <c r="O171" s="12">
        <f t="shared" si="12"/>
        <v>0.32869989725276832</v>
      </c>
      <c r="P171" s="12">
        <f t="shared" si="13"/>
        <v>0.25985279253779231</v>
      </c>
    </row>
    <row r="172" spans="1:16" x14ac:dyDescent="0.25">
      <c r="A172" s="1">
        <v>0.49236111111112002</v>
      </c>
      <c r="B172" s="2">
        <v>810.83333333333303</v>
      </c>
      <c r="C172" s="3">
        <v>22.72</v>
      </c>
      <c r="D172" s="3">
        <v>24.598994112000003</v>
      </c>
      <c r="E172" s="3">
        <v>42.877121610798199</v>
      </c>
      <c r="F172" s="3">
        <v>55.187354701540897</v>
      </c>
      <c r="G172" s="3">
        <v>60.9576410105756</v>
      </c>
      <c r="H172" s="12">
        <f t="shared" si="10"/>
        <v>2.4859759437777851E-2</v>
      </c>
      <c r="I172" s="12">
        <f t="shared" si="10"/>
        <v>4.0041958521941513E-2</v>
      </c>
      <c r="J172" s="12">
        <f t="shared" si="10"/>
        <v>4.7158447289507438E-2</v>
      </c>
      <c r="K172" s="12">
        <f t="shared" si="11"/>
        <v>0.39619971781007024</v>
      </c>
      <c r="L172" s="12">
        <f t="shared" si="11"/>
        <v>0.26683865057014916</v>
      </c>
      <c r="M172" s="12">
        <f t="shared" si="11"/>
        <v>0.12507768136934047</v>
      </c>
      <c r="O172" s="12">
        <f t="shared" si="12"/>
        <v>0.33151918419010967</v>
      </c>
      <c r="P172" s="12">
        <f t="shared" si="13"/>
        <v>0.26270534991651995</v>
      </c>
    </row>
    <row r="173" spans="1:16" x14ac:dyDescent="0.25">
      <c r="A173" s="1">
        <v>0.49305555555556502</v>
      </c>
      <c r="B173" s="2">
        <v>811.83333333333303</v>
      </c>
      <c r="C173" s="3">
        <v>22.72</v>
      </c>
      <c r="D173" s="3">
        <v>24.159726360000001</v>
      </c>
      <c r="E173" s="3">
        <v>42.9771361554699</v>
      </c>
      <c r="F173" s="3">
        <v>55.219009817624297</v>
      </c>
      <c r="G173" s="3">
        <v>60.972185810074201</v>
      </c>
      <c r="H173" s="12">
        <f t="shared" si="10"/>
        <v>2.4952333593270263E-2</v>
      </c>
      <c r="I173" s="12">
        <f t="shared" si="10"/>
        <v>4.0031627777816846E-2</v>
      </c>
      <c r="J173" s="12">
        <f t="shared" si="10"/>
        <v>4.7118274452975839E-2</v>
      </c>
      <c r="K173" s="12">
        <f t="shared" si="11"/>
        <v>0.40738686031886467</v>
      </c>
      <c r="L173" s="12">
        <f t="shared" si="11"/>
        <v>0.26503001900112172</v>
      </c>
      <c r="M173" s="12">
        <f t="shared" si="11"/>
        <v>0.12455318398764283</v>
      </c>
      <c r="O173" s="12">
        <f t="shared" si="12"/>
        <v>0.3362084396599932</v>
      </c>
      <c r="P173" s="12">
        <f t="shared" si="13"/>
        <v>0.26565668776920975</v>
      </c>
    </row>
    <row r="174" spans="1:16" x14ac:dyDescent="0.25">
      <c r="A174" s="1">
        <v>0.49375000000000902</v>
      </c>
      <c r="B174" s="2">
        <v>814.66666666666697</v>
      </c>
      <c r="C174" s="3">
        <v>22.68</v>
      </c>
      <c r="D174" s="3">
        <v>24.950408313600001</v>
      </c>
      <c r="E174" s="3">
        <v>43.414493105222199</v>
      </c>
      <c r="F174" s="3">
        <v>55.638893876391897</v>
      </c>
      <c r="G174" s="3">
        <v>61.308189354959502</v>
      </c>
      <c r="H174" s="12">
        <f t="shared" si="10"/>
        <v>2.5451505448308747E-2</v>
      </c>
      <c r="I174" s="12">
        <f t="shared" si="10"/>
        <v>4.0456907376913119E-2</v>
      </c>
      <c r="J174" s="12">
        <f t="shared" si="10"/>
        <v>4.7415944380064835E-2</v>
      </c>
      <c r="K174" s="12">
        <f t="shared" si="11"/>
        <v>0.39834731361184605</v>
      </c>
      <c r="L174" s="12">
        <f t="shared" si="11"/>
        <v>0.26373130662395555</v>
      </c>
      <c r="M174" s="12">
        <f t="shared" si="11"/>
        <v>0.12231034732812117</v>
      </c>
      <c r="O174" s="12">
        <f t="shared" si="12"/>
        <v>0.33103931011790083</v>
      </c>
      <c r="P174" s="12">
        <f t="shared" si="13"/>
        <v>0.26146298918797428</v>
      </c>
    </row>
    <row r="175" spans="1:16" x14ac:dyDescent="0.25">
      <c r="A175" s="1">
        <v>0.49444444444445401</v>
      </c>
      <c r="B175" s="2">
        <v>814.5</v>
      </c>
      <c r="C175" s="3">
        <v>22.68</v>
      </c>
      <c r="D175" s="3">
        <v>24.803985729600008</v>
      </c>
      <c r="E175" s="3">
        <v>43.276247138573098</v>
      </c>
      <c r="F175" s="3">
        <v>55.588204471202403</v>
      </c>
      <c r="G175" s="3">
        <v>61.318219419980601</v>
      </c>
      <c r="H175" s="12">
        <f t="shared" si="10"/>
        <v>2.5286982367799998E-2</v>
      </c>
      <c r="I175" s="12">
        <f t="shared" si="10"/>
        <v>4.0402952082507555E-2</v>
      </c>
      <c r="J175" s="12">
        <f t="shared" si="10"/>
        <v>4.7437961227723265E-2</v>
      </c>
      <c r="K175" s="12">
        <f t="shared" si="11"/>
        <v>0.39860526507075883</v>
      </c>
      <c r="L175" s="12">
        <f t="shared" si="11"/>
        <v>0.26567461922819335</v>
      </c>
      <c r="M175" s="12">
        <f t="shared" si="11"/>
        <v>0.12364561527954887</v>
      </c>
      <c r="O175" s="12">
        <f t="shared" si="12"/>
        <v>0.33213994214947612</v>
      </c>
      <c r="P175" s="12">
        <f t="shared" si="13"/>
        <v>0.26264183319283368</v>
      </c>
    </row>
    <row r="176" spans="1:16" x14ac:dyDescent="0.25">
      <c r="A176" s="1">
        <v>0.49513888888889801</v>
      </c>
      <c r="B176" s="2">
        <v>815</v>
      </c>
      <c r="C176" s="3">
        <v>22.68</v>
      </c>
      <c r="D176" s="3">
        <v>24.555067336800001</v>
      </c>
      <c r="E176" s="3">
        <v>43.554082434259598</v>
      </c>
      <c r="F176" s="3">
        <v>55.729830408865197</v>
      </c>
      <c r="G176" s="3">
        <v>61.392940649812999</v>
      </c>
      <c r="H176" s="12">
        <f t="shared" si="10"/>
        <v>2.5612371084981104E-2</v>
      </c>
      <c r="I176" s="12">
        <f t="shared" si="10"/>
        <v>4.0551939151981839E-2</v>
      </c>
      <c r="J176" s="12">
        <f t="shared" si="10"/>
        <v>4.7500540674617175E-2</v>
      </c>
      <c r="K176" s="12">
        <f t="shared" si="11"/>
        <v>0.40972034789093009</v>
      </c>
      <c r="L176" s="12">
        <f t="shared" si="11"/>
        <v>0.26257422663213409</v>
      </c>
      <c r="M176" s="12">
        <f t="shared" si="11"/>
        <v>0.12212693585237869</v>
      </c>
      <c r="O176" s="12">
        <f t="shared" si="12"/>
        <v>0.33614728726153209</v>
      </c>
      <c r="P176" s="12">
        <f t="shared" si="13"/>
        <v>0.26480717012514765</v>
      </c>
    </row>
    <row r="177" spans="1:16" x14ac:dyDescent="0.25">
      <c r="A177" s="1">
        <v>0.49583333333334301</v>
      </c>
      <c r="B177" s="2">
        <v>815.5</v>
      </c>
      <c r="C177" s="3">
        <v>22.64</v>
      </c>
      <c r="D177" s="3">
        <v>25.726448008800002</v>
      </c>
      <c r="E177" s="3">
        <v>44.045873521873602</v>
      </c>
      <c r="F177" s="3">
        <v>56.210497619997398</v>
      </c>
      <c r="G177" s="3">
        <v>61.767164009507603</v>
      </c>
      <c r="H177" s="12">
        <f t="shared" si="10"/>
        <v>2.6248771945890377E-2</v>
      </c>
      <c r="I177" s="12">
        <f t="shared" si="10"/>
        <v>4.1165539693436413E-2</v>
      </c>
      <c r="J177" s="12">
        <f t="shared" si="10"/>
        <v>4.7979355008593016E-2</v>
      </c>
      <c r="K177" s="12">
        <f t="shared" si="11"/>
        <v>0.39482254045975462</v>
      </c>
      <c r="L177" s="12">
        <f t="shared" si="11"/>
        <v>0.26217349374474852</v>
      </c>
      <c r="M177" s="12">
        <f t="shared" si="11"/>
        <v>0.11975796614517654</v>
      </c>
      <c r="O177" s="12">
        <f t="shared" si="12"/>
        <v>0.32849801710225157</v>
      </c>
      <c r="P177" s="12">
        <f t="shared" si="13"/>
        <v>0.25891800011655991</v>
      </c>
    </row>
    <row r="178" spans="1:16" x14ac:dyDescent="0.25">
      <c r="A178" s="1">
        <v>0.496527777777787</v>
      </c>
      <c r="B178" s="2">
        <v>816</v>
      </c>
      <c r="C178" s="3">
        <v>22.64</v>
      </c>
      <c r="D178" s="3">
        <v>25.228611223199998</v>
      </c>
      <c r="E178" s="3">
        <v>44.3122373709909</v>
      </c>
      <c r="F178" s="3">
        <v>56.368708190747299</v>
      </c>
      <c r="G178" s="3">
        <v>61.8881715566637</v>
      </c>
      <c r="H178" s="12">
        <f t="shared" si="10"/>
        <v>2.6559114425233944E-2</v>
      </c>
      <c r="I178" s="12">
        <f t="shared" si="10"/>
        <v>4.1334201214151101E-2</v>
      </c>
      <c r="J178" s="12">
        <f t="shared" si="10"/>
        <v>4.8098249456695712E-2</v>
      </c>
      <c r="K178" s="12">
        <f t="shared" si="11"/>
        <v>0.41104067014701134</v>
      </c>
      <c r="L178" s="12">
        <f t="shared" si="11"/>
        <v>0.25968334356278633</v>
      </c>
      <c r="M178" s="12">
        <f t="shared" si="11"/>
        <v>0.11888327214169311</v>
      </c>
      <c r="O178" s="12">
        <f t="shared" si="12"/>
        <v>0.33536200685489886</v>
      </c>
      <c r="P178" s="12">
        <f t="shared" si="13"/>
        <v>0.26320242861716359</v>
      </c>
    </row>
    <row r="179" spans="1:16" x14ac:dyDescent="0.25">
      <c r="A179" s="1">
        <v>0.497222222222232</v>
      </c>
      <c r="B179" s="2">
        <v>820.83333333333303</v>
      </c>
      <c r="C179" s="3">
        <v>22.64</v>
      </c>
      <c r="D179" s="3">
        <v>26.648910288000003</v>
      </c>
      <c r="E179" s="3">
        <v>44.670277205038403</v>
      </c>
      <c r="F179" s="3">
        <v>56.884331275879603</v>
      </c>
      <c r="G179" s="3">
        <v>62.370934131008099</v>
      </c>
      <c r="H179" s="12">
        <f t="shared" si="10"/>
        <v>2.6838916391924966E-2</v>
      </c>
      <c r="I179" s="12">
        <f t="shared" si="10"/>
        <v>4.1718982265031006E-2</v>
      </c>
      <c r="J179" s="12">
        <f t="shared" si="10"/>
        <v>4.8403168484476886E-2</v>
      </c>
      <c r="K179" s="12">
        <f t="shared" si="11"/>
        <v>0.38587513841743509</v>
      </c>
      <c r="L179" s="12">
        <f t="shared" si="11"/>
        <v>0.26152843049701507</v>
      </c>
      <c r="M179" s="12">
        <f t="shared" si="11"/>
        <v>0.11747963658420037</v>
      </c>
      <c r="O179" s="12">
        <f t="shared" si="12"/>
        <v>0.32370178445722508</v>
      </c>
      <c r="P179" s="12">
        <f t="shared" si="13"/>
        <v>0.25496106849955019</v>
      </c>
    </row>
    <row r="180" spans="1:16" x14ac:dyDescent="0.25">
      <c r="A180" s="1">
        <v>0.497916666666676</v>
      </c>
      <c r="B180" s="2">
        <v>819.66666666666697</v>
      </c>
      <c r="C180" s="3">
        <v>22.64</v>
      </c>
      <c r="D180" s="3">
        <v>24.906481538400005</v>
      </c>
      <c r="E180" s="3">
        <v>43.405249598269599</v>
      </c>
      <c r="F180" s="3">
        <v>56.001043125877402</v>
      </c>
      <c r="G180" s="3">
        <v>61.855745860649002</v>
      </c>
      <c r="H180" s="12">
        <f t="shared" si="10"/>
        <v>2.5333773401711578E-2</v>
      </c>
      <c r="I180" s="12">
        <f t="shared" si="10"/>
        <v>4.0700743951863426E-2</v>
      </c>
      <c r="J180" s="12">
        <f t="shared" si="10"/>
        <v>4.7843528906851146E-2</v>
      </c>
      <c r="K180" s="12">
        <f t="shared" si="11"/>
        <v>0.39666107710911158</v>
      </c>
      <c r="L180" s="12">
        <f t="shared" si="11"/>
        <v>0.27008614906327488</v>
      </c>
      <c r="M180" s="12">
        <f t="shared" si="11"/>
        <v>0.12553985678463256</v>
      </c>
      <c r="O180" s="12">
        <f t="shared" si="12"/>
        <v>0.33337361308619323</v>
      </c>
      <c r="P180" s="12">
        <f t="shared" si="13"/>
        <v>0.26409569431900631</v>
      </c>
    </row>
    <row r="181" spans="1:16" x14ac:dyDescent="0.25">
      <c r="A181" s="1">
        <v>0.498611111111121</v>
      </c>
      <c r="B181" s="2">
        <v>819.83333333333303</v>
      </c>
      <c r="C181" s="3">
        <v>22.64</v>
      </c>
      <c r="D181" s="3">
        <v>24.042588292800001</v>
      </c>
      <c r="E181" s="3">
        <v>43.1650816201456</v>
      </c>
      <c r="F181" s="3">
        <v>55.740480149763201</v>
      </c>
      <c r="G181" s="3">
        <v>61.644563948394001</v>
      </c>
      <c r="H181" s="12">
        <f t="shared" si="10"/>
        <v>2.5035675893651889E-2</v>
      </c>
      <c r="I181" s="12">
        <f t="shared" si="10"/>
        <v>4.0374645435775416E-2</v>
      </c>
      <c r="J181" s="12">
        <f t="shared" si="10"/>
        <v>4.7576211362139478E-2</v>
      </c>
      <c r="K181" s="12">
        <f t="shared" si="11"/>
        <v>0.40995199060638521</v>
      </c>
      <c r="L181" s="12">
        <f t="shared" si="11"/>
        <v>0.26959401013429224</v>
      </c>
      <c r="M181" s="12">
        <f t="shared" si="11"/>
        <v>0.12657297688761074</v>
      </c>
      <c r="O181" s="12">
        <f t="shared" si="12"/>
        <v>0.33977300037033875</v>
      </c>
      <c r="P181" s="12">
        <f t="shared" si="13"/>
        <v>0.26870632587609611</v>
      </c>
    </row>
    <row r="182" spans="1:16" x14ac:dyDescent="0.25">
      <c r="A182" s="1">
        <v>0.49930555555556499</v>
      </c>
      <c r="B182" s="2">
        <v>820.5</v>
      </c>
      <c r="C182" s="3">
        <v>22.64</v>
      </c>
      <c r="D182" s="3">
        <v>24.496498303200006</v>
      </c>
      <c r="E182" s="3">
        <v>43.575267004746202</v>
      </c>
      <c r="F182" s="3">
        <v>56.079176413246202</v>
      </c>
      <c r="G182" s="3">
        <v>61.894608482665603</v>
      </c>
      <c r="H182" s="12">
        <f t="shared" si="10"/>
        <v>2.5515255337899088E-2</v>
      </c>
      <c r="I182" s="12">
        <f t="shared" si="10"/>
        <v>4.0754633044785132E-2</v>
      </c>
      <c r="J182" s="12">
        <f t="shared" si="10"/>
        <v>4.7842301624211582E-2</v>
      </c>
      <c r="K182" s="12">
        <f t="shared" si="11"/>
        <v>0.40868228341538942</v>
      </c>
      <c r="L182" s="12">
        <f t="shared" si="11"/>
        <v>0.2678436081816335</v>
      </c>
      <c r="M182" s="12">
        <f t="shared" si="11"/>
        <v>0.12457114472931333</v>
      </c>
      <c r="O182" s="12">
        <f t="shared" si="12"/>
        <v>0.33826294579851146</v>
      </c>
      <c r="P182" s="12">
        <f t="shared" si="13"/>
        <v>0.26703234544211207</v>
      </c>
    </row>
    <row r="183" spans="1:16" x14ac:dyDescent="0.25">
      <c r="A183" s="1">
        <v>0.50000000000000999</v>
      </c>
      <c r="B183" s="2">
        <v>821.5</v>
      </c>
      <c r="C183" s="3">
        <v>22.64</v>
      </c>
      <c r="D183" s="3">
        <v>24.760058954399994</v>
      </c>
      <c r="E183" s="3">
        <v>43.690462795263798</v>
      </c>
      <c r="F183" s="3">
        <v>56.262042871857602</v>
      </c>
      <c r="G183" s="3">
        <v>62.089446447230102</v>
      </c>
      <c r="H183" s="12">
        <f t="shared" si="10"/>
        <v>2.5624422148829942E-2</v>
      </c>
      <c r="I183" s="12">
        <f t="shared" si="10"/>
        <v>4.0927623702809009E-2</v>
      </c>
      <c r="J183" s="12">
        <f t="shared" si="10"/>
        <v>4.8021237306427392E-2</v>
      </c>
      <c r="K183" s="12">
        <f t="shared" si="11"/>
        <v>0.40501057665028883</v>
      </c>
      <c r="L183" s="12">
        <f t="shared" si="11"/>
        <v>0.26896536064569265</v>
      </c>
      <c r="M183" s="12">
        <f t="shared" si="11"/>
        <v>0.12467563303329274</v>
      </c>
      <c r="O183" s="12">
        <f t="shared" si="12"/>
        <v>0.33698796864799074</v>
      </c>
      <c r="P183" s="12">
        <f t="shared" si="13"/>
        <v>0.26621719010975803</v>
      </c>
    </row>
    <row r="184" spans="1:16" x14ac:dyDescent="0.25">
      <c r="A184" s="1">
        <v>0.50069444444445399</v>
      </c>
      <c r="B184" s="2">
        <v>822.33333333333303</v>
      </c>
      <c r="C184" s="3">
        <v>22.6</v>
      </c>
      <c r="D184" s="3">
        <v>24.52578282</v>
      </c>
      <c r="E184" s="3">
        <v>43.857169299510097</v>
      </c>
      <c r="F184" s="3">
        <v>56.389103958883403</v>
      </c>
      <c r="G184" s="3">
        <v>62.200649147671498</v>
      </c>
      <c r="H184" s="12">
        <f t="shared" si="10"/>
        <v>2.5849820793891493E-2</v>
      </c>
      <c r="I184" s="12">
        <f t="shared" si="10"/>
        <v>4.1089303557620693E-2</v>
      </c>
      <c r="J184" s="12">
        <f t="shared" si="10"/>
        <v>4.8156444038514198E-2</v>
      </c>
      <c r="K184" s="12">
        <f t="shared" si="11"/>
        <v>0.41317036364063309</v>
      </c>
      <c r="L184" s="12">
        <f t="shared" si="11"/>
        <v>0.2678454546352404</v>
      </c>
      <c r="M184" s="12">
        <f t="shared" si="11"/>
        <v>0.12421034784600715</v>
      </c>
      <c r="O184" s="12">
        <f t="shared" si="12"/>
        <v>0.34050790913793672</v>
      </c>
      <c r="P184" s="12">
        <f t="shared" si="13"/>
        <v>0.26840872204062682</v>
      </c>
    </row>
    <row r="185" spans="1:16" x14ac:dyDescent="0.25">
      <c r="A185" s="1">
        <v>0.50138888888889899</v>
      </c>
      <c r="B185" s="2">
        <v>824.33333333333303</v>
      </c>
      <c r="C185" s="3">
        <v>22.6</v>
      </c>
      <c r="D185" s="3">
        <v>25.228611223199998</v>
      </c>
      <c r="E185" s="3">
        <v>44.236211972146897</v>
      </c>
      <c r="F185" s="3">
        <v>56.787665836497702</v>
      </c>
      <c r="G185" s="3">
        <v>62.542439086698202</v>
      </c>
      <c r="H185" s="12">
        <f t="shared" si="10"/>
        <v>2.6246921114614116E-2</v>
      </c>
      <c r="I185" s="12">
        <f t="shared" si="10"/>
        <v>4.147310857642262E-2</v>
      </c>
      <c r="J185" s="12">
        <f t="shared" si="10"/>
        <v>4.8454232616293835E-2</v>
      </c>
      <c r="K185" s="12">
        <f t="shared" si="11"/>
        <v>0.40526443533394124</v>
      </c>
      <c r="L185" s="12">
        <f t="shared" si="11"/>
        <v>0.26761177963178578</v>
      </c>
      <c r="M185" s="12">
        <f t="shared" si="11"/>
        <v>0.12269854373106977</v>
      </c>
      <c r="O185" s="12">
        <f t="shared" si="12"/>
        <v>0.33643810748286351</v>
      </c>
      <c r="P185" s="12">
        <f t="shared" si="13"/>
        <v>0.26519158623226563</v>
      </c>
    </row>
    <row r="186" spans="1:16" x14ac:dyDescent="0.25">
      <c r="A186" s="1">
        <v>0.50208333333334298</v>
      </c>
      <c r="B186" s="2">
        <v>825.66666666666697</v>
      </c>
      <c r="C186" s="3">
        <v>22.6</v>
      </c>
      <c r="D186" s="3">
        <v>24.935766055200002</v>
      </c>
      <c r="E186" s="3">
        <v>43.981753013749199</v>
      </c>
      <c r="F186" s="3">
        <v>56.700067683668301</v>
      </c>
      <c r="G186" s="3">
        <v>62.569288155072996</v>
      </c>
      <c r="H186" s="12">
        <f t="shared" si="10"/>
        <v>2.5896350036837937E-2</v>
      </c>
      <c r="I186" s="12">
        <f t="shared" si="10"/>
        <v>4.1300041603150935E-2</v>
      </c>
      <c r="J186" s="12">
        <f t="shared" si="10"/>
        <v>4.8408504023100096E-2</v>
      </c>
      <c r="K186" s="12">
        <f t="shared" si="11"/>
        <v>0.40542710889120009</v>
      </c>
      <c r="L186" s="12">
        <f t="shared" si="11"/>
        <v>0.27073154874125871</v>
      </c>
      <c r="M186" s="12">
        <f t="shared" si="11"/>
        <v>0.12493661222940954</v>
      </c>
      <c r="O186" s="12">
        <f t="shared" si="12"/>
        <v>0.33807932881622937</v>
      </c>
      <c r="P186" s="12">
        <f t="shared" si="13"/>
        <v>0.26703175662062273</v>
      </c>
    </row>
    <row r="187" spans="1:16" x14ac:dyDescent="0.25">
      <c r="A187" s="1">
        <v>0.50277777777778798</v>
      </c>
      <c r="B187" s="2">
        <v>826.66666666666697</v>
      </c>
      <c r="C187" s="3">
        <v>22.56</v>
      </c>
      <c r="D187" s="3">
        <v>24.437929269600005</v>
      </c>
      <c r="E187" s="3">
        <v>43.732463874584099</v>
      </c>
      <c r="F187" s="3">
        <v>56.567706961541901</v>
      </c>
      <c r="G187" s="3">
        <v>62.533099989002402</v>
      </c>
      <c r="H187" s="12">
        <f t="shared" si="10"/>
        <v>2.5611851461190435E-2</v>
      </c>
      <c r="I187" s="12">
        <f t="shared" si="10"/>
        <v>4.1138355195413576E-2</v>
      </c>
      <c r="J187" s="12">
        <f t="shared" si="10"/>
        <v>4.8354556438309347E-2</v>
      </c>
      <c r="K187" s="12">
        <f t="shared" si="11"/>
        <v>0.41022104365435369</v>
      </c>
      <c r="L187" s="12">
        <f t="shared" si="11"/>
        <v>0.27289006563180068</v>
      </c>
      <c r="M187" s="12">
        <f t="shared" si="11"/>
        <v>0.12683020366301642</v>
      </c>
      <c r="O187" s="12">
        <f t="shared" si="12"/>
        <v>0.34155555464307719</v>
      </c>
      <c r="P187" s="12">
        <f t="shared" si="13"/>
        <v>0.26998043764972357</v>
      </c>
    </row>
    <row r="188" spans="1:16" x14ac:dyDescent="0.25">
      <c r="A188" s="1">
        <v>0.50347222222223198</v>
      </c>
      <c r="B188" s="2">
        <v>827.66666666666697</v>
      </c>
      <c r="C188" s="3">
        <v>22.56</v>
      </c>
      <c r="D188" s="3">
        <v>24.247579910400006</v>
      </c>
      <c r="E188" s="3">
        <v>43.748166104553597</v>
      </c>
      <c r="F188" s="3">
        <v>56.633344224716403</v>
      </c>
      <c r="G188" s="3">
        <v>62.631225039304802</v>
      </c>
      <c r="H188" s="12">
        <f t="shared" si="10"/>
        <v>2.5599878499259272E-2</v>
      </c>
      <c r="I188" s="12">
        <f t="shared" si="10"/>
        <v>4.1167955164780182E-2</v>
      </c>
      <c r="J188" s="12">
        <f t="shared" si="10"/>
        <v>4.8414689938749242E-2</v>
      </c>
      <c r="K188" s="12">
        <f t="shared" si="11"/>
        <v>0.41410097728587403</v>
      </c>
      <c r="L188" s="12">
        <f t="shared" si="11"/>
        <v>0.27362074139400372</v>
      </c>
      <c r="M188" s="12">
        <f t="shared" si="11"/>
        <v>0.12736685360309263</v>
      </c>
      <c r="O188" s="12">
        <f t="shared" si="12"/>
        <v>0.34386085933993887</v>
      </c>
      <c r="P188" s="12">
        <f t="shared" si="13"/>
        <v>0.27169619076099011</v>
      </c>
    </row>
    <row r="189" spans="1:16" x14ac:dyDescent="0.25">
      <c r="A189" s="1">
        <v>0.50416666666667698</v>
      </c>
      <c r="B189" s="2">
        <v>825.66666666666697</v>
      </c>
      <c r="C189" s="3">
        <v>22.56</v>
      </c>
      <c r="D189" s="3">
        <v>24.320791202400002</v>
      </c>
      <c r="E189" s="3">
        <v>44.0095543708821</v>
      </c>
      <c r="F189" s="3">
        <v>56.8859562282083</v>
      </c>
      <c r="G189" s="3">
        <v>62.857171080473698</v>
      </c>
      <c r="H189" s="12">
        <f t="shared" si="10"/>
        <v>2.5978467142772015E-2</v>
      </c>
      <c r="I189" s="12">
        <f t="shared" si="10"/>
        <v>4.1573624822214314E-2</v>
      </c>
      <c r="J189" s="12">
        <f t="shared" si="10"/>
        <v>4.8805616972717424E-2</v>
      </c>
      <c r="K189" s="12">
        <f t="shared" si="11"/>
        <v>0.41910972355560655</v>
      </c>
      <c r="L189" s="12">
        <f t="shared" si="11"/>
        <v>0.27409671072959196</v>
      </c>
      <c r="M189" s="12">
        <f t="shared" si="11"/>
        <v>0.12710774082702422</v>
      </c>
      <c r="O189" s="12">
        <f t="shared" si="12"/>
        <v>0.34660321714259923</v>
      </c>
      <c r="P189" s="12">
        <f t="shared" si="13"/>
        <v>0.27343805837074092</v>
      </c>
    </row>
    <row r="190" spans="1:16" x14ac:dyDescent="0.25">
      <c r="A190" s="1">
        <v>0.50486111111112097</v>
      </c>
      <c r="B190" s="2">
        <v>830.83333333333303</v>
      </c>
      <c r="C190" s="3">
        <v>22.56</v>
      </c>
      <c r="D190" s="3">
        <v>24.657563145600001</v>
      </c>
      <c r="E190" s="3">
        <v>44.240735513796601</v>
      </c>
      <c r="F190" s="3">
        <v>57.248260829098498</v>
      </c>
      <c r="G190" s="3">
        <v>63.249622077730201</v>
      </c>
      <c r="H190" s="12">
        <f t="shared" si="10"/>
        <v>2.6095168120918687E-2</v>
      </c>
      <c r="I190" s="12">
        <f t="shared" si="10"/>
        <v>4.1751166494401415E-2</v>
      </c>
      <c r="J190" s="12">
        <f t="shared" si="10"/>
        <v>4.8974469902985221E-2</v>
      </c>
      <c r="K190" s="12">
        <f t="shared" si="11"/>
        <v>0.41426971728108064</v>
      </c>
      <c r="L190" s="12">
        <f t="shared" si="11"/>
        <v>0.27516603201878731</v>
      </c>
      <c r="M190" s="12">
        <f t="shared" si="11"/>
        <v>0.12695502960541216</v>
      </c>
      <c r="O190" s="12">
        <f t="shared" si="12"/>
        <v>0.34471787464993398</v>
      </c>
      <c r="P190" s="12">
        <f t="shared" si="13"/>
        <v>0.27213025963509341</v>
      </c>
    </row>
    <row r="191" spans="1:16" x14ac:dyDescent="0.25">
      <c r="A191" s="1">
        <v>0.50555555555556597</v>
      </c>
      <c r="B191" s="2">
        <v>830.33333333333303</v>
      </c>
      <c r="C191" s="3">
        <v>22.52</v>
      </c>
      <c r="D191" s="3">
        <v>24.320791202400002</v>
      </c>
      <c r="E191" s="3">
        <v>44.442453397020401</v>
      </c>
      <c r="F191" s="3">
        <v>57.409156794031297</v>
      </c>
      <c r="G191" s="3">
        <v>63.400901847424699</v>
      </c>
      <c r="H191" s="12">
        <f t="shared" si="10"/>
        <v>2.6401991244906154E-2</v>
      </c>
      <c r="I191" s="12">
        <f t="shared" si="10"/>
        <v>4.2018253866757893E-2</v>
      </c>
      <c r="J191" s="12">
        <f t="shared" si="10"/>
        <v>4.9234325789752766E-2</v>
      </c>
      <c r="K191" s="12">
        <f t="shared" si="11"/>
        <v>0.42591745092806221</v>
      </c>
      <c r="L191" s="12">
        <f t="shared" si="11"/>
        <v>0.27446764608103064</v>
      </c>
      <c r="M191" s="12">
        <f t="shared" si="11"/>
        <v>0.12682793076778856</v>
      </c>
      <c r="O191" s="12">
        <f t="shared" si="12"/>
        <v>0.35019254850454645</v>
      </c>
      <c r="P191" s="12">
        <f t="shared" si="13"/>
        <v>0.2757376759256272</v>
      </c>
    </row>
    <row r="192" spans="1:16" x14ac:dyDescent="0.25">
      <c r="A192" s="1">
        <v>0.50625000000000997</v>
      </c>
      <c r="B192" s="2">
        <v>830.83333333333303</v>
      </c>
      <c r="C192" s="3">
        <v>22.52</v>
      </c>
      <c r="D192" s="3">
        <v>25.228611223199998</v>
      </c>
      <c r="E192" s="3">
        <v>44.9501503763356</v>
      </c>
      <c r="F192" s="3">
        <v>57.916315129359702</v>
      </c>
      <c r="G192" s="3">
        <v>63.823406413500003</v>
      </c>
      <c r="H192" s="12">
        <f t="shared" si="10"/>
        <v>2.6997171967505246E-2</v>
      </c>
      <c r="I192" s="12">
        <f t="shared" si="10"/>
        <v>4.260338832019224E-2</v>
      </c>
      <c r="J192" s="12">
        <f t="shared" si="10"/>
        <v>4.9713227378335022E-2</v>
      </c>
      <c r="K192" s="12">
        <f t="shared" si="11"/>
        <v>0.4171967797508398</v>
      </c>
      <c r="L192" s="12">
        <f t="shared" si="11"/>
        <v>0.27429107528965002</v>
      </c>
      <c r="M192" s="12">
        <f t="shared" si="11"/>
        <v>0.12496080768857024</v>
      </c>
      <c r="O192" s="12">
        <f t="shared" si="12"/>
        <v>0.34574392752024491</v>
      </c>
      <c r="P192" s="12">
        <f t="shared" si="13"/>
        <v>0.27214955424302006</v>
      </c>
    </row>
    <row r="193" spans="1:16" x14ac:dyDescent="0.25">
      <c r="A193" s="1">
        <v>0.50694444444445497</v>
      </c>
      <c r="B193" s="2">
        <v>829.66666666666697</v>
      </c>
      <c r="C193" s="3">
        <v>22.48</v>
      </c>
      <c r="D193" s="3">
        <v>25.052904122400005</v>
      </c>
      <c r="E193" s="3">
        <v>45.388312555596997</v>
      </c>
      <c r="F193" s="3">
        <v>58.244756268432099</v>
      </c>
      <c r="G193" s="3">
        <v>64.083209920417204</v>
      </c>
      <c r="H193" s="12">
        <f t="shared" si="10"/>
        <v>2.7611465514982309E-2</v>
      </c>
      <c r="I193" s="12">
        <f t="shared" si="10"/>
        <v>4.3107379994092504E-2</v>
      </c>
      <c r="J193" s="12">
        <f t="shared" si="10"/>
        <v>5.0144487650161329E-2</v>
      </c>
      <c r="K193" s="12">
        <f t="shared" si="11"/>
        <v>0.43078771654385661</v>
      </c>
      <c r="L193" s="12">
        <f t="shared" si="11"/>
        <v>0.27235243629951261</v>
      </c>
      <c r="M193" s="12">
        <f t="shared" si="11"/>
        <v>0.12368249819757331</v>
      </c>
      <c r="O193" s="12">
        <f t="shared" si="12"/>
        <v>0.35157007642168459</v>
      </c>
      <c r="P193" s="12">
        <f t="shared" si="13"/>
        <v>0.27560755034698081</v>
      </c>
    </row>
    <row r="194" spans="1:16" x14ac:dyDescent="0.25">
      <c r="A194" s="1">
        <v>0.50763888888889896</v>
      </c>
      <c r="B194" s="2">
        <v>833</v>
      </c>
      <c r="C194" s="3">
        <v>22.44</v>
      </c>
      <c r="D194" s="3">
        <v>26.414634153600002</v>
      </c>
      <c r="E194" s="3">
        <v>46.263953071654498</v>
      </c>
      <c r="F194" s="3">
        <v>59.0689652328441</v>
      </c>
      <c r="G194" s="3">
        <v>64.747494998723695</v>
      </c>
      <c r="H194" s="12">
        <f t="shared" si="10"/>
        <v>2.8600183759489192E-2</v>
      </c>
      <c r="I194" s="12">
        <f t="shared" si="10"/>
        <v>4.3972347218300234E-2</v>
      </c>
      <c r="J194" s="12">
        <f t="shared" si="10"/>
        <v>5.078930972235738E-2</v>
      </c>
      <c r="K194" s="12">
        <f t="shared" si="11"/>
        <v>0.41880770389870881</v>
      </c>
      <c r="L194" s="12">
        <f t="shared" si="11"/>
        <v>0.270177418366982</v>
      </c>
      <c r="M194" s="12">
        <f t="shared" si="11"/>
        <v>0.11981328037433756</v>
      </c>
      <c r="O194" s="12">
        <f t="shared" si="12"/>
        <v>0.34449256113284543</v>
      </c>
      <c r="P194" s="12">
        <f t="shared" si="13"/>
        <v>0.26959946754667607</v>
      </c>
    </row>
    <row r="195" spans="1:16" x14ac:dyDescent="0.25">
      <c r="A195" s="1">
        <v>0.50833333333334396</v>
      </c>
      <c r="B195" s="2">
        <v>832.16666666666697</v>
      </c>
      <c r="C195" s="3">
        <v>22.44</v>
      </c>
      <c r="D195" s="3">
        <v>26.473203187199996</v>
      </c>
      <c r="E195" s="3">
        <v>46.131651094950598</v>
      </c>
      <c r="F195" s="3">
        <v>59.134136772279597</v>
      </c>
      <c r="G195" s="3">
        <v>64.912768033512194</v>
      </c>
      <c r="H195" s="12">
        <f t="shared" si="10"/>
        <v>2.8469839088664836E-2</v>
      </c>
      <c r="I195" s="12">
        <f t="shared" si="10"/>
        <v>4.4094696702118463E-2</v>
      </c>
      <c r="J195" s="12">
        <f t="shared" si="10"/>
        <v>5.103877592651173E-2</v>
      </c>
      <c r="K195" s="12">
        <f t="shared" si="11"/>
        <v>0.41519581182729803</v>
      </c>
      <c r="L195" s="12">
        <f t="shared" si="11"/>
        <v>0.27461870956979101</v>
      </c>
      <c r="M195" s="12">
        <f t="shared" si="11"/>
        <v>0.1220474530347907</v>
      </c>
      <c r="O195" s="12">
        <f t="shared" si="12"/>
        <v>0.34490726069854455</v>
      </c>
      <c r="P195" s="12">
        <f t="shared" si="13"/>
        <v>0.27062065814395986</v>
      </c>
    </row>
    <row r="196" spans="1:16" x14ac:dyDescent="0.25">
      <c r="A196" s="1">
        <v>0.50902777777778796</v>
      </c>
      <c r="B196" s="2">
        <v>832.66666666666697</v>
      </c>
      <c r="C196" s="3">
        <v>22.44</v>
      </c>
      <c r="D196" s="3">
        <v>25.594667683200008</v>
      </c>
      <c r="E196" s="3">
        <v>45.749737457309998</v>
      </c>
      <c r="F196" s="3">
        <v>58.9195517462448</v>
      </c>
      <c r="G196" s="3">
        <v>64.850582773697298</v>
      </c>
      <c r="H196" s="12">
        <f t="shared" ref="H196:J259" si="14">(E196-$C196)/$B196</f>
        <v>2.7994080212942338E-2</v>
      </c>
      <c r="I196" s="12">
        <f t="shared" si="14"/>
        <v>4.3810510503896852E-2</v>
      </c>
      <c r="J196" s="12">
        <f t="shared" si="14"/>
        <v>5.0933446085304986E-2</v>
      </c>
      <c r="K196" s="12">
        <f t="shared" ref="K196:M259" si="15">$A$1*60*0.145*1.25*1000*(E196-D196)/($B196*60*0.33*1.25)</f>
        <v>0.42542908759676062</v>
      </c>
      <c r="L196" s="12">
        <f t="shared" si="15"/>
        <v>0.27798574450768548</v>
      </c>
      <c r="M196" s="12">
        <f t="shared" si="15"/>
        <v>0.12519098900656697</v>
      </c>
      <c r="O196" s="12">
        <f t="shared" ref="O196:O259" si="16">$A$1*60*0.145*1.25*1000*(F196-$D196)/(2*$B196*60*0.33*1.25)</f>
        <v>0.35170741605222305</v>
      </c>
      <c r="P196" s="12">
        <f t="shared" ref="P196:P259" si="17">$A$1*60*0.145*1.25*1000*(G196-$D196)/(3*$B196*60*0.33*1.25)</f>
        <v>0.27620194037033768</v>
      </c>
    </row>
    <row r="197" spans="1:16" x14ac:dyDescent="0.25">
      <c r="A197" s="1">
        <v>0.50972222222223296</v>
      </c>
      <c r="B197" s="2">
        <v>834.66666666666697</v>
      </c>
      <c r="C197" s="3">
        <v>22.4</v>
      </c>
      <c r="D197" s="3">
        <v>25.492171874400004</v>
      </c>
      <c r="E197" s="3">
        <v>45.619093546516503</v>
      </c>
      <c r="F197" s="3">
        <v>58.952695993082898</v>
      </c>
      <c r="G197" s="3">
        <v>64.970701488151207</v>
      </c>
      <c r="H197" s="12">
        <f t="shared" si="14"/>
        <v>2.7818402811321679E-2</v>
      </c>
      <c r="I197" s="12">
        <f t="shared" si="14"/>
        <v>4.379316612589803E-2</v>
      </c>
      <c r="J197" s="12">
        <f t="shared" si="14"/>
        <v>5.1003236607209894E-2</v>
      </c>
      <c r="K197" s="12">
        <f t="shared" si="15"/>
        <v>0.42381696811746888</v>
      </c>
      <c r="L197" s="12">
        <f t="shared" si="15"/>
        <v>0.28076856734709937</v>
      </c>
      <c r="M197" s="12">
        <f t="shared" si="15"/>
        <v>0.12672245088366313</v>
      </c>
      <c r="O197" s="12">
        <f t="shared" si="16"/>
        <v>0.35229276773228418</v>
      </c>
      <c r="P197" s="12">
        <f t="shared" si="17"/>
        <v>0.27710266211607715</v>
      </c>
    </row>
    <row r="198" spans="1:16" x14ac:dyDescent="0.25">
      <c r="A198" s="1">
        <v>0.51041666666667695</v>
      </c>
      <c r="B198" s="2">
        <v>835.5</v>
      </c>
      <c r="C198" s="3">
        <v>22.4</v>
      </c>
      <c r="D198" s="3">
        <v>24.891839280000003</v>
      </c>
      <c r="E198" s="3">
        <v>45.570135867461801</v>
      </c>
      <c r="F198" s="3">
        <v>58.963414993321599</v>
      </c>
      <c r="G198" s="3">
        <v>65.045963400110693</v>
      </c>
      <c r="H198" s="12">
        <f t="shared" si="14"/>
        <v>2.7732059685771158E-2</v>
      </c>
      <c r="I198" s="12">
        <f t="shared" si="14"/>
        <v>4.376231597046272E-2</v>
      </c>
      <c r="J198" s="12">
        <f t="shared" si="14"/>
        <v>5.1042445721257566E-2</v>
      </c>
      <c r="K198" s="12">
        <f t="shared" si="15"/>
        <v>0.43499309144325993</v>
      </c>
      <c r="L198" s="12">
        <f t="shared" si="15"/>
        <v>0.28174389833700314</v>
      </c>
      <c r="M198" s="12">
        <f t="shared" si="15"/>
        <v>0.12795379562003059</v>
      </c>
      <c r="O198" s="12">
        <f t="shared" si="16"/>
        <v>0.35836849489013151</v>
      </c>
      <c r="P198" s="12">
        <f t="shared" si="17"/>
        <v>0.28156359513343121</v>
      </c>
    </row>
    <row r="199" spans="1:16" x14ac:dyDescent="0.25">
      <c r="A199" s="1">
        <v>0.51111111111112195</v>
      </c>
      <c r="B199" s="2">
        <v>838.33333333333303</v>
      </c>
      <c r="C199" s="3">
        <v>22.4</v>
      </c>
      <c r="D199" s="3">
        <v>25.301822515200008</v>
      </c>
      <c r="E199" s="3">
        <v>45.672645209813801</v>
      </c>
      <c r="F199" s="3">
        <v>59.223018361388199</v>
      </c>
      <c r="G199" s="3">
        <v>65.348654023717401</v>
      </c>
      <c r="H199" s="12">
        <f t="shared" si="14"/>
        <v>2.7760610588247091E-2</v>
      </c>
      <c r="I199" s="12">
        <f t="shared" si="14"/>
        <v>4.3924077568256316E-2</v>
      </c>
      <c r="J199" s="12">
        <f t="shared" si="14"/>
        <v>5.123099883544821E-2</v>
      </c>
      <c r="K199" s="12">
        <f t="shared" si="15"/>
        <v>0.42707670930330743</v>
      </c>
      <c r="L199" s="12">
        <f t="shared" si="15"/>
        <v>0.28408517722440452</v>
      </c>
      <c r="M199" s="12">
        <f t="shared" si="15"/>
        <v>0.12842467681731204</v>
      </c>
      <c r="O199" s="12">
        <f t="shared" si="16"/>
        <v>0.35558094326385598</v>
      </c>
      <c r="P199" s="12">
        <f t="shared" si="17"/>
        <v>0.27986218778167471</v>
      </c>
    </row>
    <row r="200" spans="1:16" x14ac:dyDescent="0.25">
      <c r="A200" s="1">
        <v>0.51180555555556595</v>
      </c>
      <c r="B200" s="2">
        <v>839</v>
      </c>
      <c r="C200" s="3">
        <v>22.36</v>
      </c>
      <c r="D200" s="3">
        <v>24.511140561599998</v>
      </c>
      <c r="E200" s="3">
        <v>45.733753806890697</v>
      </c>
      <c r="F200" s="3">
        <v>59.2565802116222</v>
      </c>
      <c r="G200" s="3">
        <v>65.412249309340197</v>
      </c>
      <c r="H200" s="12">
        <f t="shared" si="14"/>
        <v>2.7859062940274966E-2</v>
      </c>
      <c r="I200" s="12">
        <f t="shared" si="14"/>
        <v>4.3976853649132543E-2</v>
      </c>
      <c r="J200" s="12">
        <f t="shared" si="14"/>
        <v>5.1313765565363767E-2</v>
      </c>
      <c r="K200" s="12">
        <f t="shared" si="15"/>
        <v>0.44458105545088317</v>
      </c>
      <c r="L200" s="12">
        <f t="shared" si="15"/>
        <v>0.28328238215567852</v>
      </c>
      <c r="M200" s="12">
        <f t="shared" si="15"/>
        <v>0.12895178519436692</v>
      </c>
      <c r="O200" s="12">
        <f t="shared" si="16"/>
        <v>0.3639317188032809</v>
      </c>
      <c r="P200" s="12">
        <f t="shared" si="17"/>
        <v>0.28560507426697618</v>
      </c>
    </row>
    <row r="201" spans="1:16" x14ac:dyDescent="0.25">
      <c r="A201" s="1">
        <v>0.51250000000001095</v>
      </c>
      <c r="B201" s="2">
        <v>840</v>
      </c>
      <c r="C201" s="3">
        <v>22.32</v>
      </c>
      <c r="D201" s="3">
        <v>25.667878975200004</v>
      </c>
      <c r="E201" s="3">
        <v>46.192315153682301</v>
      </c>
      <c r="F201" s="3">
        <v>59.751915174420901</v>
      </c>
      <c r="G201" s="3">
        <v>65.826473977250501</v>
      </c>
      <c r="H201" s="12">
        <f t="shared" si="14"/>
        <v>2.8419422802002738E-2</v>
      </c>
      <c r="I201" s="12">
        <f t="shared" si="14"/>
        <v>4.4561803779072498E-2</v>
      </c>
      <c r="J201" s="12">
        <f t="shared" si="14"/>
        <v>5.1793421401488689E-2</v>
      </c>
      <c r="K201" s="12">
        <f t="shared" si="15"/>
        <v>0.4294434698239441</v>
      </c>
      <c r="L201" s="12">
        <f t="shared" si="15"/>
        <v>0.28371457474849882</v>
      </c>
      <c r="M201" s="12">
        <f t="shared" si="15"/>
        <v>0.12710115821216333</v>
      </c>
      <c r="O201" s="12">
        <f t="shared" si="16"/>
        <v>0.35657902228622146</v>
      </c>
      <c r="P201" s="12">
        <f t="shared" si="17"/>
        <v>0.28008640092820208</v>
      </c>
    </row>
    <row r="202" spans="1:16" x14ac:dyDescent="0.25">
      <c r="A202" s="1">
        <v>0.51319444444445494</v>
      </c>
      <c r="B202" s="2">
        <v>837</v>
      </c>
      <c r="C202" s="3">
        <v>22.32</v>
      </c>
      <c r="D202" s="3">
        <v>24.979692830399998</v>
      </c>
      <c r="E202" s="3">
        <v>45.920919198914497</v>
      </c>
      <c r="F202" s="3">
        <v>59.5918420410135</v>
      </c>
      <c r="G202" s="3">
        <v>65.774915071034897</v>
      </c>
      <c r="H202" s="12">
        <f t="shared" si="14"/>
        <v>2.8197036079945635E-2</v>
      </c>
      <c r="I202" s="12">
        <f t="shared" si="14"/>
        <v>4.4530277229406813E-2</v>
      </c>
      <c r="J202" s="12">
        <f t="shared" si="14"/>
        <v>5.1917461255716724E-2</v>
      </c>
      <c r="K202" s="12">
        <f t="shared" si="15"/>
        <v>0.43973466904668207</v>
      </c>
      <c r="L202" s="12">
        <f t="shared" si="15"/>
        <v>0.28706908686931754</v>
      </c>
      <c r="M202" s="12">
        <f t="shared" si="15"/>
        <v>0.12983535561393178</v>
      </c>
      <c r="O202" s="12">
        <f t="shared" si="16"/>
        <v>0.36340187795799977</v>
      </c>
      <c r="P202" s="12">
        <f t="shared" si="17"/>
        <v>0.28554637050997717</v>
      </c>
    </row>
    <row r="203" spans="1:16" x14ac:dyDescent="0.25">
      <c r="A203" s="1">
        <v>0.51388888888889905</v>
      </c>
      <c r="B203" s="2">
        <v>840.5</v>
      </c>
      <c r="C203" s="3">
        <v>22.28</v>
      </c>
      <c r="D203" s="3">
        <v>24.994335088800007</v>
      </c>
      <c r="E203" s="3">
        <v>46.377711357893702</v>
      </c>
      <c r="F203" s="3">
        <v>59.993402261121197</v>
      </c>
      <c r="G203" s="3">
        <v>66.116983112406402</v>
      </c>
      <c r="H203" s="12">
        <f t="shared" si="14"/>
        <v>2.8670685732175731E-2</v>
      </c>
      <c r="I203" s="12">
        <f t="shared" si="14"/>
        <v>4.4870199001928845E-2</v>
      </c>
      <c r="J203" s="12">
        <f t="shared" si="14"/>
        <v>5.2155839515058179E-2</v>
      </c>
      <c r="K203" s="12">
        <f t="shared" si="15"/>
        <v>0.44714936044830245</v>
      </c>
      <c r="L203" s="12">
        <f t="shared" si="15"/>
        <v>0.28471871807444871</v>
      </c>
      <c r="M203" s="12">
        <f t="shared" si="15"/>
        <v>0.12805065144287917</v>
      </c>
      <c r="O203" s="12">
        <f t="shared" si="16"/>
        <v>0.36593403926137558</v>
      </c>
      <c r="P203" s="12">
        <f t="shared" si="17"/>
        <v>0.28663957665521006</v>
      </c>
    </row>
    <row r="204" spans="1:16" x14ac:dyDescent="0.25">
      <c r="A204" s="1">
        <v>0.51458333333334405</v>
      </c>
      <c r="B204" s="2">
        <v>842.5</v>
      </c>
      <c r="C204" s="3">
        <v>22.28</v>
      </c>
      <c r="D204" s="3">
        <v>25.931439626400003</v>
      </c>
      <c r="E204" s="3">
        <v>46.521731633732003</v>
      </c>
      <c r="F204" s="3">
        <v>60.328501133087798</v>
      </c>
      <c r="G204" s="3">
        <v>66.480537060649993</v>
      </c>
      <c r="H204" s="12">
        <f t="shared" si="14"/>
        <v>2.8773568704726412E-2</v>
      </c>
      <c r="I204" s="12">
        <f t="shared" si="14"/>
        <v>4.5161425677255548E-2</v>
      </c>
      <c r="J204" s="12">
        <f t="shared" si="14"/>
        <v>5.2463545472581592E-2</v>
      </c>
      <c r="K204" s="12">
        <f t="shared" si="15"/>
        <v>0.42954300383967481</v>
      </c>
      <c r="L204" s="12">
        <f t="shared" si="15"/>
        <v>0.28802900133536052</v>
      </c>
      <c r="M204" s="12">
        <f t="shared" si="15"/>
        <v>0.12834028731179112</v>
      </c>
      <c r="O204" s="12">
        <f t="shared" si="16"/>
        <v>0.35878600258751764</v>
      </c>
      <c r="P204" s="12">
        <f t="shared" si="17"/>
        <v>0.28197076416227546</v>
      </c>
    </row>
    <row r="205" spans="1:16" x14ac:dyDescent="0.25">
      <c r="A205" s="1">
        <v>0.51527777777778805</v>
      </c>
      <c r="B205" s="2">
        <v>841</v>
      </c>
      <c r="C205" s="3">
        <v>22.28</v>
      </c>
      <c r="D205" s="3">
        <v>24.511140561599998</v>
      </c>
      <c r="E205" s="3">
        <v>45.968140086677302</v>
      </c>
      <c r="F205" s="3">
        <v>59.910447748147199</v>
      </c>
      <c r="G205" s="3">
        <v>66.244568010319199</v>
      </c>
      <c r="H205" s="12">
        <f t="shared" si="14"/>
        <v>2.8166635061447443E-2</v>
      </c>
      <c r="I205" s="12">
        <f t="shared" si="14"/>
        <v>4.4744884361649459E-2</v>
      </c>
      <c r="J205" s="12">
        <f t="shared" si="14"/>
        <v>5.2276537467680378E-2</v>
      </c>
      <c r="K205" s="12">
        <f t="shared" si="15"/>
        <v>0.44842214263484431</v>
      </c>
      <c r="L205" s="12">
        <f t="shared" si="15"/>
        <v>0.2913752907308233</v>
      </c>
      <c r="M205" s="12">
        <f t="shared" si="15"/>
        <v>0.13237450913630094</v>
      </c>
      <c r="O205" s="12">
        <f t="shared" si="16"/>
        <v>0.36989871668283386</v>
      </c>
      <c r="P205" s="12">
        <f t="shared" si="17"/>
        <v>0.29072398083398948</v>
      </c>
    </row>
    <row r="206" spans="1:16" x14ac:dyDescent="0.25">
      <c r="A206" s="1">
        <v>0.51597222222223305</v>
      </c>
      <c r="B206" s="2">
        <v>842.83333333333303</v>
      </c>
      <c r="C206" s="3">
        <v>22.24</v>
      </c>
      <c r="D206" s="3">
        <v>24.833270246400005</v>
      </c>
      <c r="E206" s="3">
        <v>46.1611666101591</v>
      </c>
      <c r="F206" s="3">
        <v>60.138216149067503</v>
      </c>
      <c r="G206" s="3">
        <v>66.453611911020801</v>
      </c>
      <c r="H206" s="12">
        <f t="shared" si="14"/>
        <v>2.8381846877784191E-2</v>
      </c>
      <c r="I206" s="12">
        <f t="shared" si="14"/>
        <v>4.4965255466562215E-2</v>
      </c>
      <c r="J206" s="12">
        <f t="shared" si="14"/>
        <v>5.2458309564193187E-2</v>
      </c>
      <c r="K206" s="12">
        <f t="shared" si="15"/>
        <v>0.44475452176030622</v>
      </c>
      <c r="L206" s="12">
        <f t="shared" si="15"/>
        <v>0.29146596913609851</v>
      </c>
      <c r="M206" s="12">
        <f t="shared" si="15"/>
        <v>0.13169610232199877</v>
      </c>
      <c r="O206" s="12">
        <f t="shared" si="16"/>
        <v>0.36811024544820237</v>
      </c>
      <c r="P206" s="12">
        <f t="shared" si="17"/>
        <v>0.28930553107280116</v>
      </c>
    </row>
    <row r="207" spans="1:16" x14ac:dyDescent="0.25">
      <c r="A207" s="1">
        <v>0.51666666666667704</v>
      </c>
      <c r="B207" s="2">
        <v>841.5</v>
      </c>
      <c r="C207" s="3">
        <v>22.24</v>
      </c>
      <c r="D207" s="3">
        <v>24.657563145600001</v>
      </c>
      <c r="E207" s="3">
        <v>46.323451328505101</v>
      </c>
      <c r="F207" s="3">
        <v>60.273158778763403</v>
      </c>
      <c r="G207" s="3">
        <v>66.575977200071094</v>
      </c>
      <c r="H207" s="12">
        <f t="shared" si="14"/>
        <v>2.8619668839578255E-2</v>
      </c>
      <c r="I207" s="12">
        <f t="shared" si="14"/>
        <v>4.5196861293836495E-2</v>
      </c>
      <c r="J207" s="12">
        <f t="shared" si="14"/>
        <v>5.2686841592479022E-2</v>
      </c>
      <c r="K207" s="12">
        <f t="shared" si="15"/>
        <v>0.45251859580060699</v>
      </c>
      <c r="L207" s="12">
        <f t="shared" si="15"/>
        <v>0.29135671586272038</v>
      </c>
      <c r="M207" s="12">
        <f t="shared" si="15"/>
        <v>0.13164207797614147</v>
      </c>
      <c r="O207" s="12">
        <f t="shared" si="16"/>
        <v>0.37193765583166372</v>
      </c>
      <c r="P207" s="12">
        <f t="shared" si="17"/>
        <v>0.29183912987982291</v>
      </c>
    </row>
    <row r="208" spans="1:16" x14ac:dyDescent="0.25">
      <c r="A208" s="1">
        <v>0.51736111111112204</v>
      </c>
      <c r="B208" s="2">
        <v>842.83333333333303</v>
      </c>
      <c r="C208" s="3">
        <v>22.2</v>
      </c>
      <c r="D208" s="3">
        <v>25.243253481600004</v>
      </c>
      <c r="E208" s="3">
        <v>46.580929548734801</v>
      </c>
      <c r="F208" s="3">
        <v>60.611223514574299</v>
      </c>
      <c r="G208" s="3">
        <v>66.897940221039804</v>
      </c>
      <c r="H208" s="12">
        <f t="shared" si="14"/>
        <v>2.8927343739847511E-2</v>
      </c>
      <c r="I208" s="12">
        <f t="shared" si="14"/>
        <v>4.5573925467163517E-2</v>
      </c>
      <c r="J208" s="12">
        <f t="shared" si="14"/>
        <v>5.3032952605544574E-2</v>
      </c>
      <c r="K208" s="12">
        <f t="shared" si="15"/>
        <v>0.44495845970259718</v>
      </c>
      <c r="L208" s="12">
        <f t="shared" si="15"/>
        <v>0.29257628490434179</v>
      </c>
      <c r="M208" s="12">
        <f t="shared" si="15"/>
        <v>0.13109805273518232</v>
      </c>
      <c r="O208" s="12">
        <f t="shared" si="16"/>
        <v>0.36876737230346951</v>
      </c>
      <c r="P208" s="12">
        <f t="shared" si="17"/>
        <v>0.28954426578070708</v>
      </c>
    </row>
    <row r="209" spans="1:16" x14ac:dyDescent="0.25">
      <c r="A209" s="1">
        <v>0.51805555555556604</v>
      </c>
      <c r="B209" s="2">
        <v>843.66666666666697</v>
      </c>
      <c r="C209" s="3">
        <v>22.16</v>
      </c>
      <c r="D209" s="3">
        <v>24.745416696000003</v>
      </c>
      <c r="E209" s="3">
        <v>46.710028689749798</v>
      </c>
      <c r="F209" s="3">
        <v>60.7353606179108</v>
      </c>
      <c r="G209" s="3">
        <v>67.038412459398302</v>
      </c>
      <c r="H209" s="12">
        <f t="shared" si="14"/>
        <v>2.9099204294448584E-2</v>
      </c>
      <c r="I209" s="12">
        <f t="shared" si="14"/>
        <v>4.5723461814987106E-2</v>
      </c>
      <c r="J209" s="12">
        <f t="shared" si="14"/>
        <v>5.3194483357643173E-2</v>
      </c>
      <c r="K209" s="12">
        <f t="shared" si="15"/>
        <v>0.45757964715257626</v>
      </c>
      <c r="L209" s="12">
        <f t="shared" si="15"/>
        <v>0.29218392005794969</v>
      </c>
      <c r="M209" s="12">
        <f t="shared" si="15"/>
        <v>0.13130886347698537</v>
      </c>
      <c r="O209" s="12">
        <f t="shared" si="16"/>
        <v>0.37488178360526292</v>
      </c>
      <c r="P209" s="12">
        <f t="shared" si="17"/>
        <v>0.29369081022917037</v>
      </c>
    </row>
    <row r="210" spans="1:16" x14ac:dyDescent="0.25">
      <c r="A210" s="1">
        <v>0.51875000000001104</v>
      </c>
      <c r="B210" s="2">
        <v>846.33333333333303</v>
      </c>
      <c r="C210" s="3">
        <v>22.16</v>
      </c>
      <c r="D210" s="3">
        <v>25.594667683200008</v>
      </c>
      <c r="E210" s="3">
        <v>47.184592200998601</v>
      </c>
      <c r="F210" s="3">
        <v>61.243170027498898</v>
      </c>
      <c r="G210" s="3">
        <v>67.481654455224998</v>
      </c>
      <c r="H210" s="12">
        <f t="shared" si="14"/>
        <v>2.9568246003543061E-2</v>
      </c>
      <c r="I210" s="12">
        <f t="shared" si="14"/>
        <v>4.6179405310160189E-2</v>
      </c>
      <c r="J210" s="12">
        <f t="shared" si="14"/>
        <v>5.3550596047922429E-2</v>
      </c>
      <c r="K210" s="12">
        <f t="shared" si="15"/>
        <v>0.44835676967751037</v>
      </c>
      <c r="L210" s="12">
        <f t="shared" si="15"/>
        <v>0.29195370902539203</v>
      </c>
      <c r="M210" s="12">
        <f t="shared" si="15"/>
        <v>0.12955426145157858</v>
      </c>
      <c r="O210" s="12">
        <f t="shared" si="16"/>
        <v>0.37015523935145123</v>
      </c>
      <c r="P210" s="12">
        <f t="shared" si="17"/>
        <v>0.28995491338482704</v>
      </c>
    </row>
    <row r="211" spans="1:16" x14ac:dyDescent="0.25">
      <c r="A211" s="1">
        <v>0.51944444444445503</v>
      </c>
      <c r="B211" s="2">
        <v>846.5</v>
      </c>
      <c r="C211" s="3">
        <v>22.12</v>
      </c>
      <c r="D211" s="3">
        <v>25.272537998399997</v>
      </c>
      <c r="E211" s="3">
        <v>47.036907295352997</v>
      </c>
      <c r="F211" s="3">
        <v>61.230064136194898</v>
      </c>
      <c r="G211" s="3">
        <v>67.559590880300505</v>
      </c>
      <c r="H211" s="12">
        <f t="shared" si="14"/>
        <v>2.943521239852687E-2</v>
      </c>
      <c r="I211" s="12">
        <f t="shared" si="14"/>
        <v>4.6202084035670284E-2</v>
      </c>
      <c r="J211" s="12">
        <f t="shared" si="14"/>
        <v>5.3679374932428234E-2</v>
      </c>
      <c r="K211" s="12">
        <f t="shared" si="15"/>
        <v>0.4518904649173151</v>
      </c>
      <c r="L211" s="12">
        <f t="shared" si="15"/>
        <v>0.29469047119827818</v>
      </c>
      <c r="M211" s="12">
        <f t="shared" si="15"/>
        <v>0.13141905212483673</v>
      </c>
      <c r="O211" s="12">
        <f t="shared" si="16"/>
        <v>0.37329046805779664</v>
      </c>
      <c r="P211" s="12">
        <f t="shared" si="17"/>
        <v>0.29266666274680997</v>
      </c>
    </row>
    <row r="212" spans="1:16" x14ac:dyDescent="0.25">
      <c r="A212" s="1">
        <v>0.52013888888890003</v>
      </c>
      <c r="B212" s="2">
        <v>847.33333333333303</v>
      </c>
      <c r="C212" s="3">
        <v>22.08</v>
      </c>
      <c r="D212" s="3">
        <v>25.052904122400005</v>
      </c>
      <c r="E212" s="3">
        <v>46.898759295866597</v>
      </c>
      <c r="F212" s="3">
        <v>61.2214035598886</v>
      </c>
      <c r="G212" s="3">
        <v>67.627984853942095</v>
      </c>
      <c r="H212" s="12">
        <f t="shared" si="14"/>
        <v>2.929043189913447E-2</v>
      </c>
      <c r="I212" s="12">
        <f t="shared" si="14"/>
        <v>4.6193631266587667E-2</v>
      </c>
      <c r="J212" s="12">
        <f t="shared" si="14"/>
        <v>5.37545061218829E-2</v>
      </c>
      <c r="K212" s="12">
        <f t="shared" si="15"/>
        <v>0.45313625636973842</v>
      </c>
      <c r="L212" s="12">
        <f t="shared" si="15"/>
        <v>0.29708653433705612</v>
      </c>
      <c r="M212" s="12">
        <f t="shared" si="15"/>
        <v>0.13288810351731017</v>
      </c>
      <c r="O212" s="12">
        <f t="shared" si="16"/>
        <v>0.37511139535339721</v>
      </c>
      <c r="P212" s="12">
        <f t="shared" si="17"/>
        <v>0.29437029807470161</v>
      </c>
    </row>
    <row r="213" spans="1:16" x14ac:dyDescent="0.25">
      <c r="A213" s="1">
        <v>0.52083333333334403</v>
      </c>
      <c r="B213" s="2">
        <v>848</v>
      </c>
      <c r="C213" s="3">
        <v>22.08</v>
      </c>
      <c r="D213" s="3">
        <v>24.657563145600005</v>
      </c>
      <c r="E213" s="3">
        <v>46.6756233253791</v>
      </c>
      <c r="F213" s="3">
        <v>61.130075209172396</v>
      </c>
      <c r="G213" s="3">
        <v>67.634410494643106</v>
      </c>
      <c r="H213" s="12">
        <f t="shared" si="14"/>
        <v>2.9004272789362146E-2</v>
      </c>
      <c r="I213" s="12">
        <f t="shared" si="14"/>
        <v>4.604961699194858E-2</v>
      </c>
      <c r="J213" s="12">
        <f t="shared" si="14"/>
        <v>5.3719823696513097E-2</v>
      </c>
      <c r="K213" s="12">
        <f t="shared" si="15"/>
        <v>0.45634916038707379</v>
      </c>
      <c r="L213" s="12">
        <f t="shared" si="15"/>
        <v>0.29958483750000398</v>
      </c>
      <c r="M213" s="12">
        <f t="shared" si="15"/>
        <v>0.13480969359537631</v>
      </c>
      <c r="O213" s="12">
        <f t="shared" si="16"/>
        <v>0.37796699894353891</v>
      </c>
      <c r="P213" s="12">
        <f t="shared" si="17"/>
        <v>0.29691456382748466</v>
      </c>
    </row>
    <row r="214" spans="1:16" x14ac:dyDescent="0.25">
      <c r="A214" s="1">
        <v>0.52152777777778903</v>
      </c>
      <c r="B214" s="2">
        <v>847.66666666666697</v>
      </c>
      <c r="C214" s="3">
        <v>22.04</v>
      </c>
      <c r="D214" s="3">
        <v>24.394002494399999</v>
      </c>
      <c r="E214" s="3">
        <v>46.786027826233301</v>
      </c>
      <c r="F214" s="3">
        <v>61.211962206014803</v>
      </c>
      <c r="G214" s="3">
        <v>67.708402865507793</v>
      </c>
      <c r="H214" s="12">
        <f t="shared" si="14"/>
        <v>2.9193111867361336E-2</v>
      </c>
      <c r="I214" s="12">
        <f t="shared" si="14"/>
        <v>4.6211516562345407E-2</v>
      </c>
      <c r="J214" s="12">
        <f t="shared" si="14"/>
        <v>5.3875426109525497E-2</v>
      </c>
      <c r="K214" s="12">
        <f t="shared" si="15"/>
        <v>0.4642825114382908</v>
      </c>
      <c r="L214" s="12">
        <f t="shared" si="15"/>
        <v>0.29911135524517452</v>
      </c>
      <c r="M214" s="12">
        <f t="shared" si="15"/>
        <v>0.13469901628377123</v>
      </c>
      <c r="O214" s="12">
        <f t="shared" si="16"/>
        <v>0.38169693334173271</v>
      </c>
      <c r="P214" s="12">
        <f t="shared" si="17"/>
        <v>0.29936429432241218</v>
      </c>
    </row>
    <row r="215" spans="1:16" x14ac:dyDescent="0.25">
      <c r="A215" s="1">
        <v>0.52222222222223302</v>
      </c>
      <c r="B215" s="2">
        <v>847.5</v>
      </c>
      <c r="C215" s="3">
        <v>22.04</v>
      </c>
      <c r="D215" s="3">
        <v>24.921123796800003</v>
      </c>
      <c r="E215" s="3">
        <v>47.140868412930999</v>
      </c>
      <c r="F215" s="3">
        <v>61.563239882767697</v>
      </c>
      <c r="G215" s="3">
        <v>68.003934987994896</v>
      </c>
      <c r="H215" s="12">
        <f t="shared" si="14"/>
        <v>2.9617543850066076E-2</v>
      </c>
      <c r="I215" s="12">
        <f t="shared" si="14"/>
        <v>4.6635091307100529E-2</v>
      </c>
      <c r="J215" s="12">
        <f t="shared" si="14"/>
        <v>5.4234731549256517E-2</v>
      </c>
      <c r="K215" s="12">
        <f t="shared" si="15"/>
        <v>0.4608009967768294</v>
      </c>
      <c r="L215" s="12">
        <f t="shared" si="15"/>
        <v>0.29909628863878729</v>
      </c>
      <c r="M215" s="12">
        <f t="shared" si="15"/>
        <v>0.13356943455910522</v>
      </c>
      <c r="O215" s="12">
        <f t="shared" si="16"/>
        <v>0.37994864270780832</v>
      </c>
      <c r="P215" s="12">
        <f t="shared" si="17"/>
        <v>0.29782223999157398</v>
      </c>
    </row>
    <row r="216" spans="1:16" x14ac:dyDescent="0.25">
      <c r="A216" s="1">
        <v>0.52291666666667802</v>
      </c>
      <c r="B216" s="2">
        <v>848.5</v>
      </c>
      <c r="C216" s="3">
        <v>22.04</v>
      </c>
      <c r="D216" s="3">
        <v>24.921123796800003</v>
      </c>
      <c r="E216" s="3">
        <v>47.327779002358398</v>
      </c>
      <c r="F216" s="3">
        <v>61.792390791688597</v>
      </c>
      <c r="G216" s="3">
        <v>68.242571765601397</v>
      </c>
      <c r="H216" s="12">
        <f t="shared" si="14"/>
        <v>2.9802921629179021E-2</v>
      </c>
      <c r="I216" s="12">
        <f t="shared" si="14"/>
        <v>4.6850195393858096E-2</v>
      </c>
      <c r="J216" s="12">
        <f t="shared" si="14"/>
        <v>5.4452058651268592E-2</v>
      </c>
      <c r="K216" s="12">
        <f t="shared" si="15"/>
        <v>0.46412956980139164</v>
      </c>
      <c r="L216" s="12">
        <f t="shared" si="15"/>
        <v>0.29961875101557167</v>
      </c>
      <c r="M216" s="12">
        <f t="shared" si="15"/>
        <v>0.13360850573630556</v>
      </c>
      <c r="O216" s="12">
        <f t="shared" si="16"/>
        <v>0.38187416040848166</v>
      </c>
      <c r="P216" s="12">
        <f t="shared" si="17"/>
        <v>0.29911894218442298</v>
      </c>
    </row>
    <row r="217" spans="1:16" x14ac:dyDescent="0.25">
      <c r="A217" s="1">
        <v>0.52361111111112202</v>
      </c>
      <c r="B217" s="2">
        <v>850</v>
      </c>
      <c r="C217" s="3">
        <v>22.04</v>
      </c>
      <c r="D217" s="3">
        <v>25.140757672800003</v>
      </c>
      <c r="E217" s="3">
        <v>47.355635049360998</v>
      </c>
      <c r="F217" s="3">
        <v>61.961021386505898</v>
      </c>
      <c r="G217" s="3">
        <v>68.463828418493904</v>
      </c>
      <c r="H217" s="12">
        <f t="shared" si="14"/>
        <v>2.9783100058071763E-2</v>
      </c>
      <c r="I217" s="12">
        <f t="shared" si="14"/>
        <v>4.6965907513536354E-2</v>
      </c>
      <c r="J217" s="12">
        <f t="shared" si="14"/>
        <v>5.4616268727639888E-2</v>
      </c>
      <c r="K217" s="12">
        <f t="shared" si="15"/>
        <v>0.4593450580536676</v>
      </c>
      <c r="L217" s="12">
        <f t="shared" si="15"/>
        <v>0.30200085830816548</v>
      </c>
      <c r="M217" s="12">
        <f t="shared" si="15"/>
        <v>0.13446089406606213</v>
      </c>
      <c r="O217" s="12">
        <f t="shared" si="16"/>
        <v>0.38067295818091657</v>
      </c>
      <c r="P217" s="12">
        <f t="shared" si="17"/>
        <v>0.29860227014263169</v>
      </c>
    </row>
    <row r="218" spans="1:16" x14ac:dyDescent="0.25">
      <c r="A218" s="1">
        <v>0.52430555555556702</v>
      </c>
      <c r="B218" s="2">
        <v>850.33333333333303</v>
      </c>
      <c r="C218" s="3">
        <v>22</v>
      </c>
      <c r="D218" s="3">
        <v>24.511140561600005</v>
      </c>
      <c r="E218" s="3">
        <v>47.483520506117699</v>
      </c>
      <c r="F218" s="3">
        <v>62.043460982930497</v>
      </c>
      <c r="G218" s="3">
        <v>68.552519315401895</v>
      </c>
      <c r="H218" s="12">
        <f t="shared" si="14"/>
        <v>2.9968859866073352E-2</v>
      </c>
      <c r="I218" s="12">
        <f t="shared" si="14"/>
        <v>4.7091486847821065E-2</v>
      </c>
      <c r="J218" s="12">
        <f t="shared" si="14"/>
        <v>5.4746200684518125E-2</v>
      </c>
      <c r="K218" s="12">
        <f t="shared" si="15"/>
        <v>0.47482200804747748</v>
      </c>
      <c r="L218" s="12">
        <f t="shared" si="15"/>
        <v>0.30094314089132335</v>
      </c>
      <c r="M218" s="12">
        <f t="shared" si="15"/>
        <v>0.13453739470558468</v>
      </c>
      <c r="O218" s="12">
        <f t="shared" si="16"/>
        <v>0.38788257446940044</v>
      </c>
      <c r="P218" s="12">
        <f t="shared" si="17"/>
        <v>0.30343418121479521</v>
      </c>
    </row>
    <row r="219" spans="1:16" x14ac:dyDescent="0.25">
      <c r="A219" s="1">
        <v>0.52500000000001101</v>
      </c>
      <c r="B219" s="2">
        <v>852.33333333333303</v>
      </c>
      <c r="C219" s="3">
        <v>21.96</v>
      </c>
      <c r="D219" s="3">
        <v>25.6385944584</v>
      </c>
      <c r="E219" s="3">
        <v>47.876086607319102</v>
      </c>
      <c r="F219" s="3">
        <v>62.537955369868698</v>
      </c>
      <c r="G219" s="3">
        <v>68.999425266261596</v>
      </c>
      <c r="H219" s="12">
        <f t="shared" si="14"/>
        <v>3.0406046078199973E-2</v>
      </c>
      <c r="I219" s="12">
        <f t="shared" si="14"/>
        <v>4.7608082170358286E-2</v>
      </c>
      <c r="J219" s="12">
        <f t="shared" si="14"/>
        <v>5.5189001094558009E-2</v>
      </c>
      <c r="K219" s="12">
        <f t="shared" si="15"/>
        <v>0.4585538964828485</v>
      </c>
      <c r="L219" s="12">
        <f t="shared" si="15"/>
        <v>0.30233881616520658</v>
      </c>
      <c r="M219" s="12">
        <f t="shared" si="15"/>
        <v>0.1332403932132073</v>
      </c>
      <c r="O219" s="12">
        <f t="shared" si="16"/>
        <v>0.38044635632402751</v>
      </c>
      <c r="P219" s="12">
        <f t="shared" si="17"/>
        <v>0.29804436862042083</v>
      </c>
    </row>
    <row r="220" spans="1:16" x14ac:dyDescent="0.25">
      <c r="A220" s="1">
        <v>0.52569444444445601</v>
      </c>
      <c r="B220" s="2">
        <v>852.83333333333303</v>
      </c>
      <c r="C220" s="3">
        <v>21.92</v>
      </c>
      <c r="D220" s="3">
        <v>24.657563145600001</v>
      </c>
      <c r="E220" s="3">
        <v>47.950026724135299</v>
      </c>
      <c r="F220" s="3">
        <v>62.529841520840499</v>
      </c>
      <c r="G220" s="3">
        <v>69.005607414696001</v>
      </c>
      <c r="H220" s="12">
        <f t="shared" si="14"/>
        <v>3.0521821447100222E-2</v>
      </c>
      <c r="I220" s="12">
        <f t="shared" si="14"/>
        <v>4.7617558945679705E-2</v>
      </c>
      <c r="J220" s="12">
        <f t="shared" si="14"/>
        <v>5.5210796265033439E-2</v>
      </c>
      <c r="K220" s="12">
        <f t="shared" si="15"/>
        <v>0.48002660918330969</v>
      </c>
      <c r="L220" s="12">
        <f t="shared" si="15"/>
        <v>0.30047053785382122</v>
      </c>
      <c r="M220" s="12">
        <f t="shared" si="15"/>
        <v>0.13345689834015642</v>
      </c>
      <c r="O220" s="12">
        <f t="shared" si="16"/>
        <v>0.39024857351856551</v>
      </c>
      <c r="P220" s="12">
        <f t="shared" si="17"/>
        <v>0.30465134845909575</v>
      </c>
    </row>
    <row r="221" spans="1:16" x14ac:dyDescent="0.25">
      <c r="A221" s="1">
        <v>0.52638888888890001</v>
      </c>
      <c r="B221" s="2">
        <v>852.16666666666697</v>
      </c>
      <c r="C221" s="3">
        <v>21.88</v>
      </c>
      <c r="D221" s="3">
        <v>26.253569311199996</v>
      </c>
      <c r="E221" s="3">
        <v>48.135364788425001</v>
      </c>
      <c r="F221" s="3">
        <v>62.913037296740001</v>
      </c>
      <c r="G221" s="3">
        <v>69.370357638378593</v>
      </c>
      <c r="H221" s="12">
        <f t="shared" si="14"/>
        <v>3.0810128834451389E-2</v>
      </c>
      <c r="I221" s="12">
        <f t="shared" si="14"/>
        <v>4.8151422605210235E-2</v>
      </c>
      <c r="J221" s="12">
        <f t="shared" si="14"/>
        <v>5.5728954787848908E-2</v>
      </c>
      <c r="K221" s="12">
        <f t="shared" si="15"/>
        <v>0.4513074116526678</v>
      </c>
      <c r="L221" s="12">
        <f t="shared" si="15"/>
        <v>0.30478637536485237</v>
      </c>
      <c r="M221" s="12">
        <f t="shared" si="15"/>
        <v>0.1331808686645585</v>
      </c>
      <c r="O221" s="12">
        <f t="shared" si="16"/>
        <v>0.37804689350876008</v>
      </c>
      <c r="P221" s="12">
        <f t="shared" si="17"/>
        <v>0.29642488522735955</v>
      </c>
    </row>
    <row r="222" spans="1:16" x14ac:dyDescent="0.25">
      <c r="A222" s="1">
        <v>0.52708333333334501</v>
      </c>
      <c r="B222" s="2">
        <v>851.5</v>
      </c>
      <c r="C222" s="3">
        <v>21.88</v>
      </c>
      <c r="D222" s="3">
        <v>24.027946034400003</v>
      </c>
      <c r="E222" s="3">
        <v>47.698811651939998</v>
      </c>
      <c r="F222" s="3">
        <v>62.438321812726002</v>
      </c>
      <c r="G222" s="3">
        <v>69.036590866183303</v>
      </c>
      <c r="H222" s="12">
        <f t="shared" si="14"/>
        <v>3.0321563889536111E-2</v>
      </c>
      <c r="I222" s="12">
        <f t="shared" si="14"/>
        <v>4.763161692627834E-2</v>
      </c>
      <c r="J222" s="12">
        <f t="shared" si="14"/>
        <v>5.5380611704266947E-2</v>
      </c>
      <c r="K222" s="12">
        <f t="shared" si="15"/>
        <v>0.48858883817054383</v>
      </c>
      <c r="L222" s="12">
        <f t="shared" si="15"/>
        <v>0.30423729579728753</v>
      </c>
      <c r="M222" s="12">
        <f t="shared" si="15"/>
        <v>0.13619445367373917</v>
      </c>
      <c r="O222" s="12">
        <f t="shared" si="16"/>
        <v>0.39641306698391565</v>
      </c>
      <c r="P222" s="12">
        <f t="shared" si="17"/>
        <v>0.30967352921385682</v>
      </c>
    </row>
    <row r="223" spans="1:16" x14ac:dyDescent="0.25">
      <c r="A223" s="1">
        <v>0.527777777777789</v>
      </c>
      <c r="B223" s="2">
        <v>852</v>
      </c>
      <c r="C223" s="3">
        <v>21.88</v>
      </c>
      <c r="D223" s="3">
        <v>26.121788985599999</v>
      </c>
      <c r="E223" s="3">
        <v>48.919599910950701</v>
      </c>
      <c r="F223" s="3">
        <v>63.455092332790898</v>
      </c>
      <c r="G223" s="3">
        <v>69.755753429367701</v>
      </c>
      <c r="H223" s="12">
        <f t="shared" si="14"/>
        <v>3.1736619613791907E-2</v>
      </c>
      <c r="I223" s="12">
        <f t="shared" si="14"/>
        <v>4.8797056728627816E-2</v>
      </c>
      <c r="J223" s="12">
        <f t="shared" si="14"/>
        <v>5.6192198860760219E-2</v>
      </c>
      <c r="K223" s="12">
        <f t="shared" si="15"/>
        <v>0.47029201652807667</v>
      </c>
      <c r="L223" s="12">
        <f t="shared" si="15"/>
        <v>0.2998501068668129</v>
      </c>
      <c r="M223" s="12">
        <f t="shared" si="15"/>
        <v>0.12997522535262998</v>
      </c>
      <c r="O223" s="12">
        <f t="shared" si="16"/>
        <v>0.38507106169744476</v>
      </c>
      <c r="P223" s="12">
        <f t="shared" si="17"/>
        <v>0.30003911624917323</v>
      </c>
    </row>
    <row r="224" spans="1:16" x14ac:dyDescent="0.25">
      <c r="A224" s="1">
        <v>0.528472222222234</v>
      </c>
      <c r="B224" s="2">
        <v>853</v>
      </c>
      <c r="C224" s="3">
        <v>21.84</v>
      </c>
      <c r="D224" s="3">
        <v>26.253569311199996</v>
      </c>
      <c r="E224" s="3">
        <v>48.686650300568402</v>
      </c>
      <c r="F224" s="3">
        <v>63.507778718338798</v>
      </c>
      <c r="G224" s="3">
        <v>69.949741014436597</v>
      </c>
      <c r="H224" s="12">
        <f t="shared" si="14"/>
        <v>3.1473212544628842E-2</v>
      </c>
      <c r="I224" s="12">
        <f t="shared" si="14"/>
        <v>4.8848509634629306E-2</v>
      </c>
      <c r="J224" s="12">
        <f t="shared" si="14"/>
        <v>5.640063424904642E-2</v>
      </c>
      <c r="K224" s="12">
        <f t="shared" si="15"/>
        <v>0.4622255488235345</v>
      </c>
      <c r="L224" s="12">
        <f t="shared" si="15"/>
        <v>0.30538400946061417</v>
      </c>
      <c r="M224" s="12">
        <f t="shared" si="15"/>
        <v>0.13273431140490685</v>
      </c>
      <c r="O224" s="12">
        <f t="shared" si="16"/>
        <v>0.38380477914207434</v>
      </c>
      <c r="P224" s="12">
        <f t="shared" si="17"/>
        <v>0.30011462322968518</v>
      </c>
    </row>
    <row r="225" spans="1:16" x14ac:dyDescent="0.25">
      <c r="A225" s="1">
        <v>0.529166666666678</v>
      </c>
      <c r="B225" s="2">
        <v>853.83333333333303</v>
      </c>
      <c r="C225" s="3">
        <v>21.84</v>
      </c>
      <c r="D225" s="3">
        <v>24.906481538400001</v>
      </c>
      <c r="E225" s="3">
        <v>48.295459144478997</v>
      </c>
      <c r="F225" s="3">
        <v>63.180382343934298</v>
      </c>
      <c r="G225" s="3">
        <v>69.756013193479703</v>
      </c>
      <c r="H225" s="12">
        <f t="shared" si="14"/>
        <v>3.0984336300385329E-2</v>
      </c>
      <c r="I225" s="12">
        <f t="shared" si="14"/>
        <v>4.8417390994262316E-2</v>
      </c>
      <c r="J225" s="12">
        <f t="shared" si="14"/>
        <v>5.6118695912722678E-2</v>
      </c>
      <c r="K225" s="12">
        <f t="shared" si="15"/>
        <v>0.4814511032784704</v>
      </c>
      <c r="L225" s="12">
        <f t="shared" si="15"/>
        <v>0.30639914310450467</v>
      </c>
      <c r="M225" s="12">
        <f t="shared" si="15"/>
        <v>0.13535626826384881</v>
      </c>
      <c r="O225" s="12">
        <f t="shared" si="16"/>
        <v>0.39392512319148754</v>
      </c>
      <c r="P225" s="12">
        <f t="shared" si="17"/>
        <v>0.30773550488227464</v>
      </c>
    </row>
    <row r="226" spans="1:16" x14ac:dyDescent="0.25">
      <c r="A226" s="1">
        <v>0.529861111111123</v>
      </c>
      <c r="B226" s="2">
        <v>852.33333333333303</v>
      </c>
      <c r="C226" s="3">
        <v>21.84</v>
      </c>
      <c r="D226" s="3">
        <v>25.653236716800002</v>
      </c>
      <c r="E226" s="3">
        <v>48.480291929195502</v>
      </c>
      <c r="F226" s="3">
        <v>63.428372386747299</v>
      </c>
      <c r="G226" s="3">
        <v>69.975282869215405</v>
      </c>
      <c r="H226" s="12">
        <f t="shared" si="14"/>
        <v>3.1255719901285312E-2</v>
      </c>
      <c r="I226" s="12">
        <f t="shared" si="14"/>
        <v>4.8793553836621796E-2</v>
      </c>
      <c r="J226" s="12">
        <f t="shared" si="14"/>
        <v>5.6474715920080666E-2</v>
      </c>
      <c r="K226" s="12">
        <f t="shared" si="15"/>
        <v>0.47071113247731333</v>
      </c>
      <c r="L226" s="12">
        <f t="shared" si="15"/>
        <v>0.30824071765136851</v>
      </c>
      <c r="M226" s="12">
        <f t="shared" si="15"/>
        <v>0.13500224267897401</v>
      </c>
      <c r="O226" s="12">
        <f t="shared" si="16"/>
        <v>0.38947592506434092</v>
      </c>
      <c r="P226" s="12">
        <f t="shared" si="17"/>
        <v>0.30465136426921863</v>
      </c>
    </row>
    <row r="227" spans="1:16" x14ac:dyDescent="0.25">
      <c r="A227" s="1">
        <v>0.53055555555556699</v>
      </c>
      <c r="B227" s="2">
        <v>853.83333333333303</v>
      </c>
      <c r="C227" s="3">
        <v>21.84</v>
      </c>
      <c r="D227" s="3">
        <v>24.847912504799996</v>
      </c>
      <c r="E227" s="3">
        <v>48.462219885526103</v>
      </c>
      <c r="F227" s="3">
        <v>63.430516458540403</v>
      </c>
      <c r="G227" s="3">
        <v>70.035236779256607</v>
      </c>
      <c r="H227" s="12">
        <f t="shared" si="14"/>
        <v>3.1179644605339972E-2</v>
      </c>
      <c r="I227" s="12">
        <f t="shared" si="14"/>
        <v>4.8710345256928078E-2</v>
      </c>
      <c r="J227" s="12">
        <f t="shared" si="14"/>
        <v>5.6445719436958759E-2</v>
      </c>
      <c r="K227" s="12">
        <f t="shared" si="15"/>
        <v>0.48608941070825495</v>
      </c>
      <c r="L227" s="12">
        <f t="shared" si="15"/>
        <v>0.30811534478548774</v>
      </c>
      <c r="M227" s="12">
        <f t="shared" si="15"/>
        <v>0.13595506134599397</v>
      </c>
      <c r="O227" s="12">
        <f t="shared" si="16"/>
        <v>0.39710237774687129</v>
      </c>
      <c r="P227" s="12">
        <f t="shared" si="17"/>
        <v>0.31005327227991225</v>
      </c>
    </row>
    <row r="228" spans="1:16" x14ac:dyDescent="0.25">
      <c r="A228" s="1">
        <v>0.53125000000001199</v>
      </c>
      <c r="B228" s="2">
        <v>855.33333333333303</v>
      </c>
      <c r="C228" s="3">
        <v>21.8</v>
      </c>
      <c r="D228" s="3">
        <v>25.741090267199997</v>
      </c>
      <c r="E228" s="3">
        <v>48.899292119941599</v>
      </c>
      <c r="F228" s="3">
        <v>63.866306285104201</v>
      </c>
      <c r="G228" s="3">
        <v>70.389414696154901</v>
      </c>
      <c r="H228" s="12">
        <f t="shared" si="14"/>
        <v>3.1682726562675304E-2</v>
      </c>
      <c r="I228" s="12">
        <f t="shared" si="14"/>
        <v>4.9181184277206802E-2</v>
      </c>
      <c r="J228" s="12">
        <f t="shared" si="14"/>
        <v>5.6807577587086815E-2</v>
      </c>
      <c r="K228" s="12">
        <f t="shared" si="15"/>
        <v>0.47586470185609481</v>
      </c>
      <c r="L228" s="12">
        <f t="shared" si="15"/>
        <v>0.30754865074025056</v>
      </c>
      <c r="M228" s="12">
        <f t="shared" si="15"/>
        <v>0.13403963999183047</v>
      </c>
      <c r="O228" s="12">
        <f t="shared" si="16"/>
        <v>0.39170667629817274</v>
      </c>
      <c r="P228" s="12">
        <f t="shared" si="17"/>
        <v>0.30581766419605866</v>
      </c>
    </row>
    <row r="229" spans="1:16" x14ac:dyDescent="0.25">
      <c r="A229" s="1">
        <v>0.53194444444445599</v>
      </c>
      <c r="B229" s="2">
        <v>853.83333333333303</v>
      </c>
      <c r="C229" s="3">
        <v>21.8</v>
      </c>
      <c r="D229" s="3">
        <v>25.360391548799999</v>
      </c>
      <c r="E229" s="3">
        <v>48.507411812994697</v>
      </c>
      <c r="F229" s="3">
        <v>63.659953304031802</v>
      </c>
      <c r="G229" s="3">
        <v>70.317988932844102</v>
      </c>
      <c r="H229" s="12">
        <f t="shared" si="14"/>
        <v>3.1279420432943246E-2</v>
      </c>
      <c r="I229" s="12">
        <f t="shared" si="14"/>
        <v>4.902590666097812E-2</v>
      </c>
      <c r="J229" s="12">
        <f t="shared" si="14"/>
        <v>5.6823723130404985E-2</v>
      </c>
      <c r="K229" s="12">
        <f t="shared" si="15"/>
        <v>0.47647052519769767</v>
      </c>
      <c r="L229" s="12">
        <f t="shared" si="15"/>
        <v>0.31190793976546138</v>
      </c>
      <c r="M229" s="12">
        <f t="shared" si="15"/>
        <v>0.13705253188689634</v>
      </c>
      <c r="O229" s="12">
        <f t="shared" si="16"/>
        <v>0.39418923248157955</v>
      </c>
      <c r="P229" s="12">
        <f t="shared" si="17"/>
        <v>0.30847699895001846</v>
      </c>
    </row>
    <row r="230" spans="1:16" x14ac:dyDescent="0.25">
      <c r="A230" s="1">
        <v>0.53263888888890099</v>
      </c>
      <c r="B230" s="2">
        <v>853.83333333333303</v>
      </c>
      <c r="C230" s="3">
        <v>21.76</v>
      </c>
      <c r="D230" s="3">
        <v>24.745416695999999</v>
      </c>
      <c r="E230" s="3">
        <v>48.311307246745997</v>
      </c>
      <c r="F230" s="3">
        <v>63.534152140742499</v>
      </c>
      <c r="G230" s="3">
        <v>70.2666018908307</v>
      </c>
      <c r="H230" s="12">
        <f t="shared" si="14"/>
        <v>3.1096592520100729E-2</v>
      </c>
      <c r="I230" s="12">
        <f t="shared" si="14"/>
        <v>4.8925417303231522E-2</v>
      </c>
      <c r="J230" s="12">
        <f t="shared" si="14"/>
        <v>5.6810386754828086E-2</v>
      </c>
      <c r="K230" s="12">
        <f t="shared" si="15"/>
        <v>0.48509277303542597</v>
      </c>
      <c r="L230" s="12">
        <f t="shared" si="15"/>
        <v>0.3133551022489654</v>
      </c>
      <c r="M230" s="12">
        <f t="shared" si="15"/>
        <v>0.13858431157351542</v>
      </c>
      <c r="O230" s="12">
        <f t="shared" si="16"/>
        <v>0.39922393764219566</v>
      </c>
      <c r="P230" s="12">
        <f t="shared" si="17"/>
        <v>0.31234406228596895</v>
      </c>
    </row>
    <row r="231" spans="1:16" x14ac:dyDescent="0.25">
      <c r="A231" s="1">
        <v>0.53333333333334498</v>
      </c>
      <c r="B231" s="2">
        <v>856.33333333333303</v>
      </c>
      <c r="C231" s="3">
        <v>21.76</v>
      </c>
      <c r="D231" s="3">
        <v>24.818627987999999</v>
      </c>
      <c r="E231" s="3">
        <v>48.493457698591001</v>
      </c>
      <c r="F231" s="3">
        <v>63.752231637512097</v>
      </c>
      <c r="G231" s="3">
        <v>70.482948543277601</v>
      </c>
      <c r="H231" s="12">
        <f t="shared" si="14"/>
        <v>3.1218518137708456E-2</v>
      </c>
      <c r="I231" s="12">
        <f t="shared" si="14"/>
        <v>4.9037249868640061E-2</v>
      </c>
      <c r="J231" s="12">
        <f t="shared" si="14"/>
        <v>5.68971761891136E-2</v>
      </c>
      <c r="K231" s="12">
        <f t="shared" si="15"/>
        <v>0.48591249627172883</v>
      </c>
      <c r="L231" s="12">
        <f t="shared" si="15"/>
        <v>0.31317770921031307</v>
      </c>
      <c r="M231" s="12">
        <f t="shared" si="15"/>
        <v>0.13814415957195916</v>
      </c>
      <c r="O231" s="12">
        <f t="shared" si="16"/>
        <v>0.3995451027410209</v>
      </c>
      <c r="P231" s="12">
        <f t="shared" si="17"/>
        <v>0.31241145501800027</v>
      </c>
    </row>
    <row r="232" spans="1:16" x14ac:dyDescent="0.25">
      <c r="A232" s="1">
        <v>0.53402777777778998</v>
      </c>
      <c r="B232" s="2">
        <v>857</v>
      </c>
      <c r="C232" s="3">
        <v>21.72</v>
      </c>
      <c r="D232" s="3">
        <v>24.935766055200002</v>
      </c>
      <c r="E232" s="3">
        <v>48.821452873108299</v>
      </c>
      <c r="F232" s="3">
        <v>64.018683296728796</v>
      </c>
      <c r="G232" s="3">
        <v>70.693035219912602</v>
      </c>
      <c r="H232" s="12">
        <f t="shared" si="14"/>
        <v>3.1623632290674795E-2</v>
      </c>
      <c r="I232" s="12">
        <f t="shared" si="14"/>
        <v>4.9356689961177126E-2</v>
      </c>
      <c r="J232" s="12">
        <f t="shared" si="14"/>
        <v>5.7144731878544464E-2</v>
      </c>
      <c r="K232" s="12">
        <f t="shared" si="15"/>
        <v>0.48985885769197718</v>
      </c>
      <c r="L232" s="12">
        <f t="shared" si="15"/>
        <v>0.31167192269367722</v>
      </c>
      <c r="M232" s="12">
        <f t="shared" si="15"/>
        <v>0.13688073672948647</v>
      </c>
      <c r="O232" s="12">
        <f t="shared" si="16"/>
        <v>0.4007653901928272</v>
      </c>
      <c r="P232" s="12">
        <f t="shared" si="17"/>
        <v>0.31280383903838033</v>
      </c>
    </row>
    <row r="233" spans="1:16" x14ac:dyDescent="0.25">
      <c r="A233" s="1">
        <v>0.53472222222223398</v>
      </c>
      <c r="B233" s="2">
        <v>856.5</v>
      </c>
      <c r="C233" s="3">
        <v>21.72</v>
      </c>
      <c r="D233" s="3">
        <v>25.521456391200001</v>
      </c>
      <c r="E233" s="3">
        <v>49.120162116272603</v>
      </c>
      <c r="F233" s="3">
        <v>64.326516952611598</v>
      </c>
      <c r="G233" s="3">
        <v>70.952578239651302</v>
      </c>
      <c r="H233" s="12">
        <f t="shared" si="14"/>
        <v>3.1990848939022307E-2</v>
      </c>
      <c r="I233" s="12">
        <f t="shared" si="14"/>
        <v>4.9744911795226616E-2</v>
      </c>
      <c r="J233" s="12">
        <f t="shared" si="14"/>
        <v>5.7481118785348867E-2</v>
      </c>
      <c r="K233" s="12">
        <f t="shared" si="15"/>
        <v>0.48425584462991056</v>
      </c>
      <c r="L233" s="12">
        <f t="shared" si="15"/>
        <v>0.31204110474540914</v>
      </c>
      <c r="M233" s="12">
        <f t="shared" si="15"/>
        <v>0.13596969861426977</v>
      </c>
      <c r="O233" s="12">
        <f t="shared" si="16"/>
        <v>0.39814847468765979</v>
      </c>
      <c r="P233" s="12">
        <f t="shared" si="17"/>
        <v>0.3107555493298631</v>
      </c>
    </row>
    <row r="234" spans="1:16" x14ac:dyDescent="0.25">
      <c r="A234" s="1">
        <v>0.53541666666667898</v>
      </c>
      <c r="B234" s="2">
        <v>856.5</v>
      </c>
      <c r="C234" s="3">
        <v>21.68</v>
      </c>
      <c r="D234" s="3">
        <v>25.360391548799999</v>
      </c>
      <c r="E234" s="3">
        <v>49.169828984848699</v>
      </c>
      <c r="F234" s="3">
        <v>64.408240880314693</v>
      </c>
      <c r="G234" s="3">
        <v>71.0539950952966</v>
      </c>
      <c r="H234" s="12">
        <f t="shared" si="14"/>
        <v>3.2095538803092467E-2</v>
      </c>
      <c r="I234" s="12">
        <f t="shared" si="14"/>
        <v>4.988702963259159E-2</v>
      </c>
      <c r="J234" s="12">
        <f t="shared" si="14"/>
        <v>5.7646228949558204E-2</v>
      </c>
      <c r="K234" s="12">
        <f t="shared" si="15"/>
        <v>0.48858015223719664</v>
      </c>
      <c r="L234" s="12">
        <f t="shared" si="15"/>
        <v>0.31269892973059049</v>
      </c>
      <c r="M234" s="12">
        <f t="shared" si="15"/>
        <v>0.13637380617698899</v>
      </c>
      <c r="O234" s="12">
        <f t="shared" si="16"/>
        <v>0.40063954098389359</v>
      </c>
      <c r="P234" s="12">
        <f t="shared" si="17"/>
        <v>0.31255096271492533</v>
      </c>
    </row>
    <row r="235" spans="1:16" x14ac:dyDescent="0.25">
      <c r="A235" s="1">
        <v>0.53611111111112297</v>
      </c>
      <c r="B235" s="2">
        <v>857.16666666666697</v>
      </c>
      <c r="C235" s="3">
        <v>21.64</v>
      </c>
      <c r="D235" s="3">
        <v>25.609309941600003</v>
      </c>
      <c r="E235" s="3">
        <v>49.539514200945199</v>
      </c>
      <c r="F235" s="3">
        <v>64.720421075360406</v>
      </c>
      <c r="G235" s="3">
        <v>71.2965432054405</v>
      </c>
      <c r="H235" s="12">
        <f t="shared" si="14"/>
        <v>3.2548529108627482E-2</v>
      </c>
      <c r="I235" s="12">
        <f t="shared" si="14"/>
        <v>5.0259095168610213E-2</v>
      </c>
      <c r="J235" s="12">
        <f t="shared" si="14"/>
        <v>5.7931024544554323E-2</v>
      </c>
      <c r="K235" s="12">
        <f t="shared" si="15"/>
        <v>0.49067641703357456</v>
      </c>
      <c r="L235" s="12">
        <f t="shared" si="15"/>
        <v>0.31127661559969655</v>
      </c>
      <c r="M235" s="12">
        <f t="shared" si="15"/>
        <v>0.13483997084992674</v>
      </c>
      <c r="O235" s="12">
        <f t="shared" si="16"/>
        <v>0.4009765163166355</v>
      </c>
      <c r="P235" s="12">
        <f t="shared" si="17"/>
        <v>0.31226433449439928</v>
      </c>
    </row>
    <row r="236" spans="1:16" x14ac:dyDescent="0.25">
      <c r="A236" s="1">
        <v>0.53680555555556797</v>
      </c>
      <c r="B236" s="2">
        <v>857.5</v>
      </c>
      <c r="C236" s="3">
        <v>21.64</v>
      </c>
      <c r="D236" s="3">
        <v>26.019293176799998</v>
      </c>
      <c r="E236" s="3">
        <v>49.801790634637001</v>
      </c>
      <c r="F236" s="3">
        <v>64.997927554995599</v>
      </c>
      <c r="G236" s="3">
        <v>71.541977689652299</v>
      </c>
      <c r="H236" s="12">
        <f t="shared" si="14"/>
        <v>3.2841738349430903E-2</v>
      </c>
      <c r="I236" s="12">
        <f t="shared" si="14"/>
        <v>5.0563180822152304E-2</v>
      </c>
      <c r="J236" s="12">
        <f t="shared" si="14"/>
        <v>5.819472616869073E-2</v>
      </c>
      <c r="K236" s="12">
        <f t="shared" si="15"/>
        <v>0.48745820392421452</v>
      </c>
      <c r="L236" s="12">
        <f t="shared" si="15"/>
        <v>0.31146777679328508</v>
      </c>
      <c r="M236" s="12">
        <f t="shared" si="15"/>
        <v>0.1341301909391602</v>
      </c>
      <c r="O236" s="12">
        <f t="shared" si="16"/>
        <v>0.39946299035874983</v>
      </c>
      <c r="P236" s="12">
        <f t="shared" si="17"/>
        <v>0.31101872388555324</v>
      </c>
    </row>
    <row r="237" spans="1:16" x14ac:dyDescent="0.25">
      <c r="A237" s="1">
        <v>0.53750000000001197</v>
      </c>
      <c r="B237" s="2">
        <v>856.66666666666697</v>
      </c>
      <c r="C237" s="3">
        <v>21.64</v>
      </c>
      <c r="D237" s="3">
        <v>26.019293176799998</v>
      </c>
      <c r="E237" s="3">
        <v>49.799742435954897</v>
      </c>
      <c r="F237" s="3">
        <v>65.077278343819501</v>
      </c>
      <c r="G237" s="3">
        <v>71.658051179532194</v>
      </c>
      <c r="H237" s="12">
        <f t="shared" si="14"/>
        <v>3.2871294672320882E-2</v>
      </c>
      <c r="I237" s="12">
        <f t="shared" si="14"/>
        <v>5.0704994175664771E-2</v>
      </c>
      <c r="J237" s="12">
        <f t="shared" si="14"/>
        <v>5.8386830170660126E-2</v>
      </c>
      <c r="K237" s="12">
        <f t="shared" si="15"/>
        <v>0.48789036329359159</v>
      </c>
      <c r="L237" s="12">
        <f t="shared" si="15"/>
        <v>0.31344077914968044</v>
      </c>
      <c r="M237" s="12">
        <f t="shared" si="15"/>
        <v>0.1350140871847669</v>
      </c>
      <c r="O237" s="12">
        <f t="shared" si="16"/>
        <v>0.40066557122163599</v>
      </c>
      <c r="P237" s="12">
        <f t="shared" si="17"/>
        <v>0.31211507654267961</v>
      </c>
    </row>
    <row r="238" spans="1:16" x14ac:dyDescent="0.25">
      <c r="A238" s="1">
        <v>0.53819444444445697</v>
      </c>
      <c r="B238" s="2">
        <v>858.83333333333303</v>
      </c>
      <c r="C238" s="3">
        <v>21.64</v>
      </c>
      <c r="D238" s="3">
        <v>25.682521233600003</v>
      </c>
      <c r="E238" s="3">
        <v>49.485061913876002</v>
      </c>
      <c r="F238" s="3">
        <v>65.000671630201794</v>
      </c>
      <c r="G238" s="3">
        <v>71.730680138500801</v>
      </c>
      <c r="H238" s="12">
        <f t="shared" si="14"/>
        <v>3.2421962251747732E-2</v>
      </c>
      <c r="I238" s="12">
        <f t="shared" si="14"/>
        <v>5.0487876922416235E-2</v>
      </c>
      <c r="J238" s="12">
        <f t="shared" si="14"/>
        <v>5.8324098744615742E-2</v>
      </c>
      <c r="K238" s="12">
        <f t="shared" si="15"/>
        <v>0.4871116064626107</v>
      </c>
      <c r="L238" s="12">
        <f t="shared" si="15"/>
        <v>0.31752213663599177</v>
      </c>
      <c r="M238" s="12">
        <f t="shared" si="15"/>
        <v>0.13772753505683982</v>
      </c>
      <c r="O238" s="12">
        <f t="shared" si="16"/>
        <v>0.40231687154930129</v>
      </c>
      <c r="P238" s="12">
        <f t="shared" si="17"/>
        <v>0.31412042605181412</v>
      </c>
    </row>
    <row r="239" spans="1:16" x14ac:dyDescent="0.25">
      <c r="A239" s="1">
        <v>0.53888888888890096</v>
      </c>
      <c r="B239" s="2">
        <v>861.16666666666697</v>
      </c>
      <c r="C239" s="3">
        <v>21.6</v>
      </c>
      <c r="D239" s="3">
        <v>24.965050571999999</v>
      </c>
      <c r="E239" s="3">
        <v>49.461526983421699</v>
      </c>
      <c r="F239" s="3">
        <v>64.996175935158405</v>
      </c>
      <c r="G239" s="3">
        <v>71.775532834462894</v>
      </c>
      <c r="H239" s="12">
        <f t="shared" si="14"/>
        <v>3.235323435272501E-2</v>
      </c>
      <c r="I239" s="12">
        <f t="shared" si="14"/>
        <v>5.0392308033859169E-2</v>
      </c>
      <c r="J239" s="12">
        <f t="shared" si="14"/>
        <v>5.8264601704427571E-2</v>
      </c>
      <c r="K239" s="12">
        <f t="shared" si="15"/>
        <v>0.49995447749263966</v>
      </c>
      <c r="L239" s="12">
        <f t="shared" si="15"/>
        <v>0.31705038591084278</v>
      </c>
      <c r="M239" s="12">
        <f t="shared" si="15"/>
        <v>0.13836152511908092</v>
      </c>
      <c r="O239" s="12">
        <f t="shared" si="16"/>
        <v>0.40850243170174128</v>
      </c>
      <c r="P239" s="12">
        <f t="shared" si="17"/>
        <v>0.31845546284085441</v>
      </c>
    </row>
    <row r="240" spans="1:16" x14ac:dyDescent="0.25">
      <c r="A240" s="1">
        <v>0.53958333333334596</v>
      </c>
      <c r="B240" s="2">
        <v>862.16666666666697</v>
      </c>
      <c r="C240" s="3">
        <v>21.6</v>
      </c>
      <c r="D240" s="3">
        <v>25.6385944584</v>
      </c>
      <c r="E240" s="3">
        <v>49.784255151798099</v>
      </c>
      <c r="F240" s="3">
        <v>65.348713866960296</v>
      </c>
      <c r="G240" s="3">
        <v>72.081480088991597</v>
      </c>
      <c r="H240" s="12">
        <f t="shared" si="14"/>
        <v>3.2690031105893781E-2</v>
      </c>
      <c r="I240" s="12">
        <f t="shared" si="14"/>
        <v>5.0742757239853407E-2</v>
      </c>
      <c r="J240" s="12">
        <f t="shared" si="14"/>
        <v>5.8551881023380915E-2</v>
      </c>
      <c r="K240" s="12">
        <f t="shared" si="15"/>
        <v>0.49222301819485409</v>
      </c>
      <c r="L240" s="12">
        <f t="shared" si="15"/>
        <v>0.31729033811201762</v>
      </c>
      <c r="M240" s="12">
        <f t="shared" si="15"/>
        <v>0.13725126649836225</v>
      </c>
      <c r="O240" s="12">
        <f t="shared" si="16"/>
        <v>0.40475667815343586</v>
      </c>
      <c r="P240" s="12">
        <f t="shared" si="17"/>
        <v>0.31558820760174466</v>
      </c>
    </row>
    <row r="241" spans="1:16" x14ac:dyDescent="0.25">
      <c r="A241" s="1">
        <v>0.54027777777778996</v>
      </c>
      <c r="B241" s="2">
        <v>862.33333333333303</v>
      </c>
      <c r="C241" s="3">
        <v>21.56</v>
      </c>
      <c r="D241" s="3">
        <v>25.301822515200008</v>
      </c>
      <c r="E241" s="3">
        <v>49.8341825890693</v>
      </c>
      <c r="F241" s="3">
        <v>65.383816442012204</v>
      </c>
      <c r="G241" s="3">
        <v>72.127416432939796</v>
      </c>
      <c r="H241" s="12">
        <f t="shared" si="14"/>
        <v>3.2787996817629658E-2</v>
      </c>
      <c r="I241" s="12">
        <f t="shared" si="14"/>
        <v>5.082004225977451E-2</v>
      </c>
      <c r="J241" s="12">
        <f t="shared" si="14"/>
        <v>5.8640220061391357E-2</v>
      </c>
      <c r="K241" s="12">
        <f t="shared" si="15"/>
        <v>0.50000944733612784</v>
      </c>
      <c r="L241" s="12">
        <f t="shared" si="15"/>
        <v>0.31692685928618208</v>
      </c>
      <c r="M241" s="12">
        <f t="shared" si="15"/>
        <v>0.13744554924053848</v>
      </c>
      <c r="O241" s="12">
        <f t="shared" si="16"/>
        <v>0.40846815331115499</v>
      </c>
      <c r="P241" s="12">
        <f t="shared" si="17"/>
        <v>0.31812728528761625</v>
      </c>
    </row>
    <row r="242" spans="1:16" x14ac:dyDescent="0.25">
      <c r="A242" s="1">
        <v>0.54097222222223496</v>
      </c>
      <c r="B242" s="2">
        <v>859.33333333333303</v>
      </c>
      <c r="C242" s="3">
        <v>21.56</v>
      </c>
      <c r="D242" s="3">
        <v>25.872870592800002</v>
      </c>
      <c r="E242" s="3">
        <v>49.839341353081899</v>
      </c>
      <c r="F242" s="3">
        <v>65.492663578544693</v>
      </c>
      <c r="G242" s="3">
        <v>72.247644496477605</v>
      </c>
      <c r="H242" s="12">
        <f t="shared" si="14"/>
        <v>3.2908465500095317E-2</v>
      </c>
      <c r="I242" s="12">
        <f t="shared" si="14"/>
        <v>5.112412363678593E-2</v>
      </c>
      <c r="J242" s="12">
        <f t="shared" si="14"/>
        <v>5.89848461945046E-2</v>
      </c>
      <c r="K242" s="12">
        <f t="shared" si="15"/>
        <v>0.49018100856772351</v>
      </c>
      <c r="L242" s="12">
        <f t="shared" si="15"/>
        <v>0.32015399149335011</v>
      </c>
      <c r="M242" s="12">
        <f t="shared" si="15"/>
        <v>0.13815815404475243</v>
      </c>
      <c r="O242" s="12">
        <f t="shared" si="16"/>
        <v>0.40516750003053686</v>
      </c>
      <c r="P242" s="12">
        <f t="shared" si="17"/>
        <v>0.31616438470194208</v>
      </c>
    </row>
    <row r="243" spans="1:16" x14ac:dyDescent="0.25">
      <c r="A243" s="1">
        <v>0.54166666666667895</v>
      </c>
      <c r="B243" s="2">
        <v>860.83333333333303</v>
      </c>
      <c r="C243" s="3">
        <v>21.56</v>
      </c>
      <c r="D243" s="3">
        <v>24.847912504799996</v>
      </c>
      <c r="E243" s="3">
        <v>49.547033812712002</v>
      </c>
      <c r="F243" s="3">
        <v>65.273579791115793</v>
      </c>
      <c r="G243" s="3">
        <v>72.142453666832793</v>
      </c>
      <c r="H243" s="12">
        <f t="shared" si="14"/>
        <v>3.2511559124157229E-2</v>
      </c>
      <c r="I243" s="12">
        <f t="shared" si="14"/>
        <v>5.0780537995487866E-2</v>
      </c>
      <c r="J243" s="12">
        <f t="shared" si="14"/>
        <v>5.8759868732041982E-2</v>
      </c>
      <c r="K243" s="12">
        <f t="shared" si="15"/>
        <v>0.5042855006103657</v>
      </c>
      <c r="L243" s="12">
        <f t="shared" si="15"/>
        <v>0.32109114379914461</v>
      </c>
      <c r="M243" s="12">
        <f t="shared" si="15"/>
        <v>0.14024278264246626</v>
      </c>
      <c r="O243" s="12">
        <f t="shared" si="16"/>
        <v>0.41268832220475521</v>
      </c>
      <c r="P243" s="12">
        <f t="shared" si="17"/>
        <v>0.32187314235065889</v>
      </c>
    </row>
    <row r="244" spans="1:16" x14ac:dyDescent="0.25">
      <c r="A244" s="1">
        <v>0.54236111111112395</v>
      </c>
      <c r="B244" s="2">
        <v>859.16666666666697</v>
      </c>
      <c r="C244" s="3">
        <v>21.52</v>
      </c>
      <c r="D244" s="3">
        <v>25.506814132800006</v>
      </c>
      <c r="E244" s="3">
        <v>50.312404415910599</v>
      </c>
      <c r="F244" s="3">
        <v>65.796910858480402</v>
      </c>
      <c r="G244" s="3">
        <v>72.460992737714506</v>
      </c>
      <c r="H244" s="12">
        <f t="shared" si="14"/>
        <v>3.3512012899216979E-2</v>
      </c>
      <c r="I244" s="12">
        <f t="shared" si="14"/>
        <v>5.1534716809094536E-2</v>
      </c>
      <c r="J244" s="12">
        <f t="shared" si="14"/>
        <v>5.9291165165138111E-2</v>
      </c>
      <c r="K244" s="12">
        <f t="shared" si="15"/>
        <v>0.50744175519633672</v>
      </c>
      <c r="L244" s="12">
        <f t="shared" si="15"/>
        <v>0.31676267477966602</v>
      </c>
      <c r="M244" s="12">
        <f t="shared" si="15"/>
        <v>0.13632545595470516</v>
      </c>
      <c r="O244" s="12">
        <f t="shared" si="16"/>
        <v>0.41210221498800148</v>
      </c>
      <c r="P244" s="12">
        <f t="shared" si="17"/>
        <v>0.32017662864356933</v>
      </c>
    </row>
    <row r="245" spans="1:16" x14ac:dyDescent="0.25">
      <c r="A245" s="1">
        <v>0.54305555555556795</v>
      </c>
      <c r="B245" s="2">
        <v>860.33333333333303</v>
      </c>
      <c r="C245" s="3">
        <v>21.52</v>
      </c>
      <c r="D245" s="3">
        <v>26.487845445600005</v>
      </c>
      <c r="E245" s="3">
        <v>50.671207749533501</v>
      </c>
      <c r="F245" s="3">
        <v>66.268762518256096</v>
      </c>
      <c r="G245" s="3">
        <v>72.905587354912399</v>
      </c>
      <c r="H245" s="12">
        <f t="shared" si="14"/>
        <v>3.3883620011081181E-2</v>
      </c>
      <c r="I245" s="12">
        <f t="shared" si="14"/>
        <v>5.2013284600840121E-2</v>
      </c>
      <c r="J245" s="12">
        <f t="shared" si="14"/>
        <v>5.9727532764330592E-2</v>
      </c>
      <c r="K245" s="12">
        <f t="shared" si="15"/>
        <v>0.49404213082601633</v>
      </c>
      <c r="L245" s="12">
        <f t="shared" si="15"/>
        <v>0.31864258975939935</v>
      </c>
      <c r="M245" s="12">
        <f t="shared" si="15"/>
        <v>0.13558375560074165</v>
      </c>
      <c r="O245" s="12">
        <f t="shared" si="16"/>
        <v>0.40634236029270793</v>
      </c>
      <c r="P245" s="12">
        <f t="shared" si="17"/>
        <v>0.31608949206205245</v>
      </c>
    </row>
    <row r="246" spans="1:16" x14ac:dyDescent="0.25">
      <c r="A246" s="1">
        <v>0.54375000000001295</v>
      </c>
      <c r="B246" s="2">
        <v>863.16666666666697</v>
      </c>
      <c r="C246" s="3">
        <v>21.52</v>
      </c>
      <c r="D246" s="3">
        <v>25.755732525599999</v>
      </c>
      <c r="E246" s="3">
        <v>50.645584335520397</v>
      </c>
      <c r="F246" s="3">
        <v>66.327032403856194</v>
      </c>
      <c r="G246" s="3">
        <v>73.047757488258895</v>
      </c>
      <c r="H246" s="12">
        <f t="shared" si="14"/>
        <v>3.3742712109118035E-2</v>
      </c>
      <c r="I246" s="12">
        <f t="shared" si="14"/>
        <v>5.1910058780292929E-2</v>
      </c>
      <c r="J246" s="12">
        <f t="shared" si="14"/>
        <v>5.9696185543454967E-2</v>
      </c>
      <c r="K246" s="12">
        <f t="shared" si="15"/>
        <v>0.50680594884073182</v>
      </c>
      <c r="L246" s="12">
        <f t="shared" si="15"/>
        <v>0.31930488088731618</v>
      </c>
      <c r="M246" s="12">
        <f t="shared" si="15"/>
        <v>0.13684707644345398</v>
      </c>
      <c r="O246" s="12">
        <f t="shared" si="16"/>
        <v>0.41305541486402403</v>
      </c>
      <c r="P246" s="12">
        <f t="shared" si="17"/>
        <v>0.32098596872383395</v>
      </c>
    </row>
    <row r="247" spans="1:16" x14ac:dyDescent="0.25">
      <c r="A247" s="1">
        <v>0.54444444444445705</v>
      </c>
      <c r="B247" s="2">
        <v>866.5</v>
      </c>
      <c r="C247" s="3">
        <v>21.52</v>
      </c>
      <c r="D247" s="3">
        <v>26.35606512</v>
      </c>
      <c r="E247" s="3">
        <v>50.751708420972001</v>
      </c>
      <c r="F247" s="3">
        <v>66.593188374515094</v>
      </c>
      <c r="G247" s="3">
        <v>73.348673402433704</v>
      </c>
      <c r="H247" s="12">
        <f t="shared" si="14"/>
        <v>3.3735381905334101E-2</v>
      </c>
      <c r="I247" s="12">
        <f t="shared" si="14"/>
        <v>5.2017528418367105E-2</v>
      </c>
      <c r="J247" s="12">
        <f t="shared" si="14"/>
        <v>5.981381812167768E-2</v>
      </c>
      <c r="K247" s="12">
        <f t="shared" si="15"/>
        <v>0.49483198218411789</v>
      </c>
      <c r="L247" s="12">
        <f t="shared" si="15"/>
        <v>0.32132257507754963</v>
      </c>
      <c r="M247" s="12">
        <f t="shared" si="15"/>
        <v>0.13702569781576152</v>
      </c>
      <c r="O247" s="12">
        <f t="shared" si="16"/>
        <v>0.40807727863083376</v>
      </c>
      <c r="P247" s="12">
        <f t="shared" si="17"/>
        <v>0.31772675169247633</v>
      </c>
    </row>
    <row r="248" spans="1:16" x14ac:dyDescent="0.25">
      <c r="A248" s="1">
        <v>0.54513888888890205</v>
      </c>
      <c r="B248" s="2">
        <v>865.66666666666697</v>
      </c>
      <c r="C248" s="3">
        <v>21.52</v>
      </c>
      <c r="D248" s="3">
        <v>25.345749290400004</v>
      </c>
      <c r="E248" s="3">
        <v>50.435700451394702</v>
      </c>
      <c r="F248" s="3">
        <v>66.332927769147304</v>
      </c>
      <c r="G248" s="3">
        <v>73.196010303691594</v>
      </c>
      <c r="H248" s="12">
        <f t="shared" si="14"/>
        <v>3.3402811457136729E-2</v>
      </c>
      <c r="I248" s="12">
        <f t="shared" si="14"/>
        <v>5.1766955451460102E-2</v>
      </c>
      <c r="J248" s="12">
        <f t="shared" si="14"/>
        <v>5.969504463268184E-2</v>
      </c>
      <c r="K248" s="12">
        <f t="shared" si="15"/>
        <v>0.5094049663379745</v>
      </c>
      <c r="L248" s="12">
        <f t="shared" si="15"/>
        <v>0.32276374293053189</v>
      </c>
      <c r="M248" s="12">
        <f t="shared" si="15"/>
        <v>0.13934217348813968</v>
      </c>
      <c r="O248" s="12">
        <f t="shared" si="16"/>
        <v>0.4160843546342532</v>
      </c>
      <c r="P248" s="12">
        <f t="shared" si="17"/>
        <v>0.32383696091888198</v>
      </c>
    </row>
    <row r="249" spans="1:16" x14ac:dyDescent="0.25">
      <c r="A249" s="1">
        <v>0.54583333333334605</v>
      </c>
      <c r="B249" s="2">
        <v>864.5</v>
      </c>
      <c r="C249" s="3">
        <v>21.52</v>
      </c>
      <c r="D249" s="3">
        <v>25.858228334400003</v>
      </c>
      <c r="E249" s="3">
        <v>50.191329834733502</v>
      </c>
      <c r="F249" s="3">
        <v>66.293061952233501</v>
      </c>
      <c r="G249" s="3">
        <v>73.234662617266494</v>
      </c>
      <c r="H249" s="12">
        <f t="shared" si="14"/>
        <v>3.3165216697204743E-2</v>
      </c>
      <c r="I249" s="12">
        <f t="shared" si="14"/>
        <v>5.1790702084711975E-2</v>
      </c>
      <c r="J249" s="12">
        <f t="shared" si="14"/>
        <v>5.98203153467513E-2</v>
      </c>
      <c r="K249" s="12">
        <f t="shared" si="15"/>
        <v>0.49470525510256147</v>
      </c>
      <c r="L249" s="12">
        <f t="shared" si="15"/>
        <v>0.32735701590164212</v>
      </c>
      <c r="M249" s="12">
        <f t="shared" si="15"/>
        <v>0.14112653612069107</v>
      </c>
      <c r="O249" s="12">
        <f t="shared" si="16"/>
        <v>0.41103113550210185</v>
      </c>
      <c r="P249" s="12">
        <f t="shared" si="17"/>
        <v>0.3210629357082983</v>
      </c>
    </row>
    <row r="250" spans="1:16" x14ac:dyDescent="0.25">
      <c r="A250" s="1">
        <v>0.54652777777779105</v>
      </c>
      <c r="B250" s="2">
        <v>862.83333333333303</v>
      </c>
      <c r="C250" s="3">
        <v>21.52</v>
      </c>
      <c r="D250" s="3">
        <v>24.159726360000001</v>
      </c>
      <c r="E250" s="3">
        <v>49.796168909356801</v>
      </c>
      <c r="F250" s="3">
        <v>65.881441353655902</v>
      </c>
      <c r="G250" s="3">
        <v>72.938071578869497</v>
      </c>
      <c r="H250" s="12">
        <f t="shared" si="14"/>
        <v>3.2771298716658466E-2</v>
      </c>
      <c r="I250" s="12">
        <f t="shared" si="14"/>
        <v>5.1413685169390676E-2</v>
      </c>
      <c r="J250" s="12">
        <f t="shared" si="14"/>
        <v>5.9592124680938212E-2</v>
      </c>
      <c r="K250" s="12">
        <f t="shared" si="15"/>
        <v>0.5222096573525189</v>
      </c>
      <c r="L250" s="12">
        <f t="shared" si="15"/>
        <v>0.32765406492680843</v>
      </c>
      <c r="M250" s="12">
        <f t="shared" si="15"/>
        <v>0.14374227020295666</v>
      </c>
      <c r="O250" s="12">
        <f t="shared" si="16"/>
        <v>0.42493186113966369</v>
      </c>
      <c r="P250" s="12">
        <f t="shared" si="17"/>
        <v>0.33120199749409468</v>
      </c>
    </row>
    <row r="251" spans="1:16" x14ac:dyDescent="0.25">
      <c r="A251" s="1">
        <v>0.54722222222223504</v>
      </c>
      <c r="B251" s="2">
        <v>864.33333333333303</v>
      </c>
      <c r="C251" s="3">
        <v>21.52</v>
      </c>
      <c r="D251" s="3">
        <v>25.550740908000002</v>
      </c>
      <c r="E251" s="3">
        <v>50.5744066186192</v>
      </c>
      <c r="F251" s="3">
        <v>66.601697776779801</v>
      </c>
      <c r="G251" s="3">
        <v>73.496671949543895</v>
      </c>
      <c r="H251" s="12">
        <f t="shared" si="14"/>
        <v>3.3614816758911543E-2</v>
      </c>
      <c r="I251" s="12">
        <f t="shared" si="14"/>
        <v>5.2157768349533153E-2</v>
      </c>
      <c r="J251" s="12">
        <f t="shared" si="14"/>
        <v>6.0134984901130638E-2</v>
      </c>
      <c r="K251" s="12">
        <f t="shared" si="15"/>
        <v>0.5088429026455541</v>
      </c>
      <c r="L251" s="12">
        <f t="shared" si="15"/>
        <v>0.32590642189577362</v>
      </c>
      <c r="M251" s="12">
        <f t="shared" si="15"/>
        <v>0.14020562424019828</v>
      </c>
      <c r="O251" s="12">
        <f t="shared" si="16"/>
        <v>0.41737466227066378</v>
      </c>
      <c r="P251" s="12">
        <f t="shared" si="17"/>
        <v>0.32498498292717537</v>
      </c>
    </row>
    <row r="252" spans="1:16" x14ac:dyDescent="0.25">
      <c r="A252" s="1">
        <v>0.54791666666668004</v>
      </c>
      <c r="B252" s="2">
        <v>868.5</v>
      </c>
      <c r="C252" s="3">
        <v>21.48</v>
      </c>
      <c r="D252" s="3">
        <v>25.375033807200005</v>
      </c>
      <c r="E252" s="3">
        <v>50.606288069260003</v>
      </c>
      <c r="F252" s="3">
        <v>66.746302606933398</v>
      </c>
      <c r="G252" s="3">
        <v>73.703755436458593</v>
      </c>
      <c r="H252" s="12">
        <f t="shared" si="14"/>
        <v>3.3536313263396664E-2</v>
      </c>
      <c r="I252" s="12">
        <f t="shared" si="14"/>
        <v>5.2120095114488653E-2</v>
      </c>
      <c r="J252" s="12">
        <f t="shared" si="14"/>
        <v>6.013097920144915E-2</v>
      </c>
      <c r="K252" s="12">
        <f t="shared" si="15"/>
        <v>0.51060265773433111</v>
      </c>
      <c r="L252" s="12">
        <f t="shared" si="15"/>
        <v>0.32662404465555617</v>
      </c>
      <c r="M252" s="12">
        <f t="shared" si="15"/>
        <v>0.14079735667991183</v>
      </c>
      <c r="O252" s="12">
        <f t="shared" si="16"/>
        <v>0.41861335119494364</v>
      </c>
      <c r="P252" s="12">
        <f t="shared" si="17"/>
        <v>0.32600801968993304</v>
      </c>
    </row>
    <row r="253" spans="1:16" x14ac:dyDescent="0.25">
      <c r="A253" s="1">
        <v>0.54861111111112404</v>
      </c>
      <c r="B253" s="2">
        <v>868.33333333333303</v>
      </c>
      <c r="C253" s="3">
        <v>21.44</v>
      </c>
      <c r="D253" s="3">
        <v>25.360391548799999</v>
      </c>
      <c r="E253" s="3">
        <v>50.578739371576802</v>
      </c>
      <c r="F253" s="3">
        <v>66.7380188341333</v>
      </c>
      <c r="G253" s="3">
        <v>73.7067441579606</v>
      </c>
      <c r="H253" s="12">
        <f t="shared" si="14"/>
        <v>3.3557089487420512E-2</v>
      </c>
      <c r="I253" s="12">
        <f t="shared" si="14"/>
        <v>5.2166624377120906E-2</v>
      </c>
      <c r="J253" s="12">
        <f t="shared" si="14"/>
        <v>6.0192027821067889E-2</v>
      </c>
      <c r="K253" s="12">
        <f t="shared" si="15"/>
        <v>0.51043942548283183</v>
      </c>
      <c r="L253" s="12">
        <f t="shared" si="15"/>
        <v>0.32707667381897643</v>
      </c>
      <c r="M253" s="12">
        <f t="shared" si="15"/>
        <v>0.14105254537846218</v>
      </c>
      <c r="O253" s="12">
        <f t="shared" si="16"/>
        <v>0.41875804965090413</v>
      </c>
      <c r="P253" s="12">
        <f t="shared" si="17"/>
        <v>0.32618954822675683</v>
      </c>
    </row>
    <row r="254" spans="1:16" x14ac:dyDescent="0.25">
      <c r="A254" s="1">
        <v>0.54930555555556904</v>
      </c>
      <c r="B254" s="2">
        <v>865</v>
      </c>
      <c r="C254" s="3">
        <v>21.44</v>
      </c>
      <c r="D254" s="3">
        <v>25.287180256799999</v>
      </c>
      <c r="E254" s="3">
        <v>50.632563711961602</v>
      </c>
      <c r="F254" s="3">
        <v>66.745586965980095</v>
      </c>
      <c r="G254" s="3">
        <v>73.690137743323106</v>
      </c>
      <c r="H254" s="12">
        <f t="shared" si="14"/>
        <v>3.3748628568741737E-2</v>
      </c>
      <c r="I254" s="12">
        <f t="shared" si="14"/>
        <v>5.2376401116739996E-2</v>
      </c>
      <c r="J254" s="12">
        <f t="shared" si="14"/>
        <v>6.0404783518292614E-2</v>
      </c>
      <c r="K254" s="12">
        <f t="shared" si="15"/>
        <v>0.51498764771391581</v>
      </c>
      <c r="L254" s="12">
        <f t="shared" si="15"/>
        <v>0.32739721447996933</v>
      </c>
      <c r="M254" s="12">
        <f t="shared" si="15"/>
        <v>0.14110490281516713</v>
      </c>
      <c r="O254" s="12">
        <f t="shared" si="16"/>
        <v>0.4211924310969426</v>
      </c>
      <c r="P254" s="12">
        <f t="shared" si="17"/>
        <v>0.32782992166968411</v>
      </c>
    </row>
    <row r="255" spans="1:16" x14ac:dyDescent="0.25">
      <c r="A255" s="1">
        <v>0.55000000000001303</v>
      </c>
      <c r="B255" s="2">
        <v>867</v>
      </c>
      <c r="C255" s="3">
        <v>21.4</v>
      </c>
      <c r="D255" s="3">
        <v>25.580025424799999</v>
      </c>
      <c r="E255" s="3">
        <v>50.569654338368402</v>
      </c>
      <c r="F255" s="3">
        <v>66.842515754929195</v>
      </c>
      <c r="G255" s="3">
        <v>73.842360622563902</v>
      </c>
      <c r="H255" s="12">
        <f t="shared" si="14"/>
        <v>3.3644353331451445E-2</v>
      </c>
      <c r="I255" s="12">
        <f t="shared" si="14"/>
        <v>5.2413512981463892E-2</v>
      </c>
      <c r="J255" s="12">
        <f t="shared" si="14"/>
        <v>6.0487151813799198E-2</v>
      </c>
      <c r="K255" s="12">
        <f t="shared" si="15"/>
        <v>0.50658784278318369</v>
      </c>
      <c r="L255" s="12">
        <f t="shared" si="15"/>
        <v>0.32988219990930961</v>
      </c>
      <c r="M255" s="12">
        <f t="shared" si="15"/>
        <v>0.14190031887134769</v>
      </c>
      <c r="O255" s="12">
        <f t="shared" si="16"/>
        <v>0.41823502134624668</v>
      </c>
      <c r="P255" s="12">
        <f t="shared" si="17"/>
        <v>0.32612345385461372</v>
      </c>
    </row>
    <row r="256" spans="1:16" x14ac:dyDescent="0.25">
      <c r="A256" s="1">
        <v>0.55069444444445803</v>
      </c>
      <c r="B256" s="2">
        <v>867.5</v>
      </c>
      <c r="C256" s="3">
        <v>21.4</v>
      </c>
      <c r="D256" s="3">
        <v>24.613636370400009</v>
      </c>
      <c r="E256" s="3">
        <v>50.4576812198898</v>
      </c>
      <c r="F256" s="3">
        <v>66.691188465708805</v>
      </c>
      <c r="G256" s="3">
        <v>73.736723338231798</v>
      </c>
      <c r="H256" s="12">
        <f t="shared" si="14"/>
        <v>3.3495886132437813E-2</v>
      </c>
      <c r="I256" s="12">
        <f t="shared" si="14"/>
        <v>5.220886278467874E-2</v>
      </c>
      <c r="J256" s="12">
        <f t="shared" si="14"/>
        <v>6.0330516816405534E-2</v>
      </c>
      <c r="K256" s="12">
        <f t="shared" si="15"/>
        <v>0.5236065326243674</v>
      </c>
      <c r="L256" s="12">
        <f t="shared" si="15"/>
        <v>0.32889474116059808</v>
      </c>
      <c r="M256" s="12">
        <f t="shared" si="15"/>
        <v>0.14274422237580423</v>
      </c>
      <c r="O256" s="12">
        <f t="shared" si="16"/>
        <v>0.42625063689248271</v>
      </c>
      <c r="P256" s="12">
        <f t="shared" si="17"/>
        <v>0.33174849872025652</v>
      </c>
    </row>
    <row r="257" spans="1:16" x14ac:dyDescent="0.25">
      <c r="A257" s="1">
        <v>0.55138888888890203</v>
      </c>
      <c r="B257" s="2">
        <v>867</v>
      </c>
      <c r="C257" s="3">
        <v>21.4</v>
      </c>
      <c r="D257" s="3">
        <v>25.711805750400007</v>
      </c>
      <c r="E257" s="3">
        <v>50.8955414959362</v>
      </c>
      <c r="F257" s="3">
        <v>67.096669475783301</v>
      </c>
      <c r="G257" s="3">
        <v>74.034933735396095</v>
      </c>
      <c r="H257" s="12">
        <f t="shared" si="14"/>
        <v>3.4020232405924111E-2</v>
      </c>
      <c r="I257" s="12">
        <f t="shared" si="14"/>
        <v>5.270665452800842E-2</v>
      </c>
      <c r="J257" s="12">
        <f t="shared" si="14"/>
        <v>6.0709266130791348E-2</v>
      </c>
      <c r="K257" s="12">
        <f t="shared" si="15"/>
        <v>0.51052276160955534</v>
      </c>
      <c r="L257" s="12">
        <f t="shared" si="15"/>
        <v>0.32842802517602726</v>
      </c>
      <c r="M257" s="12">
        <f t="shared" si="15"/>
        <v>0.14065196150345738</v>
      </c>
      <c r="O257" s="12">
        <f t="shared" si="16"/>
        <v>0.41947539339279133</v>
      </c>
      <c r="P257" s="12">
        <f t="shared" si="17"/>
        <v>0.32653424942968007</v>
      </c>
    </row>
    <row r="258" spans="1:16" x14ac:dyDescent="0.25">
      <c r="A258" s="1">
        <v>0.55208333333334703</v>
      </c>
      <c r="B258" s="2">
        <v>866.5</v>
      </c>
      <c r="C258" s="3">
        <v>21.36</v>
      </c>
      <c r="D258" s="3">
        <v>25.243253481600004</v>
      </c>
      <c r="E258" s="3">
        <v>50.841373619708797</v>
      </c>
      <c r="F258" s="3">
        <v>67.032911047327303</v>
      </c>
      <c r="G258" s="3">
        <v>73.997643308806801</v>
      </c>
      <c r="H258" s="12">
        <f t="shared" si="14"/>
        <v>3.4023512544384071E-2</v>
      </c>
      <c r="I258" s="12">
        <f t="shared" si="14"/>
        <v>5.2709649217919569E-2</v>
      </c>
      <c r="J258" s="12">
        <f t="shared" si="14"/>
        <v>6.0747424476407158E-2</v>
      </c>
      <c r="K258" s="12">
        <f t="shared" si="15"/>
        <v>0.51922256658109422</v>
      </c>
      <c r="L258" s="12">
        <f t="shared" si="15"/>
        <v>0.32842300820153286</v>
      </c>
      <c r="M258" s="12">
        <f t="shared" si="15"/>
        <v>0.14126998939160004</v>
      </c>
      <c r="O258" s="12">
        <f t="shared" si="16"/>
        <v>0.42382278739131352</v>
      </c>
      <c r="P258" s="12">
        <f t="shared" si="17"/>
        <v>0.32963852139140903</v>
      </c>
    </row>
    <row r="259" spans="1:16" x14ac:dyDescent="0.25">
      <c r="A259" s="1">
        <v>0.55277777777779102</v>
      </c>
      <c r="B259" s="2">
        <v>864.66666666666697</v>
      </c>
      <c r="C259" s="3">
        <v>21.36</v>
      </c>
      <c r="D259" s="3">
        <v>25.770374783999998</v>
      </c>
      <c r="E259" s="3">
        <v>50.789742266449899</v>
      </c>
      <c r="F259" s="3">
        <v>67.084644739133097</v>
      </c>
      <c r="G259" s="3">
        <v>74.066300022078096</v>
      </c>
      <c r="H259" s="12">
        <f t="shared" si="14"/>
        <v>3.4035939398361477E-2</v>
      </c>
      <c r="I259" s="12">
        <f t="shared" si="14"/>
        <v>5.2881239096915666E-2</v>
      </c>
      <c r="J259" s="12">
        <f t="shared" si="14"/>
        <v>6.0955628398702479E-2</v>
      </c>
      <c r="K259" s="12">
        <f t="shared" si="15"/>
        <v>0.50855937267193296</v>
      </c>
      <c r="L259" s="12">
        <f t="shared" si="15"/>
        <v>0.33122041894428578</v>
      </c>
      <c r="M259" s="12">
        <f t="shared" si="15"/>
        <v>0.14191350894049545</v>
      </c>
      <c r="O259" s="12">
        <f t="shared" si="16"/>
        <v>0.41988989580810943</v>
      </c>
      <c r="P259" s="12">
        <f t="shared" si="17"/>
        <v>0.32723110018557144</v>
      </c>
    </row>
    <row r="260" spans="1:16" x14ac:dyDescent="0.25">
      <c r="A260" s="1">
        <v>0.55347222222223602</v>
      </c>
      <c r="B260" s="2">
        <v>864.16666666666697</v>
      </c>
      <c r="C260" s="3">
        <v>21.32</v>
      </c>
      <c r="D260" s="3">
        <v>24.7014899208</v>
      </c>
      <c r="E260" s="3">
        <v>50.395932051918997</v>
      </c>
      <c r="F260" s="3">
        <v>66.765647782522194</v>
      </c>
      <c r="G260" s="3">
        <v>73.865919216463794</v>
      </c>
      <c r="H260" s="12">
        <f t="shared" ref="H260:J323" si="18">(E260-$C260)/$B260</f>
        <v>3.3646208738961222E-2</v>
      </c>
      <c r="I260" s="12">
        <f t="shared" si="18"/>
        <v>5.2588984897807729E-2</v>
      </c>
      <c r="J260" s="12">
        <f t="shared" si="18"/>
        <v>6.0805306711433492E-2</v>
      </c>
      <c r="K260" s="12">
        <f t="shared" ref="K260:M323" si="19">$A$1*60*0.145*1.25*1000*(E260-D260)/($B260*60*0.33*1.25)</f>
        <v>0.52258355171557858</v>
      </c>
      <c r="L260" s="12">
        <f t="shared" si="19"/>
        <v>0.33293364157972649</v>
      </c>
      <c r="M260" s="12">
        <f t="shared" si="19"/>
        <v>0.14440808036069522</v>
      </c>
      <c r="O260" s="12">
        <f t="shared" ref="O260:O323" si="20">$A$1*60*0.145*1.25*1000*(F260-$D260)/(2*$B260*60*0.33*1.25)</f>
        <v>0.42775859664765253</v>
      </c>
      <c r="P260" s="12">
        <f t="shared" ref="P260:P323" si="21">$A$1*60*0.145*1.25*1000*(G260-$D260)/(3*$B260*60*0.33*1.25)</f>
        <v>0.33330842455200005</v>
      </c>
    </row>
    <row r="261" spans="1:16" x14ac:dyDescent="0.25">
      <c r="A261" s="1">
        <v>0.55416666666668002</v>
      </c>
      <c r="B261" s="2">
        <v>863.16666666666697</v>
      </c>
      <c r="C261" s="3">
        <v>21.32</v>
      </c>
      <c r="D261" s="3">
        <v>25.111473156000006</v>
      </c>
      <c r="E261" s="3">
        <v>50.714714047714402</v>
      </c>
      <c r="F261" s="3">
        <v>67.017672226619695</v>
      </c>
      <c r="G261" s="3">
        <v>74.039339950270502</v>
      </c>
      <c r="H261" s="12">
        <f t="shared" si="18"/>
        <v>3.4054505558271164E-2</v>
      </c>
      <c r="I261" s="12">
        <f t="shared" si="18"/>
        <v>5.2941887113287907E-2</v>
      </c>
      <c r="J261" s="12">
        <f t="shared" si="18"/>
        <v>6.1076663390929313E-2</v>
      </c>
      <c r="K261" s="12">
        <f t="shared" si="19"/>
        <v>0.52133194253697068</v>
      </c>
      <c r="L261" s="12">
        <f t="shared" si="19"/>
        <v>0.33196003945180941</v>
      </c>
      <c r="M261" s="12">
        <f t="shared" si="19"/>
        <v>0.14297485578884889</v>
      </c>
      <c r="O261" s="12">
        <f t="shared" si="20"/>
        <v>0.4266459909943901</v>
      </c>
      <c r="P261" s="12">
        <f t="shared" si="21"/>
        <v>0.33208894592587634</v>
      </c>
    </row>
    <row r="262" spans="1:16" x14ac:dyDescent="0.25">
      <c r="A262" s="1">
        <v>0.55486111111112502</v>
      </c>
      <c r="B262" s="2">
        <v>863.33333333333303</v>
      </c>
      <c r="C262" s="3">
        <v>21.32</v>
      </c>
      <c r="D262" s="3">
        <v>25.301822515200008</v>
      </c>
      <c r="E262" s="3">
        <v>51.016797691777398</v>
      </c>
      <c r="F262" s="3">
        <v>67.284620986727703</v>
      </c>
      <c r="G262" s="3">
        <v>74.260270229065299</v>
      </c>
      <c r="H262" s="12">
        <f t="shared" si="18"/>
        <v>3.4397835164220937E-2</v>
      </c>
      <c r="I262" s="12">
        <f t="shared" si="18"/>
        <v>5.3240873729800443E-2</v>
      </c>
      <c r="J262" s="12">
        <f t="shared" si="18"/>
        <v>6.1320776327102686E-2</v>
      </c>
      <c r="K262" s="12">
        <f t="shared" si="19"/>
        <v>0.52350598815075067</v>
      </c>
      <c r="L262" s="12">
        <f t="shared" si="19"/>
        <v>0.33118067781927613</v>
      </c>
      <c r="M262" s="12">
        <f t="shared" si="19"/>
        <v>0.14201040928591807</v>
      </c>
      <c r="O262" s="12">
        <f t="shared" si="20"/>
        <v>0.42734333298501342</v>
      </c>
      <c r="P262" s="12">
        <f t="shared" si="21"/>
        <v>0.33223235841864834</v>
      </c>
    </row>
    <row r="263" spans="1:16" x14ac:dyDescent="0.25">
      <c r="A263" s="1">
        <v>0.55555555555556901</v>
      </c>
      <c r="B263" s="2">
        <v>863.5</v>
      </c>
      <c r="C263" s="3">
        <v>21.32</v>
      </c>
      <c r="D263" s="3">
        <v>25.682521233600003</v>
      </c>
      <c r="E263" s="3">
        <v>51.142242188983801</v>
      </c>
      <c r="F263" s="3">
        <v>67.497574927039693</v>
      </c>
      <c r="G263" s="3">
        <v>74.484160685267</v>
      </c>
      <c r="H263" s="12">
        <f t="shared" si="18"/>
        <v>3.4536470398359928E-2</v>
      </c>
      <c r="I263" s="12">
        <f t="shared" si="18"/>
        <v>5.3477214738899471E-2</v>
      </c>
      <c r="J263" s="12">
        <f t="shared" si="18"/>
        <v>6.1568223144489863E-2</v>
      </c>
      <c r="K263" s="12">
        <f t="shared" si="19"/>
        <v>0.51820947707963017</v>
      </c>
      <c r="L263" s="12">
        <f t="shared" si="19"/>
        <v>0.33289793083372521</v>
      </c>
      <c r="M263" s="12">
        <f t="shared" si="19"/>
        <v>0.14220560228007359</v>
      </c>
      <c r="O263" s="12">
        <f t="shared" si="20"/>
        <v>0.42555370395667769</v>
      </c>
      <c r="P263" s="12">
        <f t="shared" si="21"/>
        <v>0.33110433673114298</v>
      </c>
    </row>
    <row r="264" spans="1:16" x14ac:dyDescent="0.25">
      <c r="A264" s="1">
        <v>0.55625000000001401</v>
      </c>
      <c r="B264" s="2">
        <v>864.83333333333303</v>
      </c>
      <c r="C264" s="3">
        <v>21.28</v>
      </c>
      <c r="D264" s="3">
        <v>25.228611223199998</v>
      </c>
      <c r="E264" s="3">
        <v>51.118476292850197</v>
      </c>
      <c r="F264" s="3">
        <v>67.507634379350506</v>
      </c>
      <c r="G264" s="3">
        <v>74.538265281018596</v>
      </c>
      <c r="H264" s="12">
        <f t="shared" si="18"/>
        <v>3.4501996098882493E-2</v>
      </c>
      <c r="I264" s="12">
        <f t="shared" si="18"/>
        <v>5.3452651045693411E-2</v>
      </c>
      <c r="J264" s="12">
        <f t="shared" si="18"/>
        <v>6.1582114412432394E-2</v>
      </c>
      <c r="K264" s="12">
        <f t="shared" si="19"/>
        <v>0.52615223603767114</v>
      </c>
      <c r="L264" s="12">
        <f t="shared" si="19"/>
        <v>0.33307211724697983</v>
      </c>
      <c r="M264" s="12">
        <f t="shared" si="19"/>
        <v>0.14288147735480625</v>
      </c>
      <c r="O264" s="12">
        <f t="shared" si="20"/>
        <v>0.42961217664232548</v>
      </c>
      <c r="P264" s="12">
        <f t="shared" si="21"/>
        <v>0.33403527687981915</v>
      </c>
    </row>
    <row r="265" spans="1:16" x14ac:dyDescent="0.25">
      <c r="A265" s="1">
        <v>0.55694444444445801</v>
      </c>
      <c r="B265" s="2">
        <v>863.83333333333303</v>
      </c>
      <c r="C265" s="3">
        <v>21.28</v>
      </c>
      <c r="D265" s="3">
        <v>25.741090267199997</v>
      </c>
      <c r="E265" s="3">
        <v>51.622039329378701</v>
      </c>
      <c r="F265" s="3">
        <v>67.876753542692697</v>
      </c>
      <c r="G265" s="3">
        <v>74.782054418167107</v>
      </c>
      <c r="H265" s="12">
        <f t="shared" si="18"/>
        <v>3.5124876707750774E-2</v>
      </c>
      <c r="I265" s="12">
        <f t="shared" si="18"/>
        <v>5.3941833157660865E-2</v>
      </c>
      <c r="J265" s="12">
        <f t="shared" si="18"/>
        <v>6.1935621552962138E-2</v>
      </c>
      <c r="K265" s="12">
        <f t="shared" si="19"/>
        <v>0.52657991882776378</v>
      </c>
      <c r="L265" s="12">
        <f t="shared" si="19"/>
        <v>0.33072226487720757</v>
      </c>
      <c r="M265" s="12">
        <f t="shared" si="19"/>
        <v>0.14049688694771922</v>
      </c>
      <c r="O265" s="12">
        <f t="shared" si="20"/>
        <v>0.42865109185248573</v>
      </c>
      <c r="P265" s="12">
        <f t="shared" si="21"/>
        <v>0.33259969021756364</v>
      </c>
    </row>
    <row r="266" spans="1:16" x14ac:dyDescent="0.25">
      <c r="A266" s="1">
        <v>0.55763888888890301</v>
      </c>
      <c r="B266" s="2">
        <v>862.83333333333303</v>
      </c>
      <c r="C266" s="3">
        <v>21.28</v>
      </c>
      <c r="D266" s="3">
        <v>26.238927052800001</v>
      </c>
      <c r="E266" s="3">
        <v>51.861281569381802</v>
      </c>
      <c r="F266" s="3">
        <v>68.130626697971607</v>
      </c>
      <c r="G266" s="3">
        <v>74.999216440442297</v>
      </c>
      <c r="H266" s="12">
        <f t="shared" si="18"/>
        <v>3.5442860617402136E-2</v>
      </c>
      <c r="I266" s="12">
        <f t="shared" si="18"/>
        <v>5.4298582226739375E-2</v>
      </c>
      <c r="J266" s="12">
        <f t="shared" si="18"/>
        <v>6.2259088012875004E-2</v>
      </c>
      <c r="K266" s="12">
        <f t="shared" si="19"/>
        <v>0.52192268669525865</v>
      </c>
      <c r="L266" s="12">
        <f t="shared" si="19"/>
        <v>0.33140359192168467</v>
      </c>
      <c r="M266" s="12">
        <f t="shared" si="19"/>
        <v>0.13991191987753529</v>
      </c>
      <c r="O266" s="12">
        <f t="shared" si="20"/>
        <v>0.42666313930847161</v>
      </c>
      <c r="P266" s="12">
        <f t="shared" si="21"/>
        <v>0.33107939949815957</v>
      </c>
    </row>
    <row r="267" spans="1:16" x14ac:dyDescent="0.25">
      <c r="A267" s="1">
        <v>0.558333333333347</v>
      </c>
      <c r="B267" s="2">
        <v>862.16666666666697</v>
      </c>
      <c r="C267" s="3">
        <v>21.2</v>
      </c>
      <c r="D267" s="3">
        <v>26.077862210399999</v>
      </c>
      <c r="E267" s="4">
        <v>51.443580233212501</v>
      </c>
      <c r="F267" s="4">
        <v>67.939603782952105</v>
      </c>
      <c r="G267" s="4">
        <v>74.943574842359496</v>
      </c>
      <c r="H267" s="12">
        <f t="shared" si="18"/>
        <v>3.507857749841E-2</v>
      </c>
      <c r="I267" s="12">
        <f t="shared" si="18"/>
        <v>5.4211796384634157E-2</v>
      </c>
      <c r="J267" s="12">
        <f t="shared" si="18"/>
        <v>6.2335482129162352E-2</v>
      </c>
      <c r="K267" s="12">
        <f t="shared" si="19"/>
        <v>0.51709458036417211</v>
      </c>
      <c r="L267" s="12">
        <f t="shared" si="19"/>
        <v>0.33628081678818217</v>
      </c>
      <c r="M267" s="12">
        <f t="shared" si="19"/>
        <v>0.14277993126746516</v>
      </c>
      <c r="N267">
        <f>$A$1*60*0.145*1.25*1000*(G267-D267)/60/0.33/1.25</f>
        <v>858.85191898595463</v>
      </c>
      <c r="O267" s="12">
        <f t="shared" si="20"/>
        <v>0.42668769857617717</v>
      </c>
      <c r="P267" s="12">
        <f t="shared" si="21"/>
        <v>0.33205177613993986</v>
      </c>
    </row>
    <row r="268" spans="1:16" x14ac:dyDescent="0.25">
      <c r="A268" s="1">
        <v>0.559027777777792</v>
      </c>
      <c r="B268" s="2">
        <v>863.66666666666697</v>
      </c>
      <c r="C268" s="3">
        <v>21.2</v>
      </c>
      <c r="D268" s="3">
        <v>24.935766055200002</v>
      </c>
      <c r="E268" s="3">
        <v>51.135302201489502</v>
      </c>
      <c r="F268" s="3">
        <v>67.6059287001939</v>
      </c>
      <c r="G268" s="3">
        <v>74.683880223710304</v>
      </c>
      <c r="H268" s="12">
        <f t="shared" si="18"/>
        <v>3.4660712699524691E-2</v>
      </c>
      <c r="I268" s="12">
        <f t="shared" si="18"/>
        <v>5.373129529161777E-2</v>
      </c>
      <c r="J268" s="12">
        <f t="shared" si="18"/>
        <v>6.1926530556206422E-2</v>
      </c>
      <c r="K268" s="12">
        <f t="shared" si="19"/>
        <v>0.53316483508816892</v>
      </c>
      <c r="L268" s="12">
        <f t="shared" si="19"/>
        <v>0.33517993646709054</v>
      </c>
      <c r="M268" s="12">
        <f t="shared" si="19"/>
        <v>0.14403746828670966</v>
      </c>
      <c r="N268">
        <f>$A$1*60*0.145*1.25*1000*(G268-D268)/60/0.33/1.25</f>
        <v>874.36079447684756</v>
      </c>
      <c r="O268" s="12">
        <f t="shared" si="20"/>
        <v>0.43417238577762968</v>
      </c>
      <c r="P268" s="12">
        <f t="shared" si="21"/>
        <v>0.33746074661398962</v>
      </c>
    </row>
    <row r="269" spans="1:16" x14ac:dyDescent="0.25">
      <c r="A269" s="1">
        <v>0.559722222222236</v>
      </c>
      <c r="B269" s="2">
        <v>861.5</v>
      </c>
      <c r="C269" s="3">
        <v>21.16</v>
      </c>
      <c r="D269" s="3">
        <v>26.004650918399996</v>
      </c>
      <c r="E269" s="3">
        <v>52.136516404205999</v>
      </c>
      <c r="F269" s="3">
        <v>68.210030920217704</v>
      </c>
      <c r="G269" s="3">
        <v>74.972000882084501</v>
      </c>
      <c r="H269" s="12">
        <f t="shared" si="18"/>
        <v>3.5956490312485198E-2</v>
      </c>
      <c r="I269" s="12">
        <f t="shared" si="18"/>
        <v>5.4614081161018811E-2</v>
      </c>
      <c r="J269" s="12">
        <f t="shared" si="18"/>
        <v>6.2463146700040051E-2</v>
      </c>
      <c r="K269" s="12">
        <f t="shared" si="19"/>
        <v>0.53312516863706638</v>
      </c>
      <c r="L269" s="12">
        <f t="shared" si="19"/>
        <v>0.32792129370149981</v>
      </c>
      <c r="M269" s="12">
        <f t="shared" si="19"/>
        <v>0.13795327311007022</v>
      </c>
      <c r="O269" s="12">
        <f t="shared" si="20"/>
        <v>0.43052323116928309</v>
      </c>
      <c r="P269" s="12">
        <f t="shared" si="21"/>
        <v>0.33299991181621208</v>
      </c>
    </row>
    <row r="270" spans="1:16" x14ac:dyDescent="0.25">
      <c r="A270" s="1">
        <v>0.560416666666681</v>
      </c>
      <c r="B270" s="2">
        <v>860.83333333333303</v>
      </c>
      <c r="C270" s="3">
        <v>21.16</v>
      </c>
      <c r="D270" s="3">
        <v>27.249242882400001</v>
      </c>
      <c r="E270" s="5">
        <v>52.212703656866303</v>
      </c>
      <c r="F270" s="5">
        <v>68.449679468001193</v>
      </c>
      <c r="G270" s="5">
        <v>75.209445389776704</v>
      </c>
      <c r="H270" s="12">
        <f t="shared" si="18"/>
        <v>3.6072840646892139E-2</v>
      </c>
      <c r="I270" s="12">
        <f t="shared" si="18"/>
        <v>5.4934768017039164E-2</v>
      </c>
      <c r="J270" s="12">
        <f t="shared" si="18"/>
        <v>6.278735185646861E-2</v>
      </c>
      <c r="K270" s="12">
        <f t="shared" si="19"/>
        <v>0.50968255739471813</v>
      </c>
      <c r="L270" s="12">
        <f t="shared" si="19"/>
        <v>0.33151266286925057</v>
      </c>
      <c r="M270" s="12">
        <f t="shared" si="19"/>
        <v>0.13801510990512353</v>
      </c>
      <c r="O270" s="12">
        <f t="shared" si="20"/>
        <v>0.42059761013198443</v>
      </c>
      <c r="P270" s="12">
        <f t="shared" si="21"/>
        <v>0.32640344338969746</v>
      </c>
    </row>
    <row r="271" spans="1:16" x14ac:dyDescent="0.25">
      <c r="A271" s="1">
        <v>0.56111111111112499</v>
      </c>
      <c r="B271" s="2">
        <v>860.66666666666697</v>
      </c>
      <c r="C271" s="3">
        <v>21.16</v>
      </c>
      <c r="D271" s="3">
        <v>25.477529615999998</v>
      </c>
      <c r="E271" s="3">
        <v>51.074006169170701</v>
      </c>
      <c r="F271" s="3">
        <v>67.602293153414607</v>
      </c>
      <c r="G271" s="3">
        <v>74.673638647813604</v>
      </c>
      <c r="H271" s="12">
        <f t="shared" si="18"/>
        <v>3.4756784859609632E-2</v>
      </c>
      <c r="I271" s="12">
        <f t="shared" si="18"/>
        <v>5.3960836351759793E-2</v>
      </c>
      <c r="J271" s="12">
        <f t="shared" si="18"/>
        <v>6.2176962023021212E-2</v>
      </c>
      <c r="K271" s="12">
        <f t="shared" si="19"/>
        <v>0.52270813325959442</v>
      </c>
      <c r="L271" s="12">
        <f t="shared" si="19"/>
        <v>0.33752575349839659</v>
      </c>
      <c r="M271" s="12">
        <f t="shared" si="19"/>
        <v>0.14440463301004916</v>
      </c>
      <c r="O271" s="12">
        <f t="shared" si="20"/>
        <v>0.43011694337899553</v>
      </c>
      <c r="P271" s="12">
        <f t="shared" si="21"/>
        <v>0.33487950658934668</v>
      </c>
    </row>
    <row r="272" spans="1:16" x14ac:dyDescent="0.25">
      <c r="A272" s="1">
        <v>0.56180555555556999</v>
      </c>
      <c r="B272" s="2">
        <v>861</v>
      </c>
      <c r="C272" s="3">
        <v>21.16</v>
      </c>
      <c r="D272" s="3">
        <v>24.994335088800007</v>
      </c>
      <c r="E272" s="3">
        <v>51.192795781719397</v>
      </c>
      <c r="F272" s="3">
        <v>67.570148492543296</v>
      </c>
      <c r="G272" s="3">
        <v>74.586963447001395</v>
      </c>
      <c r="H272" s="12">
        <f t="shared" si="18"/>
        <v>3.4881295913727524E-2</v>
      </c>
      <c r="I272" s="12">
        <f t="shared" si="18"/>
        <v>5.3902611489597331E-2</v>
      </c>
      <c r="J272" s="12">
        <f t="shared" si="18"/>
        <v>6.2052222354240884E-2</v>
      </c>
      <c r="K272" s="12">
        <f t="shared" si="19"/>
        <v>0.53479418582667249</v>
      </c>
      <c r="L272" s="12">
        <f t="shared" si="19"/>
        <v>0.33431403133346921</v>
      </c>
      <c r="M272" s="12">
        <f t="shared" si="19"/>
        <v>0.14323558489373514</v>
      </c>
      <c r="O272" s="12">
        <f t="shared" si="20"/>
        <v>0.43455410858007087</v>
      </c>
      <c r="P272" s="12">
        <f t="shared" si="21"/>
        <v>0.33744793401795892</v>
      </c>
    </row>
    <row r="273" spans="1:16" x14ac:dyDescent="0.25">
      <c r="A273" s="1">
        <v>0.56250000000001399</v>
      </c>
      <c r="B273" s="2">
        <v>862.66666666666697</v>
      </c>
      <c r="C273" s="3">
        <v>21.16</v>
      </c>
      <c r="D273" s="3">
        <v>26.048577693600002</v>
      </c>
      <c r="E273" s="3">
        <v>51.620745583857797</v>
      </c>
      <c r="F273" s="3">
        <v>67.974755045992396</v>
      </c>
      <c r="G273" s="3">
        <v>74.893173555372101</v>
      </c>
      <c r="H273" s="12">
        <f t="shared" si="18"/>
        <v>3.5309983288861424E-2</v>
      </c>
      <c r="I273" s="12">
        <f t="shared" si="18"/>
        <v>5.4267490393345108E-2</v>
      </c>
      <c r="J273" s="12">
        <f t="shared" si="18"/>
        <v>6.228729546604183E-2</v>
      </c>
      <c r="K273" s="12">
        <f t="shared" si="19"/>
        <v>0.52100103190773905</v>
      </c>
      <c r="L273" s="12">
        <f t="shared" si="19"/>
        <v>0.33319254910910717</v>
      </c>
      <c r="M273" s="12">
        <f t="shared" si="19"/>
        <v>0.14095414976254839</v>
      </c>
      <c r="O273" s="12">
        <f t="shared" si="20"/>
        <v>0.42709679050842303</v>
      </c>
      <c r="P273" s="12">
        <f t="shared" si="21"/>
        <v>0.33171591025979813</v>
      </c>
    </row>
    <row r="274" spans="1:16" x14ac:dyDescent="0.25">
      <c r="A274" s="1">
        <v>0.56319444444445899</v>
      </c>
      <c r="B274" s="2">
        <v>862.16666666666697</v>
      </c>
      <c r="C274" s="3">
        <v>21.16</v>
      </c>
      <c r="D274" s="3">
        <v>25.609309941599999</v>
      </c>
      <c r="E274" s="3">
        <v>51.645796945100798</v>
      </c>
      <c r="F274" s="3">
        <v>67.921268817844094</v>
      </c>
      <c r="G274" s="3">
        <v>74.831434125681199</v>
      </c>
      <c r="H274" s="12">
        <f t="shared" si="18"/>
        <v>3.5359517044385218E-2</v>
      </c>
      <c r="I274" s="12">
        <f t="shared" si="18"/>
        <v>5.4236924977201721E-2</v>
      </c>
      <c r="J274" s="12">
        <f t="shared" si="18"/>
        <v>6.2251808380840344E-2</v>
      </c>
      <c r="K274" s="12">
        <f t="shared" si="19"/>
        <v>0.53076858731632626</v>
      </c>
      <c r="L274" s="12">
        <f t="shared" si="19"/>
        <v>0.33178474548586567</v>
      </c>
      <c r="M274" s="12">
        <f t="shared" si="19"/>
        <v>0.14086764770031521</v>
      </c>
      <c r="O274" s="12">
        <f t="shared" si="20"/>
        <v>0.43127666640109596</v>
      </c>
      <c r="P274" s="12">
        <f t="shared" si="21"/>
        <v>0.33447366016750235</v>
      </c>
    </row>
    <row r="275" spans="1:16" x14ac:dyDescent="0.25">
      <c r="A275" s="1">
        <v>0.56388888888890298</v>
      </c>
      <c r="B275" s="2">
        <v>861.16666666666697</v>
      </c>
      <c r="C275" s="3">
        <v>21.16</v>
      </c>
      <c r="D275" s="3">
        <v>26.458560928800004</v>
      </c>
      <c r="E275" s="3">
        <v>51.7581441414574</v>
      </c>
      <c r="F275" s="3">
        <v>68.052712449000794</v>
      </c>
      <c r="G275" s="3">
        <v>74.916029248975505</v>
      </c>
      <c r="H275" s="12">
        <f t="shared" si="18"/>
        <v>3.553103635547597E-2</v>
      </c>
      <c r="I275" s="12">
        <f t="shared" si="18"/>
        <v>5.4452540099478357E-2</v>
      </c>
      <c r="J275" s="12">
        <f t="shared" si="18"/>
        <v>6.2422329300145719E-2</v>
      </c>
      <c r="K275" s="12">
        <f t="shared" si="19"/>
        <v>0.51634527731376678</v>
      </c>
      <c r="L275" s="12">
        <f t="shared" si="19"/>
        <v>0.33255976277337523</v>
      </c>
      <c r="M275" s="12">
        <f t="shared" si="19"/>
        <v>0.14007508292082027</v>
      </c>
      <c r="O275" s="12">
        <f t="shared" si="20"/>
        <v>0.42445252004357098</v>
      </c>
      <c r="P275" s="12">
        <f t="shared" si="21"/>
        <v>0.32966004100265406</v>
      </c>
    </row>
    <row r="276" spans="1:16" x14ac:dyDescent="0.25">
      <c r="A276" s="1">
        <v>0.56458333333334798</v>
      </c>
      <c r="B276" s="2">
        <v>860.5</v>
      </c>
      <c r="C276" s="3">
        <v>21.16</v>
      </c>
      <c r="D276" s="3">
        <v>25.550740908000002</v>
      </c>
      <c r="E276" s="3">
        <v>51.234612669365703</v>
      </c>
      <c r="F276" s="3">
        <v>67.6149790556901</v>
      </c>
      <c r="G276" s="3">
        <v>74.602193486514807</v>
      </c>
      <c r="H276" s="12">
        <f t="shared" si="18"/>
        <v>3.495015998764172E-2</v>
      </c>
      <c r="I276" s="12">
        <f t="shared" si="18"/>
        <v>5.3986030279709593E-2</v>
      </c>
      <c r="J276" s="12">
        <f t="shared" si="18"/>
        <v>6.2105977323085197E-2</v>
      </c>
      <c r="K276" s="12">
        <f t="shared" si="19"/>
        <v>0.52459442612970275</v>
      </c>
      <c r="L276" s="12">
        <f t="shared" si="19"/>
        <v>0.33456984149695029</v>
      </c>
      <c r="M276" s="12">
        <f t="shared" si="19"/>
        <v>0.14271422076235907</v>
      </c>
      <c r="O276" s="12">
        <f t="shared" si="20"/>
        <v>0.42958213381332649</v>
      </c>
      <c r="P276" s="12">
        <f t="shared" si="21"/>
        <v>0.33395949612967069</v>
      </c>
    </row>
    <row r="277" spans="1:16" x14ac:dyDescent="0.25">
      <c r="A277" s="1">
        <v>0.56527777777779198</v>
      </c>
      <c r="B277" s="2">
        <v>863.66666666666697</v>
      </c>
      <c r="C277" s="3">
        <v>21.12</v>
      </c>
      <c r="D277" s="3">
        <v>25.477529615999998</v>
      </c>
      <c r="E277" s="3">
        <v>50.975172121900997</v>
      </c>
      <c r="F277" s="3">
        <v>67.4409164066454</v>
      </c>
      <c r="G277" s="3">
        <v>74.483466922330095</v>
      </c>
      <c r="H277" s="12">
        <f t="shared" si="18"/>
        <v>3.4567933757507892E-2</v>
      </c>
      <c r="I277" s="12">
        <f t="shared" si="18"/>
        <v>5.3632863458099631E-2</v>
      </c>
      <c r="J277" s="12">
        <f t="shared" si="18"/>
        <v>6.1787109520258669E-2</v>
      </c>
      <c r="K277" s="12">
        <f t="shared" si="19"/>
        <v>0.51888118499079228</v>
      </c>
      <c r="L277" s="12">
        <f t="shared" si="19"/>
        <v>0.33508058261646079</v>
      </c>
      <c r="M277" s="12">
        <f t="shared" si="19"/>
        <v>0.14331705200158315</v>
      </c>
      <c r="O277" s="12">
        <f t="shared" si="20"/>
        <v>0.42698088380362653</v>
      </c>
      <c r="P277" s="12">
        <f t="shared" si="21"/>
        <v>0.33242627320294538</v>
      </c>
    </row>
    <row r="278" spans="1:16" x14ac:dyDescent="0.25">
      <c r="A278" s="1">
        <v>0.56597222222223698</v>
      </c>
      <c r="B278" s="2">
        <v>862.83333333333303</v>
      </c>
      <c r="C278" s="3">
        <v>21.08</v>
      </c>
      <c r="D278" s="3">
        <v>24.847912504799996</v>
      </c>
      <c r="E278" s="3">
        <v>50.6358914553457</v>
      </c>
      <c r="F278" s="3">
        <v>67.092452625450605</v>
      </c>
      <c r="G278" s="3">
        <v>74.183136202067502</v>
      </c>
      <c r="H278" s="12">
        <f t="shared" si="18"/>
        <v>3.4254461798739477E-2</v>
      </c>
      <c r="I278" s="12">
        <f t="shared" si="18"/>
        <v>5.3327161628878447E-2</v>
      </c>
      <c r="J278" s="12">
        <f t="shared" si="18"/>
        <v>6.1545068034074779E-2</v>
      </c>
      <c r="K278" s="12">
        <f t="shared" si="19"/>
        <v>0.52529642619686767</v>
      </c>
      <c r="L278" s="12">
        <f t="shared" si="19"/>
        <v>0.33521714852971524</v>
      </c>
      <c r="M278" s="12">
        <f t="shared" si="19"/>
        <v>0.14443593075799607</v>
      </c>
      <c r="O278" s="12">
        <f t="shared" si="20"/>
        <v>0.43025678736329148</v>
      </c>
      <c r="P278" s="12">
        <f t="shared" si="21"/>
        <v>0.33498316849485965</v>
      </c>
    </row>
    <row r="279" spans="1:16" x14ac:dyDescent="0.25">
      <c r="A279" s="1">
        <v>0.56666666666668097</v>
      </c>
      <c r="B279" s="2">
        <v>864.16666666666697</v>
      </c>
      <c r="C279" s="3">
        <v>21.04</v>
      </c>
      <c r="D279" s="3">
        <v>25.008977347199998</v>
      </c>
      <c r="E279" s="3">
        <v>50.730850680565403</v>
      </c>
      <c r="F279" s="3">
        <v>67.103600057539296</v>
      </c>
      <c r="G279" s="3">
        <v>74.133731667524202</v>
      </c>
      <c r="H279" s="12">
        <f t="shared" si="18"/>
        <v>3.435778285118464E-2</v>
      </c>
      <c r="I279" s="12">
        <f t="shared" si="18"/>
        <v>5.3304069497634651E-2</v>
      </c>
      <c r="J279" s="12">
        <f t="shared" si="18"/>
        <v>6.1439226616228568E-2</v>
      </c>
      <c r="K279" s="12">
        <f t="shared" si="19"/>
        <v>0.52314145816961266</v>
      </c>
      <c r="L279" s="12">
        <f t="shared" si="19"/>
        <v>0.33299534105881839</v>
      </c>
      <c r="M279" s="12">
        <f t="shared" si="19"/>
        <v>0.14298154935710508</v>
      </c>
      <c r="O279" s="12">
        <f t="shared" si="20"/>
        <v>0.42806839961421544</v>
      </c>
      <c r="P279" s="12">
        <f t="shared" si="21"/>
        <v>0.33303944952851194</v>
      </c>
    </row>
    <row r="280" spans="1:16" x14ac:dyDescent="0.25">
      <c r="A280" s="1">
        <v>0.56736111111112597</v>
      </c>
      <c r="B280" s="2">
        <v>863.5</v>
      </c>
      <c r="C280" s="3">
        <v>21.04</v>
      </c>
      <c r="D280" s="3">
        <v>25.155399931200002</v>
      </c>
      <c r="E280" s="3">
        <v>50.639540155976803</v>
      </c>
      <c r="F280" s="3">
        <v>66.995021458567095</v>
      </c>
      <c r="G280" s="3">
        <v>74.013847500775896</v>
      </c>
      <c r="H280" s="12">
        <f t="shared" si="18"/>
        <v>3.4278564164420156E-2</v>
      </c>
      <c r="I280" s="12">
        <f t="shared" si="18"/>
        <v>5.3219480554217831E-2</v>
      </c>
      <c r="J280" s="12">
        <f t="shared" si="18"/>
        <v>6.1347825710221071E-2</v>
      </c>
      <c r="K280" s="12">
        <f t="shared" si="19"/>
        <v>0.5187065091109313</v>
      </c>
      <c r="L280" s="12">
        <f t="shared" si="19"/>
        <v>0.33290095472977727</v>
      </c>
      <c r="M280" s="12">
        <f t="shared" si="19"/>
        <v>0.14286182395399638</v>
      </c>
      <c r="O280" s="12">
        <f t="shared" si="20"/>
        <v>0.42580373192035426</v>
      </c>
      <c r="P280" s="12">
        <f t="shared" si="21"/>
        <v>0.33148976259823498</v>
      </c>
    </row>
    <row r="281" spans="1:16" x14ac:dyDescent="0.25">
      <c r="A281" s="1">
        <v>0.56805555555556997</v>
      </c>
      <c r="B281" s="2">
        <v>863</v>
      </c>
      <c r="C281" s="3">
        <v>21.04</v>
      </c>
      <c r="D281" s="3">
        <v>24.891839280000003</v>
      </c>
      <c r="E281" s="3">
        <v>50.6022879560525</v>
      </c>
      <c r="F281" s="3">
        <v>66.819552174338497</v>
      </c>
      <c r="G281" s="3">
        <v>73.794242796987604</v>
      </c>
      <c r="H281" s="12">
        <f t="shared" si="18"/>
        <v>3.4255258350002898E-2</v>
      </c>
      <c r="I281" s="12">
        <f t="shared" si="18"/>
        <v>5.3046989773277521E-2</v>
      </c>
      <c r="J281" s="12">
        <f t="shared" si="18"/>
        <v>6.1128902429881352E-2</v>
      </c>
      <c r="K281" s="12">
        <f t="shared" si="19"/>
        <v>0.52361600590296165</v>
      </c>
      <c r="L281" s="12">
        <f t="shared" si="19"/>
        <v>0.33027891592422054</v>
      </c>
      <c r="M281" s="12">
        <f t="shared" si="19"/>
        <v>0.14204573760091579</v>
      </c>
      <c r="O281" s="12">
        <f t="shared" si="20"/>
        <v>0.42694746091359115</v>
      </c>
      <c r="P281" s="12">
        <f t="shared" si="21"/>
        <v>0.33198021980936598</v>
      </c>
    </row>
    <row r="282" spans="1:16" x14ac:dyDescent="0.25">
      <c r="A282" s="1">
        <v>0.56875000000001497</v>
      </c>
      <c r="B282" s="2">
        <v>859</v>
      </c>
      <c r="C282" s="3">
        <v>21</v>
      </c>
      <c r="D282" s="3">
        <v>25.580025424799999</v>
      </c>
      <c r="E282" s="3">
        <v>50.789760823748701</v>
      </c>
      <c r="F282" s="3">
        <v>66.894592676635099</v>
      </c>
      <c r="G282" s="3">
        <v>73.759126541248193</v>
      </c>
      <c r="H282" s="12">
        <f t="shared" si="18"/>
        <v>3.4679581866994998E-2</v>
      </c>
      <c r="I282" s="12">
        <f t="shared" si="18"/>
        <v>5.3427930939039699E-2</v>
      </c>
      <c r="J282" s="12">
        <f t="shared" si="18"/>
        <v>6.1419239279683575E-2</v>
      </c>
      <c r="K282" s="12">
        <f t="shared" si="19"/>
        <v>0.51580931073447789</v>
      </c>
      <c r="L282" s="12">
        <f t="shared" si="19"/>
        <v>0.32951643823593713</v>
      </c>
      <c r="M282" s="12">
        <f t="shared" si="19"/>
        <v>0.14045329810828636</v>
      </c>
      <c r="O282" s="12">
        <f t="shared" si="20"/>
        <v>0.42266287448520751</v>
      </c>
      <c r="P282" s="12">
        <f t="shared" si="21"/>
        <v>0.32859301569290045</v>
      </c>
    </row>
    <row r="283" spans="1:16" x14ac:dyDescent="0.25">
      <c r="A283" s="1">
        <v>0.56944444444445896</v>
      </c>
      <c r="B283" s="2">
        <v>862.16666666666697</v>
      </c>
      <c r="C283" s="3">
        <v>20.96</v>
      </c>
      <c r="D283" s="3">
        <v>25.375033807200001</v>
      </c>
      <c r="E283" s="3">
        <v>50.703418189875499</v>
      </c>
      <c r="F283" s="3">
        <v>66.819942272718194</v>
      </c>
      <c r="G283" s="3">
        <v>73.702609460625297</v>
      </c>
      <c r="H283" s="12">
        <f t="shared" si="18"/>
        <v>3.4498455275324365E-2</v>
      </c>
      <c r="I283" s="12">
        <f t="shared" si="18"/>
        <v>5.3191504665824292E-2</v>
      </c>
      <c r="J283" s="12">
        <f t="shared" si="18"/>
        <v>6.1174493865020621E-2</v>
      </c>
      <c r="K283" s="12">
        <f t="shared" si="19"/>
        <v>0.51633351288866258</v>
      </c>
      <c r="L283" s="12">
        <f t="shared" si="19"/>
        <v>0.32854450443908961</v>
      </c>
      <c r="M283" s="12">
        <f t="shared" si="19"/>
        <v>0.14030708289496574</v>
      </c>
      <c r="O283" s="12">
        <f t="shared" si="20"/>
        <v>0.42243900866387613</v>
      </c>
      <c r="P283" s="12">
        <f t="shared" si="21"/>
        <v>0.3283950334075727</v>
      </c>
    </row>
    <row r="284" spans="1:16" x14ac:dyDescent="0.25">
      <c r="A284" s="1">
        <v>0.57013888888890396</v>
      </c>
      <c r="B284" s="2">
        <v>861.16666666666697</v>
      </c>
      <c r="C284" s="3">
        <v>20.96</v>
      </c>
      <c r="D284" s="3">
        <v>25.462887357600003</v>
      </c>
      <c r="E284" s="3">
        <v>50.7061549840965</v>
      </c>
      <c r="F284" s="3">
        <v>66.724378065162895</v>
      </c>
      <c r="G284" s="3">
        <v>73.556571825092604</v>
      </c>
      <c r="H284" s="12">
        <f t="shared" si="18"/>
        <v>3.4541693420665556E-2</v>
      </c>
      <c r="I284" s="12">
        <f t="shared" si="18"/>
        <v>5.314230083045815E-2</v>
      </c>
      <c r="J284" s="12">
        <f t="shared" si="18"/>
        <v>6.1075949477560579E-2</v>
      </c>
      <c r="K284" s="12">
        <f t="shared" si="19"/>
        <v>0.51519591897418793</v>
      </c>
      <c r="L284" s="12">
        <f t="shared" si="19"/>
        <v>0.32691976659635469</v>
      </c>
      <c r="M284" s="12">
        <f t="shared" si="19"/>
        <v>0.13943988531270929</v>
      </c>
      <c r="O284" s="12">
        <f t="shared" si="20"/>
        <v>0.42105784278527131</v>
      </c>
      <c r="P284" s="12">
        <f t="shared" si="21"/>
        <v>0.32718519029441723</v>
      </c>
    </row>
    <row r="285" spans="1:16" x14ac:dyDescent="0.25">
      <c r="A285" s="1">
        <v>0.57083333333334796</v>
      </c>
      <c r="B285" s="2">
        <v>858.16666666666697</v>
      </c>
      <c r="C285" s="3">
        <v>20.92</v>
      </c>
      <c r="D285" s="3">
        <v>25.623952200000002</v>
      </c>
      <c r="E285" s="3">
        <v>50.450890634255103</v>
      </c>
      <c r="F285" s="3">
        <v>66.507416523550802</v>
      </c>
      <c r="G285" s="3">
        <v>73.358697603656495</v>
      </c>
      <c r="H285" s="12">
        <f t="shared" si="18"/>
        <v>3.4411602991946115E-2</v>
      </c>
      <c r="I285" s="12">
        <f t="shared" si="18"/>
        <v>5.3121868157177066E-2</v>
      </c>
      <c r="J285" s="12">
        <f t="shared" si="18"/>
        <v>6.1105493420458117E-2</v>
      </c>
      <c r="K285" s="12">
        <f t="shared" si="19"/>
        <v>0.50847028697074281</v>
      </c>
      <c r="L285" s="12">
        <f t="shared" si="19"/>
        <v>0.32884708472224089</v>
      </c>
      <c r="M285" s="12">
        <f t="shared" si="19"/>
        <v>0.14031826220312152</v>
      </c>
      <c r="O285" s="12">
        <f t="shared" si="20"/>
        <v>0.4186586858464918</v>
      </c>
      <c r="P285" s="12">
        <f t="shared" si="21"/>
        <v>0.32587854463203503</v>
      </c>
    </row>
    <row r="286" spans="1:16" x14ac:dyDescent="0.25">
      <c r="A286" s="1">
        <v>0.57152777777779296</v>
      </c>
      <c r="B286" s="2">
        <v>859.16666666666697</v>
      </c>
      <c r="C286" s="3">
        <v>20.92</v>
      </c>
      <c r="D286" s="3">
        <v>24.847912504799996</v>
      </c>
      <c r="E286" s="3">
        <v>50.332263521828303</v>
      </c>
      <c r="F286" s="3">
        <v>66.312498573713498</v>
      </c>
      <c r="G286" s="3">
        <v>73.176420095810002</v>
      </c>
      <c r="H286" s="12">
        <f t="shared" si="18"/>
        <v>3.4233478395920412E-2</v>
      </c>
      <c r="I286" s="12">
        <f t="shared" si="18"/>
        <v>5.2833170017901235E-2</v>
      </c>
      <c r="J286" s="12">
        <f t="shared" si="18"/>
        <v>6.082221543644227E-2</v>
      </c>
      <c r="K286" s="12">
        <f t="shared" si="19"/>
        <v>0.52132699373517011</v>
      </c>
      <c r="L286" s="12">
        <f t="shared" si="19"/>
        <v>0.32690367093178413</v>
      </c>
      <c r="M286" s="12">
        <f t="shared" si="19"/>
        <v>0.14041352553799386</v>
      </c>
      <c r="O286" s="12">
        <f t="shared" si="20"/>
        <v>0.42411533233347709</v>
      </c>
      <c r="P286" s="12">
        <f t="shared" si="21"/>
        <v>0.32954806340164938</v>
      </c>
    </row>
    <row r="287" spans="1:16" x14ac:dyDescent="0.25">
      <c r="A287" s="1">
        <v>0.57222222222223695</v>
      </c>
      <c r="B287" s="2">
        <v>861.16666666666697</v>
      </c>
      <c r="C287" s="3">
        <v>20.88</v>
      </c>
      <c r="D287" s="3">
        <v>25.785017042400003</v>
      </c>
      <c r="E287" s="3">
        <v>50.432430291807201</v>
      </c>
      <c r="F287" s="3">
        <v>66.441121785912799</v>
      </c>
      <c r="G287" s="3">
        <v>73.256148399878498</v>
      </c>
      <c r="H287" s="12">
        <f t="shared" si="18"/>
        <v>3.431673732356167E-2</v>
      </c>
      <c r="I287" s="12">
        <f t="shared" si="18"/>
        <v>5.2906276507736931E-2</v>
      </c>
      <c r="J287" s="12">
        <f t="shared" si="18"/>
        <v>6.081999040047821E-2</v>
      </c>
      <c r="K287" s="12">
        <f t="shared" si="19"/>
        <v>0.50303498371329125</v>
      </c>
      <c r="L287" s="12">
        <f t="shared" si="19"/>
        <v>0.32672523414611054</v>
      </c>
      <c r="M287" s="12">
        <f t="shared" si="19"/>
        <v>0.13908951690272547</v>
      </c>
      <c r="O287" s="12">
        <f t="shared" si="20"/>
        <v>0.41488010892970095</v>
      </c>
      <c r="P287" s="12">
        <f t="shared" si="21"/>
        <v>0.32294991158737574</v>
      </c>
    </row>
    <row r="288" spans="1:16" x14ac:dyDescent="0.25">
      <c r="A288" s="1">
        <v>0.57291666666668195</v>
      </c>
      <c r="B288" s="2">
        <v>857.33333333333303</v>
      </c>
      <c r="C288" s="3">
        <v>20.88</v>
      </c>
      <c r="D288" s="3">
        <v>24.745416695999999</v>
      </c>
      <c r="E288" s="3">
        <v>49.877910895143003</v>
      </c>
      <c r="F288" s="3">
        <v>65.885774770540706</v>
      </c>
      <c r="G288" s="3">
        <v>72.795833521159196</v>
      </c>
      <c r="H288" s="12">
        <f t="shared" si="18"/>
        <v>3.3823379737725132E-2</v>
      </c>
      <c r="I288" s="12">
        <f t="shared" si="18"/>
        <v>5.2495071660817336E-2</v>
      </c>
      <c r="J288" s="12">
        <f t="shared" si="18"/>
        <v>6.0555015771181046E-2</v>
      </c>
      <c r="K288" s="12">
        <f t="shared" si="19"/>
        <v>0.51522856763406411</v>
      </c>
      <c r="L288" s="12">
        <f t="shared" si="19"/>
        <v>0.32816913076949911</v>
      </c>
      <c r="M288" s="12">
        <f t="shared" si="19"/>
        <v>0.14165962375790769</v>
      </c>
      <c r="O288" s="12">
        <f t="shared" si="20"/>
        <v>0.42169884920178163</v>
      </c>
      <c r="P288" s="12">
        <f t="shared" si="21"/>
        <v>0.32835244072049036</v>
      </c>
    </row>
    <row r="289" spans="1:16" x14ac:dyDescent="0.25">
      <c r="A289" s="1">
        <v>0.57361111111112595</v>
      </c>
      <c r="B289" s="2">
        <v>858.33333333333303</v>
      </c>
      <c r="C289" s="3">
        <v>20.88</v>
      </c>
      <c r="D289" s="3">
        <v>25.096830897600004</v>
      </c>
      <c r="E289" s="3">
        <v>50.260540699785103</v>
      </c>
      <c r="F289" s="3">
        <v>66.045981873471902</v>
      </c>
      <c r="G289" s="3">
        <v>72.805930497891097</v>
      </c>
      <c r="H289" s="12">
        <f t="shared" si="18"/>
        <v>3.4229756155089455E-2</v>
      </c>
      <c r="I289" s="12">
        <f t="shared" si="18"/>
        <v>5.2620561405986706E-2</v>
      </c>
      <c r="J289" s="12">
        <f t="shared" si="18"/>
        <v>6.0496229706280914E-2</v>
      </c>
      <c r="K289" s="12">
        <f t="shared" si="19"/>
        <v>0.51526749109505232</v>
      </c>
      <c r="L289" s="12">
        <f t="shared" si="19"/>
        <v>0.32323233471273943</v>
      </c>
      <c r="M289" s="12">
        <f t="shared" si="19"/>
        <v>0.13842083679304973</v>
      </c>
      <c r="O289" s="12">
        <f t="shared" si="20"/>
        <v>0.4192499129038959</v>
      </c>
      <c r="P289" s="12">
        <f t="shared" si="21"/>
        <v>0.32564022086694722</v>
      </c>
    </row>
    <row r="290" spans="1:16" x14ac:dyDescent="0.25">
      <c r="A290" s="1">
        <v>0.57430555555557095</v>
      </c>
      <c r="B290" s="2">
        <v>854.5</v>
      </c>
      <c r="C290" s="3">
        <v>20.88</v>
      </c>
      <c r="D290" s="3">
        <v>25.843586076000001</v>
      </c>
      <c r="E290" s="3">
        <v>50.2477281737821</v>
      </c>
      <c r="F290" s="3">
        <v>66.047420640419006</v>
      </c>
      <c r="G290" s="3">
        <v>72.771183800003897</v>
      </c>
      <c r="H290" s="12">
        <f t="shared" si="18"/>
        <v>3.436831851817683E-2</v>
      </c>
      <c r="I290" s="12">
        <f t="shared" si="18"/>
        <v>5.2858303850695156E-2</v>
      </c>
      <c r="J290" s="12">
        <f t="shared" si="18"/>
        <v>6.0726955880636514E-2</v>
      </c>
      <c r="K290" s="12">
        <f t="shared" si="19"/>
        <v>0.50195586349322174</v>
      </c>
      <c r="L290" s="12">
        <f t="shared" si="19"/>
        <v>0.32497549978365525</v>
      </c>
      <c r="M290" s="12">
        <f t="shared" si="19"/>
        <v>0.13829752052624203</v>
      </c>
      <c r="O290" s="12">
        <f t="shared" si="20"/>
        <v>0.41346568163843844</v>
      </c>
      <c r="P290" s="12">
        <f t="shared" si="21"/>
        <v>0.32174296126770641</v>
      </c>
    </row>
    <row r="291" spans="1:16" x14ac:dyDescent="0.25">
      <c r="A291" s="1">
        <v>0.57500000000001505</v>
      </c>
      <c r="B291" s="2">
        <v>856.5</v>
      </c>
      <c r="C291" s="3">
        <v>20.84</v>
      </c>
      <c r="D291" s="3">
        <v>24.950408313600001</v>
      </c>
      <c r="E291" s="3">
        <v>50.175481456222002</v>
      </c>
      <c r="F291" s="3">
        <v>65.882946807519502</v>
      </c>
      <c r="G291" s="3">
        <v>72.616062594027795</v>
      </c>
      <c r="H291" s="12">
        <f t="shared" si="18"/>
        <v>3.4250416177725632E-2</v>
      </c>
      <c r="I291" s="12">
        <f t="shared" si="18"/>
        <v>5.2589546768849388E-2</v>
      </c>
      <c r="J291" s="12">
        <f t="shared" si="18"/>
        <v>6.0450744418012597E-2</v>
      </c>
      <c r="K291" s="12">
        <f t="shared" si="19"/>
        <v>0.51762962099880627</v>
      </c>
      <c r="L291" s="12">
        <f t="shared" si="19"/>
        <v>0.32232411341975087</v>
      </c>
      <c r="M291" s="12">
        <f t="shared" si="19"/>
        <v>0.138166504136808</v>
      </c>
      <c r="O291" s="12">
        <f t="shared" si="20"/>
        <v>0.41997686720927857</v>
      </c>
      <c r="P291" s="12">
        <f t="shared" si="21"/>
        <v>0.32604007951845504</v>
      </c>
    </row>
    <row r="292" spans="1:16" x14ac:dyDescent="0.25">
      <c r="A292" s="1">
        <v>0.57569444444446005</v>
      </c>
      <c r="B292" s="2">
        <v>858.33333333333303</v>
      </c>
      <c r="C292" s="3">
        <v>20.8</v>
      </c>
      <c r="D292" s="3">
        <v>26.1803580192</v>
      </c>
      <c r="E292" s="3">
        <v>50.5855009726871</v>
      </c>
      <c r="F292" s="3">
        <v>66.202724522790902</v>
      </c>
      <c r="G292" s="3">
        <v>72.794108733000002</v>
      </c>
      <c r="H292" s="12">
        <f t="shared" si="18"/>
        <v>3.4701554531285955E-2</v>
      </c>
      <c r="I292" s="12">
        <f t="shared" si="18"/>
        <v>5.2896378084804956E-2</v>
      </c>
      <c r="J292" s="12">
        <f t="shared" si="18"/>
        <v>6.0575660659805852E-2</v>
      </c>
      <c r="K292" s="12">
        <f t="shared" si="19"/>
        <v>0.49973461299285149</v>
      </c>
      <c r="L292" s="12">
        <f t="shared" si="19"/>
        <v>0.31978780791033384</v>
      </c>
      <c r="M292" s="12">
        <f t="shared" si="19"/>
        <v>0.13496920889395508</v>
      </c>
      <c r="O292" s="12">
        <f t="shared" si="20"/>
        <v>0.40976121045159269</v>
      </c>
      <c r="P292" s="12">
        <f t="shared" si="21"/>
        <v>0.31816387659904682</v>
      </c>
    </row>
    <row r="293" spans="1:16" x14ac:dyDescent="0.25">
      <c r="A293" s="1">
        <v>0.57638888888890405</v>
      </c>
      <c r="B293" s="2">
        <v>855</v>
      </c>
      <c r="C293" s="3">
        <v>20.84</v>
      </c>
      <c r="D293" s="3">
        <v>25.594667683200008</v>
      </c>
      <c r="E293" s="3">
        <v>49.911828651890502</v>
      </c>
      <c r="F293" s="3">
        <v>65.631706709550798</v>
      </c>
      <c r="G293" s="3">
        <v>72.352023510886795</v>
      </c>
      <c r="H293" s="12">
        <f t="shared" si="18"/>
        <v>3.400213877414094E-2</v>
      </c>
      <c r="I293" s="12">
        <f t="shared" si="18"/>
        <v>5.2387961063802099E-2</v>
      </c>
      <c r="J293" s="12">
        <f t="shared" si="18"/>
        <v>6.0247980714487476E-2</v>
      </c>
      <c r="K293" s="12">
        <f t="shared" si="19"/>
        <v>0.49987429955131968</v>
      </c>
      <c r="L293" s="12">
        <f t="shared" si="19"/>
        <v>0.32314475539404464</v>
      </c>
      <c r="M293" s="12">
        <f t="shared" si="19"/>
        <v>0.1381457999211369</v>
      </c>
      <c r="O293" s="12">
        <f t="shared" si="20"/>
        <v>0.41150952747268216</v>
      </c>
      <c r="P293" s="12">
        <f t="shared" si="21"/>
        <v>0.32038828495550042</v>
      </c>
    </row>
    <row r="294" spans="1:16" x14ac:dyDescent="0.25">
      <c r="A294" s="1">
        <v>0.57708333333334905</v>
      </c>
      <c r="B294" s="2">
        <v>854</v>
      </c>
      <c r="C294" s="3">
        <v>20.8</v>
      </c>
      <c r="D294" s="3">
        <v>25.0236196056</v>
      </c>
      <c r="E294" s="3">
        <v>50.030221939266298</v>
      </c>
      <c r="F294" s="3">
        <v>65.538082545864597</v>
      </c>
      <c r="G294" s="3">
        <v>72.177289942420401</v>
      </c>
      <c r="H294" s="12">
        <f t="shared" si="18"/>
        <v>3.4227426158391451E-2</v>
      </c>
      <c r="I294" s="12">
        <f t="shared" si="18"/>
        <v>5.2386513519747775E-2</v>
      </c>
      <c r="J294" s="12">
        <f t="shared" si="18"/>
        <v>6.0160761056698368E-2</v>
      </c>
      <c r="K294" s="12">
        <f t="shared" si="19"/>
        <v>0.51464868900455785</v>
      </c>
      <c r="L294" s="12">
        <f t="shared" si="19"/>
        <v>0.31915971726020198</v>
      </c>
      <c r="M294" s="12">
        <f t="shared" si="19"/>
        <v>0.13663829004337399</v>
      </c>
      <c r="O294" s="12">
        <f t="shared" si="20"/>
        <v>0.41690420313237991</v>
      </c>
      <c r="P294" s="12">
        <f t="shared" si="21"/>
        <v>0.32348223210271121</v>
      </c>
    </row>
    <row r="295" spans="1:16" x14ac:dyDescent="0.25">
      <c r="A295" s="1">
        <v>0.57777777777779304</v>
      </c>
      <c r="B295" s="2">
        <v>859.16666666666697</v>
      </c>
      <c r="C295" s="3">
        <v>20.8</v>
      </c>
      <c r="D295" s="3">
        <v>26.399991895200007</v>
      </c>
      <c r="E295" s="3">
        <v>50.4354369215568</v>
      </c>
      <c r="F295" s="3">
        <v>65.967706110413602</v>
      </c>
      <c r="G295" s="3">
        <v>72.510287781161907</v>
      </c>
      <c r="H295" s="12">
        <f t="shared" si="18"/>
        <v>3.4493234050308581E-2</v>
      </c>
      <c r="I295" s="12">
        <f t="shared" si="18"/>
        <v>5.2571529905428037E-2</v>
      </c>
      <c r="J295" s="12">
        <f t="shared" si="18"/>
        <v>6.0186561917938183E-2</v>
      </c>
      <c r="K295" s="12">
        <f t="shared" si="19"/>
        <v>0.49168708633407759</v>
      </c>
      <c r="L295" s="12">
        <f t="shared" si="19"/>
        <v>0.31773974533240246</v>
      </c>
      <c r="M295" s="12">
        <f t="shared" si="19"/>
        <v>0.13383995658351169</v>
      </c>
      <c r="O295" s="12">
        <f t="shared" si="20"/>
        <v>0.40471341583324005</v>
      </c>
      <c r="P295" s="12">
        <f t="shared" si="21"/>
        <v>0.31442226274999718</v>
      </c>
    </row>
    <row r="296" spans="1:16" x14ac:dyDescent="0.25">
      <c r="A296" s="1">
        <v>0.57847222222223804</v>
      </c>
      <c r="B296" s="2">
        <v>857.5</v>
      </c>
      <c r="C296" s="3">
        <v>20.8</v>
      </c>
      <c r="D296" s="3">
        <v>25.272537998399997</v>
      </c>
      <c r="E296" s="3">
        <v>49.548495294879103</v>
      </c>
      <c r="F296" s="3">
        <v>65.2583259853226</v>
      </c>
      <c r="G296" s="3">
        <v>72.009944215410897</v>
      </c>
      <c r="H296" s="12">
        <f t="shared" si="18"/>
        <v>3.3525942034844436E-2</v>
      </c>
      <c r="I296" s="12">
        <f t="shared" si="18"/>
        <v>5.1846444297752307E-2</v>
      </c>
      <c r="J296" s="12">
        <f t="shared" si="18"/>
        <v>5.9720051563161403E-2</v>
      </c>
      <c r="K296" s="12">
        <f t="shared" si="19"/>
        <v>0.49757240858584256</v>
      </c>
      <c r="L296" s="12">
        <f t="shared" si="19"/>
        <v>0.3219967064389867</v>
      </c>
      <c r="M296" s="12">
        <f t="shared" si="19"/>
        <v>0.13838461254355375</v>
      </c>
      <c r="O296" s="12">
        <f t="shared" si="20"/>
        <v>0.40978455751241466</v>
      </c>
      <c r="P296" s="12">
        <f t="shared" si="21"/>
        <v>0.31931790918946101</v>
      </c>
    </row>
    <row r="297" spans="1:16" x14ac:dyDescent="0.25">
      <c r="A297" s="1">
        <v>0.57916666666668204</v>
      </c>
      <c r="B297" s="2">
        <v>857.66666666666697</v>
      </c>
      <c r="C297" s="3">
        <v>20.8</v>
      </c>
      <c r="D297" s="3">
        <v>24.789343471200002</v>
      </c>
      <c r="E297" s="3">
        <v>49.489545334994197</v>
      </c>
      <c r="F297" s="3">
        <v>65.028389178682602</v>
      </c>
      <c r="G297" s="3">
        <v>71.730204428695799</v>
      </c>
      <c r="H297" s="12">
        <f t="shared" si="18"/>
        <v>3.3450694133300644E-2</v>
      </c>
      <c r="I297" s="12">
        <f t="shared" si="18"/>
        <v>5.1568273430255641E-2</v>
      </c>
      <c r="J297" s="12">
        <f t="shared" si="18"/>
        <v>5.9382282660741297E-2</v>
      </c>
      <c r="K297" s="12">
        <f t="shared" si="19"/>
        <v>0.50616956085929499</v>
      </c>
      <c r="L297" s="12">
        <f t="shared" si="19"/>
        <v>0.31843018158284531</v>
      </c>
      <c r="M297" s="12">
        <f t="shared" si="19"/>
        <v>0.13733713192974781</v>
      </c>
      <c r="O297" s="12">
        <f t="shared" si="20"/>
        <v>0.41229987122107015</v>
      </c>
      <c r="P297" s="12">
        <f t="shared" si="21"/>
        <v>0.32064562479062936</v>
      </c>
    </row>
    <row r="298" spans="1:16" x14ac:dyDescent="0.25">
      <c r="A298" s="1">
        <v>0.57986111111112704</v>
      </c>
      <c r="B298" s="2">
        <v>854.5</v>
      </c>
      <c r="C298" s="3">
        <v>20.8</v>
      </c>
      <c r="D298" s="3">
        <v>25.638594458399997</v>
      </c>
      <c r="E298" s="3">
        <v>49.5206212124491</v>
      </c>
      <c r="F298" s="3">
        <v>65.0142269549914</v>
      </c>
      <c r="G298" s="3">
        <v>71.642859720334997</v>
      </c>
      <c r="H298" s="12">
        <f t="shared" si="18"/>
        <v>3.3611025409536685E-2</v>
      </c>
      <c r="I298" s="12">
        <f t="shared" si="18"/>
        <v>5.1742805096537628E-2</v>
      </c>
      <c r="J298" s="12">
        <f t="shared" si="18"/>
        <v>5.9500128402966646E-2</v>
      </c>
      <c r="K298" s="12">
        <f t="shared" si="19"/>
        <v>0.49121674973308782</v>
      </c>
      <c r="L298" s="12">
        <f t="shared" si="19"/>
        <v>0.31867976419577393</v>
      </c>
      <c r="M298" s="12">
        <f t="shared" si="19"/>
        <v>0.13634083387057058</v>
      </c>
      <c r="O298" s="12">
        <f t="shared" si="20"/>
        <v>0.40494825696443087</v>
      </c>
      <c r="P298" s="12">
        <f t="shared" si="21"/>
        <v>0.31541244926647749</v>
      </c>
    </row>
    <row r="299" spans="1:16" x14ac:dyDescent="0.25">
      <c r="A299" s="1">
        <v>0.58055555555557103</v>
      </c>
      <c r="B299" s="2">
        <v>853.33333333333303</v>
      </c>
      <c r="C299" s="3">
        <v>20.8</v>
      </c>
      <c r="D299" s="3">
        <v>24.789343471200002</v>
      </c>
      <c r="E299" s="3">
        <v>49.1769403683926</v>
      </c>
      <c r="F299" s="3">
        <v>64.675357750317403</v>
      </c>
      <c r="G299" s="3">
        <v>71.372524866061298</v>
      </c>
      <c r="H299" s="12">
        <f t="shared" si="18"/>
        <v>3.3254226994210087E-2</v>
      </c>
      <c r="I299" s="12">
        <f t="shared" si="18"/>
        <v>5.1416434863653229E-2</v>
      </c>
      <c r="J299" s="12">
        <f t="shared" si="18"/>
        <v>5.926467757741561E-2</v>
      </c>
      <c r="K299" s="12">
        <f t="shared" si="19"/>
        <v>0.5023013565472908</v>
      </c>
      <c r="L299" s="12">
        <f t="shared" si="19"/>
        <v>0.31921456255384895</v>
      </c>
      <c r="M299" s="12">
        <f t="shared" si="19"/>
        <v>0.13793881133279329</v>
      </c>
      <c r="O299" s="12">
        <f t="shared" si="20"/>
        <v>0.41075795955056987</v>
      </c>
      <c r="P299" s="12">
        <f t="shared" si="21"/>
        <v>0.31981824347797766</v>
      </c>
    </row>
    <row r="300" spans="1:16" x14ac:dyDescent="0.25">
      <c r="A300" s="1">
        <v>0.58125000000001603</v>
      </c>
      <c r="B300" s="2">
        <v>859.66666666666697</v>
      </c>
      <c r="C300" s="3">
        <v>20.76</v>
      </c>
      <c r="D300" s="3">
        <v>25.21396896480001</v>
      </c>
      <c r="E300" s="3">
        <v>49.468960932416799</v>
      </c>
      <c r="F300" s="3">
        <v>64.860178354042105</v>
      </c>
      <c r="G300" s="3">
        <v>71.463984423024201</v>
      </c>
      <c r="H300" s="12">
        <f t="shared" si="18"/>
        <v>3.3395456687572843E-2</v>
      </c>
      <c r="I300" s="12">
        <f t="shared" si="18"/>
        <v>5.1299160551425457E-2</v>
      </c>
      <c r="J300" s="12">
        <f t="shared" si="18"/>
        <v>5.8980982267961432E-2</v>
      </c>
      <c r="K300" s="12">
        <f t="shared" si="19"/>
        <v>0.49588971557748707</v>
      </c>
      <c r="L300" s="12">
        <f t="shared" si="19"/>
        <v>0.3146711588192278</v>
      </c>
      <c r="M300" s="12">
        <f t="shared" si="19"/>
        <v>0.13501383623002619</v>
      </c>
      <c r="O300" s="12">
        <f t="shared" si="20"/>
        <v>0.40528043719835738</v>
      </c>
      <c r="P300" s="12">
        <f t="shared" si="21"/>
        <v>0.3151915702089137</v>
      </c>
    </row>
    <row r="301" spans="1:16" x14ac:dyDescent="0.25">
      <c r="A301" s="1">
        <v>0.58194444444446003</v>
      </c>
      <c r="B301" s="2">
        <v>852</v>
      </c>
      <c r="C301" s="3">
        <v>20.76</v>
      </c>
      <c r="D301" s="3">
        <v>25.462887357600003</v>
      </c>
      <c r="E301" s="3">
        <v>49.202768503099797</v>
      </c>
      <c r="F301" s="3">
        <v>64.529842564291101</v>
      </c>
      <c r="G301" s="3">
        <v>71.108140395088398</v>
      </c>
      <c r="H301" s="12">
        <f t="shared" si="18"/>
        <v>3.3383531106924644E-2</v>
      </c>
      <c r="I301" s="12">
        <f t="shared" si="18"/>
        <v>5.1373054652923821E-2</v>
      </c>
      <c r="J301" s="12">
        <f t="shared" si="18"/>
        <v>5.9094061496582619E-2</v>
      </c>
      <c r="K301" s="12">
        <f t="shared" si="19"/>
        <v>0.48972581677300742</v>
      </c>
      <c r="L301" s="12">
        <f t="shared" si="19"/>
        <v>0.31617950474786433</v>
      </c>
      <c r="M301" s="12">
        <f t="shared" si="19"/>
        <v>0.13570254452491218</v>
      </c>
      <c r="O301" s="12">
        <f t="shared" si="20"/>
        <v>0.4029526607604359</v>
      </c>
      <c r="P301" s="12">
        <f t="shared" si="21"/>
        <v>0.31386928868192804</v>
      </c>
    </row>
    <row r="302" spans="1:16" x14ac:dyDescent="0.25">
      <c r="A302" s="1">
        <v>0.58263888888890503</v>
      </c>
      <c r="B302" s="2">
        <v>850.83333333333303</v>
      </c>
      <c r="C302" s="3">
        <v>20.76</v>
      </c>
      <c r="D302" s="3">
        <v>24.935766055200002</v>
      </c>
      <c r="E302" s="3">
        <v>48.894236971806897</v>
      </c>
      <c r="F302" s="3">
        <v>64.196078413627305</v>
      </c>
      <c r="G302" s="3">
        <v>70.807740516371197</v>
      </c>
      <c r="H302" s="12">
        <f t="shared" si="18"/>
        <v>3.3066684002123689E-2</v>
      </c>
      <c r="I302" s="12">
        <f t="shared" si="18"/>
        <v>5.1051218507691259E-2</v>
      </c>
      <c r="J302" s="12">
        <f t="shared" si="18"/>
        <v>5.8822026072130704E-2</v>
      </c>
      <c r="K302" s="12">
        <f t="shared" si="19"/>
        <v>0.49491276401502987</v>
      </c>
      <c r="L302" s="12">
        <f t="shared" si="19"/>
        <v>0.31609181858270274</v>
      </c>
      <c r="M302" s="12">
        <f t="shared" si="19"/>
        <v>0.13657782992045081</v>
      </c>
      <c r="O302" s="12">
        <f t="shared" si="20"/>
        <v>0.40550229129886628</v>
      </c>
      <c r="P302" s="12">
        <f t="shared" si="21"/>
        <v>0.31586080417272783</v>
      </c>
    </row>
    <row r="303" spans="1:16" x14ac:dyDescent="0.25">
      <c r="A303" s="1">
        <v>0.58333333333334902</v>
      </c>
      <c r="B303" s="2">
        <v>852.66666666666697</v>
      </c>
      <c r="C303" s="3">
        <v>20.76</v>
      </c>
      <c r="D303" s="3">
        <v>25.126115414400001</v>
      </c>
      <c r="E303" s="3">
        <v>49.350082111060097</v>
      </c>
      <c r="F303" s="3">
        <v>64.456361950007505</v>
      </c>
      <c r="G303" s="3">
        <v>70.932425974287995</v>
      </c>
      <c r="H303" s="12">
        <f t="shared" si="18"/>
        <v>3.3530197941039973E-2</v>
      </c>
      <c r="I303" s="12">
        <f t="shared" si="18"/>
        <v>5.124671065286257E-2</v>
      </c>
      <c r="J303" s="12">
        <f t="shared" si="18"/>
        <v>5.8841781830673928E-2</v>
      </c>
      <c r="K303" s="12">
        <f t="shared" si="19"/>
        <v>0.49932122695510872</v>
      </c>
      <c r="L303" s="12">
        <f t="shared" si="19"/>
        <v>0.31138113251082139</v>
      </c>
      <c r="M303" s="12">
        <f t="shared" si="19"/>
        <v>0.13348912979183603</v>
      </c>
      <c r="O303" s="12">
        <f t="shared" si="20"/>
        <v>0.40535117973296508</v>
      </c>
      <c r="P303" s="12">
        <f t="shared" si="21"/>
        <v>0.31473049641925532</v>
      </c>
    </row>
    <row r="304" spans="1:16" x14ac:dyDescent="0.25">
      <c r="A304" s="1">
        <v>0.58402777777779402</v>
      </c>
      <c r="B304" s="2">
        <v>856.83333333333303</v>
      </c>
      <c r="C304" s="3">
        <v>20.76</v>
      </c>
      <c r="D304" s="3">
        <v>26.151073502400003</v>
      </c>
      <c r="E304" s="3">
        <v>49.799942073142603</v>
      </c>
      <c r="F304" s="3">
        <v>64.850850549846697</v>
      </c>
      <c r="G304" s="3">
        <v>71.217357294113498</v>
      </c>
      <c r="H304" s="12">
        <f t="shared" si="18"/>
        <v>3.3892171258287425E-2</v>
      </c>
      <c r="I304" s="12">
        <f t="shared" si="18"/>
        <v>5.1457907663699717E-2</v>
      </c>
      <c r="J304" s="12">
        <f t="shared" si="18"/>
        <v>5.8888182019972972E-2</v>
      </c>
      <c r="K304" s="12">
        <f t="shared" si="19"/>
        <v>0.48509641813692811</v>
      </c>
      <c r="L304" s="12">
        <f t="shared" si="19"/>
        <v>0.30873112470118569</v>
      </c>
      <c r="M304" s="12">
        <f t="shared" si="19"/>
        <v>0.13059270080722693</v>
      </c>
      <c r="O304" s="12">
        <f t="shared" si="20"/>
        <v>0.39691377141905687</v>
      </c>
      <c r="P304" s="12">
        <f t="shared" si="21"/>
        <v>0.3081400812151136</v>
      </c>
    </row>
    <row r="305" spans="1:16" x14ac:dyDescent="0.25">
      <c r="A305" s="1">
        <v>0.58472222222223802</v>
      </c>
      <c r="B305" s="2">
        <v>854.83333333333303</v>
      </c>
      <c r="C305" s="3">
        <v>20.76</v>
      </c>
      <c r="D305" s="3">
        <v>25.916797368000001</v>
      </c>
      <c r="E305" s="3">
        <v>49.216635399156701</v>
      </c>
      <c r="F305" s="3">
        <v>64.364330906975795</v>
      </c>
      <c r="G305" s="3">
        <v>70.833718606603398</v>
      </c>
      <c r="H305" s="12">
        <f t="shared" si="18"/>
        <v>3.3289103605954426E-2</v>
      </c>
      <c r="I305" s="12">
        <f t="shared" si="18"/>
        <v>5.1009160741246798E-2</v>
      </c>
      <c r="J305" s="12">
        <f t="shared" si="18"/>
        <v>5.857717130817322E-2</v>
      </c>
      <c r="K305" s="12">
        <f t="shared" si="19"/>
        <v>0.47905514305715752</v>
      </c>
      <c r="L305" s="12">
        <f t="shared" si="19"/>
        <v>0.31144342843847195</v>
      </c>
      <c r="M305" s="12">
        <f t="shared" si="19"/>
        <v>0.13301351905507044</v>
      </c>
      <c r="O305" s="12">
        <f t="shared" si="20"/>
        <v>0.39524928574781476</v>
      </c>
      <c r="P305" s="12">
        <f t="shared" si="21"/>
        <v>0.30783736351690005</v>
      </c>
    </row>
    <row r="306" spans="1:16" x14ac:dyDescent="0.25">
      <c r="A306" s="1">
        <v>0.58541666666668302</v>
      </c>
      <c r="B306" s="2">
        <v>849.33333333333303</v>
      </c>
      <c r="C306" s="3">
        <v>20.76</v>
      </c>
      <c r="D306" s="3">
        <v>25.052904122400005</v>
      </c>
      <c r="E306" s="3">
        <v>48.664513826577497</v>
      </c>
      <c r="F306" s="3">
        <v>63.771502899333598</v>
      </c>
      <c r="G306" s="3">
        <v>70.300891874039394</v>
      </c>
      <c r="H306" s="12">
        <f t="shared" si="18"/>
        <v>3.2854608116064568E-2</v>
      </c>
      <c r="I306" s="12">
        <f t="shared" si="18"/>
        <v>5.0641486930141609E-2</v>
      </c>
      <c r="J306" s="12">
        <f t="shared" si="18"/>
        <v>5.832915055813117E-2</v>
      </c>
      <c r="K306" s="12">
        <f t="shared" si="19"/>
        <v>0.48860902056596789</v>
      </c>
      <c r="L306" s="12">
        <f t="shared" si="19"/>
        <v>0.31261787006559655</v>
      </c>
      <c r="M306" s="12">
        <f t="shared" si="19"/>
        <v>0.13511651224951343</v>
      </c>
      <c r="O306" s="12">
        <f t="shared" si="20"/>
        <v>0.40061344531578225</v>
      </c>
      <c r="P306" s="12">
        <f t="shared" si="21"/>
        <v>0.31211446762702599</v>
      </c>
    </row>
    <row r="307" spans="1:16" x14ac:dyDescent="0.25">
      <c r="A307" s="1">
        <v>0.58611111111112701</v>
      </c>
      <c r="B307" s="2">
        <v>851.66666666666697</v>
      </c>
      <c r="C307" s="3">
        <v>20.76</v>
      </c>
      <c r="D307" s="3">
        <v>25.140757672800003</v>
      </c>
      <c r="E307" s="3">
        <v>48.9458533168293</v>
      </c>
      <c r="F307" s="3">
        <v>63.901896442751799</v>
      </c>
      <c r="G307" s="3">
        <v>70.332352211356607</v>
      </c>
      <c r="H307" s="12">
        <f t="shared" si="18"/>
        <v>3.3094935401365114E-2</v>
      </c>
      <c r="I307" s="12">
        <f t="shared" si="18"/>
        <v>5.0655847095207575E-2</v>
      </c>
      <c r="J307" s="12">
        <f t="shared" si="18"/>
        <v>5.8206284396896187E-2</v>
      </c>
      <c r="K307" s="12">
        <f t="shared" si="19"/>
        <v>0.49126331519434219</v>
      </c>
      <c r="L307" s="12">
        <f t="shared" si="19"/>
        <v>0.30864632674026132</v>
      </c>
      <c r="M307" s="12">
        <f t="shared" si="19"/>
        <v>0.13270465560543629</v>
      </c>
      <c r="O307" s="12">
        <f t="shared" si="20"/>
        <v>0.39995482096730178</v>
      </c>
      <c r="P307" s="12">
        <f t="shared" si="21"/>
        <v>0.31087143251334654</v>
      </c>
    </row>
    <row r="308" spans="1:16" x14ac:dyDescent="0.25">
      <c r="A308" s="1">
        <v>0.58680555555557201</v>
      </c>
      <c r="B308" s="2">
        <v>853.33333333333303</v>
      </c>
      <c r="C308" s="3">
        <v>20.76</v>
      </c>
      <c r="D308" s="3">
        <v>25.902155109600006</v>
      </c>
      <c r="E308" s="3">
        <v>49.244550510865302</v>
      </c>
      <c r="F308" s="3">
        <v>64.116226341244499</v>
      </c>
      <c r="G308" s="3">
        <v>70.4481235913983</v>
      </c>
      <c r="H308" s="12">
        <f t="shared" si="18"/>
        <v>3.3380332629920288E-2</v>
      </c>
      <c r="I308" s="12">
        <f t="shared" si="18"/>
        <v>5.0808077743645909E-2</v>
      </c>
      <c r="J308" s="12">
        <f t="shared" si="18"/>
        <v>5.8228269833669896E-2</v>
      </c>
      <c r="K308" s="12">
        <f t="shared" si="19"/>
        <v>0.4807737689181063</v>
      </c>
      <c r="L308" s="12">
        <f t="shared" si="19"/>
        <v>0.30630582321093519</v>
      </c>
      <c r="M308" s="12">
        <f t="shared" si="19"/>
        <v>0.13041549733981553</v>
      </c>
      <c r="O308" s="12">
        <f t="shared" si="20"/>
        <v>0.39353979606452072</v>
      </c>
      <c r="P308" s="12">
        <f t="shared" si="21"/>
        <v>0.30583169648961905</v>
      </c>
    </row>
    <row r="309" spans="1:16" x14ac:dyDescent="0.25">
      <c r="A309" s="1">
        <v>0.58750000000001601</v>
      </c>
      <c r="B309" s="2">
        <v>850.83333333333303</v>
      </c>
      <c r="C309" s="3">
        <v>20.76</v>
      </c>
      <c r="D309" s="3">
        <v>25.828943817599999</v>
      </c>
      <c r="E309" s="3">
        <v>49.2493942722516</v>
      </c>
      <c r="F309" s="3">
        <v>64.006639828587694</v>
      </c>
      <c r="G309" s="3">
        <v>70.290864912619796</v>
      </c>
      <c r="H309" s="12">
        <f t="shared" si="18"/>
        <v>3.3484106882176227E-2</v>
      </c>
      <c r="I309" s="12">
        <f t="shared" si="18"/>
        <v>5.082856786905509E-2</v>
      </c>
      <c r="J309" s="12">
        <f t="shared" si="18"/>
        <v>5.8214532708270095E-2</v>
      </c>
      <c r="K309" s="12">
        <f t="shared" si="19"/>
        <v>0.48379881626561938</v>
      </c>
      <c r="L309" s="12">
        <f t="shared" si="19"/>
        <v>0.30484204158756778</v>
      </c>
      <c r="M309" s="12">
        <f t="shared" si="19"/>
        <v>0.12981392747711226</v>
      </c>
      <c r="O309" s="12">
        <f t="shared" si="20"/>
        <v>0.39432042892659364</v>
      </c>
      <c r="P309" s="12">
        <f t="shared" si="21"/>
        <v>0.30615159511009982</v>
      </c>
    </row>
    <row r="310" spans="1:16" x14ac:dyDescent="0.25">
      <c r="A310" s="1">
        <v>0.58819444444446101</v>
      </c>
      <c r="B310" s="2">
        <v>851.16666666666697</v>
      </c>
      <c r="C310" s="3">
        <v>20.76</v>
      </c>
      <c r="D310" s="3">
        <v>26.282853828000004</v>
      </c>
      <c r="E310" s="3">
        <v>49.191385825818301</v>
      </c>
      <c r="F310" s="3">
        <v>63.9618217374964</v>
      </c>
      <c r="G310" s="3">
        <v>70.228629954405307</v>
      </c>
      <c r="H310" s="12">
        <f t="shared" si="18"/>
        <v>3.3402842168574455E-2</v>
      </c>
      <c r="I310" s="12">
        <f t="shared" si="18"/>
        <v>5.075600752398244E-2</v>
      </c>
      <c r="J310" s="12">
        <f t="shared" si="18"/>
        <v>5.8118617530141317E-2</v>
      </c>
      <c r="K310" s="12">
        <f t="shared" si="19"/>
        <v>0.47303873680455011</v>
      </c>
      <c r="L310" s="12">
        <f t="shared" si="19"/>
        <v>0.30499502745868573</v>
      </c>
      <c r="M310" s="12">
        <f t="shared" si="19"/>
        <v>0.12940344859309555</v>
      </c>
      <c r="O310" s="12">
        <f t="shared" si="20"/>
        <v>0.38901688213161789</v>
      </c>
      <c r="P310" s="12">
        <f t="shared" si="21"/>
        <v>0.30247907095211041</v>
      </c>
    </row>
    <row r="311" spans="1:16" x14ac:dyDescent="0.25">
      <c r="A311" s="1">
        <v>0.588888888888905</v>
      </c>
      <c r="B311" s="2">
        <v>848.83333333333303</v>
      </c>
      <c r="C311" s="3">
        <v>20.76</v>
      </c>
      <c r="D311" s="3">
        <v>25.594667683200008</v>
      </c>
      <c r="E311" s="3">
        <v>48.722138737612298</v>
      </c>
      <c r="F311" s="3">
        <v>63.4912786082457</v>
      </c>
      <c r="G311" s="3">
        <v>69.826794765561303</v>
      </c>
      <c r="H311" s="12">
        <f t="shared" si="18"/>
        <v>3.2941848110283493E-2</v>
      </c>
      <c r="I311" s="12">
        <f t="shared" si="18"/>
        <v>5.0341188228838464E-2</v>
      </c>
      <c r="J311" s="12">
        <f t="shared" si="18"/>
        <v>5.7804981070757488E-2</v>
      </c>
      <c r="K311" s="12">
        <f t="shared" si="19"/>
        <v>0.47887236354922552</v>
      </c>
      <c r="L311" s="12">
        <f t="shared" si="19"/>
        <v>0.3058065839018751</v>
      </c>
      <c r="M311" s="12">
        <f t="shared" si="19"/>
        <v>0.13118181358524356</v>
      </c>
      <c r="O311" s="12">
        <f t="shared" si="20"/>
        <v>0.39233947372555034</v>
      </c>
      <c r="P311" s="12">
        <f t="shared" si="21"/>
        <v>0.30528692034544808</v>
      </c>
    </row>
    <row r="312" spans="1:16" x14ac:dyDescent="0.25">
      <c r="A312" s="1">
        <v>0.58958333333335</v>
      </c>
      <c r="B312" s="2">
        <v>847.66666666666697</v>
      </c>
      <c r="C312" s="3">
        <v>20.76</v>
      </c>
      <c r="D312" s="3">
        <v>25.594667683200001</v>
      </c>
      <c r="E312" s="3">
        <v>48.580744117373598</v>
      </c>
      <c r="F312" s="3">
        <v>63.280305317030297</v>
      </c>
      <c r="G312" s="3">
        <v>69.590654035884</v>
      </c>
      <c r="H312" s="12">
        <f t="shared" si="18"/>
        <v>3.2820382364184331E-2</v>
      </c>
      <c r="I312" s="12">
        <f t="shared" si="18"/>
        <v>5.0161587082615346E-2</v>
      </c>
      <c r="J312" s="12">
        <f t="shared" si="18"/>
        <v>5.760596229164449E-2</v>
      </c>
      <c r="K312" s="12">
        <f t="shared" si="19"/>
        <v>0.47659973302186676</v>
      </c>
      <c r="L312" s="12">
        <f t="shared" si="19"/>
        <v>0.30478481020272696</v>
      </c>
      <c r="M312" s="12">
        <f t="shared" si="19"/>
        <v>0.13084053397687576</v>
      </c>
      <c r="O312" s="12">
        <f t="shared" si="20"/>
        <v>0.39069227161229692</v>
      </c>
      <c r="P312" s="12">
        <f t="shared" si="21"/>
        <v>0.30407502573382317</v>
      </c>
    </row>
    <row r="313" spans="1:16" x14ac:dyDescent="0.25">
      <c r="A313" s="1">
        <v>0.590277777777794</v>
      </c>
      <c r="B313" s="2">
        <v>845</v>
      </c>
      <c r="C313" s="3">
        <v>20.8</v>
      </c>
      <c r="D313" s="3">
        <v>25.536098649600003</v>
      </c>
      <c r="E313" s="3">
        <v>48.492105466990502</v>
      </c>
      <c r="F313" s="3">
        <v>63.128891527784198</v>
      </c>
      <c r="G313" s="3">
        <v>69.417375629044301</v>
      </c>
      <c r="H313" s="12">
        <f t="shared" si="18"/>
        <v>3.2771722446142605E-2</v>
      </c>
      <c r="I313" s="12">
        <f t="shared" si="18"/>
        <v>5.0093362754774197E-2</v>
      </c>
      <c r="J313" s="12">
        <f t="shared" si="18"/>
        <v>5.753535577401693E-2</v>
      </c>
      <c r="K313" s="12">
        <f t="shared" si="19"/>
        <v>0.47747835589336518</v>
      </c>
      <c r="L313" s="12">
        <f t="shared" si="19"/>
        <v>0.30444095087897949</v>
      </c>
      <c r="M313" s="12">
        <f t="shared" si="19"/>
        <v>0.13079866518669031</v>
      </c>
      <c r="O313" s="12">
        <f t="shared" si="20"/>
        <v>0.39095965338617233</v>
      </c>
      <c r="P313" s="12">
        <f t="shared" si="21"/>
        <v>0.30423932398634496</v>
      </c>
    </row>
    <row r="314" spans="1:16" x14ac:dyDescent="0.25">
      <c r="A314" s="1">
        <v>0.590972222222239</v>
      </c>
      <c r="B314" s="2">
        <v>848</v>
      </c>
      <c r="C314" s="3">
        <v>20.76</v>
      </c>
      <c r="D314" s="3">
        <v>25.609309941600003</v>
      </c>
      <c r="E314" s="3">
        <v>48.007234978311203</v>
      </c>
      <c r="F314" s="3">
        <v>62.863976968962099</v>
      </c>
      <c r="G314" s="3">
        <v>69.277727910511999</v>
      </c>
      <c r="H314" s="12">
        <f t="shared" si="18"/>
        <v>3.2131173323480193E-2</v>
      </c>
      <c r="I314" s="12">
        <f t="shared" si="18"/>
        <v>4.965091623698361E-2</v>
      </c>
      <c r="J314" s="12">
        <f t="shared" si="18"/>
        <v>5.7214301781264146E-2</v>
      </c>
      <c r="K314" s="12">
        <f t="shared" si="19"/>
        <v>0.46422228849673008</v>
      </c>
      <c r="L314" s="12">
        <f t="shared" si="19"/>
        <v>0.30792275423733273</v>
      </c>
      <c r="M314" s="12">
        <f t="shared" si="19"/>
        <v>0.13293223077826405</v>
      </c>
      <c r="O314" s="12">
        <f t="shared" si="20"/>
        <v>0.38607252136703141</v>
      </c>
      <c r="P314" s="12">
        <f t="shared" si="21"/>
        <v>0.30169242450410888</v>
      </c>
    </row>
    <row r="315" spans="1:16" x14ac:dyDescent="0.25">
      <c r="A315" s="1">
        <v>0.59166666666668299</v>
      </c>
      <c r="B315" s="2">
        <v>847.33333333333303</v>
      </c>
      <c r="C315" s="3">
        <v>20.8</v>
      </c>
      <c r="D315" s="3">
        <v>23.9840192592</v>
      </c>
      <c r="E315" s="3">
        <v>47.514191895971898</v>
      </c>
      <c r="F315" s="3">
        <v>62.256845847103101</v>
      </c>
      <c r="G315" s="3">
        <v>68.748564451654005</v>
      </c>
      <c r="H315" s="12">
        <f t="shared" si="18"/>
        <v>3.1527370451579745E-2</v>
      </c>
      <c r="I315" s="12">
        <f t="shared" si="18"/>
        <v>4.8926253950161029E-2</v>
      </c>
      <c r="J315" s="12">
        <f t="shared" si="18"/>
        <v>5.6587605568435118E-2</v>
      </c>
      <c r="K315" s="12">
        <f t="shared" si="19"/>
        <v>0.48807310383118885</v>
      </c>
      <c r="L315" s="12">
        <f t="shared" si="19"/>
        <v>0.30579855845991338</v>
      </c>
      <c r="M315" s="12">
        <f t="shared" si="19"/>
        <v>0.13465405874542324</v>
      </c>
      <c r="O315" s="12">
        <f t="shared" si="20"/>
        <v>0.39693583114555109</v>
      </c>
      <c r="P315" s="12">
        <f t="shared" si="21"/>
        <v>0.30950857367884188</v>
      </c>
    </row>
    <row r="316" spans="1:16" x14ac:dyDescent="0.25">
      <c r="A316" s="1">
        <v>0.59236111111112799</v>
      </c>
      <c r="B316" s="2">
        <v>846.5</v>
      </c>
      <c r="C316" s="3">
        <v>20.8</v>
      </c>
      <c r="D316" s="3">
        <v>25.594667683200008</v>
      </c>
      <c r="E316" s="3">
        <v>48.542484551791503</v>
      </c>
      <c r="F316" s="3">
        <v>62.895678628230499</v>
      </c>
      <c r="G316" s="3">
        <v>69.044118355895193</v>
      </c>
      <c r="H316" s="12">
        <f t="shared" si="18"/>
        <v>3.2773165448070289E-2</v>
      </c>
      <c r="I316" s="12">
        <f t="shared" si="18"/>
        <v>4.9729094658275845E-2</v>
      </c>
      <c r="J316" s="12">
        <f t="shared" si="18"/>
        <v>5.6992461141045711E-2</v>
      </c>
      <c r="K316" s="12">
        <f t="shared" si="19"/>
        <v>0.47646221639131059</v>
      </c>
      <c r="L316" s="12">
        <f t="shared" si="19"/>
        <v>0.29801330127027925</v>
      </c>
      <c r="M316" s="12">
        <f t="shared" si="19"/>
        <v>0.12765916848504616</v>
      </c>
      <c r="O316" s="12">
        <f t="shared" si="20"/>
        <v>0.38723775883079492</v>
      </c>
      <c r="P316" s="12">
        <f t="shared" si="21"/>
        <v>0.30071156204887861</v>
      </c>
    </row>
    <row r="317" spans="1:16" x14ac:dyDescent="0.25">
      <c r="A317" s="1">
        <v>0.59305555555557199</v>
      </c>
      <c r="B317" s="2">
        <v>845</v>
      </c>
      <c r="C317" s="3">
        <v>20.8</v>
      </c>
      <c r="D317" s="3">
        <v>26.282853828000004</v>
      </c>
      <c r="E317" s="3">
        <v>48.176493004993297</v>
      </c>
      <c r="F317" s="3">
        <v>62.742258022934102</v>
      </c>
      <c r="G317" s="3">
        <v>68.975146310425501</v>
      </c>
      <c r="H317" s="12">
        <f t="shared" si="18"/>
        <v>3.2398216573956563E-2</v>
      </c>
      <c r="I317" s="12">
        <f t="shared" si="18"/>
        <v>4.9635808311164611E-2</v>
      </c>
      <c r="J317" s="12">
        <f t="shared" si="18"/>
        <v>5.7012007467959175E-2</v>
      </c>
      <c r="K317" s="12">
        <f t="shared" si="19"/>
        <v>0.45538141375851204</v>
      </c>
      <c r="L317" s="12">
        <f t="shared" si="19"/>
        <v>0.30296373356305062</v>
      </c>
      <c r="M317" s="12">
        <f t="shared" si="19"/>
        <v>0.12964228821032853</v>
      </c>
      <c r="O317" s="12">
        <f t="shared" si="20"/>
        <v>0.37917257366078128</v>
      </c>
      <c r="P317" s="12">
        <f t="shared" si="21"/>
        <v>0.29599581184396373</v>
      </c>
    </row>
    <row r="318" spans="1:16" x14ac:dyDescent="0.25">
      <c r="A318" s="1">
        <v>0.59375000000001699</v>
      </c>
      <c r="B318" s="2">
        <v>845.66666666666697</v>
      </c>
      <c r="C318" s="3">
        <v>20.8</v>
      </c>
      <c r="D318" s="3">
        <v>24.364717977600002</v>
      </c>
      <c r="E318" s="3">
        <v>47.384733903515802</v>
      </c>
      <c r="F318" s="3">
        <v>61.9806386405224</v>
      </c>
      <c r="G318" s="3">
        <v>68.387351804615093</v>
      </c>
      <c r="H318" s="12">
        <f t="shared" si="18"/>
        <v>3.1436421643889385E-2</v>
      </c>
      <c r="I318" s="12">
        <f t="shared" si="18"/>
        <v>4.8696064612363879E-2</v>
      </c>
      <c r="J318" s="12">
        <f t="shared" si="18"/>
        <v>5.6271996615626818E-2</v>
      </c>
      <c r="K318" s="12">
        <f t="shared" si="19"/>
        <v>0.47843226563339514</v>
      </c>
      <c r="L318" s="12">
        <f t="shared" si="19"/>
        <v>0.30335130065803645</v>
      </c>
      <c r="M318" s="12">
        <f t="shared" si="19"/>
        <v>0.13315274429977283</v>
      </c>
      <c r="O318" s="12">
        <f t="shared" si="20"/>
        <v>0.39089178314571582</v>
      </c>
      <c r="P318" s="12">
        <f t="shared" si="21"/>
        <v>0.30497877019706809</v>
      </c>
    </row>
    <row r="319" spans="1:16" x14ac:dyDescent="0.25">
      <c r="A319" s="1">
        <v>0.59444444444446098</v>
      </c>
      <c r="B319" s="2">
        <v>847.16666666666697</v>
      </c>
      <c r="C319" s="3">
        <v>20.8</v>
      </c>
      <c r="D319" s="3">
        <v>25.170042189600004</v>
      </c>
      <c r="E319" s="3">
        <v>47.278453224628301</v>
      </c>
      <c r="F319" s="3">
        <v>61.953140835988698</v>
      </c>
      <c r="G319" s="3">
        <v>68.351617966307103</v>
      </c>
      <c r="H319" s="12">
        <f t="shared" si="18"/>
        <v>3.1255305793383779E-2</v>
      </c>
      <c r="I319" s="12">
        <f t="shared" si="18"/>
        <v>4.8577384421784789E-2</v>
      </c>
      <c r="J319" s="12">
        <f t="shared" si="18"/>
        <v>5.6130180562235399E-2</v>
      </c>
      <c r="K319" s="12">
        <f t="shared" si="19"/>
        <v>0.45867252339586168</v>
      </c>
      <c r="L319" s="12">
        <f t="shared" si="19"/>
        <v>0.30444865468098747</v>
      </c>
      <c r="M319" s="12">
        <f t="shared" si="19"/>
        <v>0.13274611398367725</v>
      </c>
      <c r="O319" s="12">
        <f t="shared" si="20"/>
        <v>0.38156058903842455</v>
      </c>
      <c r="P319" s="12">
        <f t="shared" si="21"/>
        <v>0.29862243068684213</v>
      </c>
    </row>
    <row r="320" spans="1:16" x14ac:dyDescent="0.25">
      <c r="A320" s="1">
        <v>0.59513888888890598</v>
      </c>
      <c r="B320" s="2">
        <v>847.33333333333303</v>
      </c>
      <c r="C320" s="3">
        <v>20.8</v>
      </c>
      <c r="D320" s="3">
        <v>23.720458608000001</v>
      </c>
      <c r="E320" s="3">
        <v>47.162485152040098</v>
      </c>
      <c r="F320" s="3">
        <v>61.6059084990953</v>
      </c>
      <c r="G320" s="3">
        <v>67.989650692224799</v>
      </c>
      <c r="H320" s="12">
        <f t="shared" si="18"/>
        <v>3.1112295616097688E-2</v>
      </c>
      <c r="I320" s="12">
        <f t="shared" si="18"/>
        <v>4.8158035207429555E-2</v>
      </c>
      <c r="J320" s="12">
        <f t="shared" si="18"/>
        <v>5.5691955970367607E-2</v>
      </c>
      <c r="K320" s="12">
        <f t="shared" si="19"/>
        <v>0.48624473912964944</v>
      </c>
      <c r="L320" s="12">
        <f t="shared" si="19"/>
        <v>0.29959178675674192</v>
      </c>
      <c r="M320" s="12">
        <f t="shared" si="19"/>
        <v>0.13241436492436556</v>
      </c>
      <c r="O320" s="12">
        <f t="shared" si="20"/>
        <v>0.39291826294319565</v>
      </c>
      <c r="P320" s="12">
        <f t="shared" si="21"/>
        <v>0.30608363027025237</v>
      </c>
    </row>
    <row r="321" spans="1:16" x14ac:dyDescent="0.25">
      <c r="A321" s="1">
        <v>0.59583333333334998</v>
      </c>
      <c r="B321" s="2">
        <v>848.33333333333303</v>
      </c>
      <c r="C321" s="3">
        <v>20.76</v>
      </c>
      <c r="D321" s="3">
        <v>25.975366401599999</v>
      </c>
      <c r="E321" s="3">
        <v>47.917549064882699</v>
      </c>
      <c r="F321" s="3">
        <v>62.241623631379198</v>
      </c>
      <c r="G321" s="3">
        <v>68.386959018455798</v>
      </c>
      <c r="H321" s="12">
        <f t="shared" si="18"/>
        <v>3.2012827974321464E-2</v>
      </c>
      <c r="I321" s="12">
        <f t="shared" si="18"/>
        <v>4.889778817058453E-2</v>
      </c>
      <c r="J321" s="12">
        <f t="shared" si="18"/>
        <v>5.6141798450046139E-2</v>
      </c>
      <c r="K321" s="12">
        <f t="shared" si="19"/>
        <v>0.45459781906426028</v>
      </c>
      <c r="L321" s="12">
        <f t="shared" si="19"/>
        <v>0.29676596708583569</v>
      </c>
      <c r="M321" s="12">
        <f t="shared" si="19"/>
        <v>0.12731896854811314</v>
      </c>
      <c r="O321" s="12">
        <f t="shared" si="20"/>
        <v>0.37568189307504796</v>
      </c>
      <c r="P321" s="12">
        <f t="shared" si="21"/>
        <v>0.29289425156606974</v>
      </c>
    </row>
    <row r="322" spans="1:16" x14ac:dyDescent="0.25">
      <c r="A322" s="1">
        <v>0.59652777777779498</v>
      </c>
      <c r="B322" s="2">
        <v>846.66666666666697</v>
      </c>
      <c r="C322" s="3">
        <v>20.76</v>
      </c>
      <c r="D322" s="3">
        <v>24.935766055200002</v>
      </c>
      <c r="E322" s="3">
        <v>47.304878694931602</v>
      </c>
      <c r="F322" s="3">
        <v>61.643085790667499</v>
      </c>
      <c r="G322" s="3">
        <v>67.899055018179794</v>
      </c>
      <c r="H322" s="12">
        <f t="shared" si="18"/>
        <v>3.1352218931021567E-2</v>
      </c>
      <c r="I322" s="12">
        <f t="shared" si="18"/>
        <v>4.8287109201575765E-2</v>
      </c>
      <c r="J322" s="12">
        <f t="shared" si="18"/>
        <v>5.5676049234070595E-2</v>
      </c>
      <c r="K322" s="12">
        <f t="shared" si="19"/>
        <v>0.46435523733157918</v>
      </c>
      <c r="L322" s="12">
        <f t="shared" si="19"/>
        <v>0.29764352596731625</v>
      </c>
      <c r="M322" s="12">
        <f t="shared" si="19"/>
        <v>0.12986621875293949</v>
      </c>
      <c r="O322" s="12">
        <f t="shared" si="20"/>
        <v>0.38099938164944769</v>
      </c>
      <c r="P322" s="12">
        <f t="shared" si="21"/>
        <v>0.29728832735061161</v>
      </c>
    </row>
    <row r="323" spans="1:16" x14ac:dyDescent="0.25">
      <c r="A323" s="1">
        <v>0.59722222222223897</v>
      </c>
      <c r="B323" s="2">
        <v>842.33333333333303</v>
      </c>
      <c r="C323" s="3">
        <v>20.76</v>
      </c>
      <c r="D323" s="3">
        <v>25.170042189600004</v>
      </c>
      <c r="E323" s="3">
        <v>47.449877775220898</v>
      </c>
      <c r="F323" s="3">
        <v>61.596597720179602</v>
      </c>
      <c r="G323" s="3">
        <v>67.732603279788194</v>
      </c>
      <c r="H323" s="12">
        <f t="shared" si="18"/>
        <v>3.1685648328319237E-2</v>
      </c>
      <c r="I323" s="12">
        <f t="shared" si="18"/>
        <v>4.8480329703418611E-2</v>
      </c>
      <c r="J323" s="12">
        <f t="shared" si="18"/>
        <v>5.5764863410908042E-2</v>
      </c>
      <c r="K323" s="12">
        <f t="shared" si="19"/>
        <v>0.46488126918948519</v>
      </c>
      <c r="L323" s="12">
        <f t="shared" si="19"/>
        <v>0.29517924841083742</v>
      </c>
      <c r="M323" s="12">
        <f t="shared" si="19"/>
        <v>0.12803119849526867</v>
      </c>
      <c r="O323" s="12">
        <f t="shared" si="20"/>
        <v>0.38003025880016128</v>
      </c>
      <c r="P323" s="12">
        <f t="shared" si="21"/>
        <v>0.29603057203186378</v>
      </c>
    </row>
    <row r="324" spans="1:16" x14ac:dyDescent="0.25">
      <c r="A324" s="1">
        <v>0.59791666666668397</v>
      </c>
      <c r="B324" s="2">
        <v>846</v>
      </c>
      <c r="C324" s="3">
        <v>20.76</v>
      </c>
      <c r="D324" s="3">
        <v>25.550740908000005</v>
      </c>
      <c r="E324" s="3">
        <v>47.572686352593401</v>
      </c>
      <c r="F324" s="3">
        <v>61.6965108562203</v>
      </c>
      <c r="G324" s="3">
        <v>67.791537868877199</v>
      </c>
      <c r="H324" s="12">
        <f t="shared" ref="H324:J387" si="22">(E324-$C324)/$B324</f>
        <v>3.1693482686280611E-2</v>
      </c>
      <c r="I324" s="12">
        <f t="shared" si="22"/>
        <v>4.8388310704752122E-2</v>
      </c>
      <c r="J324" s="12">
        <f t="shared" si="22"/>
        <v>5.5592834360374932E-2</v>
      </c>
      <c r="K324" s="12">
        <f t="shared" ref="K324:M387" si="23">$A$1*60*0.145*1.25*1000*(E324-D324)/($B324*60*0.33*1.25)</f>
        <v>0.45750871688029832</v>
      </c>
      <c r="L324" s="12">
        <f t="shared" si="23"/>
        <v>0.29342425002162048</v>
      </c>
      <c r="M324" s="12">
        <f t="shared" si="23"/>
        <v>0.1266249612200373</v>
      </c>
      <c r="O324" s="12">
        <f t="shared" ref="O324:O387" si="24">$A$1*60*0.145*1.25*1000*(F324-$D324)/(2*$B324*60*0.33*1.25)</f>
        <v>0.37546648345095934</v>
      </c>
      <c r="P324" s="12">
        <f t="shared" ref="P324:P387" si="25">$A$1*60*0.145*1.25*1000*(G324-$D324)/(3*$B324*60*0.33*1.25)</f>
        <v>0.29251930937398535</v>
      </c>
    </row>
    <row r="325" spans="1:16" x14ac:dyDescent="0.25">
      <c r="A325" s="1">
        <v>0.59861111111112797</v>
      </c>
      <c r="B325" s="2">
        <v>845.16666666666697</v>
      </c>
      <c r="C325" s="3">
        <v>20.76</v>
      </c>
      <c r="D325" s="3">
        <v>25.448245099200001</v>
      </c>
      <c r="E325" s="3">
        <v>47.643198515633301</v>
      </c>
      <c r="F325" s="3">
        <v>61.612994162287102</v>
      </c>
      <c r="G325" s="3">
        <v>67.640540983295793</v>
      </c>
      <c r="H325" s="12">
        <f t="shared" si="22"/>
        <v>3.180816231390253E-2</v>
      </c>
      <c r="I325" s="12">
        <f t="shared" si="22"/>
        <v>4.8337204688172458E-2</v>
      </c>
      <c r="J325" s="12">
        <f t="shared" si="22"/>
        <v>5.5468989528648122E-2</v>
      </c>
      <c r="K325" s="12">
        <f t="shared" si="23"/>
        <v>0.46155762648684345</v>
      </c>
      <c r="L325" s="12">
        <f t="shared" si="23"/>
        <v>0.29051044172959251</v>
      </c>
      <c r="M325" s="12">
        <f t="shared" si="23"/>
        <v>0.12534652143866332</v>
      </c>
      <c r="O325" s="12">
        <f t="shared" si="24"/>
        <v>0.37603403410821801</v>
      </c>
      <c r="P325" s="12">
        <f t="shared" si="25"/>
        <v>0.29247152988503305</v>
      </c>
    </row>
    <row r="326" spans="1:16" x14ac:dyDescent="0.25">
      <c r="A326" s="1">
        <v>0.59930555555557297</v>
      </c>
      <c r="B326" s="2">
        <v>844</v>
      </c>
      <c r="C326" s="3">
        <v>20.76</v>
      </c>
      <c r="D326" s="3">
        <v>26.1803580192</v>
      </c>
      <c r="E326" s="3">
        <v>47.543615166352097</v>
      </c>
      <c r="F326" s="3">
        <v>61.547419300991102</v>
      </c>
      <c r="G326" s="3">
        <v>67.552146754812796</v>
      </c>
      <c r="H326" s="12">
        <f t="shared" si="22"/>
        <v>3.1734141192360302E-2</v>
      </c>
      <c r="I326" s="12">
        <f t="shared" si="22"/>
        <v>4.832632618600842E-2</v>
      </c>
      <c r="J326" s="12">
        <f t="shared" si="22"/>
        <v>5.5440932173948805E-2</v>
      </c>
      <c r="K326" s="12">
        <f t="shared" si="23"/>
        <v>0.44487610029255403</v>
      </c>
      <c r="L326" s="12">
        <f t="shared" si="23"/>
        <v>0.29162022110048191</v>
      </c>
      <c r="M326" s="12">
        <f t="shared" si="23"/>
        <v>0.1250445900910736</v>
      </c>
      <c r="O326" s="12">
        <f t="shared" si="24"/>
        <v>0.36824816069651795</v>
      </c>
      <c r="P326" s="12">
        <f t="shared" si="25"/>
        <v>0.2871803038280365</v>
      </c>
    </row>
    <row r="327" spans="1:16" x14ac:dyDescent="0.25">
      <c r="A327" s="1">
        <v>0.60000000000001696</v>
      </c>
      <c r="B327" s="2">
        <v>842.16666666666697</v>
      </c>
      <c r="C327" s="3">
        <v>20.72</v>
      </c>
      <c r="D327" s="3">
        <v>24.950408313600001</v>
      </c>
      <c r="E327" s="3">
        <v>46.712755306179403</v>
      </c>
      <c r="F327" s="3">
        <v>60.8024327324908</v>
      </c>
      <c r="G327" s="3">
        <v>66.967294333026999</v>
      </c>
      <c r="H327" s="12">
        <f t="shared" si="22"/>
        <v>3.0864146415411908E-2</v>
      </c>
      <c r="I327" s="12">
        <f t="shared" si="22"/>
        <v>4.7594418443487975E-2</v>
      </c>
      <c r="J327" s="12">
        <f t="shared" si="22"/>
        <v>5.4914657826669683E-2</v>
      </c>
      <c r="K327" s="12">
        <f t="shared" si="23"/>
        <v>0.45417344352395683</v>
      </c>
      <c r="L327" s="12">
        <f t="shared" si="23"/>
        <v>0.2940472053419429</v>
      </c>
      <c r="M327" s="12">
        <f t="shared" si="23"/>
        <v>0.12865875279531488</v>
      </c>
      <c r="O327" s="12">
        <f t="shared" si="24"/>
        <v>0.37411032443294989</v>
      </c>
      <c r="P327" s="12">
        <f t="shared" si="25"/>
        <v>0.29229313388707157</v>
      </c>
    </row>
    <row r="328" spans="1:16" x14ac:dyDescent="0.25">
      <c r="A328" s="1">
        <v>0.60069444444446196</v>
      </c>
      <c r="B328" s="2">
        <v>841.5</v>
      </c>
      <c r="C328" s="3">
        <v>20.72</v>
      </c>
      <c r="D328" s="3">
        <v>24.760058954399998</v>
      </c>
      <c r="E328" s="3">
        <v>46.405598689547602</v>
      </c>
      <c r="F328" s="3">
        <v>60.4775618366806</v>
      </c>
      <c r="G328" s="3">
        <v>66.6568581325688</v>
      </c>
      <c r="H328" s="12">
        <f t="shared" si="22"/>
        <v>3.0523587272189664E-2</v>
      </c>
      <c r="I328" s="12">
        <f t="shared" si="22"/>
        <v>4.7246062788687586E-2</v>
      </c>
      <c r="J328" s="12">
        <f t="shared" si="22"/>
        <v>5.4589255059499464E-2</v>
      </c>
      <c r="K328" s="12">
        <f t="shared" si="23"/>
        <v>0.45209359356076301</v>
      </c>
      <c r="L328" s="12">
        <f t="shared" si="23"/>
        <v>0.29391017574450884</v>
      </c>
      <c r="M328" s="12">
        <f t="shared" si="23"/>
        <v>0.12906216718396643</v>
      </c>
      <c r="O328" s="12">
        <f t="shared" si="24"/>
        <v>0.3730018846526359</v>
      </c>
      <c r="P328" s="12">
        <f t="shared" si="25"/>
        <v>0.29168864549641277</v>
      </c>
    </row>
    <row r="329" spans="1:16" x14ac:dyDescent="0.25">
      <c r="A329" s="1">
        <v>0.60138888888890596</v>
      </c>
      <c r="B329" s="2">
        <v>841.5</v>
      </c>
      <c r="C329" s="3">
        <v>20.68</v>
      </c>
      <c r="D329" s="3">
        <v>24.423287011199999</v>
      </c>
      <c r="E329" s="3">
        <v>46.0859176424824</v>
      </c>
      <c r="F329" s="3">
        <v>60.152306679764699</v>
      </c>
      <c r="G329" s="3">
        <v>66.363290350655504</v>
      </c>
      <c r="H329" s="12">
        <f t="shared" si="22"/>
        <v>3.0191227144958289E-2</v>
      </c>
      <c r="I329" s="12">
        <f t="shared" si="22"/>
        <v>4.6907078644996672E-2</v>
      </c>
      <c r="J329" s="12">
        <f t="shared" si="22"/>
        <v>5.4287926738746883E-2</v>
      </c>
      <c r="K329" s="12">
        <f t="shared" si="23"/>
        <v>0.452450557847415</v>
      </c>
      <c r="L329" s="12">
        <f t="shared" si="23"/>
        <v>0.29379375363703819</v>
      </c>
      <c r="M329" s="12">
        <f t="shared" si="23"/>
        <v>0.12972399679924615</v>
      </c>
      <c r="O329" s="12">
        <f t="shared" si="24"/>
        <v>0.37312215574222662</v>
      </c>
      <c r="P329" s="12">
        <f t="shared" si="25"/>
        <v>0.2919894360945664</v>
      </c>
    </row>
    <row r="330" spans="1:16" x14ac:dyDescent="0.25">
      <c r="A330" s="1">
        <v>0.60208333333335096</v>
      </c>
      <c r="B330" s="2">
        <v>840.83333333333303</v>
      </c>
      <c r="C330" s="3">
        <v>20.68</v>
      </c>
      <c r="D330" s="3">
        <v>24.247579910400002</v>
      </c>
      <c r="E330" s="3">
        <v>45.7613710195401</v>
      </c>
      <c r="F330" s="3">
        <v>59.824635665953799</v>
      </c>
      <c r="G330" s="3">
        <v>66.062512388972095</v>
      </c>
      <c r="H330" s="12">
        <f t="shared" si="22"/>
        <v>2.9829182580226096E-2</v>
      </c>
      <c r="I330" s="12">
        <f t="shared" si="22"/>
        <v>4.655457165425627E-2</v>
      </c>
      <c r="J330" s="12">
        <f t="shared" si="22"/>
        <v>5.3973255566666538E-2</v>
      </c>
      <c r="K330" s="12">
        <f t="shared" si="23"/>
        <v>0.44969812931980385</v>
      </c>
      <c r="L330" s="12">
        <f t="shared" si="23"/>
        <v>0.29396138372537872</v>
      </c>
      <c r="M330" s="12">
        <f t="shared" si="23"/>
        <v>0.13038898997569554</v>
      </c>
      <c r="O330" s="12">
        <f t="shared" si="24"/>
        <v>0.37182975652259131</v>
      </c>
      <c r="P330" s="12">
        <f t="shared" si="25"/>
        <v>0.29134950100695939</v>
      </c>
    </row>
    <row r="331" spans="1:16" x14ac:dyDescent="0.25">
      <c r="A331" s="1">
        <v>0.60277777777779495</v>
      </c>
      <c r="B331" s="2">
        <v>838.83333333333303</v>
      </c>
      <c r="C331" s="3">
        <v>20.68</v>
      </c>
      <c r="D331" s="3">
        <v>23.910807967200004</v>
      </c>
      <c r="E331" s="3">
        <v>45.768960877411097</v>
      </c>
      <c r="F331" s="3">
        <v>59.576852636029201</v>
      </c>
      <c r="G331" s="3">
        <v>65.718854793819204</v>
      </c>
      <c r="H331" s="12">
        <f t="shared" si="22"/>
        <v>2.9909351334088344E-2</v>
      </c>
      <c r="I331" s="12">
        <f t="shared" si="22"/>
        <v>4.6370179975397434E-2</v>
      </c>
      <c r="J331" s="12">
        <f t="shared" si="22"/>
        <v>5.3692256857324719E-2</v>
      </c>
      <c r="K331" s="12">
        <f t="shared" si="23"/>
        <v>0.45798561089256129</v>
      </c>
      <c r="L331" s="12">
        <f t="shared" si="23"/>
        <v>0.28931153369573553</v>
      </c>
      <c r="M331" s="12">
        <f t="shared" si="23"/>
        <v>0.12869104822781288</v>
      </c>
      <c r="O331" s="12">
        <f t="shared" si="24"/>
        <v>0.37364857229414844</v>
      </c>
      <c r="P331" s="12">
        <f t="shared" si="25"/>
        <v>0.29199606427203662</v>
      </c>
    </row>
    <row r="332" spans="1:16" x14ac:dyDescent="0.25">
      <c r="A332" s="1">
        <v>0.60347222222223995</v>
      </c>
      <c r="B332" s="2">
        <v>832</v>
      </c>
      <c r="C332" s="3">
        <v>20.68</v>
      </c>
      <c r="D332" s="3">
        <v>25.243253481600004</v>
      </c>
      <c r="E332" s="3">
        <v>46.578448978801902</v>
      </c>
      <c r="F332" s="3">
        <v>59.972995415480803</v>
      </c>
      <c r="G332" s="3">
        <v>65.7879240899221</v>
      </c>
      <c r="H332" s="12">
        <f t="shared" si="22"/>
        <v>3.1127943484136902E-2</v>
      </c>
      <c r="I332" s="12">
        <f t="shared" si="22"/>
        <v>4.7227157951299045E-2</v>
      </c>
      <c r="J332" s="12">
        <f t="shared" si="22"/>
        <v>5.4216254915771755E-2</v>
      </c>
      <c r="K332" s="12">
        <f t="shared" si="23"/>
        <v>0.4506997883295854</v>
      </c>
      <c r="L332" s="12">
        <f t="shared" si="23"/>
        <v>0.28295589063497084</v>
      </c>
      <c r="M332" s="12">
        <f t="shared" si="23"/>
        <v>0.12283867392103553</v>
      </c>
      <c r="O332" s="12">
        <f t="shared" si="24"/>
        <v>0.36682783948227821</v>
      </c>
      <c r="P332" s="12">
        <f t="shared" si="25"/>
        <v>0.28549811762853061</v>
      </c>
    </row>
    <row r="333" spans="1:16" x14ac:dyDescent="0.25">
      <c r="A333" s="1">
        <v>0.60416666666668395</v>
      </c>
      <c r="B333" s="2">
        <v>830.66666666666697</v>
      </c>
      <c r="C333" s="3">
        <v>20.68</v>
      </c>
      <c r="D333" s="3">
        <v>25.9607241432</v>
      </c>
      <c r="E333" s="3">
        <v>46.662408100049397</v>
      </c>
      <c r="F333" s="3">
        <v>60.059680413431501</v>
      </c>
      <c r="G333" s="3">
        <v>65.828131798020195</v>
      </c>
      <c r="H333" s="12">
        <f t="shared" si="22"/>
        <v>3.1278982463943887E-2</v>
      </c>
      <c r="I333" s="12">
        <f t="shared" si="22"/>
        <v>4.7407319919861343E-2</v>
      </c>
      <c r="J333" s="12">
        <f t="shared" si="22"/>
        <v>5.435168354496811E-2</v>
      </c>
      <c r="K333" s="12">
        <f t="shared" si="23"/>
        <v>0.4380189951471124</v>
      </c>
      <c r="L333" s="12">
        <f t="shared" si="23"/>
        <v>0.28346774922521584</v>
      </c>
      <c r="M333" s="12">
        <f t="shared" si="23"/>
        <v>0.12205245159278569</v>
      </c>
      <c r="O333" s="12">
        <f t="shared" si="24"/>
        <v>0.36074337218616404</v>
      </c>
      <c r="P333" s="12">
        <f t="shared" si="25"/>
        <v>0.28117973198837132</v>
      </c>
    </row>
    <row r="334" spans="1:16" x14ac:dyDescent="0.25">
      <c r="A334" s="1">
        <v>0.60486111111112895</v>
      </c>
      <c r="B334" s="2">
        <v>832.33333333333303</v>
      </c>
      <c r="C334" s="3">
        <v>20.68</v>
      </c>
      <c r="D334" s="3">
        <v>25.389676065600003</v>
      </c>
      <c r="E334" s="3">
        <v>46.254085132950003</v>
      </c>
      <c r="F334" s="3">
        <v>59.6982724135475</v>
      </c>
      <c r="G334" s="3">
        <v>65.548582813468798</v>
      </c>
      <c r="H334" s="12">
        <f t="shared" si="22"/>
        <v>3.0725773087244709E-2</v>
      </c>
      <c r="I334" s="12">
        <f t="shared" si="22"/>
        <v>4.6878180713112755E-2</v>
      </c>
      <c r="J334" s="12">
        <f t="shared" si="22"/>
        <v>5.3906987761476351E-2</v>
      </c>
      <c r="K334" s="12">
        <f t="shared" si="23"/>
        <v>0.44057804853325816</v>
      </c>
      <c r="L334" s="12">
        <f t="shared" si="23"/>
        <v>0.28389080069707462</v>
      </c>
      <c r="M334" s="12">
        <f t="shared" si="23"/>
        <v>0.1235366087288147</v>
      </c>
      <c r="O334" s="12">
        <f t="shared" si="24"/>
        <v>0.36223442461516642</v>
      </c>
      <c r="P334" s="12">
        <f t="shared" si="25"/>
        <v>0.2826684859863825</v>
      </c>
    </row>
    <row r="335" spans="1:16" x14ac:dyDescent="0.25">
      <c r="A335" s="1">
        <v>0.60555555555557306</v>
      </c>
      <c r="B335" s="2">
        <v>830.83333333333303</v>
      </c>
      <c r="C335" s="3">
        <v>20.68</v>
      </c>
      <c r="D335" s="3">
        <v>25.272537998399997</v>
      </c>
      <c r="E335" s="3">
        <v>46.002866274721001</v>
      </c>
      <c r="F335" s="3">
        <v>59.394364515297902</v>
      </c>
      <c r="G335" s="3">
        <v>65.242621136735394</v>
      </c>
      <c r="H335" s="12">
        <f t="shared" si="22"/>
        <v>3.0478876158139632E-2</v>
      </c>
      <c r="I335" s="12">
        <f t="shared" si="22"/>
        <v>4.6597028503869105E-2</v>
      </c>
      <c r="J335" s="12">
        <f t="shared" si="22"/>
        <v>5.363605352465646E-2</v>
      </c>
      <c r="K335" s="12">
        <f t="shared" si="23"/>
        <v>0.43853708034161326</v>
      </c>
      <c r="L335" s="12">
        <f t="shared" si="23"/>
        <v>0.28328873819766948</v>
      </c>
      <c r="M335" s="12">
        <f t="shared" si="23"/>
        <v>0.12371619733505046</v>
      </c>
      <c r="O335" s="12">
        <f t="shared" si="24"/>
        <v>0.36091290926964137</v>
      </c>
      <c r="P335" s="12">
        <f t="shared" si="25"/>
        <v>0.28184733862477773</v>
      </c>
    </row>
    <row r="336" spans="1:16" x14ac:dyDescent="0.25">
      <c r="A336" s="1">
        <v>0.60625000000001805</v>
      </c>
      <c r="B336" s="2">
        <v>828.33333333333303</v>
      </c>
      <c r="C336" s="3">
        <v>20.72</v>
      </c>
      <c r="D336" s="3">
        <v>25.126115414400001</v>
      </c>
      <c r="E336" s="3">
        <v>45.980015782492003</v>
      </c>
      <c r="F336" s="3">
        <v>59.2606768894399</v>
      </c>
      <c r="G336" s="3">
        <v>65.064324668438701</v>
      </c>
      <c r="H336" s="12">
        <f t="shared" si="22"/>
        <v>3.0494988872223759E-2</v>
      </c>
      <c r="I336" s="12">
        <f t="shared" si="22"/>
        <v>4.6527980148217199E-2</v>
      </c>
      <c r="J336" s="12">
        <f t="shared" si="22"/>
        <v>5.3534395977994427E-2</v>
      </c>
      <c r="K336" s="12">
        <f t="shared" si="23"/>
        <v>0.44248261252948096</v>
      </c>
      <c r="L336" s="12">
        <f t="shared" si="23"/>
        <v>0.28179196788109678</v>
      </c>
      <c r="M336" s="12">
        <f t="shared" si="23"/>
        <v>0.12314306609911486</v>
      </c>
      <c r="O336" s="12">
        <f t="shared" si="24"/>
        <v>0.3621372902052889</v>
      </c>
      <c r="P336" s="12">
        <f t="shared" si="25"/>
        <v>0.28247254883656414</v>
      </c>
    </row>
    <row r="337" spans="1:16" x14ac:dyDescent="0.25">
      <c r="A337" s="1">
        <v>0.60694444444446205</v>
      </c>
      <c r="B337" s="2">
        <v>833</v>
      </c>
      <c r="C337" s="3">
        <v>20.72</v>
      </c>
      <c r="D337" s="3">
        <v>25.536098649600003</v>
      </c>
      <c r="E337" s="3">
        <v>45.978661154266803</v>
      </c>
      <c r="F337" s="3">
        <v>59.306858645614703</v>
      </c>
      <c r="G337" s="3">
        <v>65.109915799260406</v>
      </c>
      <c r="H337" s="12">
        <f t="shared" si="22"/>
        <v>3.0322522394077796E-2</v>
      </c>
      <c r="I337" s="12">
        <f t="shared" si="22"/>
        <v>4.6322759478529055E-2</v>
      </c>
      <c r="J337" s="12">
        <f t="shared" si="22"/>
        <v>5.3289214644970474E-2</v>
      </c>
      <c r="K337" s="12">
        <f t="shared" si="23"/>
        <v>0.43132475727406389</v>
      </c>
      <c r="L337" s="12">
        <f t="shared" si="23"/>
        <v>0.28121628815096156</v>
      </c>
      <c r="M337" s="12">
        <f t="shared" si="23"/>
        <v>0.12244072716775828</v>
      </c>
      <c r="O337" s="12">
        <f t="shared" si="24"/>
        <v>0.35627052271251275</v>
      </c>
      <c r="P337" s="12">
        <f t="shared" si="25"/>
        <v>0.27832725753092785</v>
      </c>
    </row>
    <row r="338" spans="1:16" x14ac:dyDescent="0.25">
      <c r="A338" s="1">
        <v>0.60763888888890705</v>
      </c>
      <c r="B338" s="2">
        <v>831.83333333333303</v>
      </c>
      <c r="C338" s="3">
        <v>20.76</v>
      </c>
      <c r="D338" s="3">
        <v>24.891839280000003</v>
      </c>
      <c r="E338" s="3">
        <v>45.540506639200402</v>
      </c>
      <c r="F338" s="3">
        <v>58.894488715613697</v>
      </c>
      <c r="G338" s="3">
        <v>64.778310580782005</v>
      </c>
      <c r="H338" s="12">
        <f t="shared" si="22"/>
        <v>2.9790230381727602E-2</v>
      </c>
      <c r="I338" s="12">
        <f t="shared" si="22"/>
        <v>4.5843905488615964E-2</v>
      </c>
      <c r="J338" s="12">
        <f t="shared" si="22"/>
        <v>5.2917223699597692E-2</v>
      </c>
      <c r="K338" s="12">
        <f t="shared" si="23"/>
        <v>0.43628447818204524</v>
      </c>
      <c r="L338" s="12">
        <f t="shared" si="23"/>
        <v>0.28215550187864386</v>
      </c>
      <c r="M338" s="12">
        <f t="shared" si="23"/>
        <v>0.1243189261324063</v>
      </c>
      <c r="O338" s="12">
        <f t="shared" si="24"/>
        <v>0.35921999003034455</v>
      </c>
      <c r="P338" s="12">
        <f t="shared" si="25"/>
        <v>0.28091963539769854</v>
      </c>
    </row>
    <row r="339" spans="1:16" x14ac:dyDescent="0.25">
      <c r="A339" s="1">
        <v>0.60833333333335105</v>
      </c>
      <c r="B339" s="2">
        <v>833.5</v>
      </c>
      <c r="C339" s="3">
        <v>20.76</v>
      </c>
      <c r="D339" s="3">
        <v>24.833270246400005</v>
      </c>
      <c r="E339" s="3">
        <v>45.196409988642003</v>
      </c>
      <c r="F339" s="3">
        <v>58.6245913409686</v>
      </c>
      <c r="G339" s="3">
        <v>64.5672621539115</v>
      </c>
      <c r="H339" s="12">
        <f t="shared" si="22"/>
        <v>2.9317828420686264E-2</v>
      </c>
      <c r="I339" s="12">
        <f t="shared" si="22"/>
        <v>4.5428423924377445E-2</v>
      </c>
      <c r="J339" s="12">
        <f t="shared" si="22"/>
        <v>5.2558202944104973E-2</v>
      </c>
      <c r="K339" s="12">
        <f t="shared" si="23"/>
        <v>0.42939125085893209</v>
      </c>
      <c r="L339" s="12">
        <f t="shared" si="23"/>
        <v>0.28315592097396608</v>
      </c>
      <c r="M339" s="12">
        <f t="shared" si="23"/>
        <v>0.12531126761945363</v>
      </c>
      <c r="O339" s="12">
        <f t="shared" si="24"/>
        <v>0.35627358591644914</v>
      </c>
      <c r="P339" s="12">
        <f t="shared" si="25"/>
        <v>0.27928614648411731</v>
      </c>
    </row>
    <row r="340" spans="1:16" x14ac:dyDescent="0.25">
      <c r="A340" s="1">
        <v>0.60902777777779604</v>
      </c>
      <c r="B340" s="2">
        <v>833</v>
      </c>
      <c r="C340" s="3">
        <v>20.76</v>
      </c>
      <c r="D340" s="3">
        <v>24.071872809600006</v>
      </c>
      <c r="E340" s="3">
        <v>44.900112109471998</v>
      </c>
      <c r="F340" s="3">
        <v>58.231131915233703</v>
      </c>
      <c r="G340" s="3">
        <v>64.191324357175503</v>
      </c>
      <c r="H340" s="12">
        <f t="shared" si="22"/>
        <v>2.8979726421935168E-2</v>
      </c>
      <c r="I340" s="12">
        <f t="shared" si="22"/>
        <v>4.4983351638936013E-2</v>
      </c>
      <c r="J340" s="12">
        <f t="shared" si="22"/>
        <v>5.2138444606453178E-2</v>
      </c>
      <c r="K340" s="12">
        <f t="shared" si="23"/>
        <v>0.43946228651190489</v>
      </c>
      <c r="L340" s="12">
        <f t="shared" si="23"/>
        <v>0.2812758371472876</v>
      </c>
      <c r="M340" s="12">
        <f t="shared" si="23"/>
        <v>0.12575617942908959</v>
      </c>
      <c r="O340" s="12">
        <f t="shared" si="24"/>
        <v>0.36036906182959622</v>
      </c>
      <c r="P340" s="12">
        <f t="shared" si="25"/>
        <v>0.282164767696094</v>
      </c>
    </row>
    <row r="341" spans="1:16" x14ac:dyDescent="0.25">
      <c r="A341" s="1">
        <v>0.60972222222224004</v>
      </c>
      <c r="B341" s="2">
        <v>832</v>
      </c>
      <c r="C341" s="3">
        <v>20.76</v>
      </c>
      <c r="D341" s="3">
        <v>24.730774437600001</v>
      </c>
      <c r="E341" s="3">
        <v>44.8769781473409</v>
      </c>
      <c r="F341" s="3">
        <v>58.159389296819199</v>
      </c>
      <c r="G341" s="3">
        <v>64.058050395724607</v>
      </c>
      <c r="H341" s="12">
        <f t="shared" si="22"/>
        <v>2.898675258093858E-2</v>
      </c>
      <c r="I341" s="12">
        <f t="shared" si="22"/>
        <v>4.4951189058676913E-2</v>
      </c>
      <c r="J341" s="12">
        <f t="shared" si="22"/>
        <v>5.204092595639976E-2</v>
      </c>
      <c r="K341" s="12">
        <f t="shared" si="23"/>
        <v>0.42558268326230031</v>
      </c>
      <c r="L341" s="12">
        <f t="shared" si="23"/>
        <v>0.28058706536631017</v>
      </c>
      <c r="M341" s="12">
        <f t="shared" si="23"/>
        <v>0.12460749699028026</v>
      </c>
      <c r="O341" s="12">
        <f t="shared" si="24"/>
        <v>0.35308487431430519</v>
      </c>
      <c r="P341" s="12">
        <f t="shared" si="25"/>
        <v>0.27692574853963026</v>
      </c>
    </row>
    <row r="342" spans="1:16" x14ac:dyDescent="0.25">
      <c r="A342" s="1">
        <v>0.61041666666668504</v>
      </c>
      <c r="B342" s="2">
        <v>828.33333333333303</v>
      </c>
      <c r="C342" s="3">
        <v>20.76</v>
      </c>
      <c r="D342" s="3">
        <v>24.027946034400003</v>
      </c>
      <c r="E342" s="3">
        <v>44.784397815693502</v>
      </c>
      <c r="F342" s="3">
        <v>57.820504089941103</v>
      </c>
      <c r="G342" s="3">
        <v>63.651544009601103</v>
      </c>
      <c r="H342" s="12">
        <f t="shared" si="22"/>
        <v>2.900329716180303E-2</v>
      </c>
      <c r="I342" s="12">
        <f t="shared" si="22"/>
        <v>4.4741051215220665E-2</v>
      </c>
      <c r="J342" s="12">
        <f t="shared" si="22"/>
        <v>5.1780536027687472E-2</v>
      </c>
      <c r="K342" s="12">
        <f t="shared" si="23"/>
        <v>0.44041492713189068</v>
      </c>
      <c r="L342" s="12">
        <f t="shared" si="23"/>
        <v>0.27660295002976432</v>
      </c>
      <c r="M342" s="12">
        <f t="shared" si="23"/>
        <v>0.12372427852214378</v>
      </c>
      <c r="O342" s="12">
        <f t="shared" si="24"/>
        <v>0.3585089385808275</v>
      </c>
      <c r="P342" s="12">
        <f t="shared" si="25"/>
        <v>0.28024738522793291</v>
      </c>
    </row>
    <row r="343" spans="1:16" x14ac:dyDescent="0.25">
      <c r="A343" s="1">
        <v>0.61111111111112904</v>
      </c>
      <c r="B343" s="2">
        <v>826</v>
      </c>
      <c r="C343" s="3">
        <v>20.76</v>
      </c>
      <c r="D343" s="3">
        <v>25.462887357600003</v>
      </c>
      <c r="E343" s="3">
        <v>45.261002559970102</v>
      </c>
      <c r="F343" s="3">
        <v>58.1405388899624</v>
      </c>
      <c r="G343" s="3">
        <v>63.779773044407797</v>
      </c>
      <c r="H343" s="12">
        <f t="shared" si="22"/>
        <v>2.9662230702142977E-2</v>
      </c>
      <c r="I343" s="12">
        <f t="shared" si="22"/>
        <v>4.5254889697291037E-2</v>
      </c>
      <c r="J343" s="12">
        <f t="shared" si="22"/>
        <v>5.2082049690566345E-2</v>
      </c>
      <c r="K343" s="12">
        <f t="shared" si="23"/>
        <v>0.42126740103362892</v>
      </c>
      <c r="L343" s="12">
        <f t="shared" si="23"/>
        <v>0.274052794460178</v>
      </c>
      <c r="M343" s="12">
        <f t="shared" si="23"/>
        <v>0.11999250897271736</v>
      </c>
      <c r="O343" s="12">
        <f t="shared" si="24"/>
        <v>0.34766009774690343</v>
      </c>
      <c r="P343" s="12">
        <f t="shared" si="25"/>
        <v>0.27177090148884142</v>
      </c>
    </row>
    <row r="344" spans="1:16" x14ac:dyDescent="0.25">
      <c r="A344" s="1">
        <v>0.61180555555557403</v>
      </c>
      <c r="B344" s="2">
        <v>826</v>
      </c>
      <c r="C344" s="3">
        <v>20.76</v>
      </c>
      <c r="D344" s="3">
        <v>25.0236196056</v>
      </c>
      <c r="E344" s="3">
        <v>45.2637701356173</v>
      </c>
      <c r="F344" s="3">
        <v>58.017137390568401</v>
      </c>
      <c r="G344" s="3">
        <v>63.623466377339099</v>
      </c>
      <c r="H344" s="12">
        <f t="shared" si="22"/>
        <v>2.9665581277987043E-2</v>
      </c>
      <c r="I344" s="12">
        <f t="shared" si="22"/>
        <v>4.5105493208920586E-2</v>
      </c>
      <c r="J344" s="12">
        <f t="shared" si="22"/>
        <v>5.1892816437456531E-2</v>
      </c>
      <c r="K344" s="12">
        <f t="shared" si="23"/>
        <v>0.43067309807799664</v>
      </c>
      <c r="L344" s="12">
        <f t="shared" si="23"/>
        <v>0.27136814908913487</v>
      </c>
      <c r="M344" s="12">
        <f t="shared" si="23"/>
        <v>0.11929234765305616</v>
      </c>
      <c r="O344" s="12">
        <f t="shared" si="24"/>
        <v>0.35102062358356578</v>
      </c>
      <c r="P344" s="12">
        <f t="shared" si="25"/>
        <v>0.27377786494006251</v>
      </c>
    </row>
    <row r="345" spans="1:16" x14ac:dyDescent="0.25">
      <c r="A345" s="1">
        <v>0.61250000000001803</v>
      </c>
      <c r="B345" s="2">
        <v>828.33333333333303</v>
      </c>
      <c r="C345" s="3">
        <v>20.76</v>
      </c>
      <c r="D345" s="3">
        <v>25.990008660000004</v>
      </c>
      <c r="E345" s="3">
        <v>45.720645984713897</v>
      </c>
      <c r="F345" s="3">
        <v>58.315325475747798</v>
      </c>
      <c r="G345" s="3">
        <v>63.762834024976897</v>
      </c>
      <c r="H345" s="12">
        <f t="shared" si="22"/>
        <v>3.0133576641505719E-2</v>
      </c>
      <c r="I345" s="12">
        <f t="shared" si="22"/>
        <v>4.5338421097482262E-2</v>
      </c>
      <c r="J345" s="12">
        <f t="shared" si="22"/>
        <v>5.1914890170998276E-2</v>
      </c>
      <c r="K345" s="12">
        <f t="shared" si="23"/>
        <v>0.41864897195295625</v>
      </c>
      <c r="L345" s="12">
        <f t="shared" si="23"/>
        <v>0.26723666013534525</v>
      </c>
      <c r="M345" s="12">
        <f t="shared" si="23"/>
        <v>0.11558642614058451</v>
      </c>
      <c r="O345" s="12">
        <f t="shared" si="24"/>
        <v>0.34294281604415078</v>
      </c>
      <c r="P345" s="12">
        <f t="shared" si="25"/>
        <v>0.26715735274296204</v>
      </c>
    </row>
    <row r="346" spans="1:16" x14ac:dyDescent="0.25">
      <c r="A346" s="1">
        <v>0.61319444444446303</v>
      </c>
      <c r="B346" s="2">
        <v>824.66666666666697</v>
      </c>
      <c r="C346" s="3">
        <v>20.76</v>
      </c>
      <c r="D346" s="3">
        <v>26.077862210399999</v>
      </c>
      <c r="E346" s="3">
        <v>45.522584565561601</v>
      </c>
      <c r="F346" s="3">
        <v>58.085311530472097</v>
      </c>
      <c r="G346" s="3">
        <v>63.524934338703197</v>
      </c>
      <c r="H346" s="12">
        <f t="shared" si="22"/>
        <v>3.002738629615391E-2</v>
      </c>
      <c r="I346" s="12">
        <f t="shared" si="22"/>
        <v>4.5261089163870748E-2</v>
      </c>
      <c r="J346" s="12">
        <f t="shared" si="22"/>
        <v>5.1857236465686962E-2</v>
      </c>
      <c r="K346" s="12">
        <f t="shared" si="23"/>
        <v>0.41441680627595073</v>
      </c>
      <c r="L346" s="12">
        <f t="shared" si="23"/>
        <v>0.2677438685841142</v>
      </c>
      <c r="M346" s="12">
        <f t="shared" si="23"/>
        <v>0.11593228591070906</v>
      </c>
      <c r="O346" s="12">
        <f t="shared" si="24"/>
        <v>0.34108033743003252</v>
      </c>
      <c r="P346" s="12">
        <f t="shared" si="25"/>
        <v>0.26603098692359134</v>
      </c>
    </row>
    <row r="347" spans="1:16" x14ac:dyDescent="0.25">
      <c r="A347" s="1">
        <v>0.61388888888890702</v>
      </c>
      <c r="B347" s="2">
        <v>824.33333333333303</v>
      </c>
      <c r="C347" s="3">
        <v>20.76</v>
      </c>
      <c r="D347" s="3">
        <v>25.667878975200004</v>
      </c>
      <c r="E347" s="3">
        <v>44.962966793046398</v>
      </c>
      <c r="F347" s="3">
        <v>57.611982869682301</v>
      </c>
      <c r="G347" s="3">
        <v>63.149561740853201</v>
      </c>
      <c r="H347" s="12">
        <f t="shared" si="22"/>
        <v>2.9360655228119377E-2</v>
      </c>
      <c r="I347" s="12">
        <f t="shared" si="22"/>
        <v>4.470519555561947E-2</v>
      </c>
      <c r="J347" s="12">
        <f t="shared" si="22"/>
        <v>5.1422840769332644E-2</v>
      </c>
      <c r="K347" s="12">
        <f t="shared" si="23"/>
        <v>0.41139399824838846</v>
      </c>
      <c r="L347" s="12">
        <f t="shared" si="23"/>
        <v>0.26969192090757732</v>
      </c>
      <c r="M347" s="12">
        <f t="shared" si="23"/>
        <v>0.11806770375617114</v>
      </c>
      <c r="O347" s="12">
        <f t="shared" si="24"/>
        <v>0.34054295957798286</v>
      </c>
      <c r="P347" s="12">
        <f t="shared" si="25"/>
        <v>0.26638454097071235</v>
      </c>
    </row>
    <row r="348" spans="1:16" x14ac:dyDescent="0.25">
      <c r="A348" s="1">
        <v>0.61458333333335202</v>
      </c>
      <c r="B348" s="2">
        <v>823.66666666666697</v>
      </c>
      <c r="C348" s="3">
        <v>20.8</v>
      </c>
      <c r="D348" s="3">
        <v>25.0675463808</v>
      </c>
      <c r="E348" s="3">
        <v>44.731612226972103</v>
      </c>
      <c r="F348" s="3">
        <v>57.259769126577801</v>
      </c>
      <c r="G348" s="3">
        <v>62.789769765749497</v>
      </c>
      <c r="H348" s="12">
        <f t="shared" si="22"/>
        <v>2.9054972351645603E-2</v>
      </c>
      <c r="I348" s="12">
        <f t="shared" si="22"/>
        <v>4.4265199263348182E-2</v>
      </c>
      <c r="J348" s="12">
        <f t="shared" si="22"/>
        <v>5.0979081059185936E-2</v>
      </c>
      <c r="K348" s="12">
        <f t="shared" si="23"/>
        <v>0.41960038963907936</v>
      </c>
      <c r="L348" s="12">
        <f t="shared" si="23"/>
        <v>0.26733126087234838</v>
      </c>
      <c r="M348" s="12">
        <f t="shared" si="23"/>
        <v>0.11800155883593623</v>
      </c>
      <c r="O348" s="12">
        <f t="shared" si="24"/>
        <v>0.34346582525571379</v>
      </c>
      <c r="P348" s="12">
        <f t="shared" si="25"/>
        <v>0.26831106978245461</v>
      </c>
    </row>
    <row r="349" spans="1:16" x14ac:dyDescent="0.25">
      <c r="A349" s="1">
        <v>0.61527777777779602</v>
      </c>
      <c r="B349" s="2">
        <v>822.83333333333303</v>
      </c>
      <c r="C349" s="3">
        <v>20.84</v>
      </c>
      <c r="D349" s="3">
        <v>25.653236716800002</v>
      </c>
      <c r="E349" s="3">
        <v>44.933577150957902</v>
      </c>
      <c r="F349" s="3">
        <v>57.319306511083802</v>
      </c>
      <c r="G349" s="3">
        <v>62.737552798273498</v>
      </c>
      <c r="H349" s="12">
        <f t="shared" si="22"/>
        <v>2.9281236156724219E-2</v>
      </c>
      <c r="I349" s="12">
        <f t="shared" si="22"/>
        <v>4.4333773357606424E-2</v>
      </c>
      <c r="J349" s="12">
        <f t="shared" si="22"/>
        <v>5.0918638199238621E-2</v>
      </c>
      <c r="K349" s="12">
        <f t="shared" si="23"/>
        <v>0.41182895213551046</v>
      </c>
      <c r="L349" s="12">
        <f t="shared" si="23"/>
        <v>0.26455974474277799</v>
      </c>
      <c r="M349" s="12">
        <f t="shared" si="23"/>
        <v>0.11573398812565687</v>
      </c>
      <c r="O349" s="12">
        <f t="shared" si="24"/>
        <v>0.3381943484391442</v>
      </c>
      <c r="P349" s="12">
        <f t="shared" si="25"/>
        <v>0.26404089500131517</v>
      </c>
    </row>
    <row r="350" spans="1:16" x14ac:dyDescent="0.25">
      <c r="A350" s="1">
        <v>0.61597222222224102</v>
      </c>
      <c r="B350" s="2">
        <v>821.66666666666697</v>
      </c>
      <c r="C350" s="3">
        <v>20.84</v>
      </c>
      <c r="D350" s="3">
        <v>25.711805750400007</v>
      </c>
      <c r="E350" s="3">
        <v>44.9644658045925</v>
      </c>
      <c r="F350" s="3">
        <v>57.2374733439229</v>
      </c>
      <c r="G350" s="3">
        <v>62.598683194288903</v>
      </c>
      <c r="H350" s="12">
        <f t="shared" si="22"/>
        <v>2.936040463033569E-2</v>
      </c>
      <c r="I350" s="12">
        <f t="shared" si="22"/>
        <v>4.4297127801934545E-2</v>
      </c>
      <c r="J350" s="12">
        <f t="shared" si="22"/>
        <v>5.082192680846518E-2</v>
      </c>
      <c r="K350" s="12">
        <f t="shared" si="23"/>
        <v>0.41182160543727242</v>
      </c>
      <c r="L350" s="12">
        <f t="shared" si="23"/>
        <v>0.26252422544022236</v>
      </c>
      <c r="M350" s="12">
        <f t="shared" si="23"/>
        <v>0.11467828556932619</v>
      </c>
      <c r="O350" s="12">
        <f t="shared" si="24"/>
        <v>0.33717291543874733</v>
      </c>
      <c r="P350" s="12">
        <f t="shared" si="25"/>
        <v>0.26300803881560691</v>
      </c>
    </row>
    <row r="351" spans="1:16" x14ac:dyDescent="0.25">
      <c r="A351" s="1">
        <v>0.61666666666668501</v>
      </c>
      <c r="B351" s="2">
        <v>822.16666666666697</v>
      </c>
      <c r="C351" s="3">
        <v>20.84</v>
      </c>
      <c r="D351" s="3">
        <v>26.063219952000004</v>
      </c>
      <c r="E351" s="3">
        <v>45.113404403136499</v>
      </c>
      <c r="F351" s="3">
        <v>57.274406673504998</v>
      </c>
      <c r="G351" s="3">
        <v>62.551996111711297</v>
      </c>
      <c r="H351" s="12">
        <f t="shared" si="22"/>
        <v>2.9523702902659425E-2</v>
      </c>
      <c r="I351" s="12">
        <f t="shared" si="22"/>
        <v>4.4315110488755298E-2</v>
      </c>
      <c r="J351" s="12">
        <f t="shared" si="22"/>
        <v>5.0734234070599578E-2</v>
      </c>
      <c r="K351" s="12">
        <f t="shared" si="23"/>
        <v>0.40724276142709254</v>
      </c>
      <c r="L351" s="12">
        <f t="shared" si="23"/>
        <v>0.2599701939374427</v>
      </c>
      <c r="M351" s="12">
        <f t="shared" si="23"/>
        <v>0.11282095992332351</v>
      </c>
      <c r="O351" s="12">
        <f t="shared" si="24"/>
        <v>0.33360647768226764</v>
      </c>
      <c r="P351" s="12">
        <f t="shared" si="25"/>
        <v>0.26001130509595294</v>
      </c>
    </row>
    <row r="352" spans="1:16" x14ac:dyDescent="0.25">
      <c r="A352" s="1">
        <v>0.61736111111113001</v>
      </c>
      <c r="B352" s="2">
        <v>821.83333333333303</v>
      </c>
      <c r="C352" s="3">
        <v>20.84</v>
      </c>
      <c r="D352" s="3">
        <v>26.195000277600005</v>
      </c>
      <c r="E352" s="3">
        <v>44.613406044618898</v>
      </c>
      <c r="F352" s="3">
        <v>56.918751290465998</v>
      </c>
      <c r="G352" s="3">
        <v>62.286531158051098</v>
      </c>
      <c r="H352" s="12">
        <f t="shared" si="22"/>
        <v>2.8927283769562655E-2</v>
      </c>
      <c r="I352" s="12">
        <f t="shared" si="22"/>
        <v>4.3900326048021923E-2</v>
      </c>
      <c r="J352" s="12">
        <f t="shared" si="22"/>
        <v>5.0431796176902598E-2</v>
      </c>
      <c r="K352" s="12">
        <f t="shared" si="23"/>
        <v>0.39389669603698163</v>
      </c>
      <c r="L352" s="12">
        <f t="shared" si="23"/>
        <v>0.26316256125776882</v>
      </c>
      <c r="M352" s="12">
        <f t="shared" si="23"/>
        <v>0.11479553559850882</v>
      </c>
      <c r="O352" s="12">
        <f t="shared" si="24"/>
        <v>0.32852962864737523</v>
      </c>
      <c r="P352" s="12">
        <f t="shared" si="25"/>
        <v>0.25728493096441979</v>
      </c>
    </row>
    <row r="353" spans="1:16" x14ac:dyDescent="0.25">
      <c r="A353" s="1">
        <v>0.61805555555557401</v>
      </c>
      <c r="B353" s="2">
        <v>820</v>
      </c>
      <c r="C353" s="3">
        <v>20.84</v>
      </c>
      <c r="D353" s="3">
        <v>24.745416695999999</v>
      </c>
      <c r="E353" s="3">
        <v>43.711702165381297</v>
      </c>
      <c r="F353" s="3">
        <v>56.053815889147998</v>
      </c>
      <c r="G353" s="3">
        <v>61.577896469987103</v>
      </c>
      <c r="H353" s="12">
        <f t="shared" si="22"/>
        <v>2.7892319713879631E-2</v>
      </c>
      <c r="I353" s="12">
        <f t="shared" si="22"/>
        <v>4.2943677913595116E-2</v>
      </c>
      <c r="J353" s="12">
        <f t="shared" si="22"/>
        <v>4.9680361548764762E-2</v>
      </c>
      <c r="K353" s="12">
        <f t="shared" si="23"/>
        <v>0.40652053112495018</v>
      </c>
      <c r="L353" s="12">
        <f t="shared" si="23"/>
        <v>0.26453902290409037</v>
      </c>
      <c r="M353" s="12">
        <f t="shared" si="23"/>
        <v>0.11840231843631485</v>
      </c>
      <c r="O353" s="12">
        <f t="shared" si="24"/>
        <v>0.33552977701452025</v>
      </c>
      <c r="P353" s="12">
        <f t="shared" si="25"/>
        <v>0.26315395748845177</v>
      </c>
    </row>
    <row r="354" spans="1:16" x14ac:dyDescent="0.25">
      <c r="A354" s="1">
        <v>0.61875000000001901</v>
      </c>
      <c r="B354" s="2">
        <v>817.5</v>
      </c>
      <c r="C354" s="3">
        <v>20.88</v>
      </c>
      <c r="D354" s="3">
        <v>24.760058954399998</v>
      </c>
      <c r="E354" s="3">
        <v>43.683744832364397</v>
      </c>
      <c r="F354" s="3">
        <v>55.884222265591802</v>
      </c>
      <c r="G354" s="3">
        <v>61.336645243686903</v>
      </c>
      <c r="H354" s="12">
        <f t="shared" si="22"/>
        <v>2.7894489091577244E-2</v>
      </c>
      <c r="I354" s="12">
        <f t="shared" si="22"/>
        <v>4.2818620508369182E-2</v>
      </c>
      <c r="J354" s="12">
        <f t="shared" si="22"/>
        <v>4.9488251062613953E-2</v>
      </c>
      <c r="K354" s="12">
        <f t="shared" si="23"/>
        <v>0.40684784762188303</v>
      </c>
      <c r="L354" s="12">
        <f t="shared" si="23"/>
        <v>0.26230291581028242</v>
      </c>
      <c r="M354" s="12">
        <f t="shared" si="23"/>
        <v>0.11722380974127171</v>
      </c>
      <c r="O354" s="12">
        <f t="shared" si="24"/>
        <v>0.33457538171608275</v>
      </c>
      <c r="P354" s="12">
        <f t="shared" si="25"/>
        <v>0.26212485772447908</v>
      </c>
    </row>
    <row r="355" spans="1:16" x14ac:dyDescent="0.25">
      <c r="A355" s="1">
        <v>0.619444444444463</v>
      </c>
      <c r="B355" s="2">
        <v>820.66666666666697</v>
      </c>
      <c r="C355" s="3">
        <v>20.88</v>
      </c>
      <c r="D355" s="3">
        <v>25.038261863999999</v>
      </c>
      <c r="E355" s="3">
        <v>43.745808073343198</v>
      </c>
      <c r="F355" s="3">
        <v>55.886971971992899</v>
      </c>
      <c r="G355" s="3">
        <v>61.292511848811998</v>
      </c>
      <c r="H355" s="12">
        <f t="shared" si="22"/>
        <v>2.7862479374504295E-2</v>
      </c>
      <c r="I355" s="12">
        <f t="shared" si="22"/>
        <v>4.2656748950438118E-2</v>
      </c>
      <c r="J355" s="12">
        <f t="shared" si="22"/>
        <v>4.9243515656554007E-2</v>
      </c>
      <c r="K355" s="12">
        <f t="shared" si="23"/>
        <v>0.400649021542687</v>
      </c>
      <c r="L355" s="12">
        <f t="shared" si="23"/>
        <v>0.26002049557701884</v>
      </c>
      <c r="M355" s="12">
        <f t="shared" si="23"/>
        <v>0.11576741483476388</v>
      </c>
      <c r="O355" s="12">
        <f t="shared" si="24"/>
        <v>0.33033475855985289</v>
      </c>
      <c r="P355" s="12">
        <f t="shared" si="25"/>
        <v>0.25881231065148985</v>
      </c>
    </row>
    <row r="356" spans="1:16" x14ac:dyDescent="0.25">
      <c r="A356" s="1">
        <v>0.620138888888908</v>
      </c>
      <c r="B356" s="2">
        <v>815.83333333333303</v>
      </c>
      <c r="C356" s="3">
        <v>20.88</v>
      </c>
      <c r="D356" s="3">
        <v>25.008977347199998</v>
      </c>
      <c r="E356" s="3">
        <v>43.6011329052467</v>
      </c>
      <c r="F356" s="3">
        <v>55.6717591735949</v>
      </c>
      <c r="G356" s="3">
        <v>61.0545323481076</v>
      </c>
      <c r="H356" s="12">
        <f t="shared" si="22"/>
        <v>2.7850213979873393E-2</v>
      </c>
      <c r="I356" s="12">
        <f t="shared" si="22"/>
        <v>4.2645670079993758E-2</v>
      </c>
      <c r="J356" s="12">
        <f t="shared" si="22"/>
        <v>4.9243553439968481E-2</v>
      </c>
      <c r="K356" s="12">
        <f t="shared" si="23"/>
        <v>0.4005367340947939</v>
      </c>
      <c r="L356" s="12">
        <f t="shared" si="23"/>
        <v>0.26004134963847919</v>
      </c>
      <c r="M356" s="12">
        <f t="shared" si="23"/>
        <v>0.11596279844804035</v>
      </c>
      <c r="O356" s="12">
        <f t="shared" si="24"/>
        <v>0.33028904186663649</v>
      </c>
      <c r="P356" s="12">
        <f t="shared" si="25"/>
        <v>0.25884696072710445</v>
      </c>
    </row>
    <row r="357" spans="1:16" x14ac:dyDescent="0.25">
      <c r="A357" s="1">
        <v>0.620833333333352</v>
      </c>
      <c r="B357" s="2">
        <v>815.33333333333303</v>
      </c>
      <c r="C357" s="3">
        <v>20.88</v>
      </c>
      <c r="D357" s="3">
        <v>24.994335088800007</v>
      </c>
      <c r="E357" s="3">
        <v>43.793424803085202</v>
      </c>
      <c r="F357" s="3">
        <v>55.710883146734602</v>
      </c>
      <c r="G357" s="3">
        <v>61.0077924077464</v>
      </c>
      <c r="H357" s="12">
        <f t="shared" si="22"/>
        <v>2.8103137534446293E-2</v>
      </c>
      <c r="I357" s="12">
        <f t="shared" si="22"/>
        <v>4.2719807620688416E-2</v>
      </c>
      <c r="J357" s="12">
        <f t="shared" si="22"/>
        <v>4.9216425684071641E-2</v>
      </c>
      <c r="K357" s="12">
        <f t="shared" si="23"/>
        <v>0.4052431440676954</v>
      </c>
      <c r="L357" s="12">
        <f t="shared" si="23"/>
        <v>0.25689905000061891</v>
      </c>
      <c r="M357" s="12">
        <f t="shared" si="23"/>
        <v>0.11418298414431143</v>
      </c>
      <c r="O357" s="12">
        <f t="shared" si="24"/>
        <v>0.33107109703415716</v>
      </c>
      <c r="P357" s="12">
        <f t="shared" si="25"/>
        <v>0.25877505940420864</v>
      </c>
    </row>
    <row r="358" spans="1:16" x14ac:dyDescent="0.25">
      <c r="A358" s="1">
        <v>0.621527777777797</v>
      </c>
      <c r="B358" s="2">
        <v>816.33333333333303</v>
      </c>
      <c r="C358" s="3">
        <v>20.88</v>
      </c>
      <c r="D358" s="3">
        <v>25.799659300800005</v>
      </c>
      <c r="E358" s="3">
        <v>44.017610505475901</v>
      </c>
      <c r="F358" s="3">
        <v>55.905915815260897</v>
      </c>
      <c r="G358" s="3">
        <v>61.128595349861598</v>
      </c>
      <c r="H358" s="12">
        <f t="shared" si="22"/>
        <v>2.8343336674735702E-2</v>
      </c>
      <c r="I358" s="12">
        <f t="shared" si="22"/>
        <v>4.2906389320450281E-2</v>
      </c>
      <c r="J358" s="12">
        <f t="shared" si="22"/>
        <v>4.9304118435926851E-2</v>
      </c>
      <c r="K358" s="12">
        <f t="shared" si="23"/>
        <v>0.39223474140510112</v>
      </c>
      <c r="L358" s="12">
        <f t="shared" si="23"/>
        <v>0.2559566828640743</v>
      </c>
      <c r="M358" s="12">
        <f t="shared" si="23"/>
        <v>0.11244493596898203</v>
      </c>
      <c r="O358" s="12">
        <f t="shared" si="24"/>
        <v>0.32409571213458771</v>
      </c>
      <c r="P358" s="12">
        <f t="shared" si="25"/>
        <v>0.25354545341271922</v>
      </c>
    </row>
    <row r="359" spans="1:16" x14ac:dyDescent="0.25">
      <c r="A359" s="1">
        <v>0.62222222222224099</v>
      </c>
      <c r="B359" s="2">
        <v>813.66666666666697</v>
      </c>
      <c r="C359" s="3">
        <v>20.88</v>
      </c>
      <c r="D359" s="3">
        <v>25.331107032000002</v>
      </c>
      <c r="E359" s="3">
        <v>43.732724045931803</v>
      </c>
      <c r="F359" s="3">
        <v>55.565958709721897</v>
      </c>
      <c r="G359" s="3">
        <v>60.810868110833198</v>
      </c>
      <c r="H359" s="12">
        <f t="shared" si="22"/>
        <v>2.8086100834819903E-2</v>
      </c>
      <c r="I359" s="12">
        <f t="shared" si="22"/>
        <v>4.2629199561313259E-2</v>
      </c>
      <c r="J359" s="12">
        <f t="shared" si="22"/>
        <v>4.9075216850675771E-2</v>
      </c>
      <c r="K359" s="12">
        <f t="shared" si="23"/>
        <v>0.39748753745039067</v>
      </c>
      <c r="L359" s="12">
        <f t="shared" si="23"/>
        <v>0.25560597761715581</v>
      </c>
      <c r="M359" s="12">
        <f t="shared" si="23"/>
        <v>0.11329363720697751</v>
      </c>
      <c r="O359" s="12">
        <f t="shared" si="24"/>
        <v>0.32654675753377327</v>
      </c>
      <c r="P359" s="12">
        <f t="shared" si="25"/>
        <v>0.25546238409150795</v>
      </c>
    </row>
    <row r="360" spans="1:16" x14ac:dyDescent="0.25">
      <c r="A360" s="1">
        <v>0.62291666666668599</v>
      </c>
      <c r="B360" s="2">
        <v>809.66666666666697</v>
      </c>
      <c r="C360" s="3">
        <v>20.88</v>
      </c>
      <c r="D360" s="3">
        <v>25.580025424799999</v>
      </c>
      <c r="E360" s="3">
        <v>43.300454356790098</v>
      </c>
      <c r="F360" s="3">
        <v>55.264945242769201</v>
      </c>
      <c r="G360" s="3">
        <v>60.576557743090497</v>
      </c>
      <c r="H360" s="12">
        <f t="shared" si="22"/>
        <v>2.7690968740374751E-2</v>
      </c>
      <c r="I360" s="12">
        <f t="shared" si="22"/>
        <v>4.2468026236437868E-2</v>
      </c>
      <c r="J360" s="12">
        <f t="shared" si="22"/>
        <v>4.9028272222837149E-2</v>
      </c>
      <c r="K360" s="12">
        <f t="shared" si="23"/>
        <v>0.38466442533606243</v>
      </c>
      <c r="L360" s="12">
        <f t="shared" si="23"/>
        <v>0.25971798023383647</v>
      </c>
      <c r="M360" s="12">
        <f t="shared" si="23"/>
        <v>0.11530129309429057</v>
      </c>
      <c r="O360" s="12">
        <f t="shared" si="24"/>
        <v>0.32219120278494945</v>
      </c>
      <c r="P360" s="12">
        <f t="shared" si="25"/>
        <v>0.2532278995547298</v>
      </c>
    </row>
    <row r="361" spans="1:16" x14ac:dyDescent="0.25">
      <c r="A361" s="1">
        <v>0.62361111111112999</v>
      </c>
      <c r="B361" s="2">
        <v>811.66666666666697</v>
      </c>
      <c r="C361" s="3">
        <v>20.88</v>
      </c>
      <c r="D361" s="3">
        <v>24.057230551200004</v>
      </c>
      <c r="E361" s="3">
        <v>42.799318621385197</v>
      </c>
      <c r="F361" s="3">
        <v>54.729166927812997</v>
      </c>
      <c r="G361" s="3">
        <v>60.143195265600703</v>
      </c>
      <c r="H361" s="12">
        <f t="shared" si="22"/>
        <v>2.7005320683431446E-2</v>
      </c>
      <c r="I361" s="12">
        <f t="shared" si="22"/>
        <v>4.1703285742685406E-2</v>
      </c>
      <c r="J361" s="12">
        <f t="shared" si="22"/>
        <v>4.8373546528460806E-2</v>
      </c>
      <c r="K361" s="12">
        <f t="shared" si="23"/>
        <v>0.40583950273314939</v>
      </c>
      <c r="L361" s="12">
        <f t="shared" si="23"/>
        <v>0.25832787073840285</v>
      </c>
      <c r="M361" s="12">
        <f t="shared" si="23"/>
        <v>0.11723488653787073</v>
      </c>
      <c r="O361" s="12">
        <f t="shared" si="24"/>
        <v>0.33208368673577615</v>
      </c>
      <c r="P361" s="12">
        <f t="shared" si="25"/>
        <v>0.26046742000314099</v>
      </c>
    </row>
    <row r="362" spans="1:16" x14ac:dyDescent="0.25">
      <c r="A362" s="1">
        <v>0.62430555555557499</v>
      </c>
      <c r="B362" s="2">
        <v>810.66666666666697</v>
      </c>
      <c r="C362" s="3">
        <v>20.88</v>
      </c>
      <c r="D362" s="3">
        <v>25.096830897600004</v>
      </c>
      <c r="E362" s="3">
        <v>43.254540329835301</v>
      </c>
      <c r="F362" s="3">
        <v>55.054296162403098</v>
      </c>
      <c r="G362" s="3">
        <v>60.313293835740303</v>
      </c>
      <c r="H362" s="12">
        <f t="shared" si="22"/>
        <v>2.7600173104237614E-2</v>
      </c>
      <c r="I362" s="12">
        <f t="shared" si="22"/>
        <v>4.2155792963490646E-2</v>
      </c>
      <c r="J362" s="12">
        <f t="shared" si="22"/>
        <v>4.864304338290331E-2</v>
      </c>
      <c r="K362" s="12">
        <f t="shared" si="23"/>
        <v>0.39367043475988589</v>
      </c>
      <c r="L362" s="12">
        <f t="shared" si="23"/>
        <v>0.25582604601111392</v>
      </c>
      <c r="M362" s="12">
        <f t="shared" si="23"/>
        <v>0.11401834070482871</v>
      </c>
      <c r="O362" s="12">
        <f t="shared" si="24"/>
        <v>0.32474824038549988</v>
      </c>
      <c r="P362" s="12">
        <f t="shared" si="25"/>
        <v>0.25450494049194278</v>
      </c>
    </row>
    <row r="363" spans="1:16" x14ac:dyDescent="0.25">
      <c r="A363" s="1">
        <v>0.62500000000001898</v>
      </c>
      <c r="B363" s="2">
        <v>813.66666666666697</v>
      </c>
      <c r="C363" s="3">
        <v>20.92</v>
      </c>
      <c r="D363" s="3">
        <v>24.965050572000006</v>
      </c>
      <c r="E363" s="3">
        <v>43.047267401311899</v>
      </c>
      <c r="F363" s="3">
        <v>54.915295788111699</v>
      </c>
      <c r="G363" s="3">
        <v>60.233693599462903</v>
      </c>
      <c r="H363" s="12">
        <f t="shared" si="22"/>
        <v>2.7194511349420594E-2</v>
      </c>
      <c r="I363" s="12">
        <f t="shared" si="22"/>
        <v>4.178037171828556E-2</v>
      </c>
      <c r="J363" s="12">
        <f t="shared" si="22"/>
        <v>4.83167065949974E-2</v>
      </c>
      <c r="K363" s="12">
        <f t="shared" si="23"/>
        <v>0.39058827458943401</v>
      </c>
      <c r="L363" s="12">
        <f t="shared" si="23"/>
        <v>0.25635754587702059</v>
      </c>
      <c r="M363" s="12">
        <f t="shared" si="23"/>
        <v>0.1148810372270566</v>
      </c>
      <c r="O363" s="12">
        <f t="shared" si="24"/>
        <v>0.32347291023322733</v>
      </c>
      <c r="P363" s="12">
        <f t="shared" si="25"/>
        <v>0.25394228589783707</v>
      </c>
    </row>
    <row r="364" spans="1:16" x14ac:dyDescent="0.25">
      <c r="A364" s="1">
        <v>0.62569444444446398</v>
      </c>
      <c r="B364" s="2">
        <v>808.33333333333303</v>
      </c>
      <c r="C364" s="3">
        <v>20.92</v>
      </c>
      <c r="D364" s="3">
        <v>24.613636370399998</v>
      </c>
      <c r="E364" s="3">
        <v>42.628298444188999</v>
      </c>
      <c r="F364" s="3">
        <v>54.501751429544598</v>
      </c>
      <c r="G364" s="3">
        <v>59.871092432437699</v>
      </c>
      <c r="H364" s="12">
        <f t="shared" si="22"/>
        <v>2.6855626941264751E-2</v>
      </c>
      <c r="I364" s="12">
        <f t="shared" si="22"/>
        <v>4.1544434758199515E-2</v>
      </c>
      <c r="J364" s="12">
        <f t="shared" si="22"/>
        <v>4.8186918473118817E-2</v>
      </c>
      <c r="K364" s="12">
        <f t="shared" si="23"/>
        <v>0.39169649495023889</v>
      </c>
      <c r="L364" s="12">
        <f t="shared" si="23"/>
        <v>0.2581669252673382</v>
      </c>
      <c r="M364" s="12">
        <f t="shared" si="23"/>
        <v>0.11674668347433924</v>
      </c>
      <c r="O364" s="12">
        <f t="shared" si="24"/>
        <v>0.32493171010878852</v>
      </c>
      <c r="P364" s="12">
        <f t="shared" si="25"/>
        <v>0.25553670123063882</v>
      </c>
    </row>
    <row r="365" spans="1:16" x14ac:dyDescent="0.25">
      <c r="A365" s="1">
        <v>0.62638888888890798</v>
      </c>
      <c r="B365" s="2">
        <v>806.83333333333303</v>
      </c>
      <c r="C365" s="3">
        <v>20.92</v>
      </c>
      <c r="D365" s="3">
        <v>24.335433460800001</v>
      </c>
      <c r="E365" s="3">
        <v>42.4440617108705</v>
      </c>
      <c r="F365" s="3">
        <v>54.281699954228202</v>
      </c>
      <c r="G365" s="3">
        <v>59.657465528949899</v>
      </c>
      <c r="H365" s="12">
        <f t="shared" si="22"/>
        <v>2.6677209309073132E-2</v>
      </c>
      <c r="I365" s="12">
        <f t="shared" si="22"/>
        <v>4.1348936113482601E-2</v>
      </c>
      <c r="J365" s="12">
        <f t="shared" si="22"/>
        <v>4.8011731702891858E-2</v>
      </c>
      <c r="K365" s="12">
        <f t="shared" si="23"/>
        <v>0.3944716300178735</v>
      </c>
      <c r="L365" s="12">
        <f t="shared" si="23"/>
        <v>0.25786671353204521</v>
      </c>
      <c r="M365" s="12">
        <f t="shared" si="23"/>
        <v>0.11710368005628383</v>
      </c>
      <c r="O365" s="12">
        <f t="shared" si="24"/>
        <v>0.32616917177495935</v>
      </c>
      <c r="P365" s="12">
        <f t="shared" si="25"/>
        <v>0.25648067453540085</v>
      </c>
    </row>
    <row r="366" spans="1:16" x14ac:dyDescent="0.25">
      <c r="A366" s="1">
        <v>0.62708333333335298</v>
      </c>
      <c r="B366" s="2">
        <v>806</v>
      </c>
      <c r="C366" s="3">
        <v>20.92</v>
      </c>
      <c r="D366" s="3">
        <v>24.379360235999997</v>
      </c>
      <c r="E366" s="3">
        <v>42.690067502970798</v>
      </c>
      <c r="F366" s="3">
        <v>54.390214672106197</v>
      </c>
      <c r="G366" s="3">
        <v>59.679897632847499</v>
      </c>
      <c r="H366" s="12">
        <f t="shared" si="22"/>
        <v>2.7010009308896771E-2</v>
      </c>
      <c r="I366" s="12">
        <f t="shared" si="22"/>
        <v>4.1526320933134235E-2</v>
      </c>
      <c r="J366" s="12">
        <f t="shared" si="22"/>
        <v>4.8089203018421213E-2</v>
      </c>
      <c r="K366" s="12">
        <f t="shared" si="23"/>
        <v>0.39928604462151529</v>
      </c>
      <c r="L366" s="12">
        <f t="shared" si="23"/>
        <v>0.2551351740017494</v>
      </c>
      <c r="M366" s="12">
        <f t="shared" si="23"/>
        <v>0.11534762452928624</v>
      </c>
      <c r="O366" s="12">
        <f t="shared" si="24"/>
        <v>0.32721060931163232</v>
      </c>
      <c r="P366" s="12">
        <f t="shared" si="25"/>
        <v>0.25658961438418365</v>
      </c>
    </row>
    <row r="367" spans="1:16" x14ac:dyDescent="0.25">
      <c r="A367" s="1">
        <v>0.62777777777779697</v>
      </c>
      <c r="B367" s="2">
        <v>809.5</v>
      </c>
      <c r="C367" s="3">
        <v>20.92</v>
      </c>
      <c r="D367" s="3">
        <v>25.126115414400001</v>
      </c>
      <c r="E367" s="3">
        <v>42.908079009966002</v>
      </c>
      <c r="F367" s="3">
        <v>54.632698256918601</v>
      </c>
      <c r="G367" s="3">
        <v>59.878545102092602</v>
      </c>
      <c r="H367" s="12">
        <f t="shared" si="22"/>
        <v>2.7162543557709699E-2</v>
      </c>
      <c r="I367" s="12">
        <f t="shared" si="22"/>
        <v>4.1646322738627055E-2</v>
      </c>
      <c r="J367" s="12">
        <f t="shared" si="22"/>
        <v>4.8126677087205187E-2</v>
      </c>
      <c r="K367" s="12">
        <f t="shared" si="23"/>
        <v>0.38607965580804759</v>
      </c>
      <c r="L367" s="12">
        <f t="shared" si="23"/>
        <v>0.25456339166460806</v>
      </c>
      <c r="M367" s="12">
        <f t="shared" si="23"/>
        <v>0.11389713703561569</v>
      </c>
      <c r="O367" s="12">
        <f t="shared" si="24"/>
        <v>0.32032152373632783</v>
      </c>
      <c r="P367" s="12">
        <f t="shared" si="25"/>
        <v>0.25151339483609042</v>
      </c>
    </row>
    <row r="368" spans="1:16" x14ac:dyDescent="0.25">
      <c r="A368" s="1">
        <v>0.62847222222224197</v>
      </c>
      <c r="B368" s="2">
        <v>806.5</v>
      </c>
      <c r="C368" s="3">
        <v>20.92</v>
      </c>
      <c r="D368" s="3">
        <v>24.584351853600001</v>
      </c>
      <c r="E368" s="3">
        <v>43.112943058752101</v>
      </c>
      <c r="F368" s="3">
        <v>54.561157712197002</v>
      </c>
      <c r="G368" s="3">
        <v>59.7013985349327</v>
      </c>
      <c r="H368" s="12">
        <f t="shared" si="22"/>
        <v>2.7517598336952387E-2</v>
      </c>
      <c r="I368" s="12">
        <f t="shared" si="22"/>
        <v>4.1712532811155612E-2</v>
      </c>
      <c r="J368" s="12">
        <f t="shared" si="22"/>
        <v>4.8086049020375325E-2</v>
      </c>
      <c r="K368" s="12">
        <f t="shared" si="23"/>
        <v>0.40378676657416884</v>
      </c>
      <c r="L368" s="12">
        <f t="shared" si="23"/>
        <v>0.24948672712235964</v>
      </c>
      <c r="M368" s="12">
        <f t="shared" si="23"/>
        <v>0.11201937579840705</v>
      </c>
      <c r="O368" s="12">
        <f t="shared" si="24"/>
        <v>0.32663674684826427</v>
      </c>
      <c r="P368" s="12">
        <f t="shared" si="25"/>
        <v>0.25509762316497847</v>
      </c>
    </row>
    <row r="369" spans="1:16" x14ac:dyDescent="0.25">
      <c r="A369" s="1">
        <v>0.62916666666668597</v>
      </c>
      <c r="B369" s="2">
        <v>803.33333333333303</v>
      </c>
      <c r="C369" s="3">
        <v>20.92</v>
      </c>
      <c r="D369" s="3">
        <v>26.473203187199996</v>
      </c>
      <c r="E369" s="3">
        <v>43.880062937361899</v>
      </c>
      <c r="F369" s="3">
        <v>55.180435270882597</v>
      </c>
      <c r="G369" s="3">
        <v>60.087350433423801</v>
      </c>
      <c r="H369" s="12">
        <f t="shared" si="22"/>
        <v>2.8580991208334322E-2</v>
      </c>
      <c r="I369" s="12">
        <f t="shared" si="22"/>
        <v>4.2647844735538516E-2</v>
      </c>
      <c r="J369" s="12">
        <f t="shared" si="22"/>
        <v>4.8756037883930056E-2</v>
      </c>
      <c r="K369" s="12">
        <f t="shared" si="23"/>
        <v>0.38083661467725027</v>
      </c>
      <c r="L369" s="12">
        <f t="shared" si="23"/>
        <v>0.24723560744783118</v>
      </c>
      <c r="M369" s="12">
        <f t="shared" si="23"/>
        <v>0.10735612200203314</v>
      </c>
      <c r="O369" s="12">
        <f t="shared" si="24"/>
        <v>0.3140361110625407</v>
      </c>
      <c r="P369" s="12">
        <f t="shared" si="25"/>
        <v>0.24514278137570492</v>
      </c>
    </row>
    <row r="370" spans="1:16" x14ac:dyDescent="0.25">
      <c r="A370" s="1">
        <v>0.62986111111113097</v>
      </c>
      <c r="B370" s="2">
        <v>803.5</v>
      </c>
      <c r="C370" s="3">
        <v>20.92</v>
      </c>
      <c r="D370" s="3">
        <v>25.814301559200004</v>
      </c>
      <c r="E370" s="3">
        <v>42.7520699328701</v>
      </c>
      <c r="F370" s="3">
        <v>54.468273160635803</v>
      </c>
      <c r="G370" s="3">
        <v>59.6857832409084</v>
      </c>
      <c r="H370" s="12">
        <f t="shared" si="22"/>
        <v>2.7171213357647914E-2</v>
      </c>
      <c r="I370" s="12">
        <f t="shared" si="22"/>
        <v>4.1752673504213814E-2</v>
      </c>
      <c r="J370" s="12">
        <f t="shared" si="22"/>
        <v>4.8246152135542501E-2</v>
      </c>
      <c r="K370" s="12">
        <f t="shared" si="23"/>
        <v>0.37049671538264994</v>
      </c>
      <c r="L370" s="12">
        <f t="shared" si="23"/>
        <v>0.25628020863661283</v>
      </c>
      <c r="M370" s="12">
        <f t="shared" si="23"/>
        <v>0.11412780624759501</v>
      </c>
      <c r="O370" s="12">
        <f t="shared" si="24"/>
        <v>0.31338846200963139</v>
      </c>
      <c r="P370" s="12">
        <f t="shared" si="25"/>
        <v>0.24696824342228593</v>
      </c>
    </row>
    <row r="371" spans="1:16" x14ac:dyDescent="0.25">
      <c r="A371" s="1">
        <v>0.63055555555557496</v>
      </c>
      <c r="B371" s="2">
        <v>799.83333333333303</v>
      </c>
      <c r="C371" s="3">
        <v>20.96</v>
      </c>
      <c r="D371" s="3">
        <v>23.749743124800005</v>
      </c>
      <c r="E371" s="3">
        <v>41.665868556281403</v>
      </c>
      <c r="F371" s="3">
        <v>53.437231501752201</v>
      </c>
      <c r="G371" s="3">
        <v>58.865806181878902</v>
      </c>
      <c r="H371" s="12">
        <f t="shared" si="22"/>
        <v>2.5887728972220976E-2</v>
      </c>
      <c r="I371" s="12">
        <f t="shared" si="22"/>
        <v>4.060499875193025E-2</v>
      </c>
      <c r="J371" s="12">
        <f t="shared" si="22"/>
        <v>4.7392131087991979E-2</v>
      </c>
      <c r="K371" s="12">
        <f t="shared" si="23"/>
        <v>0.39369386615617696</v>
      </c>
      <c r="L371" s="12">
        <f t="shared" si="23"/>
        <v>0.25866716582519328</v>
      </c>
      <c r="M371" s="12">
        <f t="shared" si="23"/>
        <v>0.11928899257320605</v>
      </c>
      <c r="O371" s="12">
        <f t="shared" si="24"/>
        <v>0.32618051599068515</v>
      </c>
      <c r="P371" s="12">
        <f t="shared" si="25"/>
        <v>0.25721667485152544</v>
      </c>
    </row>
    <row r="372" spans="1:16" x14ac:dyDescent="0.25">
      <c r="A372" s="1">
        <v>0.63125000000001996</v>
      </c>
      <c r="B372" s="2">
        <v>798.16666666666697</v>
      </c>
      <c r="C372" s="3">
        <v>20.96</v>
      </c>
      <c r="D372" s="3">
        <v>23.954734742399999</v>
      </c>
      <c r="E372" s="3">
        <v>42.032433229203001</v>
      </c>
      <c r="F372" s="3">
        <v>53.540409948994601</v>
      </c>
      <c r="G372" s="3">
        <v>58.803501016750097</v>
      </c>
      <c r="H372" s="12">
        <f t="shared" si="22"/>
        <v>2.6401043928840667E-2</v>
      </c>
      <c r="I372" s="12">
        <f t="shared" si="22"/>
        <v>4.081905610648727E-2</v>
      </c>
      <c r="J372" s="12">
        <f t="shared" si="22"/>
        <v>4.7413031133952913E-2</v>
      </c>
      <c r="K372" s="12">
        <f t="shared" si="23"/>
        <v>0.39807381014619619</v>
      </c>
      <c r="L372" s="12">
        <f t="shared" si="23"/>
        <v>0.25340748675863717</v>
      </c>
      <c r="M372" s="12">
        <f t="shared" si="23"/>
        <v>0.11589410654333554</v>
      </c>
      <c r="O372" s="12">
        <f t="shared" si="24"/>
        <v>0.32574064845241668</v>
      </c>
      <c r="P372" s="12">
        <f t="shared" si="25"/>
        <v>0.2557918011493896</v>
      </c>
    </row>
    <row r="373" spans="1:16" x14ac:dyDescent="0.25">
      <c r="A373" s="1">
        <v>0.63194444444446396</v>
      </c>
      <c r="B373" s="2">
        <v>795.5</v>
      </c>
      <c r="C373" s="3">
        <v>20.96</v>
      </c>
      <c r="D373" s="3">
        <v>24.979692830400001</v>
      </c>
      <c r="E373" s="3">
        <v>42.3903781880609</v>
      </c>
      <c r="F373" s="3">
        <v>53.818610041863401</v>
      </c>
      <c r="G373" s="3">
        <v>58.961005535789198</v>
      </c>
      <c r="H373" s="12">
        <f t="shared" si="22"/>
        <v>2.6939507464564298E-2</v>
      </c>
      <c r="I373" s="12">
        <f t="shared" si="22"/>
        <v>4.1305606589394597E-2</v>
      </c>
      <c r="J373" s="12">
        <f t="shared" si="22"/>
        <v>4.7769962961394338E-2</v>
      </c>
      <c r="K373" s="12">
        <f t="shared" si="23"/>
        <v>0.38467125716409806</v>
      </c>
      <c r="L373" s="12">
        <f t="shared" si="23"/>
        <v>0.25249507552732031</v>
      </c>
      <c r="M373" s="12">
        <f t="shared" si="23"/>
        <v>0.11361596047757125</v>
      </c>
      <c r="O373" s="12">
        <f t="shared" si="24"/>
        <v>0.31858316634570921</v>
      </c>
      <c r="P373" s="12">
        <f t="shared" si="25"/>
        <v>0.25026076438966322</v>
      </c>
    </row>
    <row r="374" spans="1:16" x14ac:dyDescent="0.25">
      <c r="A374" s="1">
        <v>0.63263888888890896</v>
      </c>
      <c r="B374" s="2">
        <v>794.5</v>
      </c>
      <c r="C374" s="3">
        <v>20.96</v>
      </c>
      <c r="D374" s="3">
        <v>24.613636370399998</v>
      </c>
      <c r="E374" s="3">
        <v>41.928172547725502</v>
      </c>
      <c r="F374" s="3">
        <v>53.458896761626903</v>
      </c>
      <c r="G374" s="3">
        <v>58.703362962596103</v>
      </c>
      <c r="H374" s="12">
        <f t="shared" si="22"/>
        <v>2.6391658335714916E-2</v>
      </c>
      <c r="I374" s="12">
        <f t="shared" si="22"/>
        <v>4.090484173898918E-2</v>
      </c>
      <c r="J374" s="12">
        <f t="shared" si="22"/>
        <v>4.750580612032234E-2</v>
      </c>
      <c r="K374" s="12">
        <f t="shared" si="23"/>
        <v>0.38302843346678073</v>
      </c>
      <c r="L374" s="12">
        <f t="shared" si="23"/>
        <v>0.2550801931484567</v>
      </c>
      <c r="M374" s="12">
        <f t="shared" si="23"/>
        <v>0.11601694973252227</v>
      </c>
      <c r="O374" s="12">
        <f t="shared" si="24"/>
        <v>0.31905431330761874</v>
      </c>
      <c r="P374" s="12">
        <f t="shared" si="25"/>
        <v>0.25137519211591985</v>
      </c>
    </row>
    <row r="375" spans="1:16" x14ac:dyDescent="0.25">
      <c r="A375" s="1">
        <v>0.63333333333335295</v>
      </c>
      <c r="B375" s="2">
        <v>791</v>
      </c>
      <c r="C375" s="3">
        <v>20.96</v>
      </c>
      <c r="D375" s="3">
        <v>24.101157326400006</v>
      </c>
      <c r="E375" s="3">
        <v>42.091396068671003</v>
      </c>
      <c r="F375" s="3">
        <v>53.4083984846799</v>
      </c>
      <c r="G375" s="3">
        <v>58.566009132921202</v>
      </c>
      <c r="H375" s="12">
        <f t="shared" si="22"/>
        <v>2.671478643321239E-2</v>
      </c>
      <c r="I375" s="12">
        <f t="shared" si="22"/>
        <v>4.1021995555853223E-2</v>
      </c>
      <c r="J375" s="12">
        <f t="shared" si="22"/>
        <v>4.7542362999900382E-2</v>
      </c>
      <c r="K375" s="12">
        <f t="shared" si="23"/>
        <v>0.39973713636429437</v>
      </c>
      <c r="L375" s="12">
        <f t="shared" si="23"/>
        <v>0.25146003912520248</v>
      </c>
      <c r="M375" s="12">
        <f t="shared" si="23"/>
        <v>0.11460039750143489</v>
      </c>
      <c r="O375" s="12">
        <f t="shared" si="24"/>
        <v>0.32559858774474842</v>
      </c>
      <c r="P375" s="12">
        <f t="shared" si="25"/>
        <v>0.2552658576636439</v>
      </c>
    </row>
    <row r="376" spans="1:16" x14ac:dyDescent="0.25">
      <c r="A376" s="1">
        <v>0.63402777777779795</v>
      </c>
      <c r="B376" s="2">
        <v>797.5</v>
      </c>
      <c r="C376" s="3">
        <v>20.96</v>
      </c>
      <c r="D376" s="3">
        <v>25.521456391200001</v>
      </c>
      <c r="E376" s="3">
        <v>42.239885309745702</v>
      </c>
      <c r="F376" s="3">
        <v>53.770970287090201</v>
      </c>
      <c r="G376" s="3">
        <v>58.935655568931097</v>
      </c>
      <c r="H376" s="12">
        <f t="shared" si="22"/>
        <v>2.6683241767706208E-2</v>
      </c>
      <c r="I376" s="12">
        <f t="shared" si="22"/>
        <v>4.1142282491649154E-2</v>
      </c>
      <c r="J376" s="12">
        <f t="shared" si="22"/>
        <v>4.7618376888941813E-2</v>
      </c>
      <c r="K376" s="12">
        <f t="shared" si="23"/>
        <v>0.36845022410018069</v>
      </c>
      <c r="L376" s="12">
        <f t="shared" si="23"/>
        <v>0.25412859454202746</v>
      </c>
      <c r="M376" s="12">
        <f t="shared" si="23"/>
        <v>0.11382226516453764</v>
      </c>
      <c r="O376" s="12">
        <f t="shared" si="24"/>
        <v>0.3112894093211041</v>
      </c>
      <c r="P376" s="12">
        <f t="shared" si="25"/>
        <v>0.24546702793558192</v>
      </c>
    </row>
    <row r="377" spans="1:16" x14ac:dyDescent="0.25">
      <c r="A377" s="1">
        <v>0.63472222222224195</v>
      </c>
      <c r="B377" s="2">
        <v>796.5</v>
      </c>
      <c r="C377" s="3">
        <v>20.96</v>
      </c>
      <c r="D377" s="3">
        <v>23.442255698399997</v>
      </c>
      <c r="E377" s="3">
        <v>41.267150264619701</v>
      </c>
      <c r="F377" s="3">
        <v>52.892967301096803</v>
      </c>
      <c r="G377" s="3">
        <v>58.290056556674401</v>
      </c>
      <c r="H377" s="12">
        <f t="shared" si="22"/>
        <v>2.5495480558216824E-2</v>
      </c>
      <c r="I377" s="12">
        <f t="shared" si="22"/>
        <v>4.0091609919769997E-2</v>
      </c>
      <c r="J377" s="12">
        <f t="shared" si="22"/>
        <v>4.686761651810973E-2</v>
      </c>
      <c r="K377" s="12">
        <f t="shared" si="23"/>
        <v>0.3933283436400703</v>
      </c>
      <c r="L377" s="12">
        <f t="shared" si="23"/>
        <v>0.25653803120305574</v>
      </c>
      <c r="M377" s="12">
        <f t="shared" si="23"/>
        <v>0.11909344930415287</v>
      </c>
      <c r="O377" s="12">
        <f t="shared" si="24"/>
        <v>0.32493318742156296</v>
      </c>
      <c r="P377" s="12">
        <f t="shared" si="25"/>
        <v>0.25631994138242625</v>
      </c>
    </row>
    <row r="378" spans="1:16" x14ac:dyDescent="0.25">
      <c r="A378" s="1">
        <v>0.63541666666668695</v>
      </c>
      <c r="B378" s="2">
        <v>794</v>
      </c>
      <c r="C378" s="3">
        <v>20.96</v>
      </c>
      <c r="D378" s="3">
        <v>23.969377000800005</v>
      </c>
      <c r="E378" s="3">
        <v>41.4483479713181</v>
      </c>
      <c r="F378" s="3">
        <v>52.933169242892298</v>
      </c>
      <c r="G378" s="3">
        <v>58.216200580397498</v>
      </c>
      <c r="H378" s="12">
        <f t="shared" si="22"/>
        <v>2.5803964699393073E-2</v>
      </c>
      <c r="I378" s="12">
        <f t="shared" si="22"/>
        <v>4.0268475116992816E-2</v>
      </c>
      <c r="J378" s="12">
        <f t="shared" si="22"/>
        <v>4.6922166977830602E-2</v>
      </c>
      <c r="K378" s="12">
        <f t="shared" si="23"/>
        <v>0.38690951694147369</v>
      </c>
      <c r="L378" s="12">
        <f t="shared" si="23"/>
        <v>0.25422472855175304</v>
      </c>
      <c r="M378" s="12">
        <f t="shared" si="23"/>
        <v>0.11694367512987618</v>
      </c>
      <c r="O378" s="12">
        <f t="shared" si="24"/>
        <v>0.32056712274661336</v>
      </c>
      <c r="P378" s="12">
        <f t="shared" si="25"/>
        <v>0.25269264020770094</v>
      </c>
    </row>
    <row r="379" spans="1:16" x14ac:dyDescent="0.25">
      <c r="A379" s="1">
        <v>0.63611111111113094</v>
      </c>
      <c r="B379" s="2">
        <v>791.5</v>
      </c>
      <c r="C379" s="3">
        <v>20.96</v>
      </c>
      <c r="D379" s="3">
        <v>24.013303775999997</v>
      </c>
      <c r="E379" s="3">
        <v>41.898610985906302</v>
      </c>
      <c r="F379" s="3">
        <v>53.106218920129798</v>
      </c>
      <c r="G379" s="3">
        <v>58.228249419831002</v>
      </c>
      <c r="H379" s="12">
        <f t="shared" si="22"/>
        <v>2.6454341106640935E-2</v>
      </c>
      <c r="I379" s="12">
        <f t="shared" si="22"/>
        <v>4.061430059397321E-2</v>
      </c>
      <c r="J379" s="12">
        <f t="shared" si="22"/>
        <v>4.7085596234783325E-2</v>
      </c>
      <c r="K379" s="12">
        <f t="shared" si="23"/>
        <v>0.39715454666994604</v>
      </c>
      <c r="L379" s="12">
        <f t="shared" si="23"/>
        <v>0.24887201523190056</v>
      </c>
      <c r="M379" s="12">
        <f t="shared" si="23"/>
        <v>0.11373792338393529</v>
      </c>
      <c r="O379" s="12">
        <f t="shared" si="24"/>
        <v>0.3230132809509233</v>
      </c>
      <c r="P379" s="12">
        <f t="shared" si="25"/>
        <v>0.25325482842859393</v>
      </c>
    </row>
    <row r="380" spans="1:16" x14ac:dyDescent="0.25">
      <c r="A380" s="1">
        <v>0.63680555555557605</v>
      </c>
      <c r="B380" s="2">
        <v>790.83333333333303</v>
      </c>
      <c r="C380" s="3">
        <v>20.96</v>
      </c>
      <c r="D380" s="3">
        <v>25.594667683200008</v>
      </c>
      <c r="E380" s="3">
        <v>42.405182402830299</v>
      </c>
      <c r="F380" s="3">
        <v>53.547886344411403</v>
      </c>
      <c r="G380" s="3">
        <v>58.516052635382401</v>
      </c>
      <c r="H380" s="12">
        <f t="shared" si="22"/>
        <v>2.7117195872915036E-2</v>
      </c>
      <c r="I380" s="12">
        <f t="shared" si="22"/>
        <v>4.1207021721068174E-2</v>
      </c>
      <c r="J380" s="12">
        <f t="shared" si="22"/>
        <v>4.7489213026827078E-2</v>
      </c>
      <c r="K380" s="12">
        <f t="shared" si="23"/>
        <v>0.37360277947640846</v>
      </c>
      <c r="L380" s="12">
        <f t="shared" si="23"/>
        <v>0.24763936339178239</v>
      </c>
      <c r="M380" s="12">
        <f t="shared" si="23"/>
        <v>0.11041427143455042</v>
      </c>
      <c r="O380" s="12">
        <f t="shared" si="24"/>
        <v>0.3106210714340954</v>
      </c>
      <c r="P380" s="12">
        <f t="shared" si="25"/>
        <v>0.2438854714342471</v>
      </c>
    </row>
    <row r="381" spans="1:16" x14ac:dyDescent="0.25">
      <c r="A381" s="1">
        <v>0.63750000000002005</v>
      </c>
      <c r="B381" s="2">
        <v>787.33333333333303</v>
      </c>
      <c r="C381" s="3">
        <v>20.96</v>
      </c>
      <c r="D381" s="3">
        <v>24.803985729600008</v>
      </c>
      <c r="E381" s="3">
        <v>41.877454270262596</v>
      </c>
      <c r="F381" s="3">
        <v>53.070435393033101</v>
      </c>
      <c r="G381" s="3">
        <v>58.1431484707404</v>
      </c>
      <c r="H381" s="12">
        <f t="shared" si="22"/>
        <v>2.6567469437251402E-2</v>
      </c>
      <c r="I381" s="12">
        <f t="shared" si="22"/>
        <v>4.0783787544072539E-2</v>
      </c>
      <c r="J381" s="12">
        <f t="shared" si="22"/>
        <v>4.7226691537773598E-2</v>
      </c>
      <c r="K381" s="12">
        <f t="shared" si="23"/>
        <v>0.38113354451482967</v>
      </c>
      <c r="L381" s="12">
        <f t="shared" si="23"/>
        <v>0.24986256066534118</v>
      </c>
      <c r="M381" s="12">
        <f t="shared" si="23"/>
        <v>0.11323891867717012</v>
      </c>
      <c r="O381" s="12">
        <f t="shared" si="24"/>
        <v>0.3154980525900854</v>
      </c>
      <c r="P381" s="12">
        <f t="shared" si="25"/>
        <v>0.24807834128578032</v>
      </c>
    </row>
    <row r="382" spans="1:16" x14ac:dyDescent="0.25">
      <c r="A382" s="1">
        <v>0.63819444444446505</v>
      </c>
      <c r="B382" s="2">
        <v>786.83333333333303</v>
      </c>
      <c r="C382" s="3">
        <v>20.96</v>
      </c>
      <c r="D382" s="3">
        <v>24.730774437600001</v>
      </c>
      <c r="E382" s="3">
        <v>41.978944342887203</v>
      </c>
      <c r="F382" s="3">
        <v>53.034544871912999</v>
      </c>
      <c r="G382" s="3">
        <v>58.036063680991298</v>
      </c>
      <c r="H382" s="12">
        <f t="shared" si="22"/>
        <v>2.6713337440653094E-2</v>
      </c>
      <c r="I382" s="12">
        <f t="shared" si="22"/>
        <v>4.076409007233172E-2</v>
      </c>
      <c r="J382" s="12">
        <f t="shared" si="22"/>
        <v>4.7120606245699609E-2</v>
      </c>
      <c r="K382" s="12">
        <f t="shared" si="23"/>
        <v>0.38527810152188785</v>
      </c>
      <c r="L382" s="12">
        <f t="shared" si="23"/>
        <v>0.24695262201132132</v>
      </c>
      <c r="M382" s="12">
        <f t="shared" si="23"/>
        <v>0.1117205872894962</v>
      </c>
      <c r="O382" s="12">
        <f t="shared" si="24"/>
        <v>0.3161153617666046</v>
      </c>
      <c r="P382" s="12">
        <f t="shared" si="25"/>
        <v>0.24798377027423521</v>
      </c>
    </row>
    <row r="383" spans="1:16" x14ac:dyDescent="0.25">
      <c r="A383" s="1">
        <v>0.63888888888890905</v>
      </c>
      <c r="B383" s="2">
        <v>786.5</v>
      </c>
      <c r="C383" s="3">
        <v>20.96</v>
      </c>
      <c r="D383" s="3">
        <v>25.360391548799999</v>
      </c>
      <c r="E383" s="3">
        <v>41.9094498145041</v>
      </c>
      <c r="F383" s="3">
        <v>53.043880581198202</v>
      </c>
      <c r="G383" s="3">
        <v>58.047738038855599</v>
      </c>
      <c r="H383" s="12">
        <f t="shared" si="22"/>
        <v>2.6636299827722948E-2</v>
      </c>
      <c r="I383" s="12">
        <f t="shared" si="22"/>
        <v>4.079323659402187E-2</v>
      </c>
      <c r="J383" s="12">
        <f t="shared" si="22"/>
        <v>4.7155420265550661E-2</v>
      </c>
      <c r="K383" s="12">
        <f t="shared" si="23"/>
        <v>0.36981848211710405</v>
      </c>
      <c r="L383" s="12">
        <f t="shared" si="23"/>
        <v>0.2488188886197992</v>
      </c>
      <c r="M383" s="12">
        <f t="shared" si="23"/>
        <v>0.11182019786323333</v>
      </c>
      <c r="O383" s="12">
        <f t="shared" si="24"/>
        <v>0.30931868536845164</v>
      </c>
      <c r="P383" s="12">
        <f t="shared" si="25"/>
        <v>0.24348585620004551</v>
      </c>
    </row>
    <row r="384" spans="1:16" x14ac:dyDescent="0.25">
      <c r="A384" s="1">
        <v>0.63958333333335404</v>
      </c>
      <c r="B384" s="2">
        <v>786.16666666666697</v>
      </c>
      <c r="C384" s="3">
        <v>20.96</v>
      </c>
      <c r="D384" s="3">
        <v>24.232937652</v>
      </c>
      <c r="E384" s="3">
        <v>41.320007725356902</v>
      </c>
      <c r="F384" s="3">
        <v>52.492076556786998</v>
      </c>
      <c r="G384" s="3">
        <v>57.617766595637399</v>
      </c>
      <c r="H384" s="12">
        <f t="shared" si="22"/>
        <v>2.5897826235349027E-2</v>
      </c>
      <c r="I384" s="12">
        <f t="shared" si="22"/>
        <v>4.0108640945669259E-2</v>
      </c>
      <c r="J384" s="12">
        <f t="shared" si="22"/>
        <v>4.6628492595680367E-2</v>
      </c>
      <c r="K384" s="12">
        <f t="shared" si="23"/>
        <v>0.3820032240270973</v>
      </c>
      <c r="L384" s="12">
        <f t="shared" si="23"/>
        <v>0.24976583430259802</v>
      </c>
      <c r="M384" s="12">
        <f t="shared" si="23"/>
        <v>0.11459133203049823</v>
      </c>
      <c r="O384" s="12">
        <f t="shared" si="24"/>
        <v>0.31588452916484766</v>
      </c>
      <c r="P384" s="12">
        <f t="shared" si="25"/>
        <v>0.24878679678673118</v>
      </c>
    </row>
    <row r="385" spans="1:16" x14ac:dyDescent="0.25">
      <c r="A385" s="1">
        <v>0.64027777777779804</v>
      </c>
      <c r="B385" s="2">
        <v>783.83333333333303</v>
      </c>
      <c r="C385" s="3">
        <v>20.96</v>
      </c>
      <c r="D385" s="3">
        <v>24.511140561599998</v>
      </c>
      <c r="E385" s="3">
        <v>41.751905972459703</v>
      </c>
      <c r="F385" s="3">
        <v>52.6572350338093</v>
      </c>
      <c r="G385" s="3">
        <v>57.6080952658576</v>
      </c>
      <c r="H385" s="12">
        <f t="shared" si="22"/>
        <v>2.6525927245323891E-2</v>
      </c>
      <c r="I385" s="12">
        <f t="shared" si="22"/>
        <v>4.0438743398438413E-2</v>
      </c>
      <c r="J385" s="12">
        <f t="shared" si="22"/>
        <v>4.675495887628018E-2</v>
      </c>
      <c r="K385" s="12">
        <f t="shared" si="23"/>
        <v>0.38658666376582179</v>
      </c>
      <c r="L385" s="12">
        <f t="shared" si="23"/>
        <v>0.24452828390322487</v>
      </c>
      <c r="M385" s="12">
        <f t="shared" si="23"/>
        <v>0.11101227203479457</v>
      </c>
      <c r="O385" s="12">
        <f t="shared" si="24"/>
        <v>0.31555747383452337</v>
      </c>
      <c r="P385" s="12">
        <f t="shared" si="25"/>
        <v>0.24737573990128045</v>
      </c>
    </row>
    <row r="386" spans="1:16" x14ac:dyDescent="0.25">
      <c r="A386" s="1">
        <v>0.64097222222224304</v>
      </c>
      <c r="B386" s="2">
        <v>784</v>
      </c>
      <c r="C386" s="3">
        <v>20.96</v>
      </c>
      <c r="D386" s="3">
        <v>25.550740908000002</v>
      </c>
      <c r="E386" s="3">
        <v>41.892210116394601</v>
      </c>
      <c r="F386" s="3">
        <v>52.8520178052676</v>
      </c>
      <c r="G386" s="3">
        <v>57.759453677417802</v>
      </c>
      <c r="H386" s="12">
        <f t="shared" si="22"/>
        <v>2.6699247597442091E-2</v>
      </c>
      <c r="I386" s="12">
        <f t="shared" si="22"/>
        <v>4.0678594139371936E-2</v>
      </c>
      <c r="J386" s="12">
        <f t="shared" si="22"/>
        <v>4.693807867017577E-2</v>
      </c>
      <c r="K386" s="12">
        <f t="shared" si="23"/>
        <v>0.36634400668169709</v>
      </c>
      <c r="L386" s="12">
        <f t="shared" si="23"/>
        <v>0.24569760588846395</v>
      </c>
      <c r="M386" s="12">
        <f t="shared" si="23"/>
        <v>0.11001518266261275</v>
      </c>
      <c r="O386" s="12">
        <f t="shared" si="24"/>
        <v>0.30602080628508049</v>
      </c>
      <c r="P386" s="12">
        <f t="shared" si="25"/>
        <v>0.24068559841092454</v>
      </c>
    </row>
    <row r="387" spans="1:16" x14ac:dyDescent="0.25">
      <c r="A387" s="1">
        <v>0.64166666666668704</v>
      </c>
      <c r="B387" s="2">
        <v>782</v>
      </c>
      <c r="C387" s="3">
        <v>20.96</v>
      </c>
      <c r="D387" s="3">
        <v>24.481856044800001</v>
      </c>
      <c r="E387" s="3">
        <v>41.244133586878696</v>
      </c>
      <c r="F387" s="3">
        <v>52.252459380420198</v>
      </c>
      <c r="G387" s="3">
        <v>57.288095680422103</v>
      </c>
      <c r="H387" s="12">
        <f t="shared" si="22"/>
        <v>2.593878975304181E-2</v>
      </c>
      <c r="I387" s="12">
        <f t="shared" si="22"/>
        <v>4.001593271153478E-2</v>
      </c>
      <c r="J387" s="12">
        <f t="shared" si="22"/>
        <v>4.6455365320232866E-2</v>
      </c>
      <c r="K387" s="12">
        <f t="shared" si="23"/>
        <v>0.37673878068688066</v>
      </c>
      <c r="L387" s="12">
        <f t="shared" si="23"/>
        <v>0.24741645199775519</v>
      </c>
      <c r="M387" s="12">
        <f t="shared" si="23"/>
        <v>0.11317790645590577</v>
      </c>
      <c r="O387" s="12">
        <f t="shared" si="24"/>
        <v>0.3120776163423179</v>
      </c>
      <c r="P387" s="12">
        <f t="shared" si="25"/>
        <v>0.24577771304684723</v>
      </c>
    </row>
    <row r="388" spans="1:16" x14ac:dyDescent="0.25">
      <c r="A388" s="1">
        <v>0.64236111111113203</v>
      </c>
      <c r="B388" s="2">
        <v>777.83333333333303</v>
      </c>
      <c r="C388" s="3">
        <v>21</v>
      </c>
      <c r="D388" s="3">
        <v>24.481856044800001</v>
      </c>
      <c r="E388" s="3">
        <v>41.529453391150902</v>
      </c>
      <c r="F388" s="3">
        <v>52.314806859615999</v>
      </c>
      <c r="G388" s="3">
        <v>57.223388316439902</v>
      </c>
      <c r="H388" s="12">
        <f t="shared" ref="H388:J451" si="26">(E388-$C388)/$B388</f>
        <v>2.6393126279602629E-2</v>
      </c>
      <c r="I388" s="12">
        <f t="shared" si="26"/>
        <v>4.0259018889585614E-2</v>
      </c>
      <c r="J388" s="12">
        <f t="shared" si="26"/>
        <v>4.6569601435320226E-2</v>
      </c>
      <c r="K388" s="12">
        <f t="shared" ref="K388:M451" si="27">$A$1*60*0.145*1.25*1000*(E388-D388)/($B388*60*0.33*1.25)</f>
        <v>0.38520390598918997</v>
      </c>
      <c r="L388" s="12">
        <f t="shared" si="27"/>
        <v>0.24370356708454941</v>
      </c>
      <c r="M388" s="12">
        <f t="shared" si="27"/>
        <v>0.11091326898563857</v>
      </c>
      <c r="O388" s="12">
        <f t="shared" ref="O388:O451" si="28">$A$1*60*0.145*1.25*1000*(F388-$D388)/(2*$B388*60*0.33*1.25)</f>
        <v>0.3144537365368697</v>
      </c>
      <c r="P388" s="12">
        <f t="shared" ref="P388:P451" si="29">$A$1*60*0.145*1.25*1000*(G388-$D388)/(3*$B388*60*0.33*1.25)</f>
        <v>0.24660691401979268</v>
      </c>
    </row>
    <row r="389" spans="1:16" x14ac:dyDescent="0.25">
      <c r="A389" s="1">
        <v>0.64305555555557603</v>
      </c>
      <c r="B389" s="2">
        <v>780.83333333333303</v>
      </c>
      <c r="C389" s="3">
        <v>21</v>
      </c>
      <c r="D389" s="3">
        <v>25.609309941599999</v>
      </c>
      <c r="E389" s="3">
        <v>41.641590725260102</v>
      </c>
      <c r="F389" s="3">
        <v>52.568963655808403</v>
      </c>
      <c r="G389" s="3">
        <v>57.4723441984627</v>
      </c>
      <c r="H389" s="12">
        <f t="shared" si="26"/>
        <v>2.6435334973652223E-2</v>
      </c>
      <c r="I389" s="12">
        <f t="shared" si="26"/>
        <v>4.0429836058666062E-2</v>
      </c>
      <c r="J389" s="12">
        <f t="shared" si="26"/>
        <v>4.6709512313933041E-2</v>
      </c>
      <c r="K389" s="12">
        <f t="shared" si="27"/>
        <v>0.36087019906948131</v>
      </c>
      <c r="L389" s="12">
        <f t="shared" si="27"/>
        <v>0.2459639584638795</v>
      </c>
      <c r="M389" s="12">
        <f t="shared" si="27"/>
        <v>0.11037006751681352</v>
      </c>
      <c r="O389" s="12">
        <f t="shared" si="28"/>
        <v>0.30341707876668039</v>
      </c>
      <c r="P389" s="12">
        <f t="shared" si="29"/>
        <v>0.23906807501672481</v>
      </c>
    </row>
    <row r="390" spans="1:16" x14ac:dyDescent="0.25">
      <c r="A390" s="1">
        <v>0.64375000000002103</v>
      </c>
      <c r="B390" s="2">
        <v>778.5</v>
      </c>
      <c r="C390" s="3">
        <v>21</v>
      </c>
      <c r="D390" s="3">
        <v>24.042588292800001</v>
      </c>
      <c r="E390" s="3">
        <v>41.262867627492703</v>
      </c>
      <c r="F390" s="3">
        <v>52.066778302102698</v>
      </c>
      <c r="G390" s="3">
        <v>57.031939372623299</v>
      </c>
      <c r="H390" s="12">
        <f t="shared" si="26"/>
        <v>2.6028089438012464E-2</v>
      </c>
      <c r="I390" s="12">
        <f t="shared" si="26"/>
        <v>3.9905945153632237E-2</v>
      </c>
      <c r="J390" s="12">
        <f t="shared" si="26"/>
        <v>4.6283801377807708E-2</v>
      </c>
      <c r="K390" s="12">
        <f t="shared" si="27"/>
        <v>0.38877258185406144</v>
      </c>
      <c r="L390" s="12">
        <f t="shared" si="27"/>
        <v>0.2439138277290748</v>
      </c>
      <c r="M390" s="12">
        <f t="shared" si="27"/>
        <v>0.11209565484914456</v>
      </c>
      <c r="O390" s="12">
        <f t="shared" si="28"/>
        <v>0.31634320479156813</v>
      </c>
      <c r="P390" s="12">
        <f t="shared" si="29"/>
        <v>0.24826068814409358</v>
      </c>
    </row>
    <row r="391" spans="1:16" x14ac:dyDescent="0.25">
      <c r="A391" s="1">
        <v>0.64444444444446503</v>
      </c>
      <c r="B391" s="2">
        <v>776</v>
      </c>
      <c r="C391" s="3">
        <v>21</v>
      </c>
      <c r="D391" s="3">
        <v>25.653236716800002</v>
      </c>
      <c r="E391" s="3">
        <v>41.793589404770103</v>
      </c>
      <c r="F391" s="3">
        <v>52.491637940824198</v>
      </c>
      <c r="G391" s="3">
        <v>57.275217125922197</v>
      </c>
      <c r="H391" s="12">
        <f t="shared" si="26"/>
        <v>2.6795862635013018E-2</v>
      </c>
      <c r="I391" s="12">
        <f t="shared" si="26"/>
        <v>4.0582007655701288E-2</v>
      </c>
      <c r="J391" s="12">
        <f t="shared" si="26"/>
        <v>4.6746413822064688E-2</v>
      </c>
      <c r="K391" s="12">
        <f t="shared" si="27"/>
        <v>0.36556562632859485</v>
      </c>
      <c r="L391" s="12">
        <f t="shared" si="27"/>
        <v>0.24230194278785433</v>
      </c>
      <c r="M391" s="12">
        <f t="shared" si="27"/>
        <v>0.10834410837850825</v>
      </c>
      <c r="O391" s="12">
        <f t="shared" si="28"/>
        <v>0.30393378455822462</v>
      </c>
      <c r="P391" s="12">
        <f t="shared" si="29"/>
        <v>0.23873722583165249</v>
      </c>
    </row>
    <row r="392" spans="1:16" x14ac:dyDescent="0.25">
      <c r="A392" s="1">
        <v>0.64513888888891002</v>
      </c>
      <c r="B392" s="2">
        <v>773</v>
      </c>
      <c r="C392" s="3">
        <v>21</v>
      </c>
      <c r="D392" s="3">
        <v>24.950408313600001</v>
      </c>
      <c r="E392" s="3">
        <v>41.627523330417901</v>
      </c>
      <c r="F392" s="3">
        <v>52.241463745338301</v>
      </c>
      <c r="G392" s="3">
        <v>57.039106074091301</v>
      </c>
      <c r="H392" s="12">
        <f t="shared" si="26"/>
        <v>2.6685023713347866E-2</v>
      </c>
      <c r="I392" s="12">
        <f t="shared" si="26"/>
        <v>4.0415865129803753E-2</v>
      </c>
      <c r="J392" s="12">
        <f t="shared" si="26"/>
        <v>4.6622388194167273E-2</v>
      </c>
      <c r="K392" s="12">
        <f t="shared" si="27"/>
        <v>0.37918878473301115</v>
      </c>
      <c r="L392" s="12">
        <f t="shared" si="27"/>
        <v>0.24132994004680039</v>
      </c>
      <c r="M392" s="12">
        <f t="shared" si="27"/>
        <v>0.10908434476760122</v>
      </c>
      <c r="O392" s="12">
        <f t="shared" si="28"/>
        <v>0.31025936238990576</v>
      </c>
      <c r="P392" s="12">
        <f t="shared" si="29"/>
        <v>0.24320102318247089</v>
      </c>
    </row>
    <row r="393" spans="1:16" x14ac:dyDescent="0.25">
      <c r="A393" s="1">
        <v>0.64583333333335402</v>
      </c>
      <c r="B393" s="2">
        <v>771.16666666666697</v>
      </c>
      <c r="C393" s="3">
        <v>21</v>
      </c>
      <c r="D393" s="3">
        <v>25.785017042400003</v>
      </c>
      <c r="E393" s="3">
        <v>41.897637648565897</v>
      </c>
      <c r="F393" s="3">
        <v>52.480765513035799</v>
      </c>
      <c r="G393" s="3">
        <v>57.192595185999203</v>
      </c>
      <c r="H393" s="12">
        <f t="shared" si="26"/>
        <v>2.7098730471449176E-2</v>
      </c>
      <c r="I393" s="12">
        <f t="shared" si="26"/>
        <v>4.0822259148090498E-2</v>
      </c>
      <c r="J393" s="12">
        <f t="shared" si="26"/>
        <v>4.6932260885237762E-2</v>
      </c>
      <c r="K393" s="12">
        <f t="shared" si="27"/>
        <v>0.36722478541274389</v>
      </c>
      <c r="L393" s="12">
        <f t="shared" si="27"/>
        <v>0.24120141310460494</v>
      </c>
      <c r="M393" s="12">
        <f t="shared" si="27"/>
        <v>0.10738790931955805</v>
      </c>
      <c r="O393" s="12">
        <f t="shared" si="28"/>
        <v>0.30421309925867446</v>
      </c>
      <c r="P393" s="12">
        <f t="shared" si="29"/>
        <v>0.23860470261230229</v>
      </c>
    </row>
    <row r="394" spans="1:16" x14ac:dyDescent="0.25">
      <c r="A394" s="1">
        <v>0.64652777777779902</v>
      </c>
      <c r="B394" s="2">
        <v>774.83333333333303</v>
      </c>
      <c r="C394" s="3">
        <v>21</v>
      </c>
      <c r="D394" s="3">
        <v>25.316464773599996</v>
      </c>
      <c r="E394" s="3">
        <v>41.888914494484403</v>
      </c>
      <c r="F394" s="3">
        <v>52.439727873532</v>
      </c>
      <c r="G394" s="3">
        <v>57.168075026497398</v>
      </c>
      <c r="H394" s="12">
        <f t="shared" si="26"/>
        <v>2.6959235742505156E-2</v>
      </c>
      <c r="I394" s="12">
        <f t="shared" si="26"/>
        <v>4.0576116851192098E-2</v>
      </c>
      <c r="J394" s="12">
        <f t="shared" si="26"/>
        <v>4.6678522297049788E-2</v>
      </c>
      <c r="K394" s="12">
        <f t="shared" si="27"/>
        <v>0.37591743436957931</v>
      </c>
      <c r="L394" s="12">
        <f t="shared" si="27"/>
        <v>0.23932700130419476</v>
      </c>
      <c r="M394" s="12">
        <f t="shared" si="27"/>
        <v>0.10725439874537755</v>
      </c>
      <c r="O394" s="12">
        <f t="shared" si="28"/>
        <v>0.30762221783688704</v>
      </c>
      <c r="P394" s="12">
        <f t="shared" si="29"/>
        <v>0.24083294480638387</v>
      </c>
    </row>
    <row r="395" spans="1:16" x14ac:dyDescent="0.25">
      <c r="A395" s="1">
        <v>0.64722222222224302</v>
      </c>
      <c r="B395" s="2">
        <v>771.33333333333303</v>
      </c>
      <c r="C395" s="3">
        <v>21.04</v>
      </c>
      <c r="D395" s="3">
        <v>26.004650918400003</v>
      </c>
      <c r="E395" s="3">
        <v>41.992252959889399</v>
      </c>
      <c r="F395" s="3">
        <v>52.365247881862203</v>
      </c>
      <c r="G395" s="3">
        <v>56.9746155360261</v>
      </c>
      <c r="H395" s="12">
        <f t="shared" si="26"/>
        <v>2.7163681451887738E-2</v>
      </c>
      <c r="I395" s="12">
        <f t="shared" si="26"/>
        <v>4.0611816614341684E-2</v>
      </c>
      <c r="J395" s="12">
        <f t="shared" si="26"/>
        <v>4.6587660591217953E-2</v>
      </c>
      <c r="K395" s="12">
        <f t="shared" si="27"/>
        <v>0.36429673858976386</v>
      </c>
      <c r="L395" s="12">
        <f t="shared" si="27"/>
        <v>0.23636116346131167</v>
      </c>
      <c r="M395" s="12">
        <f t="shared" si="27"/>
        <v>0.10502998504812841</v>
      </c>
      <c r="O395" s="12">
        <f t="shared" si="28"/>
        <v>0.30032895102553775</v>
      </c>
      <c r="P395" s="12">
        <f t="shared" si="29"/>
        <v>0.23522929569973469</v>
      </c>
    </row>
    <row r="396" spans="1:16" x14ac:dyDescent="0.25">
      <c r="A396" s="1">
        <v>0.64791666666668801</v>
      </c>
      <c r="B396" s="2">
        <v>750</v>
      </c>
      <c r="C396" s="3">
        <v>21.04</v>
      </c>
      <c r="D396" s="3">
        <v>25.9607241432</v>
      </c>
      <c r="E396" s="3">
        <v>41.581633221419096</v>
      </c>
      <c r="F396" s="3">
        <v>51.921916731358202</v>
      </c>
      <c r="G396" s="3">
        <v>56.527142541860798</v>
      </c>
      <c r="H396" s="12">
        <f t="shared" si="26"/>
        <v>2.7388844295225465E-2</v>
      </c>
      <c r="I396" s="12">
        <f t="shared" si="26"/>
        <v>4.1175888975144272E-2</v>
      </c>
      <c r="J396" s="12">
        <f t="shared" si="26"/>
        <v>4.7316190055814396E-2</v>
      </c>
      <c r="K396" s="12">
        <f t="shared" si="27"/>
        <v>0.36606574809563941</v>
      </c>
      <c r="L396" s="12">
        <f t="shared" si="27"/>
        <v>0.24231775498039115</v>
      </c>
      <c r="M396" s="12">
        <f t="shared" si="27"/>
        <v>0.1079204432360204</v>
      </c>
      <c r="O396" s="12">
        <f t="shared" si="28"/>
        <v>0.30419175153801525</v>
      </c>
      <c r="P396" s="12">
        <f t="shared" si="29"/>
        <v>0.23876798210401695</v>
      </c>
    </row>
    <row r="397" spans="1:16" x14ac:dyDescent="0.25">
      <c r="A397" s="1">
        <v>0.64861111111113201</v>
      </c>
      <c r="B397" s="2">
        <v>769</v>
      </c>
      <c r="C397" s="3">
        <v>21.08</v>
      </c>
      <c r="D397" s="3">
        <v>25.170042189600004</v>
      </c>
      <c r="E397" s="3">
        <v>41.192676701324999</v>
      </c>
      <c r="F397" s="3">
        <v>51.814001225077398</v>
      </c>
      <c r="G397" s="3">
        <v>56.623637410189197</v>
      </c>
      <c r="H397" s="12">
        <f t="shared" si="26"/>
        <v>2.6154326009525358E-2</v>
      </c>
      <c r="I397" s="12">
        <f t="shared" si="26"/>
        <v>3.9966191450035632E-2</v>
      </c>
      <c r="J397" s="12">
        <f t="shared" si="26"/>
        <v>4.6220594811689462E-2</v>
      </c>
      <c r="K397" s="12">
        <f t="shared" si="27"/>
        <v>0.36620278270877155</v>
      </c>
      <c r="L397" s="12">
        <f t="shared" si="27"/>
        <v>0.24275399865139263</v>
      </c>
      <c r="M397" s="12">
        <f t="shared" si="27"/>
        <v>0.10992587726543102</v>
      </c>
      <c r="O397" s="12">
        <f t="shared" si="28"/>
        <v>0.30447839068008209</v>
      </c>
      <c r="P397" s="12">
        <f t="shared" si="29"/>
        <v>0.23962755287519841</v>
      </c>
    </row>
    <row r="398" spans="1:16" x14ac:dyDescent="0.25">
      <c r="A398" s="1">
        <v>0.64930555555557701</v>
      </c>
      <c r="B398" s="2">
        <v>767.16666666666697</v>
      </c>
      <c r="C398" s="3">
        <v>21.04</v>
      </c>
      <c r="D398" s="3">
        <v>24.789343471200002</v>
      </c>
      <c r="E398" s="3">
        <v>41.022109997022497</v>
      </c>
      <c r="F398" s="3">
        <v>51.565687486506803</v>
      </c>
      <c r="G398" s="3">
        <v>56.375340044880502</v>
      </c>
      <c r="H398" s="12">
        <f t="shared" si="26"/>
        <v>2.6046634799507917E-2</v>
      </c>
      <c r="I398" s="12">
        <f t="shared" si="26"/>
        <v>3.9790164005874595E-2</v>
      </c>
      <c r="J398" s="12">
        <f t="shared" si="26"/>
        <v>4.6059535144315218E-2</v>
      </c>
      <c r="K398" s="12">
        <f t="shared" si="27"/>
        <v>0.37189203029554013</v>
      </c>
      <c r="L398" s="12">
        <f t="shared" si="27"/>
        <v>0.24155293756644461</v>
      </c>
      <c r="M398" s="12">
        <f t="shared" si="27"/>
        <v>0.11018894728168364</v>
      </c>
      <c r="O398" s="12">
        <f t="shared" si="28"/>
        <v>0.30672248393099238</v>
      </c>
      <c r="P398" s="12">
        <f t="shared" si="29"/>
        <v>0.24121130504788948</v>
      </c>
    </row>
    <row r="399" spans="1:16" x14ac:dyDescent="0.25">
      <c r="A399" s="1">
        <v>0.65000000000002101</v>
      </c>
      <c r="B399" s="2">
        <v>764.66666666666697</v>
      </c>
      <c r="C399" s="3">
        <v>21.08</v>
      </c>
      <c r="D399" s="3">
        <v>25.170042189600004</v>
      </c>
      <c r="E399" s="3">
        <v>41.437048688274501</v>
      </c>
      <c r="F399" s="3">
        <v>51.751958173167502</v>
      </c>
      <c r="G399" s="3">
        <v>56.4032005547569</v>
      </c>
      <c r="H399" s="12">
        <f t="shared" si="26"/>
        <v>2.6622121213959671E-2</v>
      </c>
      <c r="I399" s="12">
        <f t="shared" si="26"/>
        <v>4.0111540767001949E-2</v>
      </c>
      <c r="J399" s="12">
        <f t="shared" si="26"/>
        <v>4.619424658425051E-2</v>
      </c>
      <c r="K399" s="12">
        <f t="shared" si="27"/>
        <v>0.37389489455620212</v>
      </c>
      <c r="L399" s="12">
        <f t="shared" si="27"/>
        <v>0.23708676790195518</v>
      </c>
      <c r="M399" s="12">
        <f t="shared" si="27"/>
        <v>0.10690816284861099</v>
      </c>
      <c r="O399" s="12">
        <f t="shared" si="28"/>
        <v>0.30549083122907866</v>
      </c>
      <c r="P399" s="12">
        <f t="shared" si="29"/>
        <v>0.23929660843558942</v>
      </c>
    </row>
    <row r="400" spans="1:16" x14ac:dyDescent="0.25">
      <c r="A400" s="1">
        <v>0.650694444444466</v>
      </c>
      <c r="B400" s="2">
        <v>763.16666666666697</v>
      </c>
      <c r="C400" s="3">
        <v>21.08</v>
      </c>
      <c r="D400" s="3">
        <v>25.946081884800002</v>
      </c>
      <c r="E400" s="3">
        <v>41.562622515316797</v>
      </c>
      <c r="F400" s="3">
        <v>51.880664145774702</v>
      </c>
      <c r="G400" s="3">
        <v>56.482671280444897</v>
      </c>
      <c r="H400" s="12">
        <f t="shared" si="26"/>
        <v>2.6838989974208503E-2</v>
      </c>
      <c r="I400" s="12">
        <f t="shared" si="26"/>
        <v>4.0359027052773125E-2</v>
      </c>
      <c r="J400" s="12">
        <f t="shared" si="26"/>
        <v>4.6389173986169319E-2</v>
      </c>
      <c r="K400" s="12">
        <f t="shared" si="27"/>
        <v>0.3596495291032078</v>
      </c>
      <c r="L400" s="12">
        <f t="shared" si="27"/>
        <v>0.23762489410810547</v>
      </c>
      <c r="M400" s="12">
        <f t="shared" si="27"/>
        <v>0.10598440064756941</v>
      </c>
      <c r="O400" s="12">
        <f t="shared" si="28"/>
        <v>0.29863721160565665</v>
      </c>
      <c r="P400" s="12">
        <f t="shared" si="29"/>
        <v>0.23441960795296085</v>
      </c>
    </row>
    <row r="401" spans="1:16" x14ac:dyDescent="0.25">
      <c r="A401" s="1">
        <v>0.65138888888891</v>
      </c>
      <c r="B401" s="2">
        <v>761.16666666666697</v>
      </c>
      <c r="C401" s="3">
        <v>21.12</v>
      </c>
      <c r="D401" s="3">
        <v>25.331107032000002</v>
      </c>
      <c r="E401" s="3">
        <v>41.159706469376403</v>
      </c>
      <c r="F401" s="3">
        <v>51.502705305955402</v>
      </c>
      <c r="G401" s="3">
        <v>56.180633798664097</v>
      </c>
      <c r="H401" s="12">
        <f t="shared" si="26"/>
        <v>2.6327619622565877E-2</v>
      </c>
      <c r="I401" s="12">
        <f t="shared" si="26"/>
        <v>3.9915969309334866E-2</v>
      </c>
      <c r="J401" s="12">
        <f t="shared" si="26"/>
        <v>4.6061704136628974E-2</v>
      </c>
      <c r="K401" s="12">
        <f t="shared" si="27"/>
        <v>0.36549107923157464</v>
      </c>
      <c r="L401" s="12">
        <f t="shared" si="27"/>
        <v>0.23882553994927311</v>
      </c>
      <c r="M401" s="12">
        <f t="shared" si="27"/>
        <v>0.10801594544941145</v>
      </c>
      <c r="O401" s="12">
        <f t="shared" si="28"/>
        <v>0.30215830959042383</v>
      </c>
      <c r="P401" s="12">
        <f t="shared" si="29"/>
        <v>0.23744418821008637</v>
      </c>
    </row>
    <row r="402" spans="1:16" x14ac:dyDescent="0.25">
      <c r="A402" s="1">
        <v>0.652083333333354</v>
      </c>
      <c r="B402" s="2">
        <v>759.5</v>
      </c>
      <c r="C402" s="3">
        <v>21.12</v>
      </c>
      <c r="D402" s="3">
        <v>25.301822515200008</v>
      </c>
      <c r="E402" s="3">
        <v>41.057834629879601</v>
      </c>
      <c r="F402" s="3">
        <v>51.359558279505897</v>
      </c>
      <c r="G402" s="3">
        <v>56.023579839243702</v>
      </c>
      <c r="H402" s="12">
        <f t="shared" si="26"/>
        <v>2.6251263502145621E-2</v>
      </c>
      <c r="I402" s="12">
        <f t="shared" si="26"/>
        <v>3.981508660896102E-2</v>
      </c>
      <c r="J402" s="12">
        <f t="shared" si="26"/>
        <v>4.5955997155027919E-2</v>
      </c>
      <c r="K402" s="12">
        <f t="shared" si="27"/>
        <v>0.3646133631182461</v>
      </c>
      <c r="L402" s="12">
        <f t="shared" si="27"/>
        <v>0.23839446672584641</v>
      </c>
      <c r="M402" s="12">
        <f t="shared" si="27"/>
        <v>0.10793115505208475</v>
      </c>
      <c r="O402" s="12">
        <f t="shared" si="28"/>
        <v>0.30150391492204626</v>
      </c>
      <c r="P402" s="12">
        <f t="shared" si="29"/>
        <v>0.23697966163205911</v>
      </c>
    </row>
    <row r="403" spans="1:16" x14ac:dyDescent="0.25">
      <c r="A403" s="1">
        <v>0.652777777777799</v>
      </c>
      <c r="B403" s="2">
        <v>758.5</v>
      </c>
      <c r="C403" s="3">
        <v>21.12</v>
      </c>
      <c r="D403" s="3">
        <v>25.257895739999999</v>
      </c>
      <c r="E403" s="3">
        <v>41.007289707481902</v>
      </c>
      <c r="F403" s="3">
        <v>51.249820439717197</v>
      </c>
      <c r="G403" s="3">
        <v>55.8907293273612</v>
      </c>
      <c r="H403" s="12">
        <f t="shared" si="26"/>
        <v>2.6219234947240478E-2</v>
      </c>
      <c r="I403" s="12">
        <f t="shared" si="26"/>
        <v>3.9722901041156486E-2</v>
      </c>
      <c r="J403" s="12">
        <f t="shared" si="26"/>
        <v>4.5841436160001574E-2</v>
      </c>
      <c r="K403" s="12">
        <f t="shared" si="27"/>
        <v>0.36494071237648079</v>
      </c>
      <c r="L403" s="12">
        <f t="shared" si="27"/>
        <v>0.23733716165064503</v>
      </c>
      <c r="M403" s="12">
        <f t="shared" si="27"/>
        <v>0.1075378899675804</v>
      </c>
      <c r="O403" s="12">
        <f t="shared" si="28"/>
        <v>0.30113893701356292</v>
      </c>
      <c r="P403" s="12">
        <f t="shared" si="29"/>
        <v>0.23660525466490209</v>
      </c>
    </row>
    <row r="404" spans="1:16" x14ac:dyDescent="0.25">
      <c r="A404" s="1">
        <v>0.65347222222224299</v>
      </c>
      <c r="B404" s="2">
        <v>755.83333333333303</v>
      </c>
      <c r="C404" s="3">
        <v>21.12</v>
      </c>
      <c r="D404" s="3">
        <v>25.404318324000005</v>
      </c>
      <c r="E404" s="3">
        <v>41.010713032763697</v>
      </c>
      <c r="F404" s="3">
        <v>51.171455243813597</v>
      </c>
      <c r="G404" s="3">
        <v>55.763000433898</v>
      </c>
      <c r="H404" s="12">
        <f t="shared" si="26"/>
        <v>2.6316268621076565E-2</v>
      </c>
      <c r="I404" s="12">
        <f t="shared" si="26"/>
        <v>3.9759367467008082E-2</v>
      </c>
      <c r="J404" s="12">
        <f t="shared" si="26"/>
        <v>4.5834179184870573E-2</v>
      </c>
      <c r="K404" s="12">
        <f t="shared" si="27"/>
        <v>0.3629030342220283</v>
      </c>
      <c r="L404" s="12">
        <f t="shared" si="27"/>
        <v>0.23627264638303871</v>
      </c>
      <c r="M404" s="12">
        <f t="shared" si="27"/>
        <v>0.10676941807152267</v>
      </c>
      <c r="O404" s="12">
        <f t="shared" si="28"/>
        <v>0.29958784030253349</v>
      </c>
      <c r="P404" s="12">
        <f t="shared" si="29"/>
        <v>0.23531503289219657</v>
      </c>
    </row>
    <row r="405" spans="1:16" x14ac:dyDescent="0.25">
      <c r="A405" s="1">
        <v>0.65416666666668799</v>
      </c>
      <c r="B405" s="2">
        <v>753.66666666666697</v>
      </c>
      <c r="C405" s="3">
        <v>21.12</v>
      </c>
      <c r="D405" s="3">
        <v>25.448245099200001</v>
      </c>
      <c r="E405" s="3">
        <v>40.893423262082898</v>
      </c>
      <c r="F405" s="3">
        <v>51.010822638675101</v>
      </c>
      <c r="G405" s="3">
        <v>55.585123693178303</v>
      </c>
      <c r="H405" s="12">
        <f t="shared" si="26"/>
        <v>2.623629800364824E-2</v>
      </c>
      <c r="I405" s="12">
        <f t="shared" si="26"/>
        <v>3.9660534239728117E-2</v>
      </c>
      <c r="J405" s="12">
        <f t="shared" si="26"/>
        <v>4.5729929712310859E-2</v>
      </c>
      <c r="K405" s="12">
        <f t="shared" si="27"/>
        <v>0.36018669673403064</v>
      </c>
      <c r="L405" s="12">
        <f t="shared" si="27"/>
        <v>0.2359411217250402</v>
      </c>
      <c r="M405" s="12">
        <f t="shared" si="27"/>
        <v>0.10667422345751501</v>
      </c>
      <c r="O405" s="12">
        <f t="shared" si="28"/>
        <v>0.29806390922953541</v>
      </c>
      <c r="P405" s="12">
        <f t="shared" si="29"/>
        <v>0.23426734730552856</v>
      </c>
    </row>
    <row r="406" spans="1:16" x14ac:dyDescent="0.25">
      <c r="A406" s="1">
        <v>0.65486111111113199</v>
      </c>
      <c r="B406" s="2">
        <v>750</v>
      </c>
      <c r="C406" s="3">
        <v>21.12</v>
      </c>
      <c r="D406" s="3">
        <v>25.316464773599996</v>
      </c>
      <c r="E406" s="3">
        <v>40.715154462481301</v>
      </c>
      <c r="F406" s="3">
        <v>50.788941387224298</v>
      </c>
      <c r="G406" s="3">
        <v>55.357600185864399</v>
      </c>
      <c r="H406" s="12">
        <f t="shared" si="26"/>
        <v>2.6126872616641733E-2</v>
      </c>
      <c r="I406" s="12">
        <f t="shared" si="26"/>
        <v>3.9558588516299065E-2</v>
      </c>
      <c r="J406" s="12">
        <f t="shared" si="26"/>
        <v>4.5650133581152524E-2</v>
      </c>
      <c r="K406" s="12">
        <f t="shared" si="27"/>
        <v>0.36085818260812752</v>
      </c>
      <c r="L406" s="12">
        <f t="shared" si="27"/>
        <v>0.23607258247882576</v>
      </c>
      <c r="M406" s="12">
        <f t="shared" si="27"/>
        <v>0.10706351932166699</v>
      </c>
      <c r="O406" s="12">
        <f t="shared" si="28"/>
        <v>0.2984653825434766</v>
      </c>
      <c r="P406" s="12">
        <f t="shared" si="29"/>
        <v>0.23466476146954007</v>
      </c>
    </row>
    <row r="407" spans="1:16" x14ac:dyDescent="0.25">
      <c r="A407" s="1">
        <v>0.65555555555557699</v>
      </c>
      <c r="B407" s="2">
        <v>749.5</v>
      </c>
      <c r="C407" s="3">
        <v>21.12</v>
      </c>
      <c r="D407" s="3">
        <v>25.272537998399997</v>
      </c>
      <c r="E407" s="3">
        <v>40.517538438904197</v>
      </c>
      <c r="F407" s="3">
        <v>50.610876430723501</v>
      </c>
      <c r="G407" s="3">
        <v>55.199471641896203</v>
      </c>
      <c r="H407" s="12">
        <f t="shared" si="26"/>
        <v>2.5880638344101661E-2</v>
      </c>
      <c r="I407" s="12">
        <f t="shared" si="26"/>
        <v>3.9347400174414272E-2</v>
      </c>
      <c r="J407" s="12">
        <f t="shared" si="26"/>
        <v>4.5469608594924889E-2</v>
      </c>
      <c r="K407" s="12">
        <f t="shared" si="27"/>
        <v>0.35749490591677013</v>
      </c>
      <c r="L407" s="12">
        <f t="shared" si="27"/>
        <v>0.23668854126003983</v>
      </c>
      <c r="M407" s="12">
        <f t="shared" si="27"/>
        <v>0.10760245102715617</v>
      </c>
      <c r="O407" s="12">
        <f t="shared" si="28"/>
        <v>0.29709172358840497</v>
      </c>
      <c r="P407" s="12">
        <f t="shared" si="29"/>
        <v>0.23392863273465539</v>
      </c>
    </row>
    <row r="408" spans="1:16" x14ac:dyDescent="0.25">
      <c r="A408" s="1">
        <v>0.65625000000002098</v>
      </c>
      <c r="B408" s="2">
        <v>748.5</v>
      </c>
      <c r="C408" s="3">
        <v>21.12</v>
      </c>
      <c r="D408" s="3">
        <v>24.847912504799996</v>
      </c>
      <c r="E408" s="3">
        <v>40.105500770652299</v>
      </c>
      <c r="F408" s="3">
        <v>50.238046236454601</v>
      </c>
      <c r="G408" s="3">
        <v>54.895188459399101</v>
      </c>
      <c r="H408" s="12">
        <f t="shared" si="26"/>
        <v>2.5364730488513423E-2</v>
      </c>
      <c r="I408" s="12">
        <f t="shared" si="26"/>
        <v>3.890186537936486E-2</v>
      </c>
      <c r="J408" s="12">
        <f t="shared" si="26"/>
        <v>4.5123832277086308E-2</v>
      </c>
      <c r="K408" s="12">
        <f t="shared" si="27"/>
        <v>0.35826809960099326</v>
      </c>
      <c r="L408" s="12">
        <f t="shared" si="27"/>
        <v>0.23792540111193436</v>
      </c>
      <c r="M408" s="12">
        <f t="shared" si="27"/>
        <v>0.10935578183874051</v>
      </c>
      <c r="O408" s="12">
        <f t="shared" si="28"/>
        <v>0.29809675035646382</v>
      </c>
      <c r="P408" s="12">
        <f t="shared" si="29"/>
        <v>0.23518309418388939</v>
      </c>
    </row>
    <row r="409" spans="1:16" x14ac:dyDescent="0.25">
      <c r="A409" s="1">
        <v>0.65694444444446598</v>
      </c>
      <c r="B409" s="2">
        <v>745.83333333333303</v>
      </c>
      <c r="C409" s="3">
        <v>21.16</v>
      </c>
      <c r="D409" s="3">
        <v>24.555067336800001</v>
      </c>
      <c r="E409" s="3">
        <v>39.793555798881997</v>
      </c>
      <c r="F409" s="3">
        <v>49.936710456994902</v>
      </c>
      <c r="G409" s="3">
        <v>54.632791254622802</v>
      </c>
      <c r="H409" s="12">
        <f t="shared" si="26"/>
        <v>2.4983538501294308E-2</v>
      </c>
      <c r="I409" s="12">
        <f t="shared" si="26"/>
        <v>3.8583298936752955E-2</v>
      </c>
      <c r="J409" s="12">
        <f t="shared" si="26"/>
        <v>4.4879720117930039E-2</v>
      </c>
      <c r="K409" s="12">
        <f t="shared" si="27"/>
        <v>0.3590989662979201</v>
      </c>
      <c r="L409" s="12">
        <f t="shared" si="27"/>
        <v>0.23902609250200044</v>
      </c>
      <c r="M409" s="12">
        <f t="shared" si="27"/>
        <v>0.1106643722752334</v>
      </c>
      <c r="O409" s="12">
        <f t="shared" si="28"/>
        <v>0.29906252939996025</v>
      </c>
      <c r="P409" s="12">
        <f t="shared" si="29"/>
        <v>0.236263143691718</v>
      </c>
    </row>
    <row r="410" spans="1:16" x14ac:dyDescent="0.25">
      <c r="A410" s="1">
        <v>0.65763888888890998</v>
      </c>
      <c r="B410" s="2">
        <v>747.33333333333303</v>
      </c>
      <c r="C410" s="3">
        <v>21.16</v>
      </c>
      <c r="D410" s="3">
        <v>24.276864427200003</v>
      </c>
      <c r="E410" s="3">
        <v>39.5477201112638</v>
      </c>
      <c r="F410" s="3">
        <v>49.724810616959402</v>
      </c>
      <c r="G410" s="3">
        <v>54.467696987567301</v>
      </c>
      <c r="H410" s="12">
        <f t="shared" si="26"/>
        <v>2.460444261096852E-2</v>
      </c>
      <c r="I410" s="12">
        <f t="shared" si="26"/>
        <v>3.8222315722960858E-2</v>
      </c>
      <c r="J410" s="12">
        <f t="shared" si="26"/>
        <v>4.4568729242953582E-2</v>
      </c>
      <c r="K410" s="12">
        <f t="shared" si="27"/>
        <v>0.35913941678521633</v>
      </c>
      <c r="L410" s="12">
        <f t="shared" si="27"/>
        <v>0.23934443651380469</v>
      </c>
      <c r="M410" s="12">
        <f t="shared" si="27"/>
        <v>0.11154302550290252</v>
      </c>
      <c r="O410" s="12">
        <f t="shared" si="28"/>
        <v>0.29924192664951049</v>
      </c>
      <c r="P410" s="12">
        <f t="shared" si="29"/>
        <v>0.23667562626730784</v>
      </c>
    </row>
    <row r="411" spans="1:16" x14ac:dyDescent="0.25">
      <c r="A411" s="1">
        <v>0.65833333333335498</v>
      </c>
      <c r="B411" s="2">
        <v>747</v>
      </c>
      <c r="C411" s="3">
        <v>21.16</v>
      </c>
      <c r="D411" s="3">
        <v>24.086515068000001</v>
      </c>
      <c r="E411" s="3">
        <v>39.5766891119059</v>
      </c>
      <c r="F411" s="3">
        <v>49.618472105943503</v>
      </c>
      <c r="G411" s="3">
        <v>54.3080857303028</v>
      </c>
      <c r="H411" s="12">
        <f t="shared" si="26"/>
        <v>2.4654202291708033E-2</v>
      </c>
      <c r="I411" s="12">
        <f t="shared" si="26"/>
        <v>3.809701754477042E-2</v>
      </c>
      <c r="J411" s="12">
        <f t="shared" si="26"/>
        <v>4.4374947430124226E-2</v>
      </c>
      <c r="K411" s="12">
        <f t="shared" si="27"/>
        <v>0.36445989799462175</v>
      </c>
      <c r="L411" s="12">
        <f t="shared" si="27"/>
        <v>0.23626766202352073</v>
      </c>
      <c r="M411" s="12">
        <f t="shared" si="27"/>
        <v>0.1103393737425821</v>
      </c>
      <c r="O411" s="12">
        <f t="shared" si="28"/>
        <v>0.30036378000907121</v>
      </c>
      <c r="P411" s="12">
        <f t="shared" si="29"/>
        <v>0.23702231125357487</v>
      </c>
    </row>
    <row r="412" spans="1:16" x14ac:dyDescent="0.25">
      <c r="A412" s="1">
        <v>0.65902777777779897</v>
      </c>
      <c r="B412" s="2">
        <v>743.16666666666697</v>
      </c>
      <c r="C412" s="3">
        <v>21.16</v>
      </c>
      <c r="D412" s="3">
        <v>24.789343471200002</v>
      </c>
      <c r="E412" s="3">
        <v>39.924158272300701</v>
      </c>
      <c r="F412" s="3">
        <v>49.794226535136701</v>
      </c>
      <c r="G412" s="3">
        <v>54.336380910869401</v>
      </c>
      <c r="H412" s="12">
        <f t="shared" si="26"/>
        <v>2.5248923443329033E-2</v>
      </c>
      <c r="I412" s="12">
        <f t="shared" si="26"/>
        <v>3.8530020006911893E-2</v>
      </c>
      <c r="J412" s="12">
        <f t="shared" si="26"/>
        <v>4.4641911967978537E-2</v>
      </c>
      <c r="K412" s="12">
        <f t="shared" si="27"/>
        <v>0.35793563924395605</v>
      </c>
      <c r="L412" s="12">
        <f t="shared" si="27"/>
        <v>0.23342533354175934</v>
      </c>
      <c r="M412" s="12">
        <f t="shared" si="27"/>
        <v>0.10742113143692897</v>
      </c>
      <c r="O412" s="12">
        <f t="shared" si="28"/>
        <v>0.29568048639285771</v>
      </c>
      <c r="P412" s="12">
        <f t="shared" si="29"/>
        <v>0.23292736807421474</v>
      </c>
    </row>
    <row r="413" spans="1:16" x14ac:dyDescent="0.25">
      <c r="A413" s="1">
        <v>0.65972222222224397</v>
      </c>
      <c r="B413" s="2">
        <v>743</v>
      </c>
      <c r="C413" s="3">
        <v>21.16</v>
      </c>
      <c r="D413" s="3">
        <v>24.965050572000006</v>
      </c>
      <c r="E413" s="3">
        <v>39.872388757456797</v>
      </c>
      <c r="F413" s="3">
        <v>49.717013734690603</v>
      </c>
      <c r="G413" s="3">
        <v>54.241629748878402</v>
      </c>
      <c r="H413" s="12">
        <f t="shared" si="26"/>
        <v>2.5184910844490978E-2</v>
      </c>
      <c r="I413" s="12">
        <f t="shared" si="26"/>
        <v>3.8434742576972547E-2</v>
      </c>
      <c r="J413" s="12">
        <f t="shared" si="26"/>
        <v>4.4524400738732706E-2</v>
      </c>
      <c r="K413" s="12">
        <f t="shared" si="27"/>
        <v>0.35263494219033958</v>
      </c>
      <c r="L413" s="12">
        <f t="shared" si="27"/>
        <v>0.23287583044967602</v>
      </c>
      <c r="M413" s="12">
        <f t="shared" si="27"/>
        <v>0.10703035557033008</v>
      </c>
      <c r="O413" s="12">
        <f t="shared" si="28"/>
        <v>0.2927553863200078</v>
      </c>
      <c r="P413" s="12">
        <f t="shared" si="29"/>
        <v>0.23084704273678189</v>
      </c>
    </row>
    <row r="414" spans="1:16" x14ac:dyDescent="0.25">
      <c r="A414" s="1">
        <v>0.66041666666668797</v>
      </c>
      <c r="B414" s="2">
        <v>738.16666666666697</v>
      </c>
      <c r="C414" s="3">
        <v>21.16</v>
      </c>
      <c r="D414" s="3">
        <v>24.818627987999999</v>
      </c>
      <c r="E414" s="3">
        <v>39.675894187236501</v>
      </c>
      <c r="F414" s="3">
        <v>49.4472795336427</v>
      </c>
      <c r="G414" s="3">
        <v>53.955972835840399</v>
      </c>
      <c r="H414" s="12">
        <f t="shared" si="26"/>
        <v>2.5083622741797013E-2</v>
      </c>
      <c r="I414" s="12">
        <f t="shared" si="26"/>
        <v>3.8320992820468761E-2</v>
      </c>
      <c r="J414" s="12">
        <f t="shared" si="26"/>
        <v>4.4428953943337623E-2</v>
      </c>
      <c r="K414" s="12">
        <f t="shared" si="27"/>
        <v>0.35375169422841873</v>
      </c>
      <c r="L414" s="12">
        <f t="shared" si="27"/>
        <v>0.23265680744332159</v>
      </c>
      <c r="M414" s="12">
        <f t="shared" si="27"/>
        <v>0.10735204397769511</v>
      </c>
      <c r="O414" s="12">
        <f t="shared" si="28"/>
        <v>0.29320425083587015</v>
      </c>
      <c r="P414" s="12">
        <f t="shared" si="29"/>
        <v>0.23125351521647847</v>
      </c>
    </row>
    <row r="415" spans="1:16" x14ac:dyDescent="0.25">
      <c r="A415" s="1">
        <v>0.66111111111113297</v>
      </c>
      <c r="B415" s="2">
        <v>736.83333333333303</v>
      </c>
      <c r="C415" s="3">
        <v>21.2</v>
      </c>
      <c r="D415" s="3">
        <v>24.847912504799996</v>
      </c>
      <c r="E415" s="3">
        <v>39.294286562228102</v>
      </c>
      <c r="F415" s="3">
        <v>49.1344865961549</v>
      </c>
      <c r="G415" s="3">
        <v>53.695736268526801</v>
      </c>
      <c r="H415" s="12">
        <f t="shared" si="26"/>
        <v>2.4556824106167986E-2</v>
      </c>
      <c r="I415" s="12">
        <f t="shared" si="26"/>
        <v>3.7911540279785001E-2</v>
      </c>
      <c r="J415" s="12">
        <f t="shared" si="26"/>
        <v>4.4101881386826705E-2</v>
      </c>
      <c r="K415" s="12">
        <f t="shared" si="27"/>
        <v>0.3445907735110651</v>
      </c>
      <c r="L415" s="12">
        <f t="shared" si="27"/>
        <v>0.23471925396054141</v>
      </c>
      <c r="M415" s="12">
        <f t="shared" si="27"/>
        <v>0.10879993460861191</v>
      </c>
      <c r="O415" s="12">
        <f t="shared" si="28"/>
        <v>0.28965501373580327</v>
      </c>
      <c r="P415" s="12">
        <f t="shared" si="29"/>
        <v>0.22936998736007283</v>
      </c>
    </row>
    <row r="416" spans="1:16" x14ac:dyDescent="0.25">
      <c r="A416" s="1">
        <v>0.66180555555557696</v>
      </c>
      <c r="B416" s="2">
        <v>732.66666666666697</v>
      </c>
      <c r="C416" s="3">
        <v>21.2</v>
      </c>
      <c r="D416" s="3">
        <v>23.866881192000001</v>
      </c>
      <c r="E416" s="3">
        <v>38.632878073710899</v>
      </c>
      <c r="F416" s="3">
        <v>48.533791166898702</v>
      </c>
      <c r="G416" s="3">
        <v>53.218042676557197</v>
      </c>
      <c r="H416" s="12">
        <f t="shared" si="26"/>
        <v>2.3793737134273282E-2</v>
      </c>
      <c r="I416" s="12">
        <f t="shared" si="26"/>
        <v>3.7307267288760722E-2</v>
      </c>
      <c r="J416" s="12">
        <f t="shared" si="26"/>
        <v>4.3700695190933378E-2</v>
      </c>
      <c r="K416" s="12">
        <f t="shared" si="27"/>
        <v>0.35421780922294299</v>
      </c>
      <c r="L416" s="12">
        <f t="shared" si="27"/>
        <v>0.2375105299879611</v>
      </c>
      <c r="M416" s="12">
        <f t="shared" si="27"/>
        <v>0.11236933888667075</v>
      </c>
      <c r="O416" s="12">
        <f t="shared" si="28"/>
        <v>0.29586416960545203</v>
      </c>
      <c r="P416" s="12">
        <f t="shared" si="29"/>
        <v>0.23469922603252491</v>
      </c>
    </row>
    <row r="417" spans="1:16" x14ac:dyDescent="0.25">
      <c r="A417" s="1">
        <v>0.66250000000002196</v>
      </c>
      <c r="B417" s="2">
        <v>738</v>
      </c>
      <c r="C417" s="3">
        <v>21.24</v>
      </c>
      <c r="D417" s="3">
        <v>23.720458608000001</v>
      </c>
      <c r="E417" s="3">
        <v>38.9310645238929</v>
      </c>
      <c r="F417" s="3">
        <v>48.6486873048772</v>
      </c>
      <c r="G417" s="3">
        <v>53.237933717521301</v>
      </c>
      <c r="H417" s="12">
        <f t="shared" si="26"/>
        <v>2.3971632146196343E-2</v>
      </c>
      <c r="I417" s="12">
        <f t="shared" si="26"/>
        <v>3.7139142689535505E-2</v>
      </c>
      <c r="J417" s="12">
        <f t="shared" si="26"/>
        <v>4.3357633763578998E-2</v>
      </c>
      <c r="K417" s="12">
        <f t="shared" si="27"/>
        <v>0.36224650698931921</v>
      </c>
      <c r="L417" s="12">
        <f t="shared" si="27"/>
        <v>0.23142897318596095</v>
      </c>
      <c r="M417" s="12">
        <f t="shared" si="27"/>
        <v>0.10929469160440086</v>
      </c>
      <c r="O417" s="12">
        <f t="shared" si="28"/>
        <v>0.29683774008764008</v>
      </c>
      <c r="P417" s="12">
        <f t="shared" si="29"/>
        <v>0.23432339059322699</v>
      </c>
    </row>
    <row r="418" spans="1:16" x14ac:dyDescent="0.25">
      <c r="A418" s="1">
        <v>0.66319444444446596</v>
      </c>
      <c r="B418" s="2">
        <v>736.66666666666697</v>
      </c>
      <c r="C418" s="3">
        <v>21.24</v>
      </c>
      <c r="D418" s="3">
        <v>25.082188639200005</v>
      </c>
      <c r="E418" s="3">
        <v>39.822141112048001</v>
      </c>
      <c r="F418" s="3">
        <v>49.230663965916698</v>
      </c>
      <c r="G418" s="3">
        <v>53.540261637447699</v>
      </c>
      <c r="H418" s="12">
        <f t="shared" si="26"/>
        <v>2.5224625943956556E-2</v>
      </c>
      <c r="I418" s="12">
        <f t="shared" si="26"/>
        <v>3.7996376424321299E-2</v>
      </c>
      <c r="J418" s="12">
        <f t="shared" si="26"/>
        <v>4.3846509010109988E-2</v>
      </c>
      <c r="K418" s="12">
        <f t="shared" si="27"/>
        <v>0.35167307421850402</v>
      </c>
      <c r="L418" s="12">
        <f t="shared" si="27"/>
        <v>0.22447319026095602</v>
      </c>
      <c r="M418" s="12">
        <f t="shared" si="27"/>
        <v>0.10282051211386177</v>
      </c>
      <c r="O418" s="12">
        <f t="shared" si="28"/>
        <v>0.28807313223973002</v>
      </c>
      <c r="P418" s="12">
        <f t="shared" si="29"/>
        <v>0.22632225886444057</v>
      </c>
    </row>
    <row r="419" spans="1:16" x14ac:dyDescent="0.25">
      <c r="A419" s="1">
        <v>0.66388888888891096</v>
      </c>
      <c r="B419" s="2">
        <v>731</v>
      </c>
      <c r="C419" s="3">
        <v>21.24</v>
      </c>
      <c r="D419" s="3">
        <v>25.697163492000005</v>
      </c>
      <c r="E419" s="3">
        <v>39.761804668393602</v>
      </c>
      <c r="F419" s="3">
        <v>49.190226440363503</v>
      </c>
      <c r="G419" s="3">
        <v>53.479520535505202</v>
      </c>
      <c r="H419" s="12">
        <f t="shared" si="26"/>
        <v>2.5337626085353768E-2</v>
      </c>
      <c r="I419" s="12">
        <f t="shared" si="26"/>
        <v>3.8235603885586188E-2</v>
      </c>
      <c r="J419" s="12">
        <f t="shared" si="26"/>
        <v>4.4103311266080997E-2</v>
      </c>
      <c r="K419" s="12">
        <f t="shared" si="27"/>
        <v>0.3381624127309325</v>
      </c>
      <c r="L419" s="12">
        <f t="shared" si="27"/>
        <v>0.22669173103438803</v>
      </c>
      <c r="M419" s="12">
        <f t="shared" si="27"/>
        <v>0.10312940244506011</v>
      </c>
      <c r="O419" s="12">
        <f t="shared" si="28"/>
        <v>0.28242707188266025</v>
      </c>
      <c r="P419" s="12">
        <f t="shared" si="29"/>
        <v>0.22266118207012689</v>
      </c>
    </row>
    <row r="420" spans="1:16" x14ac:dyDescent="0.25">
      <c r="A420" s="1">
        <v>0.66458333333335495</v>
      </c>
      <c r="B420" s="2">
        <v>730.33333333333303</v>
      </c>
      <c r="C420" s="3">
        <v>21.28</v>
      </c>
      <c r="D420" s="3">
        <v>24.921123796800003</v>
      </c>
      <c r="E420" s="3">
        <v>39.214217894260599</v>
      </c>
      <c r="F420" s="3">
        <v>48.715178638663602</v>
      </c>
      <c r="G420" s="3">
        <v>53.118268788489402</v>
      </c>
      <c r="H420" s="12">
        <f t="shared" si="26"/>
        <v>2.4556208892187046E-2</v>
      </c>
      <c r="I420" s="12">
        <f t="shared" si="26"/>
        <v>3.7565283393879892E-2</v>
      </c>
      <c r="J420" s="12">
        <f t="shared" si="26"/>
        <v>4.3594160824038448E-2</v>
      </c>
      <c r="K420" s="12">
        <f t="shared" si="27"/>
        <v>0.3439689048805919</v>
      </c>
      <c r="L420" s="12">
        <f t="shared" si="27"/>
        <v>0.22864433972672263</v>
      </c>
      <c r="M420" s="12">
        <f t="shared" si="27"/>
        <v>0.10596208816642315</v>
      </c>
      <c r="O420" s="12">
        <f t="shared" si="28"/>
        <v>0.28630662230365728</v>
      </c>
      <c r="P420" s="12">
        <f t="shared" si="29"/>
        <v>0.22619177759124595</v>
      </c>
    </row>
    <row r="421" spans="1:16" x14ac:dyDescent="0.25">
      <c r="A421" s="1">
        <v>0.66527777777779995</v>
      </c>
      <c r="B421" s="2">
        <v>731.33333333333303</v>
      </c>
      <c r="C421" s="3">
        <v>21.28</v>
      </c>
      <c r="D421" s="3">
        <v>24.730774437600001</v>
      </c>
      <c r="E421" s="3">
        <v>38.995927287124097</v>
      </c>
      <c r="F421" s="3">
        <v>48.481079893835798</v>
      </c>
      <c r="G421" s="3">
        <v>52.8991084352228</v>
      </c>
      <c r="H421" s="12">
        <f t="shared" si="26"/>
        <v>2.4224148523870698E-2</v>
      </c>
      <c r="I421" s="12">
        <f t="shared" si="26"/>
        <v>3.7193819362583147E-2</v>
      </c>
      <c r="J421" s="12">
        <f t="shared" si="26"/>
        <v>4.3234879355363916E-2</v>
      </c>
      <c r="K421" s="12">
        <f t="shared" si="27"/>
        <v>0.34282707602237406</v>
      </c>
      <c r="L421" s="12">
        <f t="shared" si="27"/>
        <v>0.22795179049858236</v>
      </c>
      <c r="M421" s="12">
        <f t="shared" si="27"/>
        <v>0.10617620593372261</v>
      </c>
      <c r="O421" s="12">
        <f t="shared" si="28"/>
        <v>0.28538943326047822</v>
      </c>
      <c r="P421" s="12">
        <f t="shared" si="29"/>
        <v>0.22565169081822639</v>
      </c>
    </row>
    <row r="422" spans="1:16" x14ac:dyDescent="0.25">
      <c r="A422" s="1">
        <v>0.66597222222224395</v>
      </c>
      <c r="B422" s="2">
        <v>727.83333333333303</v>
      </c>
      <c r="C422" s="3">
        <v>21.28</v>
      </c>
      <c r="D422" s="3">
        <v>24.598994111999993</v>
      </c>
      <c r="E422" s="3">
        <v>38.898973923801599</v>
      </c>
      <c r="F422" s="3">
        <v>48.267228905653504</v>
      </c>
      <c r="G422" s="3">
        <v>52.641955784181498</v>
      </c>
      <c r="H422" s="12">
        <f t="shared" si="26"/>
        <v>2.4207429251845575E-2</v>
      </c>
      <c r="I422" s="12">
        <f t="shared" si="26"/>
        <v>3.7078858125468531E-2</v>
      </c>
      <c r="J422" s="12">
        <f t="shared" si="26"/>
        <v>4.3089474400066191E-2</v>
      </c>
      <c r="K422" s="12">
        <f t="shared" si="27"/>
        <v>0.34531666385681586</v>
      </c>
      <c r="L422" s="12">
        <f t="shared" si="27"/>
        <v>0.2262251135364034</v>
      </c>
      <c r="M422" s="12">
        <f t="shared" si="27"/>
        <v>0.10564113452323155</v>
      </c>
      <c r="O422" s="12">
        <f t="shared" si="28"/>
        <v>0.28577088869660966</v>
      </c>
      <c r="P422" s="12">
        <f t="shared" si="29"/>
        <v>0.22572763730548365</v>
      </c>
    </row>
    <row r="423" spans="1:16" x14ac:dyDescent="0.25">
      <c r="A423" s="1">
        <v>0.66666666666668895</v>
      </c>
      <c r="B423" s="2">
        <v>725.5</v>
      </c>
      <c r="C423" s="3">
        <v>21.32</v>
      </c>
      <c r="D423" s="3">
        <v>24.935766055200002</v>
      </c>
      <c r="E423" s="3">
        <v>39.068723696046199</v>
      </c>
      <c r="F423" s="3">
        <v>48.325025505578999</v>
      </c>
      <c r="G423" s="3">
        <v>52.6136796828591</v>
      </c>
      <c r="H423" s="12">
        <f t="shared" si="26"/>
        <v>2.4464126390139489E-2</v>
      </c>
      <c r="I423" s="12">
        <f t="shared" si="26"/>
        <v>3.7222640255794623E-2</v>
      </c>
      <c r="J423" s="12">
        <f t="shared" si="26"/>
        <v>4.313394856355493E-2</v>
      </c>
      <c r="K423" s="12">
        <f t="shared" si="27"/>
        <v>0.34238103008127285</v>
      </c>
      <c r="L423" s="12">
        <f t="shared" si="27"/>
        <v>0.22424054672969629</v>
      </c>
      <c r="M423" s="12">
        <f t="shared" si="27"/>
        <v>0.10389572177275685</v>
      </c>
      <c r="O423" s="12">
        <f t="shared" si="28"/>
        <v>0.28331078840548451</v>
      </c>
      <c r="P423" s="12">
        <f t="shared" si="29"/>
        <v>0.22350576619457529</v>
      </c>
    </row>
    <row r="424" spans="1:16" x14ac:dyDescent="0.25">
      <c r="A424" s="1">
        <v>0.66736111111113305</v>
      </c>
      <c r="B424" s="2">
        <v>727.33333333333303</v>
      </c>
      <c r="C424" s="3">
        <v>21.36</v>
      </c>
      <c r="D424" s="3">
        <v>25.111473155999999</v>
      </c>
      <c r="E424" s="3">
        <v>39.246434535451797</v>
      </c>
      <c r="F424" s="3">
        <v>48.4022086457189</v>
      </c>
      <c r="G424" s="3">
        <v>52.627664885885103</v>
      </c>
      <c r="H424" s="12">
        <f t="shared" si="26"/>
        <v>2.4591798169732088E-2</v>
      </c>
      <c r="I424" s="12">
        <f t="shared" si="26"/>
        <v>3.7179938559650197E-2</v>
      </c>
      <c r="J424" s="12">
        <f t="shared" si="26"/>
        <v>4.2989456763361758E-2</v>
      </c>
      <c r="K424" s="12">
        <f t="shared" si="27"/>
        <v>0.34156643613374077</v>
      </c>
      <c r="L424" s="12">
        <f t="shared" si="27"/>
        <v>0.22124610382280316</v>
      </c>
      <c r="M424" s="12">
        <f t="shared" si="27"/>
        <v>0.1021066835803849</v>
      </c>
      <c r="O424" s="12">
        <f t="shared" si="28"/>
        <v>0.28140626997827195</v>
      </c>
      <c r="P424" s="12">
        <f t="shared" si="29"/>
        <v>0.22163974117897628</v>
      </c>
    </row>
    <row r="425" spans="1:16" x14ac:dyDescent="0.25">
      <c r="A425" s="1">
        <v>0.66805555555557805</v>
      </c>
      <c r="B425" s="2">
        <v>724.16666666666697</v>
      </c>
      <c r="C425" s="3">
        <v>21.36</v>
      </c>
      <c r="D425" s="3">
        <v>25.580025424799999</v>
      </c>
      <c r="E425" s="3">
        <v>39.550817290103097</v>
      </c>
      <c r="F425" s="3">
        <v>48.545968772728301</v>
      </c>
      <c r="G425" s="3">
        <v>52.6489839803398</v>
      </c>
      <c r="H425" s="12">
        <f t="shared" si="26"/>
        <v>2.5119655636505995E-2</v>
      </c>
      <c r="I425" s="12">
        <f t="shared" si="26"/>
        <v>3.7541038581442976E-2</v>
      </c>
      <c r="J425" s="12">
        <f t="shared" si="26"/>
        <v>4.3206882366407073E-2</v>
      </c>
      <c r="K425" s="12">
        <f t="shared" si="27"/>
        <v>0.33907560547654747</v>
      </c>
      <c r="L425" s="12">
        <f t="shared" si="27"/>
        <v>0.21831521539586216</v>
      </c>
      <c r="M425" s="12">
        <f t="shared" si="27"/>
        <v>9.9581496826641622E-2</v>
      </c>
      <c r="O425" s="12">
        <f t="shared" si="28"/>
        <v>0.27869541043620477</v>
      </c>
      <c r="P425" s="12">
        <f t="shared" si="29"/>
        <v>0.21899077256635036</v>
      </c>
    </row>
    <row r="426" spans="1:16" x14ac:dyDescent="0.25">
      <c r="A426" s="1">
        <v>0.66875000000002205</v>
      </c>
      <c r="B426" s="2">
        <v>724.66666666666697</v>
      </c>
      <c r="C426" s="3">
        <v>21.4</v>
      </c>
      <c r="D426" s="3">
        <v>25.946081884800002</v>
      </c>
      <c r="E426" s="3">
        <v>39.295436608122898</v>
      </c>
      <c r="F426" s="3">
        <v>48.414577050060402</v>
      </c>
      <c r="G426" s="3">
        <v>52.573688064075498</v>
      </c>
      <c r="H426" s="12">
        <f t="shared" si="26"/>
        <v>2.4694714730620366E-2</v>
      </c>
      <c r="I426" s="12">
        <f t="shared" si="26"/>
        <v>3.7278625184075979E-2</v>
      </c>
      <c r="J426" s="12">
        <f t="shared" si="26"/>
        <v>4.3017968809671785E-2</v>
      </c>
      <c r="K426" s="12">
        <f t="shared" si="27"/>
        <v>0.32376958014248042</v>
      </c>
      <c r="L426" s="12">
        <f t="shared" si="27"/>
        <v>0.22117175948497739</v>
      </c>
      <c r="M426" s="12">
        <f t="shared" si="27"/>
        <v>0.10087331220744143</v>
      </c>
      <c r="O426" s="12">
        <f t="shared" si="28"/>
        <v>0.27247066981372886</v>
      </c>
      <c r="P426" s="12">
        <f t="shared" si="29"/>
        <v>0.21527155061163306</v>
      </c>
    </row>
    <row r="427" spans="1:16" x14ac:dyDescent="0.25">
      <c r="A427" s="1">
        <v>0.66944444444446705</v>
      </c>
      <c r="B427" s="2">
        <v>721.66666666666697</v>
      </c>
      <c r="C427" s="3">
        <v>21.4</v>
      </c>
      <c r="D427" s="3">
        <v>24.774701212799997</v>
      </c>
      <c r="E427" s="3">
        <v>38.790840273230501</v>
      </c>
      <c r="F427" s="3">
        <v>47.828611321178002</v>
      </c>
      <c r="G427" s="3">
        <v>52.049370694394703</v>
      </c>
      <c r="H427" s="12">
        <f t="shared" si="26"/>
        <v>2.4098162041427937E-2</v>
      </c>
      <c r="I427" s="12">
        <f t="shared" si="26"/>
        <v>3.6621632315720083E-2</v>
      </c>
      <c r="J427" s="12">
        <f t="shared" si="26"/>
        <v>4.2470259622717818E-2</v>
      </c>
      <c r="K427" s="12">
        <f t="shared" si="27"/>
        <v>0.34135463594581938</v>
      </c>
      <c r="L427" s="12">
        <f t="shared" si="27"/>
        <v>0.22010947754816493</v>
      </c>
      <c r="M427" s="12">
        <f t="shared" si="27"/>
        <v>0.10279405569874807</v>
      </c>
      <c r="O427" s="12">
        <f t="shared" si="28"/>
        <v>0.28073205674699214</v>
      </c>
      <c r="P427" s="12">
        <f t="shared" si="29"/>
        <v>0.22141938973091077</v>
      </c>
    </row>
    <row r="428" spans="1:16" x14ac:dyDescent="0.25">
      <c r="A428" s="1">
        <v>0.67013888888891104</v>
      </c>
      <c r="B428" s="2">
        <v>719.33333333333303</v>
      </c>
      <c r="C428" s="3">
        <v>21.4</v>
      </c>
      <c r="D428" s="3">
        <v>25.521456391200001</v>
      </c>
      <c r="E428" s="3">
        <v>39.014969627596699</v>
      </c>
      <c r="F428" s="3">
        <v>47.914104404701597</v>
      </c>
      <c r="G428" s="3">
        <v>52.004211348717</v>
      </c>
      <c r="H428" s="12">
        <f t="shared" si="26"/>
        <v>2.4487909584240092E-2</v>
      </c>
      <c r="I428" s="12">
        <f t="shared" si="26"/>
        <v>3.6859273963903996E-2</v>
      </c>
      <c r="J428" s="12">
        <f t="shared" si="26"/>
        <v>4.2545242838809567E-2</v>
      </c>
      <c r="K428" s="12">
        <f t="shared" si="27"/>
        <v>0.3296923783431665</v>
      </c>
      <c r="L428" s="12">
        <f t="shared" si="27"/>
        <v>0.21743610121833526</v>
      </c>
      <c r="M428" s="12">
        <f t="shared" si="27"/>
        <v>9.9935210528643306E-2</v>
      </c>
      <c r="O428" s="12">
        <f t="shared" si="28"/>
        <v>0.27356423978075084</v>
      </c>
      <c r="P428" s="12">
        <f t="shared" si="29"/>
        <v>0.21568789669671506</v>
      </c>
    </row>
    <row r="429" spans="1:16" x14ac:dyDescent="0.25">
      <c r="A429" s="1">
        <v>0.67083333333335604</v>
      </c>
      <c r="B429" s="2">
        <v>718.5</v>
      </c>
      <c r="C429" s="3">
        <v>21.44</v>
      </c>
      <c r="D429" s="3">
        <v>25.389676065600003</v>
      </c>
      <c r="E429" s="3">
        <v>38.809985431271699</v>
      </c>
      <c r="F429" s="3">
        <v>47.660990633854396</v>
      </c>
      <c r="G429" s="3">
        <v>51.751624316510103</v>
      </c>
      <c r="H429" s="12">
        <f t="shared" si="26"/>
        <v>2.4175345067879883E-2</v>
      </c>
      <c r="I429" s="12">
        <f t="shared" si="26"/>
        <v>3.6494071863402082E-2</v>
      </c>
      <c r="J429" s="12">
        <f t="shared" si="26"/>
        <v>4.218736856855964E-2</v>
      </c>
      <c r="K429" s="12">
        <f t="shared" si="27"/>
        <v>0.32828406959320056</v>
      </c>
      <c r="L429" s="12">
        <f t="shared" si="27"/>
        <v>0.21651095580008706</v>
      </c>
      <c r="M429" s="12">
        <f t="shared" si="27"/>
        <v>0.10006400269670861</v>
      </c>
      <c r="O429" s="12">
        <f t="shared" si="28"/>
        <v>0.27239751269664381</v>
      </c>
      <c r="P429" s="12">
        <f t="shared" si="29"/>
        <v>0.21495300936333209</v>
      </c>
    </row>
    <row r="430" spans="1:16" x14ac:dyDescent="0.25">
      <c r="A430" s="1">
        <v>0.67152777777780004</v>
      </c>
      <c r="B430" s="2">
        <v>713</v>
      </c>
      <c r="C430" s="3">
        <v>21.48</v>
      </c>
      <c r="D430" s="3">
        <v>25.360391548799999</v>
      </c>
      <c r="E430" s="3">
        <v>38.621354898246899</v>
      </c>
      <c r="F430" s="3">
        <v>47.4054319383131</v>
      </c>
      <c r="G430" s="3">
        <v>51.474761989852297</v>
      </c>
      <c r="H430" s="12">
        <f t="shared" si="26"/>
        <v>2.4041170965283166E-2</v>
      </c>
      <c r="I430" s="12">
        <f t="shared" si="26"/>
        <v>3.6361054611939829E-2</v>
      </c>
      <c r="J430" s="12">
        <f t="shared" si="26"/>
        <v>4.206838988759088E-2</v>
      </c>
      <c r="K430" s="12">
        <f t="shared" si="27"/>
        <v>0.3268884671120405</v>
      </c>
      <c r="L430" s="12">
        <f t="shared" si="27"/>
        <v>0.21653128833517771</v>
      </c>
      <c r="M430" s="12">
        <f t="shared" si="27"/>
        <v>0.10031074120841234</v>
      </c>
      <c r="O430" s="12">
        <f t="shared" si="28"/>
        <v>0.27170987772360911</v>
      </c>
      <c r="P430" s="12">
        <f t="shared" si="29"/>
        <v>0.21457683221854348</v>
      </c>
    </row>
    <row r="431" spans="1:16" x14ac:dyDescent="0.25">
      <c r="A431" s="1">
        <v>0.67222222222224504</v>
      </c>
      <c r="B431" s="2">
        <v>716</v>
      </c>
      <c r="C431" s="3">
        <v>21.48</v>
      </c>
      <c r="D431" s="3">
        <v>25.228611223199998</v>
      </c>
      <c r="E431" s="3">
        <v>38.642939257993703</v>
      </c>
      <c r="F431" s="3">
        <v>47.3262983325221</v>
      </c>
      <c r="G431" s="3">
        <v>51.3536122903202</v>
      </c>
      <c r="H431" s="12">
        <f t="shared" si="26"/>
        <v>2.3970585555857127E-2</v>
      </c>
      <c r="I431" s="12">
        <f t="shared" si="26"/>
        <v>3.6098182028662149E-2</v>
      </c>
      <c r="J431" s="12">
        <f t="shared" si="26"/>
        <v>4.1722922193184638E-2</v>
      </c>
      <c r="K431" s="12">
        <f t="shared" si="27"/>
        <v>0.3292834882419311</v>
      </c>
      <c r="L431" s="12">
        <f t="shared" si="27"/>
        <v>0.21315169558263372</v>
      </c>
      <c r="M431" s="12">
        <f t="shared" si="27"/>
        <v>9.8859069558273976E-2</v>
      </c>
      <c r="O431" s="12">
        <f t="shared" si="28"/>
        <v>0.2712175919122824</v>
      </c>
      <c r="P431" s="12">
        <f t="shared" si="29"/>
        <v>0.21376475112761292</v>
      </c>
    </row>
    <row r="432" spans="1:16" x14ac:dyDescent="0.25">
      <c r="A432" s="1">
        <v>0.67291666666668903</v>
      </c>
      <c r="B432" s="2">
        <v>713</v>
      </c>
      <c r="C432" s="3">
        <v>21.52</v>
      </c>
      <c r="D432" s="3">
        <v>25.726448008800002</v>
      </c>
      <c r="E432" s="3">
        <v>38.737793241427298</v>
      </c>
      <c r="F432" s="3">
        <v>47.307455624059003</v>
      </c>
      <c r="G432" s="3">
        <v>51.246666482095101</v>
      </c>
      <c r="H432" s="12">
        <f t="shared" si="26"/>
        <v>2.4148377617710097E-2</v>
      </c>
      <c r="I432" s="12">
        <f t="shared" si="26"/>
        <v>3.6167539444683032E-2</v>
      </c>
      <c r="J432" s="12">
        <f t="shared" si="26"/>
        <v>4.1692379357777143E-2</v>
      </c>
      <c r="K432" s="12">
        <f t="shared" si="27"/>
        <v>0.32073527285153769</v>
      </c>
      <c r="L432" s="12">
        <f t="shared" si="27"/>
        <v>0.21124587453467586</v>
      </c>
      <c r="M432" s="12">
        <f t="shared" si="27"/>
        <v>9.7103246957411557E-2</v>
      </c>
      <c r="O432" s="12">
        <f t="shared" si="28"/>
        <v>0.2659905736931068</v>
      </c>
      <c r="P432" s="12">
        <f t="shared" si="29"/>
        <v>0.20969479811454167</v>
      </c>
    </row>
    <row r="433" spans="1:16" x14ac:dyDescent="0.25">
      <c r="A433" s="1">
        <v>0.67361111111113403</v>
      </c>
      <c r="B433" s="2">
        <v>710.33333333333303</v>
      </c>
      <c r="C433" s="3">
        <v>21.52</v>
      </c>
      <c r="D433" s="3">
        <v>25.609309941600003</v>
      </c>
      <c r="E433" s="3">
        <v>38.407816014807899</v>
      </c>
      <c r="F433" s="3">
        <v>46.9929387943858</v>
      </c>
      <c r="G433" s="3">
        <v>50.964712239763799</v>
      </c>
      <c r="H433" s="12">
        <f t="shared" si="26"/>
        <v>2.3774494624318968E-2</v>
      </c>
      <c r="I433" s="12">
        <f t="shared" si="26"/>
        <v>3.5860542648126437E-2</v>
      </c>
      <c r="J433" s="12">
        <f t="shared" si="26"/>
        <v>4.1451964673529532E-2</v>
      </c>
      <c r="K433" s="12">
        <f t="shared" si="27"/>
        <v>0.31667307377930037</v>
      </c>
      <c r="L433" s="12">
        <f t="shared" si="27"/>
        <v>0.21242145011540392</v>
      </c>
      <c r="M433" s="12">
        <f t="shared" si="27"/>
        <v>9.827347802223621E-2</v>
      </c>
      <c r="O433" s="12">
        <f t="shared" si="28"/>
        <v>0.26454726194735217</v>
      </c>
      <c r="P433" s="12">
        <f t="shared" si="29"/>
        <v>0.20912266730564688</v>
      </c>
    </row>
    <row r="434" spans="1:16" x14ac:dyDescent="0.25">
      <c r="A434" s="1">
        <v>0.67430555555557803</v>
      </c>
      <c r="B434" s="2">
        <v>709.83333333333303</v>
      </c>
      <c r="C434" s="3">
        <v>21.52</v>
      </c>
      <c r="D434" s="3">
        <v>25.170042189600004</v>
      </c>
      <c r="E434" s="3">
        <v>38.1162943013316</v>
      </c>
      <c r="F434" s="3">
        <v>46.650886469330402</v>
      </c>
      <c r="G434" s="3">
        <v>50.638004615441801</v>
      </c>
      <c r="H434" s="12">
        <f t="shared" si="26"/>
        <v>2.3380550788445562E-2</v>
      </c>
      <c r="I434" s="12">
        <f t="shared" si="26"/>
        <v>3.5403925526175738E-2</v>
      </c>
      <c r="J434" s="12">
        <f t="shared" si="26"/>
        <v>4.1020903426309201E-2</v>
      </c>
      <c r="K434" s="12">
        <f t="shared" si="27"/>
        <v>0.32055438642465484</v>
      </c>
      <c r="L434" s="12">
        <f t="shared" si="27"/>
        <v>0.21131991963283345</v>
      </c>
      <c r="M434" s="12">
        <f t="shared" si="27"/>
        <v>9.8722641881133513E-2</v>
      </c>
      <c r="O434" s="12">
        <f t="shared" si="28"/>
        <v>0.26593715302874416</v>
      </c>
      <c r="P434" s="12">
        <f t="shared" si="29"/>
        <v>0.21019898264620726</v>
      </c>
    </row>
    <row r="435" spans="1:16" x14ac:dyDescent="0.25">
      <c r="A435" s="1">
        <v>0.67500000000002303</v>
      </c>
      <c r="B435" s="2">
        <v>708.16666666666697</v>
      </c>
      <c r="C435" s="3">
        <v>21.52</v>
      </c>
      <c r="D435" s="3">
        <v>25.301822515200008</v>
      </c>
      <c r="E435" s="3">
        <v>38.1401837747919</v>
      </c>
      <c r="F435" s="3">
        <v>46.543810185247899</v>
      </c>
      <c r="G435" s="3">
        <v>50.454993258262498</v>
      </c>
      <c r="H435" s="12">
        <f t="shared" si="26"/>
        <v>2.3469311049364876E-2</v>
      </c>
      <c r="I435" s="12">
        <f t="shared" si="26"/>
        <v>3.5336046390088804E-2</v>
      </c>
      <c r="J435" s="12">
        <f t="shared" si="26"/>
        <v>4.0859016133107773E-2</v>
      </c>
      <c r="K435" s="12">
        <f t="shared" si="27"/>
        <v>0.31863110167368974</v>
      </c>
      <c r="L435" s="12">
        <f t="shared" si="27"/>
        <v>0.20856686356423873</v>
      </c>
      <c r="M435" s="12">
        <f t="shared" si="27"/>
        <v>9.7070377301545427E-2</v>
      </c>
      <c r="O435" s="12">
        <f t="shared" si="28"/>
        <v>0.26359898261896425</v>
      </c>
      <c r="P435" s="12">
        <f t="shared" si="29"/>
        <v>0.20808944751315794</v>
      </c>
    </row>
    <row r="436" spans="1:16" x14ac:dyDescent="0.25">
      <c r="A436" s="1">
        <v>0.67569444444446702</v>
      </c>
      <c r="B436" s="2">
        <v>705.16666666666697</v>
      </c>
      <c r="C436" s="3">
        <v>21.52</v>
      </c>
      <c r="D436" s="3">
        <v>25.550740908000002</v>
      </c>
      <c r="E436" s="3">
        <v>38.306533490124401</v>
      </c>
      <c r="F436" s="3">
        <v>46.5476368726397</v>
      </c>
      <c r="G436" s="3">
        <v>50.352110394542997</v>
      </c>
      <c r="H436" s="12">
        <f t="shared" si="26"/>
        <v>2.380505812827851E-2</v>
      </c>
      <c r="I436" s="12">
        <f t="shared" si="26"/>
        <v>3.5491803648271834E-2</v>
      </c>
      <c r="J436" s="12">
        <f t="shared" si="26"/>
        <v>4.0886944544376719E-2</v>
      </c>
      <c r="K436" s="12">
        <f t="shared" si="27"/>
        <v>0.31792869502727261</v>
      </c>
      <c r="L436" s="12">
        <f t="shared" si="27"/>
        <v>0.20540340610897362</v>
      </c>
      <c r="M436" s="12">
        <f t="shared" si="27"/>
        <v>9.4823688476994961E-2</v>
      </c>
      <c r="O436" s="12">
        <f t="shared" si="28"/>
        <v>0.26166605056812314</v>
      </c>
      <c r="P436" s="12">
        <f t="shared" si="29"/>
        <v>0.20605192987108037</v>
      </c>
    </row>
    <row r="437" spans="1:16" x14ac:dyDescent="0.25">
      <c r="A437" s="1">
        <v>0.67638888888891202</v>
      </c>
      <c r="B437" s="2">
        <v>703.66666666666697</v>
      </c>
      <c r="C437" s="3">
        <v>21.52</v>
      </c>
      <c r="D437" s="3">
        <v>25.946081884800002</v>
      </c>
      <c r="E437" s="3">
        <v>38.096288249879997</v>
      </c>
      <c r="F437" s="3">
        <v>46.392853482508499</v>
      </c>
      <c r="G437" s="3">
        <v>50.211061417145402</v>
      </c>
      <c r="H437" s="12">
        <f t="shared" si="26"/>
        <v>2.3557017882349585E-2</v>
      </c>
      <c r="I437" s="12">
        <f t="shared" si="26"/>
        <v>3.5347494290632622E-2</v>
      </c>
      <c r="J437" s="12">
        <f t="shared" si="26"/>
        <v>4.0773654311433524E-2</v>
      </c>
      <c r="K437" s="12">
        <f t="shared" si="27"/>
        <v>0.30348045698920778</v>
      </c>
      <c r="L437" s="12">
        <f t="shared" si="27"/>
        <v>0.20722655505467158</v>
      </c>
      <c r="M437" s="12">
        <f t="shared" si="27"/>
        <v>9.5368873092864306E-2</v>
      </c>
      <c r="O437" s="12">
        <f t="shared" si="28"/>
        <v>0.25535350602193968</v>
      </c>
      <c r="P437" s="12">
        <f t="shared" si="29"/>
        <v>0.20202529504558117</v>
      </c>
    </row>
    <row r="438" spans="1:16" x14ac:dyDescent="0.25">
      <c r="A438" s="1">
        <v>0.67708333333335602</v>
      </c>
      <c r="B438" s="2">
        <v>701.16666666666697</v>
      </c>
      <c r="C438" s="3">
        <v>21.52</v>
      </c>
      <c r="D438" s="3">
        <v>24.979692830400001</v>
      </c>
      <c r="E438" s="3">
        <v>37.735192993019297</v>
      </c>
      <c r="F438" s="3">
        <v>45.927966117642796</v>
      </c>
      <c r="G438" s="3">
        <v>49.772746588487102</v>
      </c>
      <c r="H438" s="12">
        <f t="shared" si="26"/>
        <v>2.3126018055173697E-2</v>
      </c>
      <c r="I438" s="12">
        <f t="shared" si="26"/>
        <v>3.4810505516010629E-2</v>
      </c>
      <c r="J438" s="12">
        <f t="shared" si="26"/>
        <v>4.0293910038251141E-2</v>
      </c>
      <c r="K438" s="12">
        <f t="shared" si="27"/>
        <v>0.31973507765495546</v>
      </c>
      <c r="L438" s="12">
        <f t="shared" si="27"/>
        <v>0.20536371900864908</v>
      </c>
      <c r="M438" s="12">
        <f t="shared" si="27"/>
        <v>9.637498857271197E-2</v>
      </c>
      <c r="O438" s="12">
        <f t="shared" si="28"/>
        <v>0.2625493983318023</v>
      </c>
      <c r="P438" s="12">
        <f t="shared" si="29"/>
        <v>0.20715792841210551</v>
      </c>
    </row>
    <row r="439" spans="1:16" x14ac:dyDescent="0.25">
      <c r="A439" s="1">
        <v>0.67777777777780102</v>
      </c>
      <c r="B439" s="2">
        <v>700.16666666666697</v>
      </c>
      <c r="C439" s="3">
        <v>21.56</v>
      </c>
      <c r="D439" s="3">
        <v>25.785017042400003</v>
      </c>
      <c r="E439" s="3">
        <v>37.822933225914802</v>
      </c>
      <c r="F439" s="3">
        <v>45.9768507813613</v>
      </c>
      <c r="G439" s="3">
        <v>49.7476786216927</v>
      </c>
      <c r="H439" s="12">
        <f t="shared" si="26"/>
        <v>2.3227231458102543E-2</v>
      </c>
      <c r="I439" s="12">
        <f t="shared" si="26"/>
        <v>3.4872912327580989E-2</v>
      </c>
      <c r="J439" s="12">
        <f t="shared" si="26"/>
        <v>4.0258526953143567E-2</v>
      </c>
      <c r="K439" s="12">
        <f t="shared" si="27"/>
        <v>0.302178762045339</v>
      </c>
      <c r="L439" s="12">
        <f t="shared" si="27"/>
        <v>0.20468166376659092</v>
      </c>
      <c r="M439" s="12">
        <f t="shared" si="27"/>
        <v>9.4656257055342266E-2</v>
      </c>
      <c r="O439" s="12">
        <f t="shared" si="28"/>
        <v>0.2534302129059649</v>
      </c>
      <c r="P439" s="12">
        <f t="shared" si="29"/>
        <v>0.20050556095575733</v>
      </c>
    </row>
    <row r="440" spans="1:16" x14ac:dyDescent="0.25">
      <c r="A440" s="1">
        <v>0.67847222222224501</v>
      </c>
      <c r="B440" s="2">
        <v>696.83333333333303</v>
      </c>
      <c r="C440" s="3">
        <v>21.6</v>
      </c>
      <c r="D440" s="3">
        <v>25.0675463808</v>
      </c>
      <c r="E440" s="3">
        <v>37.591640454043997</v>
      </c>
      <c r="F440" s="3">
        <v>45.624089424102102</v>
      </c>
      <c r="G440" s="3">
        <v>49.396409559048799</v>
      </c>
      <c r="H440" s="12">
        <f t="shared" si="26"/>
        <v>2.2949017633165276E-2</v>
      </c>
      <c r="I440" s="12">
        <f t="shared" si="26"/>
        <v>3.4476091017606472E-2</v>
      </c>
      <c r="J440" s="12">
        <f t="shared" si="26"/>
        <v>3.9889609508321662E-2</v>
      </c>
      <c r="K440" s="12">
        <f t="shared" si="27"/>
        <v>0.31588678491363614</v>
      </c>
      <c r="L440" s="12">
        <f t="shared" si="27"/>
        <v>0.2025970473629059</v>
      </c>
      <c r="M440" s="12">
        <f t="shared" si="27"/>
        <v>9.5146688624691111E-2</v>
      </c>
      <c r="O440" s="12">
        <f t="shared" si="28"/>
        <v>0.25924191613827102</v>
      </c>
      <c r="P440" s="12">
        <f t="shared" si="29"/>
        <v>0.20454350696707774</v>
      </c>
    </row>
    <row r="441" spans="1:16" x14ac:dyDescent="0.25">
      <c r="A441" s="1">
        <v>0.67916666666669001</v>
      </c>
      <c r="B441" s="2">
        <v>695.33333333333303</v>
      </c>
      <c r="C441" s="3">
        <v>21.6</v>
      </c>
      <c r="D441" s="3">
        <v>25.887512851200004</v>
      </c>
      <c r="E441" s="3">
        <v>37.707909489272403</v>
      </c>
      <c r="F441" s="3">
        <v>45.688978174433302</v>
      </c>
      <c r="G441" s="3">
        <v>49.378174408793498</v>
      </c>
      <c r="H441" s="12">
        <f t="shared" si="26"/>
        <v>2.3165737520525996E-2</v>
      </c>
      <c r="I441" s="12">
        <f t="shared" si="26"/>
        <v>3.4643784526989421E-2</v>
      </c>
      <c r="J441" s="12">
        <f t="shared" si="26"/>
        <v>3.9949435870748097E-2</v>
      </c>
      <c r="K441" s="12">
        <f t="shared" si="27"/>
        <v>0.29878105334620381</v>
      </c>
      <c r="L441" s="12">
        <f t="shared" si="27"/>
        <v>0.20173537162875108</v>
      </c>
      <c r="M441" s="12">
        <f t="shared" si="27"/>
        <v>9.3250841799394843E-2</v>
      </c>
      <c r="O441" s="12">
        <f t="shared" si="28"/>
        <v>0.25025821248747743</v>
      </c>
      <c r="P441" s="12">
        <f t="shared" si="29"/>
        <v>0.1979224222581166</v>
      </c>
    </row>
    <row r="442" spans="1:16" x14ac:dyDescent="0.25">
      <c r="A442" s="1">
        <v>0.67986111111113401</v>
      </c>
      <c r="B442" s="2">
        <v>691.5</v>
      </c>
      <c r="C442" s="3">
        <v>21.64</v>
      </c>
      <c r="D442" s="3">
        <v>25.213968964800003</v>
      </c>
      <c r="E442" s="3">
        <v>37.181039643403899</v>
      </c>
      <c r="F442" s="3">
        <v>45.180111657381701</v>
      </c>
      <c r="G442" s="3">
        <v>48.951106731603801</v>
      </c>
      <c r="H442" s="12">
        <f t="shared" si="26"/>
        <v>2.2474388493714966E-2</v>
      </c>
      <c r="I442" s="12">
        <f t="shared" si="26"/>
        <v>3.4042099287609109E-2</v>
      </c>
      <c r="J442" s="12">
        <f t="shared" si="26"/>
        <v>3.949545442025134E-2</v>
      </c>
      <c r="K442" s="12">
        <f t="shared" si="27"/>
        <v>0.30416534076514645</v>
      </c>
      <c r="L442" s="12">
        <f t="shared" si="27"/>
        <v>0.20331128061995768</v>
      </c>
      <c r="M442" s="12">
        <f t="shared" si="27"/>
        <v>9.5846847785833064E-2</v>
      </c>
      <c r="O442" s="12">
        <f t="shared" si="28"/>
        <v>0.25373831069255204</v>
      </c>
      <c r="P442" s="12">
        <f t="shared" si="29"/>
        <v>0.20110782305697905</v>
      </c>
    </row>
    <row r="443" spans="1:16" x14ac:dyDescent="0.25">
      <c r="A443" s="1">
        <v>0.68055555555557901</v>
      </c>
      <c r="B443" s="2">
        <v>690</v>
      </c>
      <c r="C443" s="3">
        <v>21.64</v>
      </c>
      <c r="D443" s="3">
        <v>25.096830897600004</v>
      </c>
      <c r="E443" s="3">
        <v>37.108823798306503</v>
      </c>
      <c r="F443" s="3">
        <v>44.991340230177897</v>
      </c>
      <c r="G443" s="3">
        <v>48.712861943535302</v>
      </c>
      <c r="H443" s="12">
        <f t="shared" si="26"/>
        <v>2.2418585214936958E-2</v>
      </c>
      <c r="I443" s="12">
        <f t="shared" si="26"/>
        <v>3.3842522072721593E-2</v>
      </c>
      <c r="J443" s="12">
        <f t="shared" si="26"/>
        <v>3.9236031802225076E-2</v>
      </c>
      <c r="K443" s="12">
        <f t="shared" si="27"/>
        <v>0.30597083365875133</v>
      </c>
      <c r="L443" s="12">
        <f t="shared" si="27"/>
        <v>0.20078434477318435</v>
      </c>
      <c r="M443" s="12">
        <f t="shared" si="27"/>
        <v>9.4795019488243051E-2</v>
      </c>
      <c r="O443" s="12">
        <f t="shared" si="28"/>
        <v>0.25337758921596787</v>
      </c>
      <c r="P443" s="12">
        <f t="shared" si="29"/>
        <v>0.20051673264005959</v>
      </c>
    </row>
    <row r="444" spans="1:16" x14ac:dyDescent="0.25">
      <c r="A444" s="1">
        <v>0.681250000000023</v>
      </c>
      <c r="B444" s="2">
        <v>687.66666666666697</v>
      </c>
      <c r="C444" s="3">
        <v>21.64</v>
      </c>
      <c r="D444" s="3">
        <v>25.389676065600003</v>
      </c>
      <c r="E444" s="3">
        <v>36.923822602898099</v>
      </c>
      <c r="F444" s="3">
        <v>44.8416554538084</v>
      </c>
      <c r="G444" s="3">
        <v>48.5683765922278</v>
      </c>
      <c r="H444" s="12">
        <f t="shared" si="26"/>
        <v>2.222562666441797E-2</v>
      </c>
      <c r="I444" s="12">
        <f t="shared" si="26"/>
        <v>3.3739683161136777E-2</v>
      </c>
      <c r="J444" s="12">
        <f t="shared" si="26"/>
        <v>3.9159054666351605E-2</v>
      </c>
      <c r="K444" s="12">
        <f t="shared" si="27"/>
        <v>0.29479597195755919</v>
      </c>
      <c r="L444" s="12">
        <f t="shared" si="27"/>
        <v>0.20236826569990624</v>
      </c>
      <c r="M444" s="12">
        <f t="shared" si="27"/>
        <v>9.5249559788624275E-2</v>
      </c>
      <c r="O444" s="12">
        <f t="shared" si="28"/>
        <v>0.24858211882873271</v>
      </c>
      <c r="P444" s="12">
        <f t="shared" si="29"/>
        <v>0.1974712658153632</v>
      </c>
    </row>
    <row r="445" spans="1:16" x14ac:dyDescent="0.25">
      <c r="A445" s="1">
        <v>0.681944444444468</v>
      </c>
      <c r="B445" s="2">
        <v>689.66666666666697</v>
      </c>
      <c r="C445" s="3">
        <v>21.64</v>
      </c>
      <c r="D445" s="3">
        <v>24.569709595200003</v>
      </c>
      <c r="E445" s="3">
        <v>36.661446419095199</v>
      </c>
      <c r="F445" s="3">
        <v>44.493299930907703</v>
      </c>
      <c r="G445" s="3">
        <v>48.242448710245903</v>
      </c>
      <c r="H445" s="12">
        <f t="shared" si="26"/>
        <v>2.1780734295449772E-2</v>
      </c>
      <c r="I445" s="12">
        <f t="shared" si="26"/>
        <v>3.3136732620939136E-2</v>
      </c>
      <c r="J445" s="12">
        <f t="shared" si="26"/>
        <v>3.8572907748060742E-2</v>
      </c>
      <c r="K445" s="12">
        <f t="shared" si="27"/>
        <v>0.30815094502654822</v>
      </c>
      <c r="L445" s="12">
        <f t="shared" si="27"/>
        <v>0.19959027359951007</v>
      </c>
      <c r="M445" s="12">
        <f t="shared" si="27"/>
        <v>9.5544896173652374E-2</v>
      </c>
      <c r="O445" s="12">
        <f t="shared" si="28"/>
        <v>0.25387060931302913</v>
      </c>
      <c r="P445" s="12">
        <f t="shared" si="29"/>
        <v>0.20109537159990354</v>
      </c>
    </row>
    <row r="446" spans="1:16" x14ac:dyDescent="0.25">
      <c r="A446" s="1">
        <v>0.682638888888912</v>
      </c>
      <c r="B446" s="2">
        <v>685.66666666666697</v>
      </c>
      <c r="C446" s="3">
        <v>21.64</v>
      </c>
      <c r="D446" s="3">
        <v>25.345749290400004</v>
      </c>
      <c r="E446" s="3">
        <v>36.930672172911102</v>
      </c>
      <c r="F446" s="3">
        <v>44.611924484071103</v>
      </c>
      <c r="G446" s="3">
        <v>48.221493737502001</v>
      </c>
      <c r="H446" s="12">
        <f t="shared" si="26"/>
        <v>2.2300445560881517E-2</v>
      </c>
      <c r="I446" s="12">
        <f t="shared" si="26"/>
        <v>3.3503049806618022E-2</v>
      </c>
      <c r="J446" s="12">
        <f t="shared" si="26"/>
        <v>3.8767370545700522E-2</v>
      </c>
      <c r="K446" s="12">
        <f t="shared" si="27"/>
        <v>0.29695740804598192</v>
      </c>
      <c r="L446" s="12">
        <f t="shared" si="27"/>
        <v>0.19689425644021738</v>
      </c>
      <c r="M446" s="12">
        <f t="shared" si="27"/>
        <v>9.2524425111146849E-2</v>
      </c>
      <c r="O446" s="12">
        <f t="shared" si="28"/>
        <v>0.24692583224309966</v>
      </c>
      <c r="P446" s="12">
        <f t="shared" si="29"/>
        <v>0.19545869653244868</v>
      </c>
    </row>
    <row r="447" spans="1:16" x14ac:dyDescent="0.25">
      <c r="A447" s="1">
        <v>0.683333333333357</v>
      </c>
      <c r="B447" s="2">
        <v>684.83333333333303</v>
      </c>
      <c r="C447" s="3">
        <v>21.64</v>
      </c>
      <c r="D447" s="3">
        <v>25.301822515200008</v>
      </c>
      <c r="E447" s="3">
        <v>36.697244783457599</v>
      </c>
      <c r="F447" s="3">
        <v>44.386448509162001</v>
      </c>
      <c r="G447" s="3">
        <v>48.015719497185998</v>
      </c>
      <c r="H447" s="12">
        <f t="shared" si="26"/>
        <v>2.1986728814978249E-2</v>
      </c>
      <c r="I447" s="12">
        <f t="shared" si="26"/>
        <v>3.3214575579209558E-2</v>
      </c>
      <c r="J447" s="12">
        <f t="shared" si="26"/>
        <v>3.851407081604187E-2</v>
      </c>
      <c r="K447" s="12">
        <f t="shared" si="27"/>
        <v>0.29245536032166219</v>
      </c>
      <c r="L447" s="12">
        <f t="shared" si="27"/>
        <v>0.1973379128258835</v>
      </c>
      <c r="M447" s="12">
        <f t="shared" si="27"/>
        <v>9.3142643556446761E-2</v>
      </c>
      <c r="O447" s="12">
        <f t="shared" si="28"/>
        <v>0.24489663657377286</v>
      </c>
      <c r="P447" s="12">
        <f t="shared" si="29"/>
        <v>0.19431197223466415</v>
      </c>
    </row>
    <row r="448" spans="1:16" x14ac:dyDescent="0.25">
      <c r="A448" s="1">
        <v>0.68402777777780099</v>
      </c>
      <c r="B448" s="2">
        <v>681.5</v>
      </c>
      <c r="C448" s="3">
        <v>21.64</v>
      </c>
      <c r="D448" s="3">
        <v>24.950408313600001</v>
      </c>
      <c r="E448" s="3">
        <v>36.438400439591703</v>
      </c>
      <c r="F448" s="3">
        <v>44.055665067644597</v>
      </c>
      <c r="G448" s="3">
        <v>47.682643952644099</v>
      </c>
      <c r="H448" s="12">
        <f t="shared" si="26"/>
        <v>2.1714454056627589E-2</v>
      </c>
      <c r="I448" s="12">
        <f t="shared" si="26"/>
        <v>3.2891658206375046E-2</v>
      </c>
      <c r="J448" s="12">
        <f t="shared" si="26"/>
        <v>3.8213710862280412E-2</v>
      </c>
      <c r="K448" s="12">
        <f t="shared" si="27"/>
        <v>0.29627316894885108</v>
      </c>
      <c r="L448" s="12">
        <f t="shared" si="27"/>
        <v>0.19644783051071288</v>
      </c>
      <c r="M448" s="12">
        <f t="shared" si="27"/>
        <v>9.3539107285609338E-2</v>
      </c>
      <c r="O448" s="12">
        <f t="shared" si="28"/>
        <v>0.24636049972978202</v>
      </c>
      <c r="P448" s="12">
        <f t="shared" si="29"/>
        <v>0.19542003558172447</v>
      </c>
    </row>
    <row r="449" spans="1:16" x14ac:dyDescent="0.25">
      <c r="A449" s="1">
        <v>0.68472222222224599</v>
      </c>
      <c r="B449" s="2">
        <v>680.16666666666697</v>
      </c>
      <c r="C449" s="3">
        <v>21.68</v>
      </c>
      <c r="D449" s="3">
        <v>25.082188639200005</v>
      </c>
      <c r="E449" s="3">
        <v>36.341915653996899</v>
      </c>
      <c r="F449" s="3">
        <v>43.918967869860097</v>
      </c>
      <c r="G449" s="3">
        <v>47.522036680633597</v>
      </c>
      <c r="H449" s="12">
        <f t="shared" si="26"/>
        <v>2.1556357246748679E-2</v>
      </c>
      <c r="I449" s="12">
        <f t="shared" si="26"/>
        <v>3.2696350703053302E-2</v>
      </c>
      <c r="J449" s="12">
        <f t="shared" si="26"/>
        <v>3.7993682941387288E-2</v>
      </c>
      <c r="K449" s="12">
        <f t="shared" si="27"/>
        <v>0.29095549970293355</v>
      </c>
      <c r="L449" s="12">
        <f t="shared" si="27"/>
        <v>0.19579382438353576</v>
      </c>
      <c r="M449" s="12">
        <f t="shared" si="27"/>
        <v>9.3104627219203359E-2</v>
      </c>
      <c r="O449" s="12">
        <f t="shared" si="28"/>
        <v>0.24337466204323469</v>
      </c>
      <c r="P449" s="12">
        <f t="shared" si="29"/>
        <v>0.19328465043522419</v>
      </c>
    </row>
    <row r="450" spans="1:16" x14ac:dyDescent="0.25">
      <c r="A450" s="1">
        <v>0.68541666666668999</v>
      </c>
      <c r="B450" s="2">
        <v>679.5</v>
      </c>
      <c r="C450" s="3">
        <v>21.72</v>
      </c>
      <c r="D450" s="3">
        <v>24.847912504799996</v>
      </c>
      <c r="E450" s="3">
        <v>36.2239116419385</v>
      </c>
      <c r="F450" s="3">
        <v>43.710652002684199</v>
      </c>
      <c r="G450" s="3">
        <v>47.295114582576502</v>
      </c>
      <c r="H450" s="12">
        <f t="shared" si="26"/>
        <v>2.134497666216115E-2</v>
      </c>
      <c r="I450" s="12">
        <f t="shared" si="26"/>
        <v>3.2362990438093008E-2</v>
      </c>
      <c r="J450" s="12">
        <f t="shared" si="26"/>
        <v>3.7638137722702726E-2</v>
      </c>
      <c r="K450" s="12">
        <f t="shared" si="27"/>
        <v>0.29424842239348592</v>
      </c>
      <c r="L450" s="12">
        <f t="shared" si="27"/>
        <v>0.19364993909213571</v>
      </c>
      <c r="M450" s="12">
        <f t="shared" si="27"/>
        <v>9.271470985071624E-2</v>
      </c>
      <c r="O450" s="12">
        <f t="shared" si="28"/>
        <v>0.2439491807428108</v>
      </c>
      <c r="P450" s="12">
        <f t="shared" si="29"/>
        <v>0.19353769044544594</v>
      </c>
    </row>
    <row r="451" spans="1:16" x14ac:dyDescent="0.25">
      <c r="A451" s="1">
        <v>0.68611111111113499</v>
      </c>
      <c r="B451" s="2">
        <v>675</v>
      </c>
      <c r="C451" s="3">
        <v>21.72</v>
      </c>
      <c r="D451" s="3">
        <v>25.272537998400001</v>
      </c>
      <c r="E451" s="3">
        <v>36.4732096228228</v>
      </c>
      <c r="F451" s="3">
        <v>43.754519737159299</v>
      </c>
      <c r="G451" s="3">
        <v>47.197194872674402</v>
      </c>
      <c r="H451" s="12">
        <f t="shared" si="26"/>
        <v>2.1856606848626371E-2</v>
      </c>
      <c r="I451" s="12">
        <f t="shared" si="26"/>
        <v>3.2643732943939706E-2</v>
      </c>
      <c r="J451" s="12">
        <f t="shared" si="26"/>
        <v>3.7743992403962076E-2</v>
      </c>
      <c r="K451" s="12">
        <f t="shared" si="27"/>
        <v>0.29164487282447693</v>
      </c>
      <c r="L451" s="12">
        <f t="shared" si="27"/>
        <v>0.18959191319035551</v>
      </c>
      <c r="M451" s="12">
        <f t="shared" si="27"/>
        <v>8.9640923842817466E-2</v>
      </c>
      <c r="O451" s="12">
        <f t="shared" si="28"/>
        <v>0.24061839300741619</v>
      </c>
      <c r="P451" s="12">
        <f t="shared" si="29"/>
        <v>0.19029256995254995</v>
      </c>
    </row>
    <row r="452" spans="1:16" x14ac:dyDescent="0.25">
      <c r="A452" s="1">
        <v>0.68680555555557898</v>
      </c>
      <c r="B452" s="2">
        <v>673</v>
      </c>
      <c r="C452" s="3">
        <v>21.76</v>
      </c>
      <c r="D452" s="3">
        <v>25.667878975200004</v>
      </c>
      <c r="E452" s="3">
        <v>36.448464114952003</v>
      </c>
      <c r="F452" s="3">
        <v>43.682481078360702</v>
      </c>
      <c r="G452" s="3">
        <v>47.081243826776003</v>
      </c>
      <c r="H452" s="12">
        <f t="shared" ref="H452:J483" si="30">(E452-$C452)/$B452</f>
        <v>2.1825355297105501E-2</v>
      </c>
      <c r="I452" s="12">
        <f t="shared" si="30"/>
        <v>3.2574266089689004E-2</v>
      </c>
      <c r="J452" s="12">
        <f t="shared" si="30"/>
        <v>3.7624433620766722E-2</v>
      </c>
      <c r="K452" s="12">
        <f t="shared" ref="K452:M483" si="31">$A$1*60*0.145*1.25*1000*(E452-D452)/($B452*60*0.33*1.25)</f>
        <v>0.28154078891693274</v>
      </c>
      <c r="L452" s="12">
        <f t="shared" si="31"/>
        <v>0.18892025029389189</v>
      </c>
      <c r="M452" s="12">
        <f t="shared" si="31"/>
        <v>8.8760520243184038E-2</v>
      </c>
      <c r="O452" s="12">
        <f t="shared" ref="O452:O483" si="32">$A$1*60*0.145*1.25*1000*(F452-$D452)/(2*$B452*60*0.33*1.25)</f>
        <v>0.2352305196054123</v>
      </c>
      <c r="P452" s="12">
        <f t="shared" ref="P452:P483" si="33">$A$1*60*0.145*1.25*1000*(G452-$D452)/(3*$B452*60*0.33*1.25)</f>
        <v>0.1864071864846695</v>
      </c>
    </row>
    <row r="453" spans="1:16" x14ac:dyDescent="0.25">
      <c r="A453" s="1">
        <v>0.68750000000002398</v>
      </c>
      <c r="B453" s="2">
        <v>672</v>
      </c>
      <c r="C453" s="3">
        <v>21.76</v>
      </c>
      <c r="D453" s="3">
        <v>25.375033807200001</v>
      </c>
      <c r="E453" s="3">
        <v>36.2321708558677</v>
      </c>
      <c r="F453" s="3">
        <v>43.396409129803999</v>
      </c>
      <c r="G453" s="3">
        <v>46.7902074762845</v>
      </c>
      <c r="H453" s="12">
        <f t="shared" si="30"/>
        <v>2.1535968535517407E-2</v>
      </c>
      <c r="I453" s="12">
        <f t="shared" si="30"/>
        <v>3.219703739554166E-2</v>
      </c>
      <c r="J453" s="12">
        <f t="shared" si="30"/>
        <v>3.7247332553994789E-2</v>
      </c>
      <c r="K453" s="12">
        <f t="shared" si="31"/>
        <v>0.28396191775916596</v>
      </c>
      <c r="L453" s="12">
        <f t="shared" si="31"/>
        <v>0.18737636178224445</v>
      </c>
      <c r="M453" s="12">
        <f t="shared" si="31"/>
        <v>8.8762763390994343E-2</v>
      </c>
      <c r="O453" s="12">
        <f t="shared" si="32"/>
        <v>0.23566913977070522</v>
      </c>
      <c r="P453" s="12">
        <f t="shared" si="33"/>
        <v>0.1867003476441349</v>
      </c>
    </row>
    <row r="454" spans="1:16" x14ac:dyDescent="0.25">
      <c r="A454" s="1">
        <v>0.68819444444446798</v>
      </c>
      <c r="B454" s="2">
        <v>670.83333333333303</v>
      </c>
      <c r="C454" s="3">
        <v>21.76</v>
      </c>
      <c r="D454" s="3">
        <v>25.550740908000002</v>
      </c>
      <c r="E454" s="3">
        <v>36.209945082073702</v>
      </c>
      <c r="F454" s="3">
        <v>43.271291117073602</v>
      </c>
      <c r="G454" s="3">
        <v>46.6016892875368</v>
      </c>
      <c r="H454" s="12">
        <f t="shared" si="30"/>
        <v>2.154029080557571E-2</v>
      </c>
      <c r="I454" s="12">
        <f t="shared" si="30"/>
        <v>3.2066520919861285E-2</v>
      </c>
      <c r="J454" s="12">
        <f t="shared" si="30"/>
        <v>3.7031089621172887E-2</v>
      </c>
      <c r="K454" s="12">
        <f t="shared" si="31"/>
        <v>0.27926994561096541</v>
      </c>
      <c r="L454" s="12">
        <f t="shared" si="31"/>
        <v>0.18500646867532208</v>
      </c>
      <c r="M454" s="12">
        <f t="shared" si="31"/>
        <v>8.7256055962446302E-2</v>
      </c>
      <c r="O454" s="12">
        <f t="shared" si="32"/>
        <v>0.23213820714314373</v>
      </c>
      <c r="P454" s="12">
        <f t="shared" si="33"/>
        <v>0.18384415674957796</v>
      </c>
    </row>
    <row r="455" spans="1:16" x14ac:dyDescent="0.25">
      <c r="A455" s="1">
        <v>0.68888888888891298</v>
      </c>
      <c r="B455" s="2">
        <v>668.83333333333303</v>
      </c>
      <c r="C455" s="3">
        <v>21.76</v>
      </c>
      <c r="D455" s="3">
        <v>25.580025424799999</v>
      </c>
      <c r="E455" s="3">
        <v>36.153891343770397</v>
      </c>
      <c r="F455" s="3">
        <v>43.1045624181126</v>
      </c>
      <c r="G455" s="3">
        <v>46.379609711787403</v>
      </c>
      <c r="H455" s="12">
        <f t="shared" si="30"/>
        <v>2.1520894109798756E-2</v>
      </c>
      <c r="I455" s="12">
        <f t="shared" si="30"/>
        <v>3.1913125967773646E-2</v>
      </c>
      <c r="J455" s="12">
        <f t="shared" si="30"/>
        <v>3.6809782773666699E-2</v>
      </c>
      <c r="K455" s="12">
        <f t="shared" si="31"/>
        <v>0.27786250291112208</v>
      </c>
      <c r="L455" s="12">
        <f t="shared" si="31"/>
        <v>0.18265134780683137</v>
      </c>
      <c r="M455" s="12">
        <f t="shared" si="31"/>
        <v>8.6062452952059693E-2</v>
      </c>
      <c r="O455" s="12">
        <f t="shared" si="32"/>
        <v>0.23025692535897674</v>
      </c>
      <c r="P455" s="12">
        <f t="shared" si="33"/>
        <v>0.18219210122333773</v>
      </c>
    </row>
    <row r="456" spans="1:16" x14ac:dyDescent="0.25">
      <c r="A456" s="1">
        <v>0.68958333333335697</v>
      </c>
      <c r="B456" s="2">
        <v>667.16666666666697</v>
      </c>
      <c r="C456" s="3">
        <v>21.8</v>
      </c>
      <c r="D456" s="3">
        <v>25.755732525599999</v>
      </c>
      <c r="E456" s="3">
        <v>35.734278479640203</v>
      </c>
      <c r="F456" s="3">
        <v>42.778605936645398</v>
      </c>
      <c r="G456" s="3">
        <v>46.109892304077398</v>
      </c>
      <c r="H456" s="12">
        <f t="shared" si="30"/>
        <v>2.0885753404406987E-2</v>
      </c>
      <c r="I456" s="12">
        <f t="shared" si="30"/>
        <v>3.1444325660722541E-2</v>
      </c>
      <c r="J456" s="12">
        <f t="shared" si="30"/>
        <v>3.643751032337355E-2</v>
      </c>
      <c r="K456" s="12">
        <f t="shared" si="31"/>
        <v>0.26287360176882402</v>
      </c>
      <c r="L456" s="12">
        <f t="shared" si="31"/>
        <v>0.18557490632312179</v>
      </c>
      <c r="M456" s="12">
        <f t="shared" si="31"/>
        <v>8.7759003161745008E-2</v>
      </c>
      <c r="O456" s="12">
        <f t="shared" si="32"/>
        <v>0.22422425404597293</v>
      </c>
      <c r="P456" s="12">
        <f t="shared" si="33"/>
        <v>0.17873583708456361</v>
      </c>
    </row>
    <row r="457" spans="1:16" x14ac:dyDescent="0.25">
      <c r="A457" s="1">
        <v>0.69027777777780197</v>
      </c>
      <c r="B457" s="2">
        <v>666.66666666666697</v>
      </c>
      <c r="C457" s="3">
        <v>21.8</v>
      </c>
      <c r="D457" s="3">
        <v>24.496498303200006</v>
      </c>
      <c r="E457" s="3">
        <v>35.059614233552999</v>
      </c>
      <c r="F457" s="3">
        <v>42.073204517721599</v>
      </c>
      <c r="G457" s="3">
        <v>45.5016986182792</v>
      </c>
      <c r="H457" s="12">
        <f t="shared" si="30"/>
        <v>1.9889421350329489E-2</v>
      </c>
      <c r="I457" s="12">
        <f t="shared" si="30"/>
        <v>3.0409806776582383E-2</v>
      </c>
      <c r="J457" s="12">
        <f t="shared" si="30"/>
        <v>3.5552547927418784E-2</v>
      </c>
      <c r="K457" s="12">
        <f t="shared" si="31"/>
        <v>0.27848214725476056</v>
      </c>
      <c r="L457" s="12">
        <f t="shared" si="31"/>
        <v>0.18490374385535391</v>
      </c>
      <c r="M457" s="12">
        <f t="shared" si="31"/>
        <v>9.0387571741973038E-2</v>
      </c>
      <c r="O457" s="12">
        <f t="shared" si="32"/>
        <v>0.23169294555505723</v>
      </c>
      <c r="P457" s="12">
        <f t="shared" si="33"/>
        <v>0.18459115428402914</v>
      </c>
    </row>
    <row r="458" spans="1:16" x14ac:dyDescent="0.25">
      <c r="A458" s="1">
        <v>0.69097222222224597</v>
      </c>
      <c r="B458" s="2">
        <v>663.66666666666697</v>
      </c>
      <c r="C458" s="3">
        <v>21.84</v>
      </c>
      <c r="D458" s="3">
        <v>24.862554763199999</v>
      </c>
      <c r="E458" s="3">
        <v>35.108574214005301</v>
      </c>
      <c r="F458" s="3">
        <v>41.986018510862003</v>
      </c>
      <c r="G458" s="3">
        <v>45.317121912589002</v>
      </c>
      <c r="H458" s="12">
        <f t="shared" si="30"/>
        <v>1.9992829051740778E-2</v>
      </c>
      <c r="I458" s="12">
        <f t="shared" si="30"/>
        <v>3.0355628092710186E-2</v>
      </c>
      <c r="J458" s="12">
        <f t="shared" si="30"/>
        <v>3.5374869782906569E-2</v>
      </c>
      <c r="K458" s="12">
        <f t="shared" si="31"/>
        <v>0.27134337616853443</v>
      </c>
      <c r="L458" s="12">
        <f t="shared" si="31"/>
        <v>0.18213404375037143</v>
      </c>
      <c r="M458" s="12">
        <f t="shared" si="31"/>
        <v>8.8216975161027278E-2</v>
      </c>
      <c r="O458" s="12">
        <f t="shared" si="32"/>
        <v>0.22673870995945292</v>
      </c>
      <c r="P458" s="12">
        <f t="shared" si="33"/>
        <v>0.18056479835997771</v>
      </c>
    </row>
    <row r="459" spans="1:16" x14ac:dyDescent="0.25">
      <c r="A459" s="1">
        <v>0.69166666666669097</v>
      </c>
      <c r="B459" s="2">
        <v>663.66666666666697</v>
      </c>
      <c r="C459" s="3">
        <v>21.84</v>
      </c>
      <c r="D459" s="3">
        <v>24.862554763200002</v>
      </c>
      <c r="E459" s="3">
        <v>35.194026773545403</v>
      </c>
      <c r="F459" s="3">
        <v>41.906515982481501</v>
      </c>
      <c r="G459" s="3">
        <v>45.1530022384379</v>
      </c>
      <c r="H459" s="12">
        <f t="shared" si="30"/>
        <v>2.0121587303182416E-2</v>
      </c>
      <c r="I459" s="12">
        <f t="shared" si="30"/>
        <v>3.023583523226744E-2</v>
      </c>
      <c r="J459" s="12">
        <f t="shared" si="30"/>
        <v>3.5127577456209778E-2</v>
      </c>
      <c r="K459" s="12">
        <f t="shared" si="31"/>
        <v>0.27360639998175101</v>
      </c>
      <c r="L459" s="12">
        <f t="shared" si="31"/>
        <v>0.17776556966270649</v>
      </c>
      <c r="M459" s="12">
        <f t="shared" si="31"/>
        <v>8.597607545110772E-2</v>
      </c>
      <c r="O459" s="12">
        <f t="shared" si="32"/>
        <v>0.22568598482222876</v>
      </c>
      <c r="P459" s="12">
        <f t="shared" si="33"/>
        <v>0.17911601503185509</v>
      </c>
    </row>
    <row r="460" spans="1:16" x14ac:dyDescent="0.25">
      <c r="A460" s="1">
        <v>0.69236111111113496</v>
      </c>
      <c r="B460" s="2">
        <v>658.5</v>
      </c>
      <c r="C460" s="3">
        <v>21.88</v>
      </c>
      <c r="D460" s="3">
        <v>25.521456391200001</v>
      </c>
      <c r="E460" s="3">
        <v>35.038245966751703</v>
      </c>
      <c r="F460" s="3">
        <v>41.738083087150201</v>
      </c>
      <c r="G460" s="3">
        <v>44.947439688747899</v>
      </c>
      <c r="H460" s="12">
        <f t="shared" si="30"/>
        <v>1.998215029119469E-2</v>
      </c>
      <c r="I460" s="12">
        <f t="shared" si="30"/>
        <v>3.0156542273576618E-2</v>
      </c>
      <c r="J460" s="12">
        <f t="shared" si="30"/>
        <v>3.503028046886545E-2</v>
      </c>
      <c r="K460" s="12">
        <f t="shared" si="31"/>
        <v>0.25400878736430293</v>
      </c>
      <c r="L460" s="12">
        <f t="shared" si="31"/>
        <v>0.17882264696307623</v>
      </c>
      <c r="M460" s="12">
        <f t="shared" si="31"/>
        <v>8.5659641008106774E-2</v>
      </c>
      <c r="O460" s="12">
        <f t="shared" si="32"/>
        <v>0.2164157171636896</v>
      </c>
      <c r="P460" s="12">
        <f t="shared" si="33"/>
        <v>0.17283035844516204</v>
      </c>
    </row>
    <row r="461" spans="1:16" x14ac:dyDescent="0.25">
      <c r="A461" s="1">
        <v>0.69305555555557996</v>
      </c>
      <c r="B461" s="2">
        <v>654.33333333333303</v>
      </c>
      <c r="C461" s="3">
        <v>21.88</v>
      </c>
      <c r="D461" s="3">
        <v>24.481856044800001</v>
      </c>
      <c r="E461" s="3">
        <v>34.570626794217198</v>
      </c>
      <c r="F461" s="3">
        <v>41.170378168006998</v>
      </c>
      <c r="G461" s="3">
        <v>44.415410798946297</v>
      </c>
      <c r="H461" s="12">
        <f t="shared" si="30"/>
        <v>1.9394742935635055E-2</v>
      </c>
      <c r="I461" s="12">
        <f t="shared" si="30"/>
        <v>2.9480965106480399E-2</v>
      </c>
      <c r="J461" s="12">
        <f t="shared" si="30"/>
        <v>3.4440261027426859E-2</v>
      </c>
      <c r="K461" s="12">
        <f t="shared" si="31"/>
        <v>0.27098999836344995</v>
      </c>
      <c r="L461" s="12">
        <f t="shared" si="31"/>
        <v>0.17727299573000904</v>
      </c>
      <c r="M461" s="12">
        <f t="shared" si="31"/>
        <v>8.7163382852998364E-2</v>
      </c>
      <c r="O461" s="12">
        <f t="shared" si="32"/>
        <v>0.22413149704672949</v>
      </c>
      <c r="P461" s="12">
        <f t="shared" si="33"/>
        <v>0.17847545898215253</v>
      </c>
    </row>
    <row r="462" spans="1:16" x14ac:dyDescent="0.25">
      <c r="A462" s="1">
        <v>0.69375000000002396</v>
      </c>
      <c r="B462" s="2">
        <v>655</v>
      </c>
      <c r="C462" s="3">
        <v>21.88</v>
      </c>
      <c r="D462" s="3">
        <v>25.155399931200002</v>
      </c>
      <c r="E462" s="3">
        <v>34.746520508576197</v>
      </c>
      <c r="F462" s="3">
        <v>41.231177876291397</v>
      </c>
      <c r="G462" s="3">
        <v>44.363365868202102</v>
      </c>
      <c r="H462" s="12">
        <f t="shared" si="30"/>
        <v>1.9643542761185035E-2</v>
      </c>
      <c r="I462" s="12">
        <f t="shared" si="30"/>
        <v>2.9543783017238777E-2</v>
      </c>
      <c r="J462" s="12">
        <f t="shared" si="30"/>
        <v>3.4325749417102445E-2</v>
      </c>
      <c r="K462" s="12">
        <f t="shared" si="31"/>
        <v>0.25736062617988398</v>
      </c>
      <c r="L462" s="12">
        <f t="shared" si="31"/>
        <v>0.17400422268215665</v>
      </c>
      <c r="M462" s="12">
        <f t="shared" si="31"/>
        <v>8.40466821794221E-2</v>
      </c>
      <c r="O462" s="12">
        <f t="shared" si="32"/>
        <v>0.21568242443102031</v>
      </c>
      <c r="P462" s="12">
        <f t="shared" si="33"/>
        <v>0.17180384368048757</v>
      </c>
    </row>
    <row r="463" spans="1:16" x14ac:dyDescent="0.25">
      <c r="A463" s="1">
        <v>0.69444444444446896</v>
      </c>
      <c r="B463" s="2">
        <v>650.66666666666697</v>
      </c>
      <c r="C463" s="3">
        <v>21.92</v>
      </c>
      <c r="D463" s="3">
        <v>24.979692830400001</v>
      </c>
      <c r="E463" s="3">
        <v>34.568813934016497</v>
      </c>
      <c r="F463" s="3">
        <v>40.9493176919785</v>
      </c>
      <c r="G463" s="3">
        <v>44.052670022442499</v>
      </c>
      <c r="H463" s="12">
        <f t="shared" si="30"/>
        <v>1.9439775513345015E-2</v>
      </c>
      <c r="I463" s="12">
        <f t="shared" si="30"/>
        <v>2.9245877600376776E-2</v>
      </c>
      <c r="J463" s="12">
        <f t="shared" si="30"/>
        <v>3.4015374009901365E-2</v>
      </c>
      <c r="K463" s="12">
        <f t="shared" si="31"/>
        <v>0.25902059612973011</v>
      </c>
      <c r="L463" s="12">
        <f t="shared" si="31"/>
        <v>0.17234967304480064</v>
      </c>
      <c r="M463" s="12">
        <f t="shared" si="31"/>
        <v>8.3827512652250288E-2</v>
      </c>
      <c r="O463" s="12">
        <f t="shared" si="32"/>
        <v>0.21568513458726535</v>
      </c>
      <c r="P463" s="12">
        <f t="shared" si="33"/>
        <v>0.17173259394226029</v>
      </c>
    </row>
    <row r="464" spans="1:16" x14ac:dyDescent="0.25">
      <c r="A464" s="1">
        <v>0.69513888888891295</v>
      </c>
      <c r="B464" s="2">
        <v>648.33333333333303</v>
      </c>
      <c r="C464" s="3">
        <v>21.96</v>
      </c>
      <c r="D464" s="3">
        <v>25.184684448000009</v>
      </c>
      <c r="E464" s="3">
        <v>34.358985884916699</v>
      </c>
      <c r="F464" s="3">
        <v>40.728652719148499</v>
      </c>
      <c r="G464" s="3">
        <v>43.823746973077597</v>
      </c>
      <c r="H464" s="12">
        <f t="shared" si="30"/>
        <v>1.9124399822493629E-2</v>
      </c>
      <c r="I464" s="12">
        <f t="shared" si="30"/>
        <v>2.894907874418793E-2</v>
      </c>
      <c r="J464" s="12">
        <f t="shared" si="30"/>
        <v>3.3723003043307359E-2</v>
      </c>
      <c r="K464" s="12">
        <f t="shared" si="31"/>
        <v>0.24870740048664081</v>
      </c>
      <c r="L464" s="12">
        <f t="shared" si="31"/>
        <v>0.17267617498735427</v>
      </c>
      <c r="M464" s="12">
        <f t="shared" si="31"/>
        <v>8.3905336166341521E-2</v>
      </c>
      <c r="O464" s="12">
        <f t="shared" si="32"/>
        <v>0.21069178773699754</v>
      </c>
      <c r="P464" s="12">
        <f t="shared" si="33"/>
        <v>0.16842963721344556</v>
      </c>
    </row>
    <row r="465" spans="1:16" x14ac:dyDescent="0.25">
      <c r="A465" s="1">
        <v>0.69583333333335795</v>
      </c>
      <c r="B465" s="2">
        <v>647.33333333333303</v>
      </c>
      <c r="C465" s="3">
        <v>21.96</v>
      </c>
      <c r="D465" s="3">
        <v>24.569709595199999</v>
      </c>
      <c r="E465" s="3">
        <v>34.054681119373001</v>
      </c>
      <c r="F465" s="3">
        <v>40.3358090823764</v>
      </c>
      <c r="G465" s="3">
        <v>43.439887873276803</v>
      </c>
      <c r="H465" s="12">
        <f t="shared" si="30"/>
        <v>1.8683853428485591E-2</v>
      </c>
      <c r="I465" s="12">
        <f t="shared" si="30"/>
        <v>2.8386934730756552E-2</v>
      </c>
      <c r="J465" s="12">
        <f t="shared" si="30"/>
        <v>3.3182113089511037E-2</v>
      </c>
      <c r="K465" s="12">
        <f t="shared" si="31"/>
        <v>0.25752661192867443</v>
      </c>
      <c r="L465" s="12">
        <f t="shared" si="31"/>
        <v>0.17053900470658051</v>
      </c>
      <c r="M465" s="12">
        <f t="shared" si="31"/>
        <v>8.4278892365987915E-2</v>
      </c>
      <c r="O465" s="12">
        <f t="shared" si="32"/>
        <v>0.21403280831762742</v>
      </c>
      <c r="P465" s="12">
        <f t="shared" si="33"/>
        <v>0.17078150300041428</v>
      </c>
    </row>
    <row r="466" spans="1:16" x14ac:dyDescent="0.25">
      <c r="A466" s="1">
        <v>0.69652777777780195</v>
      </c>
      <c r="B466" s="2">
        <v>645.5</v>
      </c>
      <c r="C466" s="3">
        <v>22</v>
      </c>
      <c r="D466" s="3">
        <v>25.008977347199998</v>
      </c>
      <c r="E466" s="3">
        <v>34.133978364658603</v>
      </c>
      <c r="F466" s="3">
        <v>40.299040330366402</v>
      </c>
      <c r="G466" s="3">
        <v>43.3128164289163</v>
      </c>
      <c r="H466" s="12">
        <f t="shared" si="30"/>
        <v>1.8797797621469561E-2</v>
      </c>
      <c r="I466" s="12">
        <f t="shared" si="30"/>
        <v>2.8348629481590087E-2</v>
      </c>
      <c r="J466" s="12">
        <f t="shared" si="30"/>
        <v>3.3017531260908291E-2</v>
      </c>
      <c r="K466" s="12">
        <f t="shared" si="31"/>
        <v>0.24845670915785223</v>
      </c>
      <c r="L466" s="12">
        <f t="shared" si="31"/>
        <v>0.16786310542030011</v>
      </c>
      <c r="M466" s="12">
        <f t="shared" si="31"/>
        <v>8.205948581831983E-2</v>
      </c>
      <c r="O466" s="12">
        <f t="shared" si="32"/>
        <v>0.20815990728907616</v>
      </c>
      <c r="P466" s="12">
        <f t="shared" si="33"/>
        <v>0.16612643346549072</v>
      </c>
    </row>
    <row r="467" spans="1:16" x14ac:dyDescent="0.25">
      <c r="A467" s="1">
        <v>0.69722222222224695</v>
      </c>
      <c r="B467" s="2">
        <v>643.33333333333303</v>
      </c>
      <c r="C467" s="3">
        <v>22.04</v>
      </c>
      <c r="D467" s="3">
        <v>24.950408313600001</v>
      </c>
      <c r="E467" s="3">
        <v>34.081378925201598</v>
      </c>
      <c r="F467" s="3">
        <v>40.1400042333945</v>
      </c>
      <c r="G467" s="3">
        <v>43.1086359019274</v>
      </c>
      <c r="H467" s="12">
        <f t="shared" si="30"/>
        <v>1.8717169313784879E-2</v>
      </c>
      <c r="I467" s="12">
        <f t="shared" si="30"/>
        <v>2.813472160631271E-2</v>
      </c>
      <c r="J467" s="12">
        <f t="shared" si="30"/>
        <v>3.2749174977089242E-2</v>
      </c>
      <c r="K467" s="12">
        <f t="shared" si="31"/>
        <v>0.24945656875783925</v>
      </c>
      <c r="L467" s="12">
        <f t="shared" si="31"/>
        <v>0.16552061605048909</v>
      </c>
      <c r="M467" s="12">
        <f t="shared" si="31"/>
        <v>8.1102513789405681E-2</v>
      </c>
      <c r="O467" s="12">
        <f t="shared" si="32"/>
        <v>0.20748859240416417</v>
      </c>
      <c r="P467" s="12">
        <f t="shared" si="33"/>
        <v>0.16535989953257801</v>
      </c>
    </row>
    <row r="468" spans="1:16" x14ac:dyDescent="0.25">
      <c r="A468" s="1">
        <v>0.69791666666669105</v>
      </c>
      <c r="B468" s="2">
        <v>643.16666666666697</v>
      </c>
      <c r="C468" s="3">
        <v>22</v>
      </c>
      <c r="D468" s="3">
        <v>25.243253481600004</v>
      </c>
      <c r="E468" s="3">
        <v>34.085090008393401</v>
      </c>
      <c r="F468" s="3">
        <v>40.0675533820013</v>
      </c>
      <c r="G468" s="3">
        <v>42.976346103493398</v>
      </c>
      <c r="H468" s="12">
        <f t="shared" si="30"/>
        <v>1.8789981873635751E-2</v>
      </c>
      <c r="I468" s="12">
        <f t="shared" si="30"/>
        <v>2.8091557473958993E-2</v>
      </c>
      <c r="J468" s="12">
        <f t="shared" si="30"/>
        <v>3.2614168598331258E-2</v>
      </c>
      <c r="K468" s="12">
        <f t="shared" si="31"/>
        <v>0.24162007046291631</v>
      </c>
      <c r="L468" s="12">
        <f t="shared" si="31"/>
        <v>0.16348223782386295</v>
      </c>
      <c r="M468" s="12">
        <f t="shared" si="31"/>
        <v>7.9488316731391367E-2</v>
      </c>
      <c r="O468" s="12">
        <f t="shared" si="32"/>
        <v>0.20255115414338964</v>
      </c>
      <c r="P468" s="12">
        <f t="shared" si="33"/>
        <v>0.16153020833939019</v>
      </c>
    </row>
    <row r="469" spans="1:16" x14ac:dyDescent="0.25">
      <c r="A469" s="1">
        <v>0.69861111111113605</v>
      </c>
      <c r="B469" s="2">
        <v>641</v>
      </c>
      <c r="C469" s="3">
        <v>22.04</v>
      </c>
      <c r="D469" s="3">
        <v>25.082188639200002</v>
      </c>
      <c r="E469" s="3">
        <v>33.781259562970803</v>
      </c>
      <c r="F469" s="3">
        <v>39.736483445674303</v>
      </c>
      <c r="G469" s="3">
        <v>42.657652529381302</v>
      </c>
      <c r="H469" s="12">
        <f t="shared" si="30"/>
        <v>1.8317097602138538E-2</v>
      </c>
      <c r="I469" s="12">
        <f t="shared" si="30"/>
        <v>2.7607618479991113E-2</v>
      </c>
      <c r="J469" s="12">
        <f t="shared" si="30"/>
        <v>3.2164824538816382E-2</v>
      </c>
      <c r="K469" s="12">
        <f t="shared" si="31"/>
        <v>0.23852224912717174</v>
      </c>
      <c r="L469" s="12">
        <f t="shared" si="31"/>
        <v>0.16328794270165126</v>
      </c>
      <c r="M469" s="12">
        <f t="shared" si="31"/>
        <v>8.0096348912686591E-2</v>
      </c>
      <c r="O469" s="12">
        <f t="shared" si="32"/>
        <v>0.2009050959144115</v>
      </c>
      <c r="P469" s="12">
        <f t="shared" si="33"/>
        <v>0.16063551358050321</v>
      </c>
    </row>
    <row r="470" spans="1:16" x14ac:dyDescent="0.25">
      <c r="A470" s="1">
        <v>0.69930555555558005</v>
      </c>
      <c r="B470" s="2">
        <v>639</v>
      </c>
      <c r="C470" s="3">
        <v>22.04</v>
      </c>
      <c r="D470" s="3">
        <v>24.862554763200002</v>
      </c>
      <c r="E470" s="3">
        <v>33.542694782840798</v>
      </c>
      <c r="F470" s="3">
        <v>39.426933628878999</v>
      </c>
      <c r="G470" s="3">
        <v>42.334022956406002</v>
      </c>
      <c r="H470" s="12">
        <f t="shared" si="30"/>
        <v>1.8001087297090452E-2</v>
      </c>
      <c r="I470" s="12">
        <f t="shared" si="30"/>
        <v>2.7209598793237869E-2</v>
      </c>
      <c r="J470" s="12">
        <f t="shared" si="30"/>
        <v>3.1759034360572778E-2</v>
      </c>
      <c r="K470" s="12">
        <f t="shared" si="31"/>
        <v>0.23874810126578749</v>
      </c>
      <c r="L470" s="12">
        <f t="shared" si="31"/>
        <v>0.16184656568986372</v>
      </c>
      <c r="M470" s="12">
        <f t="shared" si="31"/>
        <v>7.9959776638007407E-2</v>
      </c>
      <c r="O470" s="12">
        <f t="shared" si="32"/>
        <v>0.20029733347782558</v>
      </c>
      <c r="P470" s="12">
        <f t="shared" si="33"/>
        <v>0.16018481453121952</v>
      </c>
    </row>
    <row r="471" spans="1:16" x14ac:dyDescent="0.25">
      <c r="A471" s="1">
        <v>0.70000000000002505</v>
      </c>
      <c r="B471" s="2">
        <v>638.33333333333303</v>
      </c>
      <c r="C471" s="3">
        <v>22.04</v>
      </c>
      <c r="D471" s="3">
        <v>24.847912504799996</v>
      </c>
      <c r="E471" s="3">
        <v>33.664628330352997</v>
      </c>
      <c r="F471" s="3">
        <v>39.351371917614699</v>
      </c>
      <c r="G471" s="3">
        <v>42.151495000857203</v>
      </c>
      <c r="H471" s="12">
        <f t="shared" si="30"/>
        <v>1.8210906000553008E-2</v>
      </c>
      <c r="I471" s="12">
        <f t="shared" si="30"/>
        <v>2.7119642690780221E-2</v>
      </c>
      <c r="J471" s="12">
        <f t="shared" si="30"/>
        <v>3.1506258486982582E-2</v>
      </c>
      <c r="K471" s="12">
        <f t="shared" si="31"/>
        <v>0.24275790072730788</v>
      </c>
      <c r="L471" s="12">
        <f t="shared" si="31"/>
        <v>0.15657779637369035</v>
      </c>
      <c r="M471" s="12">
        <f t="shared" si="31"/>
        <v>7.7098095812041412E-2</v>
      </c>
      <c r="O471" s="12">
        <f t="shared" si="32"/>
        <v>0.19966784855049913</v>
      </c>
      <c r="P471" s="12">
        <f t="shared" si="33"/>
        <v>0.15881126430434658</v>
      </c>
    </row>
    <row r="472" spans="1:16" x14ac:dyDescent="0.25">
      <c r="A472" s="1">
        <v>0.70069444444446904</v>
      </c>
      <c r="B472" s="2">
        <v>635.5</v>
      </c>
      <c r="C472" s="3">
        <v>22.08</v>
      </c>
      <c r="D472" s="3">
        <v>25.653236716800002</v>
      </c>
      <c r="E472" s="3">
        <v>33.810369661248302</v>
      </c>
      <c r="F472" s="3">
        <v>39.422625458409797</v>
      </c>
      <c r="G472" s="3">
        <v>42.126907384208202</v>
      </c>
      <c r="H472" s="12">
        <f t="shared" si="30"/>
        <v>1.8458488845394656E-2</v>
      </c>
      <c r="I472" s="12">
        <f t="shared" si="30"/>
        <v>2.7289733215436349E-2</v>
      </c>
      <c r="J472" s="12">
        <f t="shared" si="30"/>
        <v>3.1545094231641549E-2</v>
      </c>
      <c r="K472" s="12">
        <f t="shared" si="31"/>
        <v>0.22559841250172916</v>
      </c>
      <c r="L472" s="12">
        <f t="shared" si="31"/>
        <v>0.15521581014012667</v>
      </c>
      <c r="M472" s="12">
        <f t="shared" si="31"/>
        <v>7.4791193618151994E-2</v>
      </c>
      <c r="O472" s="12">
        <f t="shared" si="32"/>
        <v>0.19040711132092791</v>
      </c>
      <c r="P472" s="12">
        <f t="shared" si="33"/>
        <v>0.15186847208666926</v>
      </c>
    </row>
    <row r="473" spans="1:16" x14ac:dyDescent="0.25">
      <c r="A473" s="1">
        <v>0.70138888888891404</v>
      </c>
      <c r="B473" s="2">
        <v>634</v>
      </c>
      <c r="C473" s="3">
        <v>22.08</v>
      </c>
      <c r="D473" s="3">
        <v>25.096830897600004</v>
      </c>
      <c r="E473" s="3">
        <v>33.260132539965198</v>
      </c>
      <c r="F473" s="3">
        <v>38.908396495349997</v>
      </c>
      <c r="G473" s="3">
        <v>41.695652036373197</v>
      </c>
      <c r="H473" s="12">
        <f t="shared" si="30"/>
        <v>1.7634278454203785E-2</v>
      </c>
      <c r="I473" s="12">
        <f t="shared" si="30"/>
        <v>2.6543212137776023E-2</v>
      </c>
      <c r="J473" s="12">
        <f t="shared" si="30"/>
        <v>3.0939514252954572E-2</v>
      </c>
      <c r="K473" s="12">
        <f t="shared" si="31"/>
        <v>0.22630317142585854</v>
      </c>
      <c r="L473" s="12">
        <f t="shared" si="31"/>
        <v>0.15658125868096656</v>
      </c>
      <c r="M473" s="12">
        <f t="shared" si="31"/>
        <v>7.7268340206168407E-2</v>
      </c>
      <c r="O473" s="12">
        <f t="shared" si="32"/>
        <v>0.19144221505341258</v>
      </c>
      <c r="P473" s="12">
        <f t="shared" si="33"/>
        <v>0.15338425677099785</v>
      </c>
    </row>
    <row r="474" spans="1:16" x14ac:dyDescent="0.25">
      <c r="A474" s="1">
        <v>0.70208333333335804</v>
      </c>
      <c r="B474" s="2">
        <v>631</v>
      </c>
      <c r="C474" s="3">
        <v>22.08</v>
      </c>
      <c r="D474" s="3">
        <v>24.803985729600008</v>
      </c>
      <c r="E474" s="3">
        <v>33.071710847645399</v>
      </c>
      <c r="F474" s="3">
        <v>38.583668143823303</v>
      </c>
      <c r="G474" s="3">
        <v>41.324234505211301</v>
      </c>
      <c r="H474" s="12">
        <f t="shared" si="30"/>
        <v>1.7419510059659905E-2</v>
      </c>
      <c r="I474" s="12">
        <f t="shared" si="30"/>
        <v>2.6154783112239784E-2</v>
      </c>
      <c r="J474" s="12">
        <f t="shared" si="30"/>
        <v>3.049799446150761E-2</v>
      </c>
      <c r="K474" s="12">
        <f t="shared" si="31"/>
        <v>0.230287689980614</v>
      </c>
      <c r="L474" s="12">
        <f t="shared" si="31"/>
        <v>0.15352904153019178</v>
      </c>
      <c r="M474" s="12">
        <f t="shared" si="31"/>
        <v>7.6335229775010255E-2</v>
      </c>
      <c r="O474" s="12">
        <f t="shared" si="32"/>
        <v>0.1919083657554029</v>
      </c>
      <c r="P474" s="12">
        <f t="shared" si="33"/>
        <v>0.15338398709527204</v>
      </c>
    </row>
    <row r="475" spans="1:16" x14ac:dyDescent="0.25">
      <c r="A475" s="1">
        <v>0.70277777777780304</v>
      </c>
      <c r="B475" s="2">
        <v>629</v>
      </c>
      <c r="C475" s="3">
        <v>22.08</v>
      </c>
      <c r="D475" s="3">
        <v>25.155399931200002</v>
      </c>
      <c r="E475" s="3">
        <v>33.250986950613402</v>
      </c>
      <c r="F475" s="3">
        <v>38.598592023599601</v>
      </c>
      <c r="G475" s="3">
        <v>41.219062709105799</v>
      </c>
      <c r="H475" s="12">
        <f t="shared" si="30"/>
        <v>1.7759915660752631E-2</v>
      </c>
      <c r="I475" s="12">
        <f t="shared" si="30"/>
        <v>2.6261672533544677E-2</v>
      </c>
      <c r="J475" s="12">
        <f t="shared" si="30"/>
        <v>3.0427762653586328E-2</v>
      </c>
      <c r="K475" s="12">
        <f t="shared" si="31"/>
        <v>0.22620997597243203</v>
      </c>
      <c r="L475" s="12">
        <f t="shared" si="31"/>
        <v>0.14942481776422387</v>
      </c>
      <c r="M475" s="12">
        <f t="shared" si="31"/>
        <v>7.3222189988610825E-2</v>
      </c>
      <c r="O475" s="12">
        <f t="shared" si="32"/>
        <v>0.18781739686832796</v>
      </c>
      <c r="P475" s="12">
        <f t="shared" si="33"/>
        <v>0.1496189945750889</v>
      </c>
    </row>
    <row r="476" spans="1:16" x14ac:dyDescent="0.25">
      <c r="A476" s="1">
        <v>0.70347222222224703</v>
      </c>
      <c r="B476" s="2">
        <v>628.66666666666697</v>
      </c>
      <c r="C476" s="3">
        <v>22.08</v>
      </c>
      <c r="D476" s="3">
        <v>25.4189605824</v>
      </c>
      <c r="E476" s="3">
        <v>33.273333200810299</v>
      </c>
      <c r="F476" s="3">
        <v>38.532576439798802</v>
      </c>
      <c r="G476" s="3">
        <v>41.091093809132801</v>
      </c>
      <c r="H476" s="12">
        <f t="shared" si="30"/>
        <v>1.7804877837980321E-2</v>
      </c>
      <c r="I476" s="12">
        <f t="shared" si="30"/>
        <v>2.6170588186318341E-2</v>
      </c>
      <c r="J476" s="12">
        <f t="shared" si="30"/>
        <v>3.0240340099362873E-2</v>
      </c>
      <c r="K476" s="12">
        <f t="shared" si="31"/>
        <v>0.21958623921131643</v>
      </c>
      <c r="L476" s="12">
        <f t="shared" si="31"/>
        <v>0.14703369703139546</v>
      </c>
      <c r="M476" s="12">
        <f t="shared" si="31"/>
        <v>7.1528973017146336E-2</v>
      </c>
      <c r="O476" s="12">
        <f t="shared" si="32"/>
        <v>0.18330996812135594</v>
      </c>
      <c r="P476" s="12">
        <f t="shared" si="33"/>
        <v>0.14604963641995275</v>
      </c>
    </row>
    <row r="477" spans="1:16" x14ac:dyDescent="0.25">
      <c r="A477" s="1">
        <v>0.70416666666669203</v>
      </c>
      <c r="B477" s="2">
        <v>625.66666666666697</v>
      </c>
      <c r="C477" s="3">
        <v>22.12</v>
      </c>
      <c r="D477" s="3">
        <v>25.448245099199998</v>
      </c>
      <c r="E477" s="3">
        <v>33.091191006089502</v>
      </c>
      <c r="F477" s="3">
        <v>38.291109598223102</v>
      </c>
      <c r="G477" s="3">
        <v>40.827345751967798</v>
      </c>
      <c r="H477" s="12">
        <f t="shared" si="30"/>
        <v>1.7535201394921943E-2</v>
      </c>
      <c r="I477" s="12">
        <f t="shared" si="30"/>
        <v>2.5846206070681554E-2</v>
      </c>
      <c r="J477" s="12">
        <f t="shared" si="30"/>
        <v>2.9899860019128057E-2</v>
      </c>
      <c r="K477" s="12">
        <f t="shared" si="31"/>
        <v>0.214699889862736</v>
      </c>
      <c r="L477" s="12">
        <f t="shared" si="31"/>
        <v>0.14607220339213858</v>
      </c>
      <c r="M477" s="12">
        <f t="shared" si="31"/>
        <v>7.1246039093908198E-2</v>
      </c>
      <c r="O477" s="12">
        <f t="shared" si="32"/>
        <v>0.18038604662743729</v>
      </c>
      <c r="P477" s="12">
        <f t="shared" si="33"/>
        <v>0.14400604411626092</v>
      </c>
    </row>
    <row r="478" spans="1:16" x14ac:dyDescent="0.25">
      <c r="A478" s="1">
        <v>0.70486111111113603</v>
      </c>
      <c r="B478" s="2">
        <v>624.16666666666697</v>
      </c>
      <c r="C478" s="3">
        <v>22.12</v>
      </c>
      <c r="D478" s="3">
        <v>25.257895739999999</v>
      </c>
      <c r="E478" s="3">
        <v>33.038454238103498</v>
      </c>
      <c r="F478" s="3">
        <v>38.089908311854302</v>
      </c>
      <c r="G478" s="3">
        <v>40.563852746860803</v>
      </c>
      <c r="H478" s="12">
        <f t="shared" si="30"/>
        <v>1.7492850581741243E-2</v>
      </c>
      <c r="I478" s="12">
        <f t="shared" si="30"/>
        <v>2.5585967922864022E-2</v>
      </c>
      <c r="J478" s="12">
        <f t="shared" si="30"/>
        <v>2.954956381339513E-2</v>
      </c>
      <c r="K478" s="12">
        <f t="shared" si="31"/>
        <v>0.21909085708945389</v>
      </c>
      <c r="L478" s="12">
        <f t="shared" si="31"/>
        <v>0.14224266841973371</v>
      </c>
      <c r="M478" s="12">
        <f t="shared" si="31"/>
        <v>6.9663200500243716E-2</v>
      </c>
      <c r="O478" s="12">
        <f t="shared" si="32"/>
        <v>0.18066676275459378</v>
      </c>
      <c r="P478" s="12">
        <f t="shared" si="33"/>
        <v>0.14366557533647709</v>
      </c>
    </row>
    <row r="479" spans="1:16" x14ac:dyDescent="0.25">
      <c r="A479" s="1">
        <v>0.70555555555558103</v>
      </c>
      <c r="B479" s="2">
        <v>622.5</v>
      </c>
      <c r="C479" s="3">
        <v>22.16</v>
      </c>
      <c r="D479" s="3">
        <v>25.814301559200004</v>
      </c>
      <c r="E479" s="3">
        <v>33.123589482397797</v>
      </c>
      <c r="F479" s="3">
        <v>38.092042407585403</v>
      </c>
      <c r="G479" s="3">
        <v>40.48409682474</v>
      </c>
      <c r="H479" s="12">
        <f t="shared" si="30"/>
        <v>1.7612191939594856E-2</v>
      </c>
      <c r="I479" s="12">
        <f t="shared" si="30"/>
        <v>2.559364242182394E-2</v>
      </c>
      <c r="J479" s="12">
        <f t="shared" si="30"/>
        <v>2.9436300120064256E-2</v>
      </c>
      <c r="K479" s="12">
        <f t="shared" si="31"/>
        <v>0.20637152223218788</v>
      </c>
      <c r="L479" s="12">
        <f t="shared" si="31"/>
        <v>0.14028003877857179</v>
      </c>
      <c r="M479" s="12">
        <f t="shared" si="31"/>
        <v>6.753762015089039E-2</v>
      </c>
      <c r="O479" s="12">
        <f t="shared" si="32"/>
        <v>0.17332578050537983</v>
      </c>
      <c r="P479" s="12">
        <f t="shared" si="33"/>
        <v>0.13806306038721669</v>
      </c>
    </row>
    <row r="480" spans="1:16" x14ac:dyDescent="0.25">
      <c r="A480" s="1">
        <v>0.70625000000002502</v>
      </c>
      <c r="B480" s="2">
        <v>621.33333333333303</v>
      </c>
      <c r="C480" s="3">
        <v>22.16</v>
      </c>
      <c r="D480" s="3">
        <v>25.5360986496</v>
      </c>
      <c r="E480" s="3">
        <v>32.900349618859799</v>
      </c>
      <c r="F480" s="3">
        <v>37.792043081807499</v>
      </c>
      <c r="G480" s="3">
        <v>40.174501823182801</v>
      </c>
      <c r="H480" s="12">
        <f t="shared" si="30"/>
        <v>1.7285970416619858E-2</v>
      </c>
      <c r="I480" s="12">
        <f t="shared" si="30"/>
        <v>2.5158867620934829E-2</v>
      </c>
      <c r="J480" s="12">
        <f t="shared" si="30"/>
        <v>2.8993296925723406E-2</v>
      </c>
      <c r="K480" s="12">
        <f t="shared" si="31"/>
        <v>0.20831377107738416</v>
      </c>
      <c r="L480" s="12">
        <f t="shared" si="31"/>
        <v>0.13837213268189943</v>
      </c>
      <c r="M480" s="12">
        <f t="shared" si="31"/>
        <v>6.7392999902344694E-2</v>
      </c>
      <c r="O480" s="12">
        <f t="shared" si="32"/>
        <v>0.1733429518796418</v>
      </c>
      <c r="P480" s="12">
        <f t="shared" si="33"/>
        <v>0.1380263012205428</v>
      </c>
    </row>
    <row r="481" spans="1:16" x14ac:dyDescent="0.25">
      <c r="A481" s="1">
        <v>0.70694444444447002</v>
      </c>
      <c r="B481" s="2">
        <v>616.83333333333303</v>
      </c>
      <c r="C481" s="3">
        <v>22.16</v>
      </c>
      <c r="D481" s="3">
        <v>25.697163491999994</v>
      </c>
      <c r="E481" s="3">
        <v>32.620129116168101</v>
      </c>
      <c r="F481" s="3">
        <v>37.494728230301597</v>
      </c>
      <c r="G481" s="3">
        <v>39.866472678938301</v>
      </c>
      <c r="H481" s="12">
        <f t="shared" si="30"/>
        <v>1.6957788353690526E-2</v>
      </c>
      <c r="I481" s="12">
        <f t="shared" si="30"/>
        <v>2.4860407830805085E-2</v>
      </c>
      <c r="J481" s="12">
        <f t="shared" si="30"/>
        <v>2.8705440711599528E-2</v>
      </c>
      <c r="K481" s="12">
        <f t="shared" si="31"/>
        <v>0.19725971172496393</v>
      </c>
      <c r="L481" s="12">
        <f t="shared" si="31"/>
        <v>0.13889452414322556</v>
      </c>
      <c r="M481" s="12">
        <f t="shared" si="31"/>
        <v>6.7579365783659889E-2</v>
      </c>
      <c r="O481" s="12">
        <f t="shared" si="32"/>
        <v>0.16807711793409474</v>
      </c>
      <c r="P481" s="12">
        <f t="shared" si="33"/>
        <v>0.13457786721728318</v>
      </c>
    </row>
    <row r="482" spans="1:16" x14ac:dyDescent="0.25">
      <c r="A482" s="1">
        <v>0.70763888888891402</v>
      </c>
      <c r="B482" s="2">
        <v>614.83333333333303</v>
      </c>
      <c r="C482" s="3">
        <v>22.16</v>
      </c>
      <c r="D482" s="3">
        <v>24.965050572000006</v>
      </c>
      <c r="E482" s="3">
        <v>32.031883134996598</v>
      </c>
      <c r="F482" s="3">
        <v>36.909238498905999</v>
      </c>
      <c r="G482" s="3">
        <v>39.3526485032721</v>
      </c>
      <c r="H482" s="12">
        <f t="shared" si="30"/>
        <v>1.605619376795327E-2</v>
      </c>
      <c r="I482" s="12">
        <f t="shared" si="30"/>
        <v>2.3989002708982389E-2</v>
      </c>
      <c r="J482" s="12">
        <f t="shared" si="30"/>
        <v>2.7963104098572146E-2</v>
      </c>
      <c r="K482" s="12">
        <f t="shared" si="31"/>
        <v>0.20201399179565901</v>
      </c>
      <c r="L482" s="12">
        <f t="shared" si="31"/>
        <v>0.13942512684232997</v>
      </c>
      <c r="M482" s="12">
        <f t="shared" si="31"/>
        <v>6.9847842604910837E-2</v>
      </c>
      <c r="O482" s="12">
        <f t="shared" si="32"/>
        <v>0.17071955931899449</v>
      </c>
      <c r="P482" s="12">
        <f t="shared" si="33"/>
        <v>0.1370956537476333</v>
      </c>
    </row>
    <row r="483" spans="1:16" x14ac:dyDescent="0.25">
      <c r="A483" s="1">
        <v>0.70833333333335902</v>
      </c>
      <c r="B483" s="2">
        <v>613.83333333333303</v>
      </c>
      <c r="C483" s="3">
        <v>22.16</v>
      </c>
      <c r="D483" s="3">
        <v>24.818627988000006</v>
      </c>
      <c r="E483" s="3">
        <v>32.031883134996598</v>
      </c>
      <c r="F483" s="3">
        <v>36.909238498905999</v>
      </c>
      <c r="G483" s="3">
        <v>39.3526485032721</v>
      </c>
      <c r="H483" s="12">
        <f t="shared" si="30"/>
        <v>1.6082351020901334E-2</v>
      </c>
      <c r="I483" s="12">
        <f t="shared" si="30"/>
        <v>2.4028083354177582E-2</v>
      </c>
      <c r="J483" s="12">
        <f t="shared" si="30"/>
        <v>2.8008658978993389E-2</v>
      </c>
      <c r="K483" s="12">
        <f t="shared" si="31"/>
        <v>0.20653558044371059</v>
      </c>
      <c r="L483" s="12">
        <f t="shared" si="31"/>
        <v>0.13965226525152194</v>
      </c>
      <c r="M483" s="12">
        <f t="shared" si="31"/>
        <v>6.9961632193732304E-2</v>
      </c>
      <c r="O483" s="12">
        <f t="shared" si="32"/>
        <v>0.17309392284761627</v>
      </c>
      <c r="P483" s="12">
        <f t="shared" si="33"/>
        <v>0.13871649262965496</v>
      </c>
    </row>
    <row r="485" spans="1:16" x14ac:dyDescent="0.25">
      <c r="B485" s="20">
        <f>SUM(B3:B483)*60</f>
        <v>21540560.000000004</v>
      </c>
      <c r="K485" s="17">
        <f>SUM(K3:K483)/481</f>
        <v>0.3588603634151471</v>
      </c>
      <c r="L485" s="17">
        <f t="shared" ref="L485:P485" si="34">SUM(L3:L483)/481</f>
        <v>0.2348715677277842</v>
      </c>
      <c r="M485" s="17">
        <f t="shared" si="34"/>
        <v>0.10723507893456244</v>
      </c>
      <c r="N485" s="17"/>
      <c r="O485" s="17">
        <f t="shared" si="34"/>
        <v>0.29686596557146544</v>
      </c>
      <c r="P485" s="17">
        <f t="shared" si="34"/>
        <v>0.23365567002583129</v>
      </c>
    </row>
    <row r="487" spans="1:16" x14ac:dyDescent="0.25">
      <c r="K487" s="17">
        <f>SUM(K243:K303)/61</f>
        <v>0.51268216249371712</v>
      </c>
      <c r="L487" s="17">
        <f t="shared" ref="L487:P487" si="35">SUM(L243:L303)/61</f>
        <v>0.32683394540168681</v>
      </c>
      <c r="M487" s="17">
        <f t="shared" si="35"/>
        <v>0.13997358438379393</v>
      </c>
      <c r="N487" s="17"/>
      <c r="O487" s="17">
        <f t="shared" si="35"/>
        <v>0.41975805394770194</v>
      </c>
      <c r="P487" s="17">
        <f t="shared" si="35"/>
        <v>0.32649656409306599</v>
      </c>
    </row>
  </sheetData>
  <mergeCells count="3">
    <mergeCell ref="B1:B2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56B7-F372-4A7C-8CF1-06FBA919F829}">
  <dimension ref="A1:P487"/>
  <sheetViews>
    <sheetView topLeftCell="A462" workbookViewId="0">
      <selection activeCell="E3" sqref="E3:E483"/>
    </sheetView>
  </sheetViews>
  <sheetFormatPr defaultRowHeight="15" x14ac:dyDescent="0.25"/>
  <cols>
    <col min="2" max="2" width="9.7109375" bestFit="1" customWidth="1"/>
    <col min="5" max="5" width="11.7109375" bestFit="1" customWidth="1"/>
    <col min="6" max="6" width="12.42578125" bestFit="1" customWidth="1"/>
    <col min="7" max="7" width="12" bestFit="1" customWidth="1"/>
    <col min="8" max="8" width="11.7109375" bestFit="1" customWidth="1"/>
    <col min="9" max="9" width="12.42578125" bestFit="1" customWidth="1"/>
    <col min="10" max="11" width="12" bestFit="1" customWidth="1"/>
    <col min="12" max="12" width="12.42578125" bestFit="1" customWidth="1"/>
    <col min="13" max="13" width="12" bestFit="1" customWidth="1"/>
    <col min="15" max="16" width="12.42578125" bestFit="1" customWidth="1"/>
  </cols>
  <sheetData>
    <row r="1" spans="1:16" x14ac:dyDescent="0.25">
      <c r="A1" s="11">
        <v>0.06</v>
      </c>
      <c r="B1" s="65" t="s">
        <v>1</v>
      </c>
      <c r="C1" s="67" t="s">
        <v>3</v>
      </c>
      <c r="D1" s="65" t="s">
        <v>2</v>
      </c>
      <c r="E1" s="8" t="s">
        <v>4</v>
      </c>
      <c r="F1" s="8" t="s">
        <v>4</v>
      </c>
      <c r="G1" s="8" t="s">
        <v>4</v>
      </c>
      <c r="H1" s="6" t="s">
        <v>8</v>
      </c>
      <c r="I1" s="6" t="s">
        <v>8</v>
      </c>
      <c r="J1" s="6" t="s">
        <v>8</v>
      </c>
      <c r="K1" s="7" t="s">
        <v>9</v>
      </c>
      <c r="L1" s="15" t="s">
        <v>9</v>
      </c>
      <c r="M1" s="6" t="s">
        <v>9</v>
      </c>
      <c r="O1" s="16" t="s">
        <v>10</v>
      </c>
      <c r="P1" s="6" t="s">
        <v>10</v>
      </c>
    </row>
    <row r="2" spans="1:16" x14ac:dyDescent="0.25">
      <c r="A2" s="10" t="s">
        <v>0</v>
      </c>
      <c r="B2" s="65"/>
      <c r="C2" s="68"/>
      <c r="D2" s="66"/>
      <c r="E2" s="9" t="s">
        <v>5</v>
      </c>
      <c r="F2" s="9" t="s">
        <v>6</v>
      </c>
      <c r="G2" s="9" t="s">
        <v>7</v>
      </c>
      <c r="H2" s="9" t="s">
        <v>5</v>
      </c>
      <c r="I2" s="9" t="s">
        <v>6</v>
      </c>
      <c r="J2" s="9" t="s">
        <v>7</v>
      </c>
      <c r="K2" s="9" t="s">
        <v>5</v>
      </c>
      <c r="L2" s="9" t="s">
        <v>6</v>
      </c>
      <c r="M2" s="9" t="s">
        <v>7</v>
      </c>
      <c r="O2" s="9" t="s">
        <v>6</v>
      </c>
      <c r="P2" s="9" t="s">
        <v>7</v>
      </c>
    </row>
    <row r="3" spans="1:16" x14ac:dyDescent="0.25">
      <c r="A3" s="1">
        <v>0.375</v>
      </c>
      <c r="B3" s="2">
        <v>468.66666666666703</v>
      </c>
      <c r="C3" s="3">
        <v>19.760000000000002</v>
      </c>
      <c r="D3" s="3">
        <v>22.988345687999999</v>
      </c>
      <c r="E3" s="3">
        <v>22.989070774305102</v>
      </c>
      <c r="F3" s="3">
        <v>22.978995127053601</v>
      </c>
      <c r="G3" s="21">
        <v>22.99</v>
      </c>
      <c r="H3" s="14">
        <f>(E3-$C3)/$B3</f>
        <v>6.8899091912626546E-3</v>
      </c>
      <c r="I3" s="14">
        <f t="shared" ref="I3:J18" si="0">(F3-$C3)/$B3</f>
        <v>6.868410655164147E-3</v>
      </c>
      <c r="J3" s="14">
        <f t="shared" si="0"/>
        <v>6.8918918918918796E-3</v>
      </c>
      <c r="K3" s="14">
        <f>$A$1*60*0.145*1.25*1000*(E3-D3)/($B3*60*0.33*1.25)</f>
        <v>4.0787862759559962E-5</v>
      </c>
      <c r="L3" s="14">
        <f t="shared" ref="L3:M18" si="1">$A$1*60*0.145*1.25*1000*(F3-E3)/($B3*60*0.33*1.25)</f>
        <v>-5.6677958805158226E-4</v>
      </c>
      <c r="M3" s="14">
        <f t="shared" si="1"/>
        <v>6.1905078645842009E-4</v>
      </c>
      <c r="O3" s="12">
        <f>$A$1*60*0.145*1.25*1000*(F3-$D3)/(2*$B3*60*0.33*1.25)</f>
        <v>-2.6299586264601118E-4</v>
      </c>
      <c r="P3" s="12">
        <f>$A$1*60*0.145*1.25*1000*(G3-$D3)/(3*$B3*60*0.33*1.25)</f>
        <v>3.1019687055465921E-5</v>
      </c>
    </row>
    <row r="4" spans="1:16" x14ac:dyDescent="0.25">
      <c r="A4" s="1">
        <v>0.3756944444444445</v>
      </c>
      <c r="B4" s="2">
        <v>470.83333333333297</v>
      </c>
      <c r="C4" s="3">
        <v>19.760000000000002</v>
      </c>
      <c r="D4" s="3">
        <v>23.061556980000002</v>
      </c>
      <c r="E4" s="3">
        <v>23.025174712968798</v>
      </c>
      <c r="F4" s="3">
        <v>23.0266785574381</v>
      </c>
      <c r="G4" s="3">
        <v>23.0281697108415</v>
      </c>
      <c r="H4" s="12">
        <f t="shared" ref="H4:J67" si="2">(E4-$C4)/$B4</f>
        <v>6.9348843461284233E-3</v>
      </c>
      <c r="I4" s="12">
        <f t="shared" si="0"/>
        <v>6.938078352080922E-3</v>
      </c>
      <c r="J4" s="12">
        <f t="shared" si="0"/>
        <v>6.941245403557169E-3</v>
      </c>
      <c r="K4" s="12">
        <f t="shared" ref="K4:M67" si="3">$A$1*60*0.145*1.25*1000*(E4-D4)/($B4*60*0.33*1.25)</f>
        <v>-2.0371727959547841E-3</v>
      </c>
      <c r="L4" s="12">
        <f t="shared" si="1"/>
        <v>8.4205611474949774E-5</v>
      </c>
      <c r="M4" s="12">
        <f t="shared" si="1"/>
        <v>8.3494993464708391E-5</v>
      </c>
      <c r="O4" s="12">
        <f t="shared" ref="O4:O67" si="4">$A$1*60*0.145*1.25*1000*(F4-$D4)/(2*$B4*60*0.33*1.25)</f>
        <v>-9.7648359223991715E-4</v>
      </c>
      <c r="P4" s="12">
        <f t="shared" ref="P4:P67" si="5">$A$1*60*0.145*1.25*1000*(G4-$D4)/(3*$B4*60*0.33*1.25)</f>
        <v>-6.2315739700504196E-4</v>
      </c>
    </row>
    <row r="5" spans="1:16" x14ac:dyDescent="0.25">
      <c r="A5" s="1">
        <v>0.37638888888888899</v>
      </c>
      <c r="B5" s="2">
        <v>473.5</v>
      </c>
      <c r="C5" s="3">
        <v>19.760000000000002</v>
      </c>
      <c r="D5" s="3">
        <v>22.885849879200002</v>
      </c>
      <c r="E5" s="3">
        <v>23.079836729138499</v>
      </c>
      <c r="F5" s="3">
        <v>23.0752068706649</v>
      </c>
      <c r="G5" s="3">
        <v>23.070677853460701</v>
      </c>
      <c r="H5" s="12">
        <f t="shared" si="2"/>
        <v>7.0112708112745458E-3</v>
      </c>
      <c r="I5" s="12">
        <f t="shared" si="0"/>
        <v>7.001492863072647E-3</v>
      </c>
      <c r="J5" s="12">
        <f t="shared" si="0"/>
        <v>6.9919278848166837E-3</v>
      </c>
      <c r="K5" s="12">
        <f t="shared" si="3"/>
        <v>1.0800842177625832E-2</v>
      </c>
      <c r="L5" s="12">
        <f t="shared" si="1"/>
        <v>-2.5778227077734479E-4</v>
      </c>
      <c r="M5" s="12">
        <f t="shared" si="1"/>
        <v>-2.5216760856631152E-4</v>
      </c>
      <c r="O5" s="12">
        <f t="shared" si="4"/>
        <v>5.2715299534242437E-3</v>
      </c>
      <c r="P5" s="12">
        <f t="shared" si="5"/>
        <v>3.4302974327607258E-3</v>
      </c>
    </row>
    <row r="6" spans="1:16" x14ac:dyDescent="0.25">
      <c r="A6" s="1">
        <v>0.37708333333333299</v>
      </c>
      <c r="B6" s="2">
        <v>476.16666666666703</v>
      </c>
      <c r="C6" s="3">
        <v>19.760000000000002</v>
      </c>
      <c r="D6" s="3">
        <v>23.178695047200002</v>
      </c>
      <c r="E6" s="3">
        <v>23.376757451996198</v>
      </c>
      <c r="F6" s="3">
        <v>23.373021749076301</v>
      </c>
      <c r="G6" s="3">
        <v>23.369227355252502</v>
      </c>
      <c r="H6" s="12">
        <f t="shared" si="2"/>
        <v>7.5955704277133928E-3</v>
      </c>
      <c r="I6" s="12">
        <f t="shared" si="0"/>
        <v>7.5877250593131889E-3</v>
      </c>
      <c r="J6" s="12">
        <f t="shared" si="0"/>
        <v>7.579756433851937E-3</v>
      </c>
      <c r="K6" s="12">
        <f t="shared" si="3"/>
        <v>1.0966003256606802E-2</v>
      </c>
      <c r="L6" s="12">
        <f t="shared" si="1"/>
        <v>-2.0683243964174624E-4</v>
      </c>
      <c r="M6" s="12">
        <f t="shared" si="1"/>
        <v>-2.1008194397845778E-4</v>
      </c>
      <c r="O6" s="12">
        <f t="shared" si="4"/>
        <v>5.3795854084825291E-3</v>
      </c>
      <c r="P6" s="12">
        <f t="shared" si="5"/>
        <v>3.5163629576621998E-3</v>
      </c>
    </row>
    <row r="7" spans="1:16" x14ac:dyDescent="0.25">
      <c r="A7" s="1">
        <v>0.37777777777777799</v>
      </c>
      <c r="B7" s="2">
        <v>478.66666666666703</v>
      </c>
      <c r="C7" s="3">
        <v>19.760000000000002</v>
      </c>
      <c r="D7" s="3">
        <v>23.3397598896</v>
      </c>
      <c r="E7" s="3">
        <v>23.424222781812102</v>
      </c>
      <c r="F7" s="3">
        <v>23.426647125027401</v>
      </c>
      <c r="G7" s="3">
        <v>23.429000306088898</v>
      </c>
      <c r="H7" s="12">
        <f t="shared" si="2"/>
        <v>7.6550615218915685E-3</v>
      </c>
      <c r="I7" s="12">
        <f t="shared" si="0"/>
        <v>7.6601263057675412E-3</v>
      </c>
      <c r="J7" s="12">
        <f t="shared" si="0"/>
        <v>7.6650424221912832E-3</v>
      </c>
      <c r="K7" s="12">
        <f t="shared" si="3"/>
        <v>4.6519825414363444E-3</v>
      </c>
      <c r="L7" s="12">
        <f t="shared" si="1"/>
        <v>1.3352612036657169E-4</v>
      </c>
      <c r="M7" s="12">
        <f t="shared" si="1"/>
        <v>1.2960670571682259E-4</v>
      </c>
      <c r="O7" s="12">
        <f t="shared" si="4"/>
        <v>2.3927543309014577E-3</v>
      </c>
      <c r="P7" s="12">
        <f t="shared" si="5"/>
        <v>1.6383717891732461E-3</v>
      </c>
    </row>
    <row r="8" spans="1:16" x14ac:dyDescent="0.25">
      <c r="A8" s="1">
        <v>0.37847222222222199</v>
      </c>
      <c r="B8" s="2">
        <v>481.16666666666703</v>
      </c>
      <c r="C8" s="3">
        <v>19.760000000000002</v>
      </c>
      <c r="D8" s="3">
        <v>23.090841496800003</v>
      </c>
      <c r="E8" s="3">
        <v>23.292907407142199</v>
      </c>
      <c r="F8" s="3">
        <v>23.334901390313899</v>
      </c>
      <c r="G8" s="3">
        <v>23.334509457467199</v>
      </c>
      <c r="H8" s="12">
        <f t="shared" si="2"/>
        <v>7.3423777079505252E-3</v>
      </c>
      <c r="I8" s="12">
        <f t="shared" si="0"/>
        <v>7.4296530453354234E-3</v>
      </c>
      <c r="J8" s="12">
        <f t="shared" si="0"/>
        <v>7.4288384983731102E-3</v>
      </c>
      <c r="K8" s="12">
        <f t="shared" si="3"/>
        <v>1.1071407374607801E-2</v>
      </c>
      <c r="L8" s="12">
        <f t="shared" si="1"/>
        <v>2.3008952583291344E-3</v>
      </c>
      <c r="M8" s="12">
        <f t="shared" si="1"/>
        <v>-2.1474419915541562E-5</v>
      </c>
      <c r="O8" s="12">
        <f t="shared" si="4"/>
        <v>6.6861513164684673E-3</v>
      </c>
      <c r="P8" s="12">
        <f t="shared" si="5"/>
        <v>4.4502760710071311E-3</v>
      </c>
    </row>
    <row r="9" spans="1:16" x14ac:dyDescent="0.25">
      <c r="A9" s="1">
        <v>0.37916666666666698</v>
      </c>
      <c r="B9" s="2">
        <v>482.66666666666703</v>
      </c>
      <c r="C9" s="3">
        <v>19.760000000000002</v>
      </c>
      <c r="D9" s="3">
        <v>23.002987946400005</v>
      </c>
      <c r="E9" s="3">
        <v>23.433444485954901</v>
      </c>
      <c r="F9" s="3">
        <v>23.482720414308499</v>
      </c>
      <c r="G9" s="3">
        <v>23.477271969202299</v>
      </c>
      <c r="H9" s="12">
        <f t="shared" si="2"/>
        <v>7.6107275261496476E-3</v>
      </c>
      <c r="I9" s="12">
        <f t="shared" si="0"/>
        <v>7.7128185379319644E-3</v>
      </c>
      <c r="J9" s="12">
        <f t="shared" si="0"/>
        <v>7.7015303229329302E-3</v>
      </c>
      <c r="K9" s="12">
        <f t="shared" si="3"/>
        <v>2.3511877788345011E-2</v>
      </c>
      <c r="L9" s="12">
        <f t="shared" si="1"/>
        <v>2.6914903106247086E-3</v>
      </c>
      <c r="M9" s="12">
        <f t="shared" si="1"/>
        <v>-2.975983954290685E-4</v>
      </c>
      <c r="O9" s="12">
        <f t="shared" si="4"/>
        <v>1.310168404948486E-2</v>
      </c>
      <c r="P9" s="12">
        <f t="shared" si="5"/>
        <v>8.6352565678468832E-3</v>
      </c>
    </row>
    <row r="10" spans="1:16" x14ac:dyDescent="0.25">
      <c r="A10" s="1">
        <v>0.37986111111111098</v>
      </c>
      <c r="B10" s="2">
        <v>485.16666666666703</v>
      </c>
      <c r="C10" s="3">
        <v>19.760000000000002</v>
      </c>
      <c r="D10" s="3">
        <v>23.354402148000002</v>
      </c>
      <c r="E10" s="3">
        <v>23.6643156420743</v>
      </c>
      <c r="F10" s="3">
        <v>23.761263237791798</v>
      </c>
      <c r="G10" s="3">
        <v>23.759331887170799</v>
      </c>
      <c r="H10" s="12">
        <f t="shared" si="2"/>
        <v>8.0473699252647784E-3</v>
      </c>
      <c r="I10" s="12">
        <f t="shared" si="0"/>
        <v>8.247193207403216E-3</v>
      </c>
      <c r="J10" s="12">
        <f t="shared" si="0"/>
        <v>8.24321240914626E-3</v>
      </c>
      <c r="K10" s="12">
        <f t="shared" si="3"/>
        <v>1.6840494665665579E-2</v>
      </c>
      <c r="L10" s="12">
        <f t="shared" si="1"/>
        <v>5.2680683472860722E-3</v>
      </c>
      <c r="M10" s="12">
        <f t="shared" si="1"/>
        <v>-1.0494831768337856E-4</v>
      </c>
      <c r="O10" s="12">
        <f t="shared" si="4"/>
        <v>1.1054281506475826E-2</v>
      </c>
      <c r="P10" s="12">
        <f t="shared" si="5"/>
        <v>7.3345382317560907E-3</v>
      </c>
    </row>
    <row r="11" spans="1:16" x14ac:dyDescent="0.25">
      <c r="A11" s="1">
        <v>0.38055555555555598</v>
      </c>
      <c r="B11" s="2">
        <v>488</v>
      </c>
      <c r="C11" s="3">
        <v>19.760000000000002</v>
      </c>
      <c r="D11" s="3">
        <v>23.295833114400004</v>
      </c>
      <c r="E11" s="3">
        <v>23.6643665191074</v>
      </c>
      <c r="F11" s="3">
        <v>23.831200696275801</v>
      </c>
      <c r="G11" s="3">
        <v>23.830024370556899</v>
      </c>
      <c r="H11" s="12">
        <f t="shared" si="2"/>
        <v>8.0007510637446697E-3</v>
      </c>
      <c r="I11" s="12">
        <f t="shared" si="0"/>
        <v>8.3426243776143424E-3</v>
      </c>
      <c r="J11" s="12">
        <f t="shared" si="0"/>
        <v>8.3402138740920027E-3</v>
      </c>
      <c r="K11" s="12">
        <f t="shared" si="3"/>
        <v>1.9909591535980771E-2</v>
      </c>
      <c r="L11" s="12">
        <f t="shared" si="1"/>
        <v>9.0130237292913844E-3</v>
      </c>
      <c r="M11" s="12">
        <f t="shared" si="1"/>
        <v>-6.3549638316224148E-5</v>
      </c>
      <c r="O11" s="12">
        <f t="shared" si="4"/>
        <v>1.4461307632636075E-2</v>
      </c>
      <c r="P11" s="12">
        <f t="shared" si="5"/>
        <v>9.6196885423186444E-3</v>
      </c>
    </row>
    <row r="12" spans="1:16" x14ac:dyDescent="0.25">
      <c r="A12" s="1">
        <v>0.38124999999999998</v>
      </c>
      <c r="B12" s="2">
        <v>490.66666666666703</v>
      </c>
      <c r="C12" s="3">
        <v>19.760000000000002</v>
      </c>
      <c r="D12" s="3">
        <v>23.207979564000002</v>
      </c>
      <c r="E12" s="3">
        <v>23.6633658412971</v>
      </c>
      <c r="F12" s="3">
        <v>23.905981612210201</v>
      </c>
      <c r="G12" s="3">
        <v>23.923691314324799</v>
      </c>
      <c r="H12" s="12">
        <f t="shared" si="2"/>
        <v>7.9552292961217984E-3</v>
      </c>
      <c r="I12" s="12">
        <f t="shared" si="0"/>
        <v>8.4496907857544764E-3</v>
      </c>
      <c r="J12" s="12">
        <f t="shared" si="0"/>
        <v>8.4857839286510747E-3</v>
      </c>
      <c r="K12" s="12">
        <f t="shared" si="3"/>
        <v>2.4468012675918655E-2</v>
      </c>
      <c r="L12" s="12">
        <f t="shared" si="1"/>
        <v>1.3035802908497885E-2</v>
      </c>
      <c r="M12" s="12">
        <f t="shared" si="1"/>
        <v>9.5154649454668046E-4</v>
      </c>
      <c r="O12" s="12">
        <f t="shared" si="4"/>
        <v>1.8751907792208269E-2</v>
      </c>
      <c r="P12" s="12">
        <f t="shared" si="5"/>
        <v>1.2818454026321075E-2</v>
      </c>
    </row>
    <row r="13" spans="1:16" x14ac:dyDescent="0.25">
      <c r="A13" s="1">
        <v>0.38194444444444497</v>
      </c>
      <c r="B13" s="2">
        <v>493</v>
      </c>
      <c r="C13" s="3">
        <v>19.760000000000002</v>
      </c>
      <c r="D13" s="3">
        <v>23.134768272000002</v>
      </c>
      <c r="E13" s="3">
        <v>23.767444549978901</v>
      </c>
      <c r="F13" s="3">
        <v>24.052105084764602</v>
      </c>
      <c r="G13" s="3">
        <v>24.110981476604401</v>
      </c>
      <c r="H13" s="12">
        <f t="shared" si="2"/>
        <v>8.1286907707482751E-3</v>
      </c>
      <c r="I13" s="12">
        <f t="shared" si="0"/>
        <v>8.7060955066219064E-3</v>
      </c>
      <c r="J13" s="12">
        <f t="shared" si="0"/>
        <v>8.8255202365200795E-3</v>
      </c>
      <c r="K13" s="12">
        <f t="shared" si="3"/>
        <v>3.3832956041652325E-2</v>
      </c>
      <c r="L13" s="12">
        <f t="shared" si="1"/>
        <v>1.5222488491213942E-2</v>
      </c>
      <c r="M13" s="12">
        <f t="shared" si="1"/>
        <v>3.1484701518609314E-3</v>
      </c>
      <c r="O13" s="12">
        <f t="shared" si="4"/>
        <v>2.4527722266433131E-2</v>
      </c>
      <c r="P13" s="12">
        <f t="shared" si="5"/>
        <v>1.7401304894909066E-2</v>
      </c>
    </row>
    <row r="14" spans="1:16" x14ac:dyDescent="0.25">
      <c r="A14" s="1">
        <v>0.38263888888888897</v>
      </c>
      <c r="B14" s="2">
        <v>493.33333333333297</v>
      </c>
      <c r="C14" s="3">
        <v>19.760000000000002</v>
      </c>
      <c r="D14" s="3">
        <v>23.325117631200001</v>
      </c>
      <c r="E14" s="3">
        <v>24.002328847583598</v>
      </c>
      <c r="F14" s="3">
        <v>24.331221262529301</v>
      </c>
      <c r="G14" s="3">
        <v>24.409955248375699</v>
      </c>
      <c r="H14" s="12">
        <f t="shared" si="2"/>
        <v>8.5993152315883784E-3</v>
      </c>
      <c r="I14" s="12">
        <f t="shared" si="0"/>
        <v>9.265989045667505E-3</v>
      </c>
      <c r="J14" s="12">
        <f t="shared" si="0"/>
        <v>9.4255849629237172E-3</v>
      </c>
      <c r="K14" s="12">
        <f t="shared" si="3"/>
        <v>3.619003429076964E-2</v>
      </c>
      <c r="L14" s="12">
        <f t="shared" si="1"/>
        <v>1.7575946007540619E-2</v>
      </c>
      <c r="M14" s="12">
        <f t="shared" si="1"/>
        <v>4.2075287276637785E-3</v>
      </c>
      <c r="O14" s="12">
        <f t="shared" si="4"/>
        <v>2.6882990149155128E-2</v>
      </c>
      <c r="P14" s="12">
        <f t="shared" si="5"/>
        <v>1.9324503008658015E-2</v>
      </c>
    </row>
    <row r="15" spans="1:16" x14ac:dyDescent="0.25">
      <c r="A15" s="1">
        <v>0.38333333333333403</v>
      </c>
      <c r="B15" s="2">
        <v>495.83333333333297</v>
      </c>
      <c r="C15" s="3">
        <v>19.760000000000002</v>
      </c>
      <c r="D15" s="3">
        <v>23.427613440000005</v>
      </c>
      <c r="E15" s="3">
        <v>24.146424299705199</v>
      </c>
      <c r="F15" s="3">
        <v>24.5424483174221</v>
      </c>
      <c r="G15" s="3">
        <v>24.664849773480299</v>
      </c>
      <c r="H15" s="12">
        <f t="shared" si="2"/>
        <v>8.8465700162121685E-3</v>
      </c>
      <c r="I15" s="12">
        <f t="shared" si="0"/>
        <v>9.6452739174899531E-3</v>
      </c>
      <c r="J15" s="12">
        <f t="shared" si="0"/>
        <v>9.8921339969350597E-3</v>
      </c>
      <c r="K15" s="12">
        <f t="shared" si="3"/>
        <v>3.8219431501513752E-2</v>
      </c>
      <c r="L15" s="12">
        <f t="shared" si="1"/>
        <v>2.1056739215505188E-2</v>
      </c>
      <c r="M15" s="12">
        <f t="shared" si="1"/>
        <v>6.5081293671892049E-3</v>
      </c>
      <c r="O15" s="12">
        <f t="shared" si="4"/>
        <v>2.963808535850947E-2</v>
      </c>
      <c r="P15" s="12">
        <f t="shared" si="5"/>
        <v>2.1928100028069383E-2</v>
      </c>
    </row>
    <row r="16" spans="1:16" x14ac:dyDescent="0.25">
      <c r="A16" s="1">
        <v>0.38402777777777802</v>
      </c>
      <c r="B16" s="2">
        <v>498.33333333333297</v>
      </c>
      <c r="C16" s="3">
        <v>19.760000000000002</v>
      </c>
      <c r="D16" s="3">
        <v>23.456897956800002</v>
      </c>
      <c r="E16" s="3">
        <v>24.432684848919902</v>
      </c>
      <c r="F16" s="3">
        <v>24.8353208875794</v>
      </c>
      <c r="G16" s="3">
        <v>24.958434588541099</v>
      </c>
      <c r="H16" s="12">
        <f t="shared" si="2"/>
        <v>9.3766251148894378E-3</v>
      </c>
      <c r="I16" s="12">
        <f t="shared" si="0"/>
        <v>1.0184590409858332E-2</v>
      </c>
      <c r="J16" s="12">
        <f t="shared" si="0"/>
        <v>1.0431641314798196E-2</v>
      </c>
      <c r="K16" s="12">
        <f t="shared" si="3"/>
        <v>5.1622657108197786E-2</v>
      </c>
      <c r="L16" s="12">
        <f t="shared" si="1"/>
        <v>2.1300903230998085E-2</v>
      </c>
      <c r="M16" s="12">
        <f t="shared" si="1"/>
        <v>6.5131602211418987E-3</v>
      </c>
      <c r="O16" s="12">
        <f t="shared" si="4"/>
        <v>3.6461780169597939E-2</v>
      </c>
      <c r="P16" s="12">
        <f t="shared" si="5"/>
        <v>2.6478906853445925E-2</v>
      </c>
    </row>
    <row r="17" spans="1:16" x14ac:dyDescent="0.25">
      <c r="A17" s="1">
        <v>0.38472222222222302</v>
      </c>
      <c r="B17" s="2">
        <v>502.5</v>
      </c>
      <c r="C17" s="3">
        <v>19.8</v>
      </c>
      <c r="D17" s="3">
        <v>23.954734742399999</v>
      </c>
      <c r="E17" s="3">
        <v>24.617993892758399</v>
      </c>
      <c r="F17" s="3">
        <v>25.146496287002002</v>
      </c>
      <c r="G17" s="3">
        <v>25.334608858997299</v>
      </c>
      <c r="H17" s="12">
        <f t="shared" si="2"/>
        <v>9.588047547777907E-3</v>
      </c>
      <c r="I17" s="12">
        <f t="shared" si="0"/>
        <v>1.0639793605974132E-2</v>
      </c>
      <c r="J17" s="12">
        <f t="shared" si="0"/>
        <v>1.10141469830792E-2</v>
      </c>
      <c r="K17" s="12">
        <f t="shared" si="3"/>
        <v>3.4797856825678125E-2</v>
      </c>
      <c r="L17" s="12">
        <f t="shared" si="1"/>
        <v>2.7727850625173179E-2</v>
      </c>
      <c r="M17" s="12">
        <f t="shared" si="1"/>
        <v>9.8693163054972954E-3</v>
      </c>
      <c r="O17" s="12">
        <f t="shared" si="4"/>
        <v>3.1262853725425657E-2</v>
      </c>
      <c r="P17" s="12">
        <f t="shared" si="5"/>
        <v>2.4131674585449531E-2</v>
      </c>
    </row>
    <row r="18" spans="1:16" x14ac:dyDescent="0.25">
      <c r="A18" s="1">
        <v>0.38541666666666802</v>
      </c>
      <c r="B18" s="2">
        <v>505.16666666666703</v>
      </c>
      <c r="C18" s="3">
        <v>19.8</v>
      </c>
      <c r="D18" s="3">
        <v>23.442255698399997</v>
      </c>
      <c r="E18" s="3">
        <v>24.345171023689701</v>
      </c>
      <c r="F18" s="3">
        <v>24.9855509484468</v>
      </c>
      <c r="G18" s="3">
        <v>25.2866739023703</v>
      </c>
      <c r="H18" s="12">
        <f t="shared" si="2"/>
        <v>8.9973692319822458E-3</v>
      </c>
      <c r="I18" s="12">
        <f t="shared" si="0"/>
        <v>1.0265029921042815E-2</v>
      </c>
      <c r="J18" s="12">
        <f t="shared" si="0"/>
        <v>1.0861116269951095E-2</v>
      </c>
      <c r="K18" s="12">
        <f t="shared" si="3"/>
        <v>4.7121342071446103E-2</v>
      </c>
      <c r="L18" s="12">
        <f t="shared" si="1"/>
        <v>3.3420145438869578E-2</v>
      </c>
      <c r="M18" s="12">
        <f t="shared" si="1"/>
        <v>1.571500374394556E-2</v>
      </c>
      <c r="O18" s="12">
        <f t="shared" si="4"/>
        <v>4.0270743755157837E-2</v>
      </c>
      <c r="P18" s="12">
        <f t="shared" si="5"/>
        <v>3.2085497084753743E-2</v>
      </c>
    </row>
    <row r="19" spans="1:16" x14ac:dyDescent="0.25">
      <c r="A19" s="1">
        <v>0.38611111111111202</v>
      </c>
      <c r="B19" s="2">
        <v>507.83333333333297</v>
      </c>
      <c r="C19" s="3">
        <v>19.84</v>
      </c>
      <c r="D19" s="3">
        <v>23.295833114400004</v>
      </c>
      <c r="E19" s="3">
        <v>24.510649819327099</v>
      </c>
      <c r="F19" s="3">
        <v>25.165552871676699</v>
      </c>
      <c r="G19" s="3">
        <v>25.478989157529298</v>
      </c>
      <c r="H19" s="12">
        <f t="shared" si="2"/>
        <v>9.1972100150845473E-3</v>
      </c>
      <c r="I19" s="12">
        <f t="shared" si="2"/>
        <v>1.0486812349872076E-2</v>
      </c>
      <c r="J19" s="12">
        <f t="shared" si="2"/>
        <v>1.1104015407015364E-2</v>
      </c>
      <c r="K19" s="12">
        <f t="shared" si="3"/>
        <v>6.3065938675094635E-2</v>
      </c>
      <c r="L19" s="12">
        <f t="shared" si="3"/>
        <v>3.399860700803483E-2</v>
      </c>
      <c r="M19" s="12">
        <f t="shared" si="3"/>
        <v>1.6271716961050325E-2</v>
      </c>
      <c r="O19" s="12">
        <f t="shared" si="4"/>
        <v>4.8532272841564729E-2</v>
      </c>
      <c r="P19" s="12">
        <f t="shared" si="5"/>
        <v>3.7778754214726602E-2</v>
      </c>
    </row>
    <row r="20" spans="1:16" x14ac:dyDescent="0.25">
      <c r="A20" s="1">
        <v>0.38680555555555701</v>
      </c>
      <c r="B20" s="2">
        <v>509.83333333333297</v>
      </c>
      <c r="C20" s="3">
        <v>19.84</v>
      </c>
      <c r="D20" s="3">
        <v>23.691174091200001</v>
      </c>
      <c r="E20" s="3">
        <v>24.7342049122167</v>
      </c>
      <c r="F20" s="3">
        <v>25.4873512518528</v>
      </c>
      <c r="G20" s="3">
        <v>25.848712523298001</v>
      </c>
      <c r="H20" s="12">
        <f t="shared" si="2"/>
        <v>9.5996173498856564E-3</v>
      </c>
      <c r="I20" s="12">
        <f t="shared" si="2"/>
        <v>1.1076857636847607E-2</v>
      </c>
      <c r="J20" s="12">
        <f t="shared" si="2"/>
        <v>1.1785640777962745E-2</v>
      </c>
      <c r="K20" s="12">
        <f t="shared" si="3"/>
        <v>5.3935440238017725E-2</v>
      </c>
      <c r="L20" s="12">
        <f t="shared" si="3"/>
        <v>3.8945425747178644E-2</v>
      </c>
      <c r="M20" s="12">
        <f t="shared" si="3"/>
        <v>1.8686100993035457E-2</v>
      </c>
      <c r="O20" s="12">
        <f t="shared" si="4"/>
        <v>4.6440432992598188E-2</v>
      </c>
      <c r="P20" s="12">
        <f t="shared" si="5"/>
        <v>3.7188988992743949E-2</v>
      </c>
    </row>
    <row r="21" spans="1:16" x14ac:dyDescent="0.25">
      <c r="A21" s="1">
        <v>0.38750000000000101</v>
      </c>
      <c r="B21" s="2">
        <v>511.33333333333297</v>
      </c>
      <c r="C21" s="3">
        <v>19.88</v>
      </c>
      <c r="D21" s="3">
        <v>23.456897956800002</v>
      </c>
      <c r="E21" s="3">
        <v>24.827196243468801</v>
      </c>
      <c r="F21" s="3">
        <v>25.6235887662069</v>
      </c>
      <c r="G21" s="3">
        <v>26.030155279873899</v>
      </c>
      <c r="H21" s="12">
        <f t="shared" si="2"/>
        <v>9.6750904370315628E-3</v>
      </c>
      <c r="I21" s="12">
        <f t="shared" si="2"/>
        <v>1.1232572554511549E-2</v>
      </c>
      <c r="J21" s="12">
        <f t="shared" si="2"/>
        <v>1.2027683076676475E-2</v>
      </c>
      <c r="K21" s="12">
        <f t="shared" si="3"/>
        <v>7.0650676152770861E-2</v>
      </c>
      <c r="L21" s="12">
        <f t="shared" si="3"/>
        <v>4.1060892188108711E-2</v>
      </c>
      <c r="M21" s="12">
        <f t="shared" si="3"/>
        <v>2.0962004675257131E-2</v>
      </c>
      <c r="O21" s="12">
        <f t="shared" si="4"/>
        <v>5.5855784170439793E-2</v>
      </c>
      <c r="P21" s="12">
        <f t="shared" si="5"/>
        <v>4.422452433871224E-2</v>
      </c>
    </row>
    <row r="22" spans="1:16" x14ac:dyDescent="0.25">
      <c r="A22" s="1">
        <v>0.38819444444444601</v>
      </c>
      <c r="B22" s="2">
        <v>514.5</v>
      </c>
      <c r="C22" s="3">
        <v>19.920000000000002</v>
      </c>
      <c r="D22" s="3">
        <v>23.852238933599999</v>
      </c>
      <c r="E22" s="3">
        <v>25.2732643598751</v>
      </c>
      <c r="F22" s="3">
        <v>26.099996604476399</v>
      </c>
      <c r="G22" s="3">
        <v>26.501528107571701</v>
      </c>
      <c r="H22" s="12">
        <f t="shared" si="2"/>
        <v>1.040478981511195E-2</v>
      </c>
      <c r="I22" s="12">
        <f t="shared" si="2"/>
        <v>1.2011655207923026E-2</v>
      </c>
      <c r="J22" s="12">
        <f t="shared" si="2"/>
        <v>1.2792085729002332E-2</v>
      </c>
      <c r="K22" s="12">
        <f t="shared" si="3"/>
        <v>7.2815155688626051E-2</v>
      </c>
      <c r="L22" s="12">
        <f t="shared" si="3"/>
        <v>4.2362814901382925E-2</v>
      </c>
      <c r="M22" s="12">
        <f t="shared" si="3"/>
        <v>2.0574986464818045E-2</v>
      </c>
      <c r="O22" s="12">
        <f t="shared" si="4"/>
        <v>5.7588985295004488E-2</v>
      </c>
      <c r="P22" s="12">
        <f t="shared" si="5"/>
        <v>4.5250985684942346E-2</v>
      </c>
    </row>
    <row r="23" spans="1:16" x14ac:dyDescent="0.25">
      <c r="A23" s="1">
        <v>0.38888888888889001</v>
      </c>
      <c r="B23" s="2">
        <v>517.83333333333303</v>
      </c>
      <c r="C23" s="3">
        <v>19.96</v>
      </c>
      <c r="D23" s="3">
        <v>24.101157326400006</v>
      </c>
      <c r="E23" s="3">
        <v>25.263338117519801</v>
      </c>
      <c r="F23" s="3">
        <v>26.259721780682099</v>
      </c>
      <c r="G23" s="3">
        <v>26.7754658909247</v>
      </c>
      <c r="H23" s="12">
        <f t="shared" si="2"/>
        <v>1.0241399647608247E-2</v>
      </c>
      <c r="I23" s="12">
        <f t="shared" si="2"/>
        <v>1.216553932542408E-2</v>
      </c>
      <c r="J23" s="12">
        <f t="shared" si="2"/>
        <v>1.316150477809727E-2</v>
      </c>
      <c r="K23" s="12">
        <f t="shared" si="3"/>
        <v>5.9168287928971053E-2</v>
      </c>
      <c r="L23" s="12">
        <f t="shared" si="3"/>
        <v>5.072731877878104E-2</v>
      </c>
      <c r="M23" s="12">
        <f t="shared" si="3"/>
        <v>2.6257271025020491E-2</v>
      </c>
      <c r="O23" s="12">
        <f t="shared" si="4"/>
        <v>5.494780335387605E-2</v>
      </c>
      <c r="P23" s="12">
        <f t="shared" si="5"/>
        <v>4.5384292577590864E-2</v>
      </c>
    </row>
    <row r="24" spans="1:16" x14ac:dyDescent="0.25">
      <c r="A24" s="1">
        <v>0.389583333333334</v>
      </c>
      <c r="B24" s="2">
        <v>519.33333333333303</v>
      </c>
      <c r="C24" s="3">
        <v>20</v>
      </c>
      <c r="D24" s="3">
        <v>23.471540215200005</v>
      </c>
      <c r="E24" s="3">
        <v>25.085323006975401</v>
      </c>
      <c r="F24" s="3">
        <v>26.153647827387399</v>
      </c>
      <c r="G24" s="3">
        <v>26.757004964647098</v>
      </c>
      <c r="H24" s="12">
        <f t="shared" si="2"/>
        <v>9.7920211944327405E-3</v>
      </c>
      <c r="I24" s="12">
        <f t="shared" si="2"/>
        <v>1.1849129321028374E-2</v>
      </c>
      <c r="J24" s="12">
        <f t="shared" si="2"/>
        <v>1.3010920984557963E-2</v>
      </c>
      <c r="K24" s="12">
        <f t="shared" si="3"/>
        <v>8.1922688110899464E-2</v>
      </c>
      <c r="L24" s="12">
        <f t="shared" si="3"/>
        <v>5.4232850610248511E-2</v>
      </c>
      <c r="M24" s="12">
        <f t="shared" si="3"/>
        <v>3.062905294759825E-2</v>
      </c>
      <c r="O24" s="12">
        <f t="shared" si="4"/>
        <v>6.8077769360573984E-2</v>
      </c>
      <c r="P24" s="12">
        <f t="shared" si="5"/>
        <v>5.5594863889582069E-2</v>
      </c>
    </row>
    <row r="25" spans="1:16" x14ac:dyDescent="0.25">
      <c r="A25" s="1">
        <v>0.390277777777779</v>
      </c>
      <c r="B25" s="2">
        <v>522.5</v>
      </c>
      <c r="C25" s="3">
        <v>20.079999999999998</v>
      </c>
      <c r="D25" s="3">
        <v>23.691174091200001</v>
      </c>
      <c r="E25" s="3">
        <v>25.431656205073899</v>
      </c>
      <c r="F25" s="3">
        <v>26.532066178062799</v>
      </c>
      <c r="G25" s="3">
        <v>27.141057762702602</v>
      </c>
      <c r="H25" s="12">
        <f t="shared" si="2"/>
        <v>1.0242404220237131E-2</v>
      </c>
      <c r="I25" s="12">
        <f t="shared" si="2"/>
        <v>1.2348452015431197E-2</v>
      </c>
      <c r="J25" s="12">
        <f t="shared" si="2"/>
        <v>1.3513986148713117E-2</v>
      </c>
      <c r="K25" s="12">
        <f t="shared" si="3"/>
        <v>8.7819019229826975E-2</v>
      </c>
      <c r="L25" s="12">
        <f t="shared" si="3"/>
        <v>5.5523078236934448E-2</v>
      </c>
      <c r="M25" s="12">
        <f t="shared" si="3"/>
        <v>3.0727718059250595E-2</v>
      </c>
      <c r="O25" s="12">
        <f t="shared" si="4"/>
        <v>7.1671048733380704E-2</v>
      </c>
      <c r="P25" s="12">
        <f t="shared" si="5"/>
        <v>5.8023271842004009E-2</v>
      </c>
    </row>
    <row r="26" spans="1:16" x14ac:dyDescent="0.25">
      <c r="A26" s="1">
        <v>0.390972222222223</v>
      </c>
      <c r="B26" s="2">
        <v>524.33333333333303</v>
      </c>
      <c r="C26" s="3">
        <v>20.16</v>
      </c>
      <c r="D26" s="3">
        <v>23.954734742399999</v>
      </c>
      <c r="E26" s="3">
        <v>25.6547261581225</v>
      </c>
      <c r="F26" s="3">
        <v>26.847684883023899</v>
      </c>
      <c r="G26" s="3">
        <v>27.512754075856598</v>
      </c>
      <c r="H26" s="12">
        <f t="shared" si="2"/>
        <v>1.0479452304111576E-2</v>
      </c>
      <c r="I26" s="12">
        <f t="shared" si="2"/>
        <v>1.2754643769276356E-2</v>
      </c>
      <c r="J26" s="12">
        <f t="shared" si="2"/>
        <v>1.402305291008888E-2</v>
      </c>
      <c r="K26" s="12">
        <f t="shared" si="3"/>
        <v>8.5476075344077682E-2</v>
      </c>
      <c r="L26" s="12">
        <f t="shared" si="3"/>
        <v>5.9982320445253257E-2</v>
      </c>
      <c r="M26" s="12">
        <f t="shared" si="3"/>
        <v>3.3439877348693817E-2</v>
      </c>
      <c r="O26" s="12">
        <f t="shared" si="4"/>
        <v>7.2729197894665462E-2</v>
      </c>
      <c r="P26" s="12">
        <f t="shared" si="5"/>
        <v>5.9632757712674921E-2</v>
      </c>
    </row>
    <row r="27" spans="1:16" x14ac:dyDescent="0.25">
      <c r="A27" s="1">
        <v>0.391666666666668</v>
      </c>
      <c r="B27" s="2">
        <v>526.33333333333303</v>
      </c>
      <c r="C27" s="3">
        <v>20.239999999999998</v>
      </c>
      <c r="D27" s="3">
        <v>23.925450225600002</v>
      </c>
      <c r="E27" s="3">
        <v>25.6806229873132</v>
      </c>
      <c r="F27" s="3">
        <v>26.987340757852099</v>
      </c>
      <c r="G27" s="3">
        <v>27.7391397695054</v>
      </c>
      <c r="H27" s="12">
        <f t="shared" si="2"/>
        <v>1.0336839114591269E-2</v>
      </c>
      <c r="I27" s="12">
        <f t="shared" si="2"/>
        <v>1.2819520122581579E-2</v>
      </c>
      <c r="J27" s="12">
        <f t="shared" si="2"/>
        <v>1.4247890632372525E-2</v>
      </c>
      <c r="K27" s="12">
        <f t="shared" si="3"/>
        <v>8.791526873685776E-2</v>
      </c>
      <c r="L27" s="12">
        <f t="shared" si="3"/>
        <v>6.5452499301562717E-2</v>
      </c>
      <c r="M27" s="12">
        <f t="shared" si="3"/>
        <v>3.7657040712670377E-2</v>
      </c>
      <c r="O27" s="12">
        <f t="shared" si="4"/>
        <v>7.6683884019210238E-2</v>
      </c>
      <c r="P27" s="12">
        <f t="shared" si="5"/>
        <v>6.3674936250363606E-2</v>
      </c>
    </row>
    <row r="28" spans="1:16" x14ac:dyDescent="0.25">
      <c r="A28" s="1">
        <v>0.39236111111111199</v>
      </c>
      <c r="B28" s="2">
        <v>528.66666666666697</v>
      </c>
      <c r="C28" s="3">
        <v>20.28</v>
      </c>
      <c r="D28" s="3">
        <v>23.7643853832</v>
      </c>
      <c r="E28" s="3">
        <v>25.862878711470898</v>
      </c>
      <c r="F28" s="3">
        <v>27.206035746621499</v>
      </c>
      <c r="G28" s="3">
        <v>27.990970409802099</v>
      </c>
      <c r="H28" s="12">
        <f t="shared" si="2"/>
        <v>1.0560300210852889E-2</v>
      </c>
      <c r="I28" s="12">
        <f t="shared" si="2"/>
        <v>1.3100950340393746E-2</v>
      </c>
      <c r="J28" s="12">
        <f t="shared" si="2"/>
        <v>1.4585694343887944E-2</v>
      </c>
      <c r="K28" s="12">
        <f t="shared" si="3"/>
        <v>0.1046480107529336</v>
      </c>
      <c r="L28" s="12">
        <f t="shared" si="3"/>
        <v>6.6980776142440759E-2</v>
      </c>
      <c r="M28" s="12">
        <f t="shared" si="3"/>
        <v>3.9143251001210681E-2</v>
      </c>
      <c r="O28" s="12">
        <f t="shared" si="4"/>
        <v>8.5814393447687182E-2</v>
      </c>
      <c r="P28" s="12">
        <f t="shared" si="5"/>
        <v>7.0257345965528337E-2</v>
      </c>
    </row>
    <row r="29" spans="1:16" x14ac:dyDescent="0.25">
      <c r="A29" s="1">
        <v>0.39305555555555699</v>
      </c>
      <c r="B29" s="2">
        <v>530.16666666666697</v>
      </c>
      <c r="C29" s="3">
        <v>20.36</v>
      </c>
      <c r="D29" s="3">
        <v>24.203653135200007</v>
      </c>
      <c r="E29" s="3">
        <v>26.164534041621302</v>
      </c>
      <c r="F29" s="3">
        <v>27.6012672118053</v>
      </c>
      <c r="G29" s="3">
        <v>28.428336123920101</v>
      </c>
      <c r="H29" s="12">
        <f t="shared" si="2"/>
        <v>1.0948508094853126E-2</v>
      </c>
      <c r="I29" s="12">
        <f t="shared" si="2"/>
        <v>1.3658473206800309E-2</v>
      </c>
      <c r="J29" s="12">
        <f t="shared" si="2"/>
        <v>1.5218490016825081E-2</v>
      </c>
      <c r="K29" s="12">
        <f t="shared" si="3"/>
        <v>9.7508867342260885E-2</v>
      </c>
      <c r="L29" s="12">
        <f t="shared" si="3"/>
        <v>7.1444534769516621E-2</v>
      </c>
      <c r="M29" s="12">
        <f t="shared" si="3"/>
        <v>4.1127715900653061E-2</v>
      </c>
      <c r="O29" s="12">
        <f t="shared" si="4"/>
        <v>8.4476701055888753E-2</v>
      </c>
      <c r="P29" s="12">
        <f t="shared" si="5"/>
        <v>7.0027039337476851E-2</v>
      </c>
    </row>
    <row r="30" spans="1:16" x14ac:dyDescent="0.25">
      <c r="A30" s="1">
        <v>0.39375000000000099</v>
      </c>
      <c r="B30" s="2">
        <v>531.83333333333303</v>
      </c>
      <c r="C30" s="3">
        <v>20.399999999999999</v>
      </c>
      <c r="D30" s="3">
        <v>24.086515068000001</v>
      </c>
      <c r="E30" s="3">
        <v>26.246320275207601</v>
      </c>
      <c r="F30" s="3">
        <v>27.770307208596002</v>
      </c>
      <c r="G30" s="3">
        <v>28.667018551043402</v>
      </c>
      <c r="H30" s="12">
        <f t="shared" si="2"/>
        <v>1.0992767675100481E-2</v>
      </c>
      <c r="I30" s="12">
        <f t="shared" si="2"/>
        <v>1.3858302491875914E-2</v>
      </c>
      <c r="J30" s="12">
        <f t="shared" si="2"/>
        <v>1.5544378347308194E-2</v>
      </c>
      <c r="K30" s="12">
        <f t="shared" si="3"/>
        <v>0.10706421641951018</v>
      </c>
      <c r="L30" s="12">
        <f t="shared" si="3"/>
        <v>7.5545917896806855E-2</v>
      </c>
      <c r="M30" s="12">
        <f t="shared" si="3"/>
        <v>4.4451090734123712E-2</v>
      </c>
      <c r="O30" s="12">
        <f t="shared" si="4"/>
        <v>9.1305067158158518E-2</v>
      </c>
      <c r="P30" s="12">
        <f t="shared" si="5"/>
        <v>7.5687075016813585E-2</v>
      </c>
    </row>
    <row r="31" spans="1:16" x14ac:dyDescent="0.25">
      <c r="A31" s="1">
        <v>0.39444444444444599</v>
      </c>
      <c r="B31" s="2">
        <v>535</v>
      </c>
      <c r="C31" s="3">
        <v>20.440000000000001</v>
      </c>
      <c r="D31" s="3">
        <v>24.174368618400003</v>
      </c>
      <c r="E31" s="3">
        <v>26.368186014849101</v>
      </c>
      <c r="F31" s="3">
        <v>27.994794945818601</v>
      </c>
      <c r="G31" s="3">
        <v>28.957964977231299</v>
      </c>
      <c r="H31" s="12">
        <f t="shared" si="2"/>
        <v>1.108072152308243E-2</v>
      </c>
      <c r="I31" s="12">
        <f t="shared" si="2"/>
        <v>1.4121112048259065E-2</v>
      </c>
      <c r="J31" s="12">
        <f t="shared" si="2"/>
        <v>1.5921429863983733E-2</v>
      </c>
      <c r="K31" s="12">
        <f t="shared" si="3"/>
        <v>0.10810654969757663</v>
      </c>
      <c r="L31" s="12">
        <f t="shared" si="3"/>
        <v>8.0155750209202181E-2</v>
      </c>
      <c r="M31" s="12">
        <f t="shared" si="3"/>
        <v>4.7462924232741274E-2</v>
      </c>
      <c r="O31" s="12">
        <f t="shared" si="4"/>
        <v>9.4131149953389406E-2</v>
      </c>
      <c r="P31" s="12">
        <f t="shared" si="5"/>
        <v>7.8575074713173362E-2</v>
      </c>
    </row>
    <row r="32" spans="1:16" x14ac:dyDescent="0.25">
      <c r="A32" s="1">
        <v>0.39513888888888998</v>
      </c>
      <c r="B32" s="2">
        <v>536.33333333333303</v>
      </c>
      <c r="C32" s="3">
        <v>20.52</v>
      </c>
      <c r="D32" s="3">
        <v>24.042588292800001</v>
      </c>
      <c r="E32" s="3">
        <v>26.3249651681292</v>
      </c>
      <c r="F32" s="3">
        <v>28.074218877</v>
      </c>
      <c r="G32" s="3">
        <v>29.134028236296398</v>
      </c>
      <c r="H32" s="12">
        <f t="shared" si="2"/>
        <v>1.0823427908258304E-2</v>
      </c>
      <c r="I32" s="12">
        <f t="shared" si="2"/>
        <v>1.4084932648228722E-2</v>
      </c>
      <c r="J32" s="12">
        <f t="shared" si="2"/>
        <v>1.6060960042814924E-2</v>
      </c>
      <c r="K32" s="12">
        <f t="shared" si="3"/>
        <v>0.11219096454807637</v>
      </c>
      <c r="L32" s="12">
        <f t="shared" si="3"/>
        <v>8.5985124962856457E-2</v>
      </c>
      <c r="M32" s="12">
        <f t="shared" si="3"/>
        <v>5.2095267675454374E-2</v>
      </c>
      <c r="O32" s="12">
        <f t="shared" si="4"/>
        <v>9.9088044755466412E-2</v>
      </c>
      <c r="P32" s="12">
        <f t="shared" si="5"/>
        <v>8.3423785728795719E-2</v>
      </c>
    </row>
    <row r="33" spans="1:16" x14ac:dyDescent="0.25">
      <c r="A33" s="1">
        <v>0.39583333333333498</v>
      </c>
      <c r="B33" s="2">
        <v>539.5</v>
      </c>
      <c r="C33" s="3">
        <v>20.52</v>
      </c>
      <c r="D33" s="3">
        <v>23.866881191999997</v>
      </c>
      <c r="E33" s="3">
        <v>26.5522252804301</v>
      </c>
      <c r="F33" s="3">
        <v>28.321078570291998</v>
      </c>
      <c r="G33" s="3">
        <v>29.398746171001601</v>
      </c>
      <c r="H33" s="12">
        <f t="shared" si="2"/>
        <v>1.118114046418925E-2</v>
      </c>
      <c r="I33" s="12">
        <f t="shared" si="2"/>
        <v>1.4459830528808153E-2</v>
      </c>
      <c r="J33" s="12">
        <f t="shared" si="2"/>
        <v>1.6457360835962189E-2</v>
      </c>
      <c r="K33" s="12">
        <f t="shared" si="3"/>
        <v>0.13122416136906728</v>
      </c>
      <c r="L33" s="12">
        <f t="shared" si="3"/>
        <v>8.6438192612680154E-2</v>
      </c>
      <c r="M33" s="12">
        <f t="shared" si="3"/>
        <v>5.2662162643151871E-2</v>
      </c>
      <c r="O33" s="12">
        <f t="shared" si="4"/>
        <v>0.10883117699087372</v>
      </c>
      <c r="P33" s="12">
        <f t="shared" si="5"/>
        <v>9.0108172208299767E-2</v>
      </c>
    </row>
    <row r="34" spans="1:16" x14ac:dyDescent="0.25">
      <c r="A34" s="1">
        <v>0.39652777777777898</v>
      </c>
      <c r="B34" s="2">
        <v>540.33333333333303</v>
      </c>
      <c r="C34" s="3">
        <v>20.6</v>
      </c>
      <c r="D34" s="3">
        <v>24.423287011199999</v>
      </c>
      <c r="E34" s="3">
        <v>26.763465948651699</v>
      </c>
      <c r="F34" s="3">
        <v>28.673770503414801</v>
      </c>
      <c r="G34" s="3">
        <v>29.8209457661602</v>
      </c>
      <c r="H34" s="12">
        <f t="shared" si="2"/>
        <v>1.1406784605771193E-2</v>
      </c>
      <c r="I34" s="12">
        <f t="shared" si="2"/>
        <v>1.4942203275906485E-2</v>
      </c>
      <c r="J34" s="12">
        <f t="shared" si="2"/>
        <v>1.7065291362418637E-2</v>
      </c>
      <c r="K34" s="12">
        <f t="shared" si="3"/>
        <v>0.11418067834574504</v>
      </c>
      <c r="L34" s="12">
        <f t="shared" si="3"/>
        <v>9.3206492212657657E-2</v>
      </c>
      <c r="M34" s="12">
        <f t="shared" si="3"/>
        <v>5.5972322280774936E-2</v>
      </c>
      <c r="O34" s="12">
        <f t="shared" si="4"/>
        <v>0.10369358527920136</v>
      </c>
      <c r="P34" s="12">
        <f t="shared" si="5"/>
        <v>8.7786497613059206E-2</v>
      </c>
    </row>
    <row r="35" spans="1:16" x14ac:dyDescent="0.25">
      <c r="A35" s="1">
        <v>0.39722222222222398</v>
      </c>
      <c r="B35" s="2">
        <v>541.33333333333303</v>
      </c>
      <c r="C35" s="3">
        <v>20.64</v>
      </c>
      <c r="D35" s="3">
        <v>23.881523450400003</v>
      </c>
      <c r="E35" s="3">
        <v>26.733794741095</v>
      </c>
      <c r="F35" s="3">
        <v>28.695057885180901</v>
      </c>
      <c r="G35" s="3">
        <v>29.910745402720799</v>
      </c>
      <c r="H35" s="12">
        <f t="shared" si="2"/>
        <v>1.1257009989707517E-2</v>
      </c>
      <c r="I35" s="12">
        <f t="shared" si="2"/>
        <v>1.4880033039127287E-2</v>
      </c>
      <c r="J35" s="12">
        <f t="shared" si="2"/>
        <v>1.7125761211922667E-2</v>
      </c>
      <c r="K35" s="12">
        <f t="shared" si="3"/>
        <v>0.13890931610527588</v>
      </c>
      <c r="L35" s="12">
        <f t="shared" si="3"/>
        <v>9.5516062211975741E-2</v>
      </c>
      <c r="M35" s="12">
        <f t="shared" si="3"/>
        <v>5.9205560919150906E-2</v>
      </c>
      <c r="O35" s="12">
        <f t="shared" si="4"/>
        <v>0.1172126891586258</v>
      </c>
      <c r="P35" s="12">
        <f t="shared" si="5"/>
        <v>9.787697974546751E-2</v>
      </c>
    </row>
    <row r="36" spans="1:16" x14ac:dyDescent="0.25">
      <c r="A36" s="1">
        <v>0.39791666666666797</v>
      </c>
      <c r="B36" s="2">
        <v>542.33333333333303</v>
      </c>
      <c r="C36" s="3">
        <v>20.68</v>
      </c>
      <c r="D36" s="3">
        <v>24.394002494399999</v>
      </c>
      <c r="E36" s="3">
        <v>27.352633875544601</v>
      </c>
      <c r="F36" s="3">
        <v>29.306362267904301</v>
      </c>
      <c r="G36" s="3">
        <v>30.476818437656199</v>
      </c>
      <c r="H36" s="12">
        <f t="shared" si="2"/>
        <v>1.2303565843044754E-2</v>
      </c>
      <c r="I36" s="12">
        <f t="shared" si="2"/>
        <v>1.5906015245060183E-2</v>
      </c>
      <c r="J36" s="12">
        <f t="shared" si="2"/>
        <v>1.806420117576436E-2</v>
      </c>
      <c r="K36" s="12">
        <f t="shared" si="3"/>
        <v>0.14382350682213804</v>
      </c>
      <c r="L36" s="12">
        <f t="shared" si="3"/>
        <v>9.4973666053134023E-2</v>
      </c>
      <c r="M36" s="12">
        <f t="shared" si="3"/>
        <v>5.6897629082200994E-2</v>
      </c>
      <c r="O36" s="12">
        <f t="shared" si="4"/>
        <v>0.11939858643763604</v>
      </c>
      <c r="P36" s="12">
        <f t="shared" si="5"/>
        <v>9.8564933985824374E-2</v>
      </c>
    </row>
    <row r="37" spans="1:16" x14ac:dyDescent="0.25">
      <c r="A37" s="1">
        <v>0.39861111111111303</v>
      </c>
      <c r="B37" s="2">
        <v>542.66666666666697</v>
      </c>
      <c r="C37" s="3">
        <v>20.76</v>
      </c>
      <c r="D37" s="3">
        <v>24.862554763200002</v>
      </c>
      <c r="E37" s="3">
        <v>27.5300435737127</v>
      </c>
      <c r="F37" s="3">
        <v>29.642999229784099</v>
      </c>
      <c r="G37" s="3">
        <v>30.9046249605091</v>
      </c>
      <c r="H37" s="12">
        <f t="shared" si="2"/>
        <v>1.2475510270969338E-2</v>
      </c>
      <c r="I37" s="12">
        <f t="shared" si="2"/>
        <v>1.6369163199847835E-2</v>
      </c>
      <c r="J37" s="12">
        <f t="shared" si="2"/>
        <v>1.8694026340004471E-2</v>
      </c>
      <c r="K37" s="12">
        <f t="shared" si="3"/>
        <v>0.12959097973788503</v>
      </c>
      <c r="L37" s="12">
        <f t="shared" si="3"/>
        <v>0.10265084994316037</v>
      </c>
      <c r="M37" s="12">
        <f t="shared" si="3"/>
        <v>6.1291846422311259E-2</v>
      </c>
      <c r="O37" s="12">
        <f t="shared" si="4"/>
        <v>0.1161209148405227</v>
      </c>
      <c r="P37" s="12">
        <f t="shared" si="5"/>
        <v>9.7844558701118883E-2</v>
      </c>
    </row>
    <row r="38" spans="1:16" x14ac:dyDescent="0.25">
      <c r="A38" s="1">
        <v>0.39930555555555702</v>
      </c>
      <c r="B38" s="2">
        <v>546.83333333333303</v>
      </c>
      <c r="C38" s="3">
        <v>20.84</v>
      </c>
      <c r="D38" s="3">
        <v>24.364717977600002</v>
      </c>
      <c r="E38" s="3">
        <v>27.298014430148701</v>
      </c>
      <c r="F38" s="3">
        <v>29.5601420547715</v>
      </c>
      <c r="G38" s="3">
        <v>30.960915078027199</v>
      </c>
      <c r="H38" s="12">
        <f t="shared" si="2"/>
        <v>1.1809840469641033E-2</v>
      </c>
      <c r="I38" s="12">
        <f t="shared" si="2"/>
        <v>1.5946617594827499E-2</v>
      </c>
      <c r="J38" s="12">
        <f t="shared" si="2"/>
        <v>1.8508226293253043E-2</v>
      </c>
      <c r="K38" s="12">
        <f t="shared" si="3"/>
        <v>0.14141852061274937</v>
      </c>
      <c r="L38" s="12">
        <f t="shared" si="3"/>
        <v>0.10906048784582503</v>
      </c>
      <c r="M38" s="12">
        <f t="shared" si="3"/>
        <v>6.753332023121876E-2</v>
      </c>
      <c r="O38" s="12">
        <f t="shared" si="4"/>
        <v>0.1252395042292872</v>
      </c>
      <c r="P38" s="12">
        <f t="shared" si="5"/>
        <v>0.10600410956326442</v>
      </c>
    </row>
    <row r="39" spans="1:16" x14ac:dyDescent="0.25">
      <c r="A39" s="1">
        <v>0.40000000000000202</v>
      </c>
      <c r="B39" s="2">
        <v>548.33333333333303</v>
      </c>
      <c r="C39" s="3">
        <v>20.88</v>
      </c>
      <c r="D39" s="3">
        <v>24.203653135200007</v>
      </c>
      <c r="E39" s="3">
        <v>27.3894983928808</v>
      </c>
      <c r="F39" s="3">
        <v>29.722340641634901</v>
      </c>
      <c r="G39" s="3">
        <v>31.1768428030507</v>
      </c>
      <c r="H39" s="12">
        <f t="shared" si="2"/>
        <v>1.1871425640512105E-2</v>
      </c>
      <c r="I39" s="12">
        <f t="shared" si="2"/>
        <v>1.6125849194470954E-2</v>
      </c>
      <c r="J39" s="12">
        <f t="shared" si="2"/>
        <v>1.8778436722888828E-2</v>
      </c>
      <c r="K39" s="12">
        <f t="shared" si="3"/>
        <v>0.1531741019166781</v>
      </c>
      <c r="L39" s="12">
        <f t="shared" si="3"/>
        <v>0.11216207551346052</v>
      </c>
      <c r="M39" s="12">
        <f t="shared" si="3"/>
        <v>6.9931853021925713E-2</v>
      </c>
      <c r="O39" s="12">
        <f t="shared" si="4"/>
        <v>0.1326680887150693</v>
      </c>
      <c r="P39" s="12">
        <f t="shared" si="5"/>
        <v>0.11175601015068815</v>
      </c>
    </row>
    <row r="40" spans="1:16" x14ac:dyDescent="0.25">
      <c r="A40" s="1">
        <v>0.40069444444444602</v>
      </c>
      <c r="B40" s="2">
        <v>550.83333333333303</v>
      </c>
      <c r="C40" s="3">
        <v>20.92</v>
      </c>
      <c r="D40" s="3">
        <v>24.335433460799997</v>
      </c>
      <c r="E40" s="3">
        <v>27.506912430465199</v>
      </c>
      <c r="F40" s="3">
        <v>29.9636075929157</v>
      </c>
      <c r="G40" s="3">
        <v>31.495399050027</v>
      </c>
      <c r="H40" s="12">
        <f t="shared" si="2"/>
        <v>1.1958086106744693E-2</v>
      </c>
      <c r="I40" s="12">
        <f t="shared" si="2"/>
        <v>1.6418047067320491E-2</v>
      </c>
      <c r="J40" s="12">
        <f t="shared" si="2"/>
        <v>1.9198909016690476E-2</v>
      </c>
      <c r="K40" s="12">
        <f t="shared" si="3"/>
        <v>0.15179131913677493</v>
      </c>
      <c r="L40" s="12">
        <f t="shared" si="3"/>
        <v>0.11758078896063463</v>
      </c>
      <c r="M40" s="12">
        <f t="shared" si="3"/>
        <v>7.331363321066324E-2</v>
      </c>
      <c r="O40" s="12">
        <f t="shared" si="4"/>
        <v>0.13468605404870476</v>
      </c>
      <c r="P40" s="12">
        <f t="shared" si="5"/>
        <v>0.1142285804360243</v>
      </c>
    </row>
    <row r="41" spans="1:16" x14ac:dyDescent="0.25">
      <c r="A41" s="1">
        <v>0.40138888888889102</v>
      </c>
      <c r="B41" s="2">
        <v>554.5</v>
      </c>
      <c r="C41" s="3">
        <v>21</v>
      </c>
      <c r="D41" s="3">
        <v>24.115799584800001</v>
      </c>
      <c r="E41" s="3">
        <v>27.570573856423401</v>
      </c>
      <c r="F41" s="3">
        <v>30.119805587466299</v>
      </c>
      <c r="G41" s="3">
        <v>31.7287560922483</v>
      </c>
      <c r="H41" s="12">
        <f t="shared" si="2"/>
        <v>1.1849547081016052E-2</v>
      </c>
      <c r="I41" s="12">
        <f t="shared" si="2"/>
        <v>1.6446899165854463E-2</v>
      </c>
      <c r="J41" s="12">
        <f t="shared" si="2"/>
        <v>1.9348523160051038E-2</v>
      </c>
      <c r="K41" s="12">
        <f t="shared" si="3"/>
        <v>0.16425683068625063</v>
      </c>
      <c r="L41" s="12">
        <f t="shared" si="3"/>
        <v>0.12120291860028531</v>
      </c>
      <c r="M41" s="12">
        <f t="shared" si="3"/>
        <v>7.6497359847000623E-2</v>
      </c>
      <c r="O41" s="12">
        <f t="shared" si="4"/>
        <v>0.14272987464326797</v>
      </c>
      <c r="P41" s="12">
        <f t="shared" si="5"/>
        <v>0.12065236971117885</v>
      </c>
    </row>
    <row r="42" spans="1:16" x14ac:dyDescent="0.25">
      <c r="A42" s="1">
        <v>0.40208333333333501</v>
      </c>
      <c r="B42" s="2">
        <v>557.16666666666697</v>
      </c>
      <c r="C42" s="3">
        <v>21.04</v>
      </c>
      <c r="D42" s="3">
        <v>24.291506685600002</v>
      </c>
      <c r="E42" s="3">
        <v>27.867040406550199</v>
      </c>
      <c r="F42" s="3">
        <v>30.481549168998299</v>
      </c>
      <c r="G42" s="3">
        <v>32.1215565234153</v>
      </c>
      <c r="H42" s="12">
        <f t="shared" si="2"/>
        <v>1.2253138629764038E-2</v>
      </c>
      <c r="I42" s="12">
        <f t="shared" si="2"/>
        <v>1.6945646130418716E-2</v>
      </c>
      <c r="J42" s="12">
        <f t="shared" si="2"/>
        <v>1.9889123284622126E-2</v>
      </c>
      <c r="K42" s="12">
        <f t="shared" si="3"/>
        <v>0.16918469187864299</v>
      </c>
      <c r="L42" s="12">
        <f t="shared" si="3"/>
        <v>0.12371156138089606</v>
      </c>
      <c r="M42" s="12">
        <f t="shared" si="3"/>
        <v>7.7600761338089921E-2</v>
      </c>
      <c r="O42" s="12">
        <f t="shared" si="4"/>
        <v>0.14644812662976953</v>
      </c>
      <c r="P42" s="12">
        <f t="shared" si="5"/>
        <v>0.12349900486587631</v>
      </c>
    </row>
    <row r="43" spans="1:16" x14ac:dyDescent="0.25">
      <c r="A43" s="1">
        <v>0.40277777777778001</v>
      </c>
      <c r="B43" s="2">
        <v>558.33333333333303</v>
      </c>
      <c r="C43" s="3">
        <v>21.08</v>
      </c>
      <c r="D43" s="3">
        <v>24.452571528000004</v>
      </c>
      <c r="E43" s="3">
        <v>28.0248968808298</v>
      </c>
      <c r="F43" s="3">
        <v>30.742776775247801</v>
      </c>
      <c r="G43" s="3">
        <v>32.447006842520501</v>
      </c>
      <c r="H43" s="12">
        <f t="shared" si="2"/>
        <v>1.243862127909816E-2</v>
      </c>
      <c r="I43" s="12">
        <f t="shared" si="2"/>
        <v>1.7306465866115478E-2</v>
      </c>
      <c r="J43" s="12">
        <f t="shared" si="2"/>
        <v>2.0358818225409869E-2</v>
      </c>
      <c r="K43" s="12">
        <f t="shared" si="3"/>
        <v>0.16867967744705148</v>
      </c>
      <c r="L43" s="12">
        <f t="shared" si="3"/>
        <v>0.12833408456682013</v>
      </c>
      <c r="M43" s="12">
        <f t="shared" si="3"/>
        <v>8.0471107654124796E-2</v>
      </c>
      <c r="O43" s="12">
        <f t="shared" si="4"/>
        <v>0.14850688100693579</v>
      </c>
      <c r="P43" s="12">
        <f t="shared" si="5"/>
        <v>0.12582828988933215</v>
      </c>
    </row>
    <row r="44" spans="1:16" x14ac:dyDescent="0.25">
      <c r="A44" s="1">
        <v>0.40347222222222401</v>
      </c>
      <c r="B44" s="2">
        <v>559.16666666666697</v>
      </c>
      <c r="C44" s="3">
        <v>21.16</v>
      </c>
      <c r="D44" s="3">
        <v>24.364717977600002</v>
      </c>
      <c r="E44" s="3">
        <v>28.072208564835702</v>
      </c>
      <c r="F44" s="3">
        <v>30.8803796747051</v>
      </c>
      <c r="G44" s="3">
        <v>32.654146836949103</v>
      </c>
      <c r="H44" s="12">
        <f t="shared" si="2"/>
        <v>1.2361624855145808E-2</v>
      </c>
      <c r="I44" s="12">
        <f t="shared" si="2"/>
        <v>1.7383689433153673E-2</v>
      </c>
      <c r="J44" s="12">
        <f t="shared" si="2"/>
        <v>2.0555851273232364E-2</v>
      </c>
      <c r="K44" s="12">
        <f t="shared" si="3"/>
        <v>0.17480107361577329</v>
      </c>
      <c r="L44" s="12">
        <f t="shared" si="3"/>
        <v>0.13239988432929822</v>
      </c>
      <c r="M44" s="12">
        <f t="shared" si="3"/>
        <v>8.3629721238438218E-2</v>
      </c>
      <c r="O44" s="12">
        <f t="shared" si="4"/>
        <v>0.15360047897253576</v>
      </c>
      <c r="P44" s="12">
        <f t="shared" si="5"/>
        <v>0.13027689306116988</v>
      </c>
    </row>
    <row r="45" spans="1:16" x14ac:dyDescent="0.25">
      <c r="A45" s="1">
        <v>0.40416666666666901</v>
      </c>
      <c r="B45" s="2">
        <v>560.16666666666697</v>
      </c>
      <c r="C45" s="3">
        <v>21.2</v>
      </c>
      <c r="D45" s="3">
        <v>24.350075719200003</v>
      </c>
      <c r="E45" s="3">
        <v>28.187605423824301</v>
      </c>
      <c r="F45" s="3">
        <v>31.0794558245418</v>
      </c>
      <c r="G45" s="3">
        <v>32.9100628171674</v>
      </c>
      <c r="H45" s="12">
        <f t="shared" si="2"/>
        <v>1.2474154282340312E-2</v>
      </c>
      <c r="I45" s="12">
        <f t="shared" si="2"/>
        <v>1.7636636402038313E-2</v>
      </c>
      <c r="J45" s="12">
        <f t="shared" si="2"/>
        <v>2.0904604850640992E-2</v>
      </c>
      <c r="K45" s="12">
        <f t="shared" si="3"/>
        <v>0.18060917167634835</v>
      </c>
      <c r="L45" s="12">
        <f t="shared" si="3"/>
        <v>0.13610180133749272</v>
      </c>
      <c r="M45" s="12">
        <f t="shared" si="3"/>
        <v>8.615553182679786E-2</v>
      </c>
      <c r="O45" s="12">
        <f t="shared" si="4"/>
        <v>0.15835548650692058</v>
      </c>
      <c r="P45" s="12">
        <f t="shared" si="5"/>
        <v>0.13428883494687963</v>
      </c>
    </row>
    <row r="46" spans="1:16" x14ac:dyDescent="0.25">
      <c r="A46" s="1">
        <v>0.404861111111113</v>
      </c>
      <c r="B46" s="2">
        <v>564.16666666666697</v>
      </c>
      <c r="C46" s="3">
        <v>21.28</v>
      </c>
      <c r="D46" s="3">
        <v>24.379360235999997</v>
      </c>
      <c r="E46" s="3">
        <v>28.1677237889289</v>
      </c>
      <c r="F46" s="3">
        <v>31.213600085224101</v>
      </c>
      <c r="G46" s="3">
        <v>33.151647285220001</v>
      </c>
      <c r="H46" s="12">
        <f t="shared" si="2"/>
        <v>1.2208668458958159E-2</v>
      </c>
      <c r="I46" s="12">
        <f t="shared" si="2"/>
        <v>1.7607562928019075E-2</v>
      </c>
      <c r="J46" s="12">
        <f t="shared" si="2"/>
        <v>2.104280168724371E-2</v>
      </c>
      <c r="K46" s="12">
        <f t="shared" si="3"/>
        <v>0.17703108854830901</v>
      </c>
      <c r="L46" s="12">
        <f t="shared" si="3"/>
        <v>0.14233449054796957</v>
      </c>
      <c r="M46" s="12">
        <f t="shared" si="3"/>
        <v>9.0565385470467677E-2</v>
      </c>
      <c r="O46" s="12">
        <f t="shared" si="4"/>
        <v>0.1596827895481393</v>
      </c>
      <c r="P46" s="12">
        <f t="shared" si="5"/>
        <v>0.13664365485558208</v>
      </c>
    </row>
    <row r="47" spans="1:16" x14ac:dyDescent="0.25">
      <c r="A47" s="1">
        <v>0.405555555555558</v>
      </c>
      <c r="B47" s="2">
        <v>566.5</v>
      </c>
      <c r="C47" s="3">
        <v>21.32</v>
      </c>
      <c r="D47" s="3">
        <v>23.940092484000004</v>
      </c>
      <c r="E47" s="3">
        <v>28.202981737198598</v>
      </c>
      <c r="F47" s="3">
        <v>31.294862378621399</v>
      </c>
      <c r="G47" s="3">
        <v>33.288759894062601</v>
      </c>
      <c r="H47" s="12">
        <f t="shared" si="2"/>
        <v>1.2150011892671841E-2</v>
      </c>
      <c r="I47" s="12">
        <f t="shared" si="2"/>
        <v>1.7607877102597352E-2</v>
      </c>
      <c r="J47" s="12">
        <f t="shared" si="2"/>
        <v>2.1127554976279966E-2</v>
      </c>
      <c r="K47" s="12">
        <f t="shared" si="3"/>
        <v>0.1983852817824909</v>
      </c>
      <c r="L47" s="12">
        <f t="shared" si="3"/>
        <v>0.14388917371621796</v>
      </c>
      <c r="M47" s="12">
        <f t="shared" si="3"/>
        <v>9.279150757890528E-2</v>
      </c>
      <c r="O47" s="12">
        <f t="shared" si="4"/>
        <v>0.17113722774935441</v>
      </c>
      <c r="P47" s="12">
        <f t="shared" si="5"/>
        <v>0.14502198769253805</v>
      </c>
    </row>
    <row r="48" spans="1:16" x14ac:dyDescent="0.25">
      <c r="A48" s="1">
        <v>0.406250000000002</v>
      </c>
      <c r="B48" s="2">
        <v>568.5</v>
      </c>
      <c r="C48" s="3">
        <v>21.4</v>
      </c>
      <c r="D48" s="3">
        <v>24.437929269600001</v>
      </c>
      <c r="E48" s="3">
        <v>28.703657380183301</v>
      </c>
      <c r="F48" s="3">
        <v>31.830505324247898</v>
      </c>
      <c r="G48" s="3">
        <v>33.8128341490035</v>
      </c>
      <c r="H48" s="12">
        <f t="shared" si="2"/>
        <v>1.2847242533303964E-2</v>
      </c>
      <c r="I48" s="12">
        <f t="shared" si="2"/>
        <v>1.8347414818378011E-2</v>
      </c>
      <c r="J48" s="12">
        <f t="shared" si="2"/>
        <v>2.1834360860164471E-2</v>
      </c>
      <c r="K48" s="12">
        <f t="shared" si="3"/>
        <v>0.19781900568787986</v>
      </c>
      <c r="L48" s="12">
        <f t="shared" si="3"/>
        <v>0.14500454206104307</v>
      </c>
      <c r="M48" s="12">
        <f t="shared" si="3"/>
        <v>9.1928577465279326E-2</v>
      </c>
      <c r="O48" s="12">
        <f t="shared" si="4"/>
        <v>0.17141177387446144</v>
      </c>
      <c r="P48" s="12">
        <f t="shared" si="5"/>
        <v>0.14491737507140076</v>
      </c>
    </row>
    <row r="49" spans="1:16" x14ac:dyDescent="0.25">
      <c r="A49" s="1">
        <v>0.406944444444447</v>
      </c>
      <c r="B49" s="2">
        <v>570.66666666666697</v>
      </c>
      <c r="C49" s="3">
        <v>21.48</v>
      </c>
      <c r="D49" s="3">
        <v>24.657563145600001</v>
      </c>
      <c r="E49" s="3">
        <v>28.822722505577602</v>
      </c>
      <c r="F49" s="3">
        <v>32.083668335560198</v>
      </c>
      <c r="G49" s="3">
        <v>34.1527795411913</v>
      </c>
      <c r="H49" s="12">
        <f t="shared" si="2"/>
        <v>1.2866920278465416E-2</v>
      </c>
      <c r="I49" s="12">
        <f t="shared" si="2"/>
        <v>1.8581194513247998E-2</v>
      </c>
      <c r="J49" s="12">
        <f t="shared" si="2"/>
        <v>2.2206973495078202E-2</v>
      </c>
      <c r="K49" s="12">
        <f t="shared" si="3"/>
        <v>0.19242186932776709</v>
      </c>
      <c r="L49" s="12">
        <f t="shared" si="3"/>
        <v>0.15064904800790443</v>
      </c>
      <c r="M49" s="12">
        <f t="shared" si="3"/>
        <v>9.5588718611887113E-2</v>
      </c>
      <c r="O49" s="12">
        <f t="shared" si="4"/>
        <v>0.17153545866783579</v>
      </c>
      <c r="P49" s="12">
        <f t="shared" si="5"/>
        <v>0.1462198786491862</v>
      </c>
    </row>
    <row r="50" spans="1:16" x14ac:dyDescent="0.25">
      <c r="A50" s="1">
        <v>0.40763888888889099</v>
      </c>
      <c r="B50" s="2">
        <v>571.83333333333303</v>
      </c>
      <c r="C50" s="3">
        <v>21.56</v>
      </c>
      <c r="D50" s="3">
        <v>24.394002494399999</v>
      </c>
      <c r="E50" s="3">
        <v>29.014904171626299</v>
      </c>
      <c r="F50" s="3">
        <v>32.298012020557998</v>
      </c>
      <c r="G50" s="3">
        <v>34.396716388203203</v>
      </c>
      <c r="H50" s="12">
        <f t="shared" si="2"/>
        <v>1.3036847866440637E-2</v>
      </c>
      <c r="I50" s="12">
        <f t="shared" si="2"/>
        <v>1.8778219796953665E-2</v>
      </c>
      <c r="J50" s="12">
        <f t="shared" si="2"/>
        <v>2.2448352762815291E-2</v>
      </c>
      <c r="K50" s="12">
        <f t="shared" si="3"/>
        <v>0.21304069628186226</v>
      </c>
      <c r="L50" s="12">
        <f t="shared" si="3"/>
        <v>0.1513634418044344</v>
      </c>
      <c r="M50" s="12">
        <f t="shared" si="3"/>
        <v>9.675805091817008E-2</v>
      </c>
      <c r="O50" s="12">
        <f t="shared" si="4"/>
        <v>0.18220206904314831</v>
      </c>
      <c r="P50" s="12">
        <f t="shared" si="5"/>
        <v>0.15372072966815561</v>
      </c>
    </row>
    <row r="51" spans="1:16" x14ac:dyDescent="0.25">
      <c r="A51" s="1">
        <v>0.40833333333333599</v>
      </c>
      <c r="B51" s="2">
        <v>574.66666666666697</v>
      </c>
      <c r="C51" s="3">
        <v>21.64</v>
      </c>
      <c r="D51" s="3">
        <v>25.067546380799996</v>
      </c>
      <c r="E51" s="3">
        <v>29.6151428863596</v>
      </c>
      <c r="F51" s="3">
        <v>32.932003661384201</v>
      </c>
      <c r="G51" s="3">
        <v>35.009223004128302</v>
      </c>
      <c r="H51" s="12">
        <f t="shared" si="2"/>
        <v>1.3877858850973772E-2</v>
      </c>
      <c r="I51" s="12">
        <f t="shared" si="2"/>
        <v>1.9649658343475977E-2</v>
      </c>
      <c r="J51" s="12">
        <f t="shared" si="2"/>
        <v>2.3264309171916984E-2</v>
      </c>
      <c r="K51" s="12">
        <f t="shared" si="3"/>
        <v>0.20862734443349779</v>
      </c>
      <c r="L51" s="12">
        <f t="shared" si="3"/>
        <v>0.15216562298414898</v>
      </c>
      <c r="M51" s="12">
        <f t="shared" si="3"/>
        <v>9.5295340022535688E-2</v>
      </c>
      <c r="O51" s="12">
        <f t="shared" si="4"/>
        <v>0.18039648370882336</v>
      </c>
      <c r="P51" s="12">
        <f t="shared" si="5"/>
        <v>0.15202943581339415</v>
      </c>
    </row>
    <row r="52" spans="1:16" x14ac:dyDescent="0.25">
      <c r="A52" s="1">
        <v>0.40902777777777999</v>
      </c>
      <c r="B52" s="2">
        <v>576.83333333333303</v>
      </c>
      <c r="C52" s="3">
        <v>21.68</v>
      </c>
      <c r="D52" s="3">
        <v>25.287180256799999</v>
      </c>
      <c r="E52" s="3">
        <v>29.281696499943099</v>
      </c>
      <c r="F52" s="3">
        <v>32.877386569579599</v>
      </c>
      <c r="G52" s="3">
        <v>35.149067239496603</v>
      </c>
      <c r="H52" s="12">
        <f t="shared" si="2"/>
        <v>1.3178323894729447E-2</v>
      </c>
      <c r="I52" s="12">
        <f t="shared" si="2"/>
        <v>1.9411823004183079E-2</v>
      </c>
      <c r="J52" s="12">
        <f t="shared" si="2"/>
        <v>2.3350015439751418E-2</v>
      </c>
      <c r="K52" s="12">
        <f t="shared" si="3"/>
        <v>0.18256568682380275</v>
      </c>
      <c r="L52" s="12">
        <f t="shared" si="3"/>
        <v>0.16433770379468657</v>
      </c>
      <c r="M52" s="12">
        <f t="shared" si="3"/>
        <v>0.10382507330134715</v>
      </c>
      <c r="O52" s="12">
        <f t="shared" si="4"/>
        <v>0.17345169530924467</v>
      </c>
      <c r="P52" s="12">
        <f t="shared" si="5"/>
        <v>0.15024282130661221</v>
      </c>
    </row>
    <row r="53" spans="1:16" x14ac:dyDescent="0.25">
      <c r="A53" s="1">
        <v>0.40972222222222499</v>
      </c>
      <c r="B53" s="2">
        <v>578.5</v>
      </c>
      <c r="C53" s="3">
        <v>21.76</v>
      </c>
      <c r="D53" s="3">
        <v>23.8083121584</v>
      </c>
      <c r="E53" s="3">
        <v>28.6101692370625</v>
      </c>
      <c r="F53" s="3">
        <v>32.319739212991898</v>
      </c>
      <c r="G53" s="3">
        <v>34.759224130712298</v>
      </c>
      <c r="H53" s="12">
        <f t="shared" si="2"/>
        <v>1.1841260565363006E-2</v>
      </c>
      <c r="I53" s="12">
        <f t="shared" si="2"/>
        <v>1.8253654646485561E-2</v>
      </c>
      <c r="J53" s="12">
        <f t="shared" si="2"/>
        <v>2.2470568938137071E-2</v>
      </c>
      <c r="K53" s="12">
        <f t="shared" si="3"/>
        <v>0.21883217613139386</v>
      </c>
      <c r="L53" s="12">
        <f t="shared" si="3"/>
        <v>0.16905402577504913</v>
      </c>
      <c r="M53" s="12">
        <f t="shared" si="3"/>
        <v>0.11117319496172164</v>
      </c>
      <c r="O53" s="12">
        <f t="shared" si="4"/>
        <v>0.19394310095322148</v>
      </c>
      <c r="P53" s="12">
        <f t="shared" si="5"/>
        <v>0.16635313228938822</v>
      </c>
    </row>
    <row r="54" spans="1:16" x14ac:dyDescent="0.25">
      <c r="A54" s="1">
        <v>0.41041666666666898</v>
      </c>
      <c r="B54" s="2">
        <v>582.33333333333303</v>
      </c>
      <c r="C54" s="3">
        <v>21.84</v>
      </c>
      <c r="D54" s="3">
        <v>23.896165708800002</v>
      </c>
      <c r="E54" s="3">
        <v>28.929172383273901</v>
      </c>
      <c r="F54" s="3">
        <v>32.648027385337301</v>
      </c>
      <c r="G54" s="3">
        <v>35.078542139780303</v>
      </c>
      <c r="H54" s="12">
        <f t="shared" si="2"/>
        <v>1.2173736204820672E-2</v>
      </c>
      <c r="I54" s="12">
        <f t="shared" si="2"/>
        <v>1.8559863855759542E-2</v>
      </c>
      <c r="J54" s="12">
        <f t="shared" si="2"/>
        <v>2.2733615580618736E-2</v>
      </c>
      <c r="K54" s="12">
        <f t="shared" si="3"/>
        <v>0.22785636711205146</v>
      </c>
      <c r="L54" s="12">
        <f t="shared" si="3"/>
        <v>0.16836154716111559</v>
      </c>
      <c r="M54" s="12">
        <f t="shared" si="3"/>
        <v>0.11003527274628781</v>
      </c>
      <c r="O54" s="12">
        <f t="shared" si="4"/>
        <v>0.19810895713658352</v>
      </c>
      <c r="P54" s="12">
        <f t="shared" si="5"/>
        <v>0.16875106233981832</v>
      </c>
    </row>
    <row r="55" spans="1:16" x14ac:dyDescent="0.25">
      <c r="A55" s="1">
        <v>0.41111111111111398</v>
      </c>
      <c r="B55" s="2">
        <v>584</v>
      </c>
      <c r="C55" s="3">
        <v>21.88</v>
      </c>
      <c r="D55" s="3">
        <v>24.320791202400002</v>
      </c>
      <c r="E55" s="3">
        <v>29.247119834220399</v>
      </c>
      <c r="F55" s="3">
        <v>33.0420689449641</v>
      </c>
      <c r="G55" s="3">
        <v>35.499855561763702</v>
      </c>
      <c r="H55" s="12">
        <f t="shared" si="2"/>
        <v>1.2614931222980137E-2</v>
      </c>
      <c r="I55" s="12">
        <f t="shared" si="2"/>
        <v>1.9113131755075514E-2</v>
      </c>
      <c r="J55" s="12">
        <f t="shared" si="2"/>
        <v>2.3321670482472096E-2</v>
      </c>
      <c r="K55" s="12">
        <f t="shared" si="3"/>
        <v>0.22239030249500544</v>
      </c>
      <c r="L55" s="12">
        <f t="shared" si="3"/>
        <v>0.17131619584615085</v>
      </c>
      <c r="M55" s="12">
        <f t="shared" si="3"/>
        <v>0.11095238463136434</v>
      </c>
      <c r="O55" s="12">
        <f t="shared" si="4"/>
        <v>0.19685324917057814</v>
      </c>
      <c r="P55" s="12">
        <f t="shared" si="5"/>
        <v>0.16821962765750686</v>
      </c>
    </row>
    <row r="56" spans="1:16" x14ac:dyDescent="0.25">
      <c r="A56" s="1">
        <v>0.41180555555555798</v>
      </c>
      <c r="B56" s="2">
        <v>587.16666666666697</v>
      </c>
      <c r="C56" s="3">
        <v>21.96</v>
      </c>
      <c r="D56" s="3">
        <v>24.306148944000007</v>
      </c>
      <c r="E56" s="3">
        <v>29.0187370162541</v>
      </c>
      <c r="F56" s="3">
        <v>33.022333713731499</v>
      </c>
      <c r="G56" s="3">
        <v>35.632942972247797</v>
      </c>
      <c r="H56" s="12">
        <f t="shared" si="2"/>
        <v>1.202169233537456E-2</v>
      </c>
      <c r="I56" s="12">
        <f t="shared" si="2"/>
        <v>1.8840193665168592E-2</v>
      </c>
      <c r="J56" s="12">
        <f t="shared" si="2"/>
        <v>2.3286306509647099E-2</v>
      </c>
      <c r="K56" s="12">
        <f t="shared" si="3"/>
        <v>0.21159402486832285</v>
      </c>
      <c r="L56" s="12">
        <f t="shared" si="3"/>
        <v>0.17976048960366084</v>
      </c>
      <c r="M56" s="12">
        <f t="shared" si="3"/>
        <v>0.11721570226352426</v>
      </c>
      <c r="O56" s="12">
        <f t="shared" si="4"/>
        <v>0.19567725723599186</v>
      </c>
      <c r="P56" s="12">
        <f t="shared" si="5"/>
        <v>0.16952340557850265</v>
      </c>
    </row>
    <row r="57" spans="1:16" x14ac:dyDescent="0.25">
      <c r="A57" s="1">
        <v>0.41250000000000298</v>
      </c>
      <c r="B57" s="2">
        <v>589.5</v>
      </c>
      <c r="C57" s="3">
        <v>22</v>
      </c>
      <c r="D57" s="3">
        <v>23.398328923200001</v>
      </c>
      <c r="E57" s="3">
        <v>28.781248284434799</v>
      </c>
      <c r="F57" s="3">
        <v>32.838227670281697</v>
      </c>
      <c r="G57" s="3">
        <v>35.537065548747798</v>
      </c>
      <c r="H57" s="12">
        <f t="shared" si="2"/>
        <v>1.1503389795478878E-2</v>
      </c>
      <c r="I57" s="12">
        <f t="shared" si="2"/>
        <v>1.8385458304125017E-2</v>
      </c>
      <c r="J57" s="12">
        <f t="shared" si="2"/>
        <v>2.2963639607714668E-2</v>
      </c>
      <c r="K57" s="12">
        <f t="shared" si="3"/>
        <v>0.24073507822624582</v>
      </c>
      <c r="L57" s="12">
        <f t="shared" si="3"/>
        <v>0.18143635159157995</v>
      </c>
      <c r="M57" s="12">
        <f t="shared" si="3"/>
        <v>0.12069750709463631</v>
      </c>
      <c r="O57" s="12">
        <f t="shared" si="4"/>
        <v>0.2110857149089129</v>
      </c>
      <c r="P57" s="12">
        <f t="shared" si="5"/>
        <v>0.18095631230415404</v>
      </c>
    </row>
    <row r="58" spans="1:16" x14ac:dyDescent="0.25">
      <c r="A58" s="1">
        <v>0.41319444444444697</v>
      </c>
      <c r="B58" s="2">
        <v>591.66666666666697</v>
      </c>
      <c r="C58" s="3">
        <v>22.08</v>
      </c>
      <c r="D58" s="3">
        <v>23.80831215840001</v>
      </c>
      <c r="E58" s="3">
        <v>29.084964716436801</v>
      </c>
      <c r="F58" s="3">
        <v>33.210068858649102</v>
      </c>
      <c r="G58" s="3">
        <v>35.9271030382574</v>
      </c>
      <c r="H58" s="12">
        <f t="shared" si="2"/>
        <v>1.1839376985526983E-2</v>
      </c>
      <c r="I58" s="12">
        <f t="shared" si="2"/>
        <v>1.881138398644918E-2</v>
      </c>
      <c r="J58" s="12">
        <f t="shared" si="2"/>
        <v>2.3403554430857568E-2</v>
      </c>
      <c r="K58" s="12">
        <f t="shared" si="3"/>
        <v>0.23511844944901431</v>
      </c>
      <c r="L58" s="12">
        <f t="shared" si="3"/>
        <v>0.18380745729703965</v>
      </c>
      <c r="M58" s="12">
        <f t="shared" si="3"/>
        <v>0.12106631171622113</v>
      </c>
      <c r="O58" s="12">
        <f t="shared" si="4"/>
        <v>0.20946295337302698</v>
      </c>
      <c r="P58" s="12">
        <f t="shared" si="5"/>
        <v>0.17999740615409168</v>
      </c>
    </row>
    <row r="59" spans="1:16" x14ac:dyDescent="0.25">
      <c r="A59" s="1">
        <v>0.41388888888889203</v>
      </c>
      <c r="B59" s="2">
        <v>594.33333333333303</v>
      </c>
      <c r="C59" s="3">
        <v>22.12</v>
      </c>
      <c r="D59" s="3">
        <v>23.7643853832</v>
      </c>
      <c r="E59" s="3">
        <v>29.309215822704399</v>
      </c>
      <c r="F59" s="3">
        <v>33.478308366561301</v>
      </c>
      <c r="G59" s="3">
        <v>36.2258486112299</v>
      </c>
      <c r="H59" s="12">
        <f t="shared" si="2"/>
        <v>1.2096268910887943E-2</v>
      </c>
      <c r="I59" s="12">
        <f t="shared" si="2"/>
        <v>1.9111006786137922E-2</v>
      </c>
      <c r="J59" s="12">
        <f t="shared" si="2"/>
        <v>2.3733901196685205E-2</v>
      </c>
      <c r="K59" s="12">
        <f t="shared" si="3"/>
        <v>0.24595943926828262</v>
      </c>
      <c r="L59" s="12">
        <f t="shared" si="3"/>
        <v>0.18493399852931755</v>
      </c>
      <c r="M59" s="12">
        <f t="shared" si="3"/>
        <v>0.12187630718715554</v>
      </c>
      <c r="O59" s="12">
        <f t="shared" si="4"/>
        <v>0.2154467188988001</v>
      </c>
      <c r="P59" s="12">
        <f t="shared" si="5"/>
        <v>0.18425658166158529</v>
      </c>
    </row>
    <row r="60" spans="1:16" x14ac:dyDescent="0.25">
      <c r="A60" s="1">
        <v>0.41458333333333602</v>
      </c>
      <c r="B60" s="2">
        <v>598.33333333333303</v>
      </c>
      <c r="C60" s="3">
        <v>22.16</v>
      </c>
      <c r="D60" s="3">
        <v>24.145084101600002</v>
      </c>
      <c r="E60" s="3">
        <v>29.295398613434301</v>
      </c>
      <c r="F60" s="3">
        <v>33.650461512369297</v>
      </c>
      <c r="G60" s="3">
        <v>36.507872815339098</v>
      </c>
      <c r="H60" s="12">
        <f t="shared" si="2"/>
        <v>1.1925457292647863E-2</v>
      </c>
      <c r="I60" s="12">
        <f t="shared" si="2"/>
        <v>1.9204113948249533E-2</v>
      </c>
      <c r="J60" s="12">
        <f t="shared" si="2"/>
        <v>2.3979731724800734E-2</v>
      </c>
      <c r="K60" s="12">
        <f t="shared" si="3"/>
        <v>0.22693206509475011</v>
      </c>
      <c r="L60" s="12">
        <f t="shared" si="3"/>
        <v>0.1918918572840439</v>
      </c>
      <c r="M60" s="12">
        <f t="shared" si="3"/>
        <v>0.12590265047271346</v>
      </c>
      <c r="O60" s="12">
        <f t="shared" si="4"/>
        <v>0.20941196118939698</v>
      </c>
      <c r="P60" s="12">
        <f t="shared" si="5"/>
        <v>0.18157552428383583</v>
      </c>
    </row>
    <row r="61" spans="1:16" x14ac:dyDescent="0.25">
      <c r="A61" s="1">
        <v>0.41527777777778102</v>
      </c>
      <c r="B61" s="2">
        <v>600.66666666666697</v>
      </c>
      <c r="C61" s="3">
        <v>22.2</v>
      </c>
      <c r="D61" s="3">
        <v>23.251906339200001</v>
      </c>
      <c r="E61" s="3">
        <v>28.9593146007389</v>
      </c>
      <c r="F61" s="3">
        <v>33.4051934429488</v>
      </c>
      <c r="G61" s="3">
        <v>36.378388170668998</v>
      </c>
      <c r="H61" s="12">
        <f t="shared" si="2"/>
        <v>1.1253020977922691E-2</v>
      </c>
      <c r="I61" s="12">
        <f t="shared" si="2"/>
        <v>1.8654595077051268E-2</v>
      </c>
      <c r="J61" s="12">
        <f t="shared" si="2"/>
        <v>2.3604419817983894E-2</v>
      </c>
      <c r="K61" s="12">
        <f t="shared" si="3"/>
        <v>0.25050172472701232</v>
      </c>
      <c r="L61" s="12">
        <f t="shared" si="3"/>
        <v>0.19513240806793516</v>
      </c>
      <c r="M61" s="12">
        <f t="shared" si="3"/>
        <v>0.13049537953367826</v>
      </c>
      <c r="O61" s="12">
        <f t="shared" si="4"/>
        <v>0.22281706639747373</v>
      </c>
      <c r="P61" s="12">
        <f t="shared" si="5"/>
        <v>0.19204317077620853</v>
      </c>
    </row>
    <row r="62" spans="1:16" x14ac:dyDescent="0.25">
      <c r="A62" s="1">
        <v>0.41597222222222502</v>
      </c>
      <c r="B62" s="2">
        <v>605</v>
      </c>
      <c r="C62" s="3">
        <v>22.24</v>
      </c>
      <c r="D62" s="3">
        <v>23.398328923200001</v>
      </c>
      <c r="E62" s="3">
        <v>29.213687519930701</v>
      </c>
      <c r="F62" s="3">
        <v>33.709547447621098</v>
      </c>
      <c r="G62" s="3">
        <v>36.699479945896996</v>
      </c>
      <c r="H62" s="12">
        <f t="shared" si="2"/>
        <v>1.1526756231290418E-2</v>
      </c>
      <c r="I62" s="12">
        <f t="shared" si="2"/>
        <v>1.8957929665489422E-2</v>
      </c>
      <c r="J62" s="12">
        <f t="shared" si="2"/>
        <v>2.3899966852722311E-2</v>
      </c>
      <c r="K62" s="12">
        <f t="shared" si="3"/>
        <v>0.25341156920389224</v>
      </c>
      <c r="L62" s="12">
        <f t="shared" si="3"/>
        <v>0.19591275417433732</v>
      </c>
      <c r="M62" s="12">
        <f t="shared" si="3"/>
        <v>0.13029007129977616</v>
      </c>
      <c r="O62" s="12">
        <f t="shared" si="4"/>
        <v>0.22466216168911476</v>
      </c>
      <c r="P62" s="12">
        <f t="shared" si="5"/>
        <v>0.19320479822600192</v>
      </c>
    </row>
    <row r="63" spans="1:16" x14ac:dyDescent="0.25">
      <c r="A63" s="1">
        <v>0.41666666666667002</v>
      </c>
      <c r="B63" s="2">
        <v>608.5</v>
      </c>
      <c r="C63" s="3">
        <v>22.28</v>
      </c>
      <c r="D63" s="3">
        <v>23.544751507200004</v>
      </c>
      <c r="E63" s="3">
        <v>29.396142968919101</v>
      </c>
      <c r="F63" s="3">
        <v>33.968119047884201</v>
      </c>
      <c r="G63" s="3">
        <v>37.001137842056401</v>
      </c>
      <c r="H63" s="12">
        <f t="shared" si="2"/>
        <v>1.1694565273490715E-2</v>
      </c>
      <c r="I63" s="12">
        <f t="shared" si="2"/>
        <v>1.9208083891346261E-2</v>
      </c>
      <c r="J63" s="12">
        <f t="shared" si="2"/>
        <v>2.4192502616362202E-2</v>
      </c>
      <c r="K63" s="12">
        <f t="shared" si="3"/>
        <v>0.25351513018578281</v>
      </c>
      <c r="L63" s="12">
        <f t="shared" si="3"/>
        <v>0.19808367265255528</v>
      </c>
      <c r="M63" s="12">
        <f t="shared" si="3"/>
        <v>0.13140740275042023</v>
      </c>
      <c r="O63" s="12">
        <f t="shared" si="4"/>
        <v>0.22579940141916907</v>
      </c>
      <c r="P63" s="12">
        <f t="shared" si="5"/>
        <v>0.19433540186291948</v>
      </c>
    </row>
    <row r="64" spans="1:16" x14ac:dyDescent="0.25">
      <c r="A64" s="1">
        <v>0.41736111111111401</v>
      </c>
      <c r="B64" s="2">
        <v>610.33333333333303</v>
      </c>
      <c r="C64" s="3">
        <v>22.28</v>
      </c>
      <c r="D64" s="3">
        <v>23.574036023999998</v>
      </c>
      <c r="E64" s="3">
        <v>29.753269572175199</v>
      </c>
      <c r="F64" s="3">
        <v>34.311551534610302</v>
      </c>
      <c r="G64" s="3">
        <v>37.325243123616097</v>
      </c>
      <c r="H64" s="12">
        <f t="shared" si="2"/>
        <v>1.2244570571559588E-2</v>
      </c>
      <c r="I64" s="12">
        <f t="shared" si="2"/>
        <v>1.971308279837844E-2</v>
      </c>
      <c r="J64" s="12">
        <f t="shared" si="2"/>
        <v>2.4650862572828131E-2</v>
      </c>
      <c r="K64" s="12">
        <f t="shared" si="3"/>
        <v>0.26691490923551098</v>
      </c>
      <c r="L64" s="12">
        <f t="shared" si="3"/>
        <v>0.19689714052522422</v>
      </c>
      <c r="M64" s="12">
        <f t="shared" si="3"/>
        <v>0.1301778304173101</v>
      </c>
      <c r="O64" s="12">
        <f t="shared" si="4"/>
        <v>0.2319060248803676</v>
      </c>
      <c r="P64" s="12">
        <f t="shared" si="5"/>
        <v>0.19799662672601509</v>
      </c>
    </row>
    <row r="65" spans="1:16" x14ac:dyDescent="0.25">
      <c r="A65" s="1">
        <v>0.41805555555555901</v>
      </c>
      <c r="B65" s="2">
        <v>613.16666666666697</v>
      </c>
      <c r="C65" s="3">
        <v>22.32</v>
      </c>
      <c r="D65" s="3">
        <v>24.247579910400002</v>
      </c>
      <c r="E65" s="3">
        <v>29.950275343289501</v>
      </c>
      <c r="F65" s="3">
        <v>34.658693958032202</v>
      </c>
      <c r="G65" s="3">
        <v>37.737434620814199</v>
      </c>
      <c r="H65" s="12">
        <f t="shared" si="2"/>
        <v>1.2444047855323997E-2</v>
      </c>
      <c r="I65" s="12">
        <f t="shared" si="2"/>
        <v>2.0122903981569223E-2</v>
      </c>
      <c r="J65" s="12">
        <f t="shared" si="2"/>
        <v>2.5143954260637442E-2</v>
      </c>
      <c r="K65" s="12">
        <f t="shared" si="3"/>
        <v>0.24519237078325931</v>
      </c>
      <c r="L65" s="12">
        <f t="shared" si="3"/>
        <v>0.20244257060101051</v>
      </c>
      <c r="M65" s="12">
        <f t="shared" si="3"/>
        <v>0.13237314372088932</v>
      </c>
      <c r="O65" s="12">
        <f t="shared" si="4"/>
        <v>0.22381747069213492</v>
      </c>
      <c r="P65" s="12">
        <f t="shared" si="5"/>
        <v>0.19333602836838634</v>
      </c>
    </row>
    <row r="66" spans="1:16" x14ac:dyDescent="0.25">
      <c r="A66" s="1">
        <v>0.41875000000000301</v>
      </c>
      <c r="B66" s="2">
        <v>614.83333333333303</v>
      </c>
      <c r="C66" s="3">
        <v>22.36</v>
      </c>
      <c r="D66" s="3">
        <v>23.530109248799999</v>
      </c>
      <c r="E66" s="3">
        <v>29.768596939575499</v>
      </c>
      <c r="F66" s="3">
        <v>34.534708706109498</v>
      </c>
      <c r="G66" s="3">
        <v>37.696880444198001</v>
      </c>
      <c r="H66" s="12">
        <f t="shared" si="2"/>
        <v>1.2049764607604504E-2</v>
      </c>
      <c r="I66" s="12">
        <f t="shared" si="2"/>
        <v>1.9801640617147474E-2</v>
      </c>
      <c r="J66" s="12">
        <f t="shared" si="2"/>
        <v>2.4944777084626744E-2</v>
      </c>
      <c r="K66" s="12">
        <f t="shared" si="3"/>
        <v>0.26750212134230444</v>
      </c>
      <c r="L66" s="12">
        <f t="shared" si="3"/>
        <v>0.20436764025158727</v>
      </c>
      <c r="M66" s="12">
        <f t="shared" si="3"/>
        <v>0.13559177959718072</v>
      </c>
      <c r="O66" s="12">
        <f t="shared" si="4"/>
        <v>0.23593488079694588</v>
      </c>
      <c r="P66" s="12">
        <f t="shared" si="5"/>
        <v>0.20248718039702418</v>
      </c>
    </row>
    <row r="67" spans="1:16" x14ac:dyDescent="0.25">
      <c r="A67" s="1">
        <v>0.41944444444444801</v>
      </c>
      <c r="B67" s="2">
        <v>616.5</v>
      </c>
      <c r="C67" s="3">
        <v>22.4</v>
      </c>
      <c r="D67" s="3">
        <v>23.881523450400003</v>
      </c>
      <c r="E67" s="3">
        <v>30.112854094488402</v>
      </c>
      <c r="F67" s="3">
        <v>34.9043242758001</v>
      </c>
      <c r="G67" s="3">
        <v>38.055864297270702</v>
      </c>
      <c r="H67" s="12">
        <f t="shared" si="2"/>
        <v>1.2510712237612982E-2</v>
      </c>
      <c r="I67" s="12">
        <f t="shared" si="2"/>
        <v>2.0282764437631957E-2</v>
      </c>
      <c r="J67" s="12">
        <f t="shared" si="2"/>
        <v>2.5394751495978432E-2</v>
      </c>
      <c r="K67" s="12">
        <f t="shared" si="3"/>
        <v>0.26647288753013865</v>
      </c>
      <c r="L67" s="12">
        <f t="shared" si="3"/>
        <v>0.20489955800050025</v>
      </c>
      <c r="M67" s="12">
        <f t="shared" si="3"/>
        <v>0.13477056790186159</v>
      </c>
      <c r="O67" s="12">
        <f t="shared" si="4"/>
        <v>0.23568622276531942</v>
      </c>
      <c r="P67" s="12">
        <f t="shared" si="5"/>
        <v>0.20204767114416683</v>
      </c>
    </row>
    <row r="68" spans="1:16" x14ac:dyDescent="0.25">
      <c r="A68" s="1">
        <v>0.420138888888892</v>
      </c>
      <c r="B68" s="2">
        <v>617.66666666666697</v>
      </c>
      <c r="C68" s="3">
        <v>22.4</v>
      </c>
      <c r="D68" s="3">
        <v>24.042588292799998</v>
      </c>
      <c r="E68" s="3">
        <v>30.406215064945702</v>
      </c>
      <c r="F68" s="3">
        <v>35.2113097321797</v>
      </c>
      <c r="G68" s="3">
        <v>38.358463445812099</v>
      </c>
      <c r="H68" s="12">
        <f t="shared" ref="H68:J131" si="6">(E68-$C68)/$B68</f>
        <v>1.2962031945405881E-2</v>
      </c>
      <c r="I68" s="12">
        <f t="shared" si="6"/>
        <v>2.0741462059654121E-2</v>
      </c>
      <c r="J68" s="12">
        <f t="shared" si="6"/>
        <v>2.5836692033155032E-2</v>
      </c>
      <c r="K68" s="12">
        <f t="shared" ref="K68:M131" si="7">$A$1*60*0.145*1.25*1000*(E68-D68)/($B68*60*0.33*1.25)</f>
        <v>0.27161631220952553</v>
      </c>
      <c r="L68" s="12">
        <f t="shared" si="7"/>
        <v>0.20509406664836269</v>
      </c>
      <c r="M68" s="12">
        <f t="shared" si="7"/>
        <v>0.13432879021047861</v>
      </c>
      <c r="O68" s="12">
        <f t="shared" ref="O68:O131" si="8">$A$1*60*0.145*1.25*1000*(F68-$D68)/(2*$B68*60*0.33*1.25)</f>
        <v>0.2383551894289441</v>
      </c>
      <c r="P68" s="12">
        <f t="shared" ref="P68:P131" si="9">$A$1*60*0.145*1.25*1000*(G68-$D68)/(3*$B68*60*0.33*1.25)</f>
        <v>0.20367972302278889</v>
      </c>
    </row>
    <row r="69" spans="1:16" x14ac:dyDescent="0.25">
      <c r="A69" s="1">
        <v>0.420833333333337</v>
      </c>
      <c r="B69" s="2">
        <v>617.83333333333303</v>
      </c>
      <c r="C69" s="3">
        <v>22.4</v>
      </c>
      <c r="D69" s="3">
        <v>24.364717977600002</v>
      </c>
      <c r="E69" s="3">
        <v>30.426733043887602</v>
      </c>
      <c r="F69" s="3">
        <v>35.367733864545798</v>
      </c>
      <c r="G69" s="3">
        <v>38.589225340938398</v>
      </c>
      <c r="H69" s="12">
        <f t="shared" si="6"/>
        <v>1.2991744878156365E-2</v>
      </c>
      <c r="I69" s="12">
        <f t="shared" si="6"/>
        <v>2.0989048607303704E-2</v>
      </c>
      <c r="J69" s="12">
        <f t="shared" si="6"/>
        <v>2.6203224182797531E-2</v>
      </c>
      <c r="K69" s="12">
        <f t="shared" si="7"/>
        <v>0.25867293364740973</v>
      </c>
      <c r="L69" s="12">
        <f t="shared" si="7"/>
        <v>0.2108380074047935</v>
      </c>
      <c r="M69" s="12">
        <f t="shared" si="7"/>
        <v>0.13746462880847357</v>
      </c>
      <c r="O69" s="12">
        <f t="shared" si="8"/>
        <v>0.23475547052610163</v>
      </c>
      <c r="P69" s="12">
        <f t="shared" si="9"/>
        <v>0.20232518995355894</v>
      </c>
    </row>
    <row r="70" spans="1:16" x14ac:dyDescent="0.25">
      <c r="A70" s="1">
        <v>0.421527777777781</v>
      </c>
      <c r="B70" s="2">
        <v>622.16666666666697</v>
      </c>
      <c r="C70" s="3">
        <v>22.4</v>
      </c>
      <c r="D70" s="3">
        <v>23.749743124800002</v>
      </c>
      <c r="E70" s="3">
        <v>30.2522393493362</v>
      </c>
      <c r="F70" s="3">
        <v>35.278932828815201</v>
      </c>
      <c r="G70" s="3">
        <v>38.591627857311501</v>
      </c>
      <c r="H70" s="12">
        <f t="shared" si="6"/>
        <v>1.2620797239758154E-2</v>
      </c>
      <c r="I70" s="12">
        <f t="shared" si="6"/>
        <v>2.0700133129625282E-2</v>
      </c>
      <c r="J70" s="12">
        <f t="shared" si="6"/>
        <v>2.602458267984703E-2</v>
      </c>
      <c r="K70" s="12">
        <f t="shared" si="7"/>
        <v>0.27553621096103492</v>
      </c>
      <c r="L70" s="12">
        <f t="shared" si="7"/>
        <v>0.21300067346013335</v>
      </c>
      <c r="M70" s="12">
        <f t="shared" si="7"/>
        <v>0.14037185177857339</v>
      </c>
      <c r="O70" s="12">
        <f t="shared" si="8"/>
        <v>0.24426844221058414</v>
      </c>
      <c r="P70" s="12">
        <f t="shared" si="9"/>
        <v>0.20963624539991391</v>
      </c>
    </row>
    <row r="71" spans="1:16" x14ac:dyDescent="0.25">
      <c r="A71" s="1">
        <v>0.422222222222226</v>
      </c>
      <c r="B71" s="2">
        <v>625.16666666666697</v>
      </c>
      <c r="C71" s="3">
        <v>22.44</v>
      </c>
      <c r="D71" s="3">
        <v>23.925450225600002</v>
      </c>
      <c r="E71" s="3">
        <v>30.644545447532899</v>
      </c>
      <c r="F71" s="3">
        <v>35.654454480580398</v>
      </c>
      <c r="G71" s="3">
        <v>38.9350707415012</v>
      </c>
      <c r="H71" s="12">
        <f t="shared" si="6"/>
        <v>1.3123773043241098E-2</v>
      </c>
      <c r="I71" s="12">
        <f t="shared" si="6"/>
        <v>2.1137490504794014E-2</v>
      </c>
      <c r="J71" s="12">
        <f t="shared" si="6"/>
        <v>2.6385077165824351E-2</v>
      </c>
      <c r="K71" s="12">
        <f t="shared" si="7"/>
        <v>0.28334809350629486</v>
      </c>
      <c r="L71" s="12">
        <f t="shared" si="7"/>
        <v>0.2112707330773041</v>
      </c>
      <c r="M71" s="12">
        <f t="shared" si="7"/>
        <v>0.13834546651807256</v>
      </c>
      <c r="O71" s="12">
        <f t="shared" si="8"/>
        <v>0.24730941329179951</v>
      </c>
      <c r="P71" s="12">
        <f t="shared" si="9"/>
        <v>0.21098809770055713</v>
      </c>
    </row>
    <row r="72" spans="1:16" x14ac:dyDescent="0.25">
      <c r="A72" s="1">
        <v>0.42291666666666999</v>
      </c>
      <c r="B72" s="2">
        <v>625.83333333333303</v>
      </c>
      <c r="C72" s="3">
        <v>22.48</v>
      </c>
      <c r="D72" s="3">
        <v>24.423287011199999</v>
      </c>
      <c r="E72" s="3">
        <v>30.8130964802885</v>
      </c>
      <c r="F72" s="3">
        <v>35.932072326994103</v>
      </c>
      <c r="G72" s="3">
        <v>39.261369840472497</v>
      </c>
      <c r="H72" s="12">
        <f t="shared" si="6"/>
        <v>1.3315200767438355E-2</v>
      </c>
      <c r="I72" s="12">
        <f t="shared" si="6"/>
        <v>2.1494656181615088E-2</v>
      </c>
      <c r="J72" s="12">
        <f t="shared" si="6"/>
        <v>2.6814439159210394E-2</v>
      </c>
      <c r="K72" s="12">
        <f t="shared" si="7"/>
        <v>0.2691748813996851</v>
      </c>
      <c r="L72" s="12">
        <f t="shared" si="7"/>
        <v>0.21564018819193193</v>
      </c>
      <c r="M72" s="12">
        <f t="shared" si="7"/>
        <v>0.1402488239547853</v>
      </c>
      <c r="O72" s="12">
        <f t="shared" si="8"/>
        <v>0.24240753479580851</v>
      </c>
      <c r="P72" s="12">
        <f t="shared" si="9"/>
        <v>0.20835463118213413</v>
      </c>
    </row>
    <row r="73" spans="1:16" x14ac:dyDescent="0.25">
      <c r="A73" s="1">
        <v>0.42361111111111499</v>
      </c>
      <c r="B73" s="2">
        <v>626.83333333333303</v>
      </c>
      <c r="C73" s="3">
        <v>22.48</v>
      </c>
      <c r="D73" s="3">
        <v>23.9840192592</v>
      </c>
      <c r="E73" s="3">
        <v>30.702078475341999</v>
      </c>
      <c r="F73" s="3">
        <v>35.888453333023797</v>
      </c>
      <c r="G73" s="3">
        <v>39.288884431794898</v>
      </c>
      <c r="H73" s="12">
        <f t="shared" si="6"/>
        <v>1.3116849468772139E-2</v>
      </c>
      <c r="I73" s="12">
        <f t="shared" si="6"/>
        <v>2.1390779047631699E-2</v>
      </c>
      <c r="J73" s="12">
        <f t="shared" si="6"/>
        <v>2.6815556126234895E-2</v>
      </c>
      <c r="K73" s="12">
        <f t="shared" si="7"/>
        <v>0.28255113572519591</v>
      </c>
      <c r="L73" s="12">
        <f t="shared" si="7"/>
        <v>0.21813087071538834</v>
      </c>
      <c r="M73" s="12">
        <f t="shared" si="7"/>
        <v>0.14301685025408417</v>
      </c>
      <c r="O73" s="12">
        <f t="shared" si="8"/>
        <v>0.25034100322029212</v>
      </c>
      <c r="P73" s="12">
        <f t="shared" si="9"/>
        <v>0.21456628556488952</v>
      </c>
    </row>
    <row r="74" spans="1:16" x14ac:dyDescent="0.25">
      <c r="A74" s="1">
        <v>0.42430555555555899</v>
      </c>
      <c r="B74" s="2">
        <v>629.5</v>
      </c>
      <c r="C74" s="3">
        <v>22.52</v>
      </c>
      <c r="D74" s="3">
        <v>24.1304418432</v>
      </c>
      <c r="E74" s="3">
        <v>31.043752299066401</v>
      </c>
      <c r="F74" s="3">
        <v>36.2296935233339</v>
      </c>
      <c r="G74" s="3">
        <v>39.611650253844502</v>
      </c>
      <c r="H74" s="12">
        <f t="shared" si="6"/>
        <v>1.3540511992162671E-2</v>
      </c>
      <c r="I74" s="12">
        <f t="shared" si="6"/>
        <v>2.1778702975907706E-2</v>
      </c>
      <c r="J74" s="12">
        <f t="shared" si="6"/>
        <v>2.7151152110952346E-2</v>
      </c>
      <c r="K74" s="12">
        <f t="shared" si="7"/>
        <v>0.28953137875677032</v>
      </c>
      <c r="L74" s="12">
        <f t="shared" si="7"/>
        <v>0.21718867138964174</v>
      </c>
      <c r="M74" s="12">
        <f t="shared" si="7"/>
        <v>0.14163729537844963</v>
      </c>
      <c r="O74" s="12">
        <f t="shared" si="8"/>
        <v>0.25336002507320604</v>
      </c>
      <c r="P74" s="12">
        <f t="shared" si="9"/>
        <v>0.21611911517495391</v>
      </c>
    </row>
    <row r="75" spans="1:16" x14ac:dyDescent="0.25">
      <c r="A75" s="1">
        <v>0.42500000000000399</v>
      </c>
      <c r="B75" s="2">
        <v>630.33333333333303</v>
      </c>
      <c r="C75" s="3">
        <v>22.52</v>
      </c>
      <c r="D75" s="3">
        <v>24.540425078400006</v>
      </c>
      <c r="E75" s="3">
        <v>31.1847105409893</v>
      </c>
      <c r="F75" s="3">
        <v>36.470330751060899</v>
      </c>
      <c r="G75" s="3">
        <v>39.898141444775803</v>
      </c>
      <c r="H75" s="12">
        <f t="shared" si="6"/>
        <v>1.3746235654663097E-2</v>
      </c>
      <c r="I75" s="12">
        <f t="shared" si="6"/>
        <v>2.2131672265035811E-2</v>
      </c>
      <c r="J75" s="12">
        <f t="shared" si="6"/>
        <v>2.7569764322753799E-2</v>
      </c>
      <c r="K75" s="12">
        <f t="shared" si="7"/>
        <v>0.27789665652866152</v>
      </c>
      <c r="L75" s="12">
        <f t="shared" si="7"/>
        <v>0.22107060154618971</v>
      </c>
      <c r="M75" s="12">
        <f t="shared" si="7"/>
        <v>0.143367881521656</v>
      </c>
      <c r="O75" s="12">
        <f t="shared" si="8"/>
        <v>0.2494836290374256</v>
      </c>
      <c r="P75" s="12">
        <f t="shared" si="9"/>
        <v>0.21411171319883576</v>
      </c>
    </row>
    <row r="76" spans="1:16" x14ac:dyDescent="0.25">
      <c r="A76" s="1">
        <v>0.42569444444444798</v>
      </c>
      <c r="B76" s="2">
        <v>630.33333333333303</v>
      </c>
      <c r="C76" s="3">
        <v>22.56</v>
      </c>
      <c r="D76" s="3">
        <v>24.159726360000001</v>
      </c>
      <c r="E76" s="3">
        <v>31.0547698641418</v>
      </c>
      <c r="F76" s="3">
        <v>36.410767334276102</v>
      </c>
      <c r="G76" s="3">
        <v>39.909121938219897</v>
      </c>
      <c r="H76" s="12">
        <f t="shared" si="6"/>
        <v>1.347663119641746E-2</v>
      </c>
      <c r="I76" s="12">
        <f t="shared" si="6"/>
        <v>2.197371866886744E-2</v>
      </c>
      <c r="J76" s="12">
        <f t="shared" si="6"/>
        <v>2.7523725972850195E-2</v>
      </c>
      <c r="K76" s="12">
        <f t="shared" si="7"/>
        <v>0.28838458961604574</v>
      </c>
      <c r="L76" s="12">
        <f t="shared" si="7"/>
        <v>0.22401412427368125</v>
      </c>
      <c r="M76" s="12">
        <f t="shared" si="7"/>
        <v>0.14631837437772718</v>
      </c>
      <c r="O76" s="12">
        <f t="shared" si="8"/>
        <v>0.25619935694486351</v>
      </c>
      <c r="P76" s="12">
        <f t="shared" si="9"/>
        <v>0.21957236275581807</v>
      </c>
    </row>
    <row r="77" spans="1:16" x14ac:dyDescent="0.25">
      <c r="A77" s="1">
        <v>0.42638888888889298</v>
      </c>
      <c r="B77" s="2">
        <v>633</v>
      </c>
      <c r="C77" s="3">
        <v>22.56</v>
      </c>
      <c r="D77" s="3">
        <v>24.159726360000001</v>
      </c>
      <c r="E77" s="3">
        <v>31.023035330500001</v>
      </c>
      <c r="F77" s="3">
        <v>36.502723899993597</v>
      </c>
      <c r="G77" s="3">
        <v>40.0804285646973</v>
      </c>
      <c r="H77" s="12">
        <f t="shared" si="6"/>
        <v>1.3369724060821488E-2</v>
      </c>
      <c r="I77" s="12">
        <f t="shared" si="6"/>
        <v>2.2026420063181042E-2</v>
      </c>
      <c r="J77" s="12">
        <f t="shared" si="6"/>
        <v>2.7678402155919907E-2</v>
      </c>
      <c r="K77" s="12">
        <f t="shared" si="7"/>
        <v>0.28584799676073525</v>
      </c>
      <c r="L77" s="12">
        <f t="shared" si="7"/>
        <v>0.22822198551675177</v>
      </c>
      <c r="M77" s="12">
        <f t="shared" si="7"/>
        <v>0.1490068006267519</v>
      </c>
      <c r="O77" s="12">
        <f t="shared" si="8"/>
        <v>0.25703499113874351</v>
      </c>
      <c r="P77" s="12">
        <f t="shared" si="9"/>
        <v>0.22102559430141297</v>
      </c>
    </row>
    <row r="78" spans="1:16" x14ac:dyDescent="0.25">
      <c r="A78" s="1">
        <v>0.42708333333333698</v>
      </c>
      <c r="B78" s="2">
        <v>638</v>
      </c>
      <c r="C78" s="3">
        <v>22.6</v>
      </c>
      <c r="D78" s="3">
        <v>23.779027641600006</v>
      </c>
      <c r="E78" s="3">
        <v>31.049979093547702</v>
      </c>
      <c r="F78" s="3">
        <v>36.574644905330501</v>
      </c>
      <c r="G78" s="3">
        <v>40.2022966294114</v>
      </c>
      <c r="H78" s="12">
        <f t="shared" si="6"/>
        <v>1.324448133784906E-2</v>
      </c>
      <c r="I78" s="12">
        <f t="shared" si="6"/>
        <v>2.1903832140016458E-2</v>
      </c>
      <c r="J78" s="12">
        <f t="shared" si="6"/>
        <v>2.758980662917147E-2</v>
      </c>
      <c r="K78" s="12">
        <f t="shared" si="7"/>
        <v>0.30045253933668153</v>
      </c>
      <c r="L78" s="12">
        <f t="shared" si="7"/>
        <v>0.22829197569350407</v>
      </c>
      <c r="M78" s="12">
        <f t="shared" si="7"/>
        <v>0.14990296380499576</v>
      </c>
      <c r="O78" s="12">
        <f t="shared" si="8"/>
        <v>0.2643722575150928</v>
      </c>
      <c r="P78" s="12">
        <f t="shared" si="9"/>
        <v>0.22621582627839376</v>
      </c>
    </row>
    <row r="79" spans="1:16" x14ac:dyDescent="0.25">
      <c r="A79" s="1">
        <v>0.42777777777778198</v>
      </c>
      <c r="B79" s="2">
        <v>638.66666666666697</v>
      </c>
      <c r="C79" s="3">
        <v>22.64</v>
      </c>
      <c r="D79" s="3">
        <v>24.145084101600002</v>
      </c>
      <c r="E79" s="3">
        <v>31.221221468737099</v>
      </c>
      <c r="F79" s="3">
        <v>36.824753088578703</v>
      </c>
      <c r="G79" s="3">
        <v>40.482520121837297</v>
      </c>
      <c r="H79" s="12">
        <f t="shared" si="6"/>
        <v>1.3436150525162465E-2</v>
      </c>
      <c r="I79" s="12">
        <f t="shared" si="6"/>
        <v>2.2209947424705681E-2</v>
      </c>
      <c r="J79" s="12">
        <f t="shared" si="6"/>
        <v>2.7937140065507234E-2</v>
      </c>
      <c r="K79" s="12">
        <f t="shared" si="7"/>
        <v>0.29209714886170385</v>
      </c>
      <c r="L79" s="12">
        <f t="shared" si="7"/>
        <v>0.23130919098795752</v>
      </c>
      <c r="M79" s="12">
        <f t="shared" si="7"/>
        <v>0.1509896241665864</v>
      </c>
      <c r="O79" s="12">
        <f t="shared" si="8"/>
        <v>0.26170316992483067</v>
      </c>
      <c r="P79" s="12">
        <f t="shared" si="9"/>
        <v>0.2247986546720826</v>
      </c>
    </row>
    <row r="80" spans="1:16" x14ac:dyDescent="0.25">
      <c r="A80" s="1">
        <v>0.42847222222222597</v>
      </c>
      <c r="B80" s="2">
        <v>639.5</v>
      </c>
      <c r="C80" s="3">
        <v>22.64</v>
      </c>
      <c r="D80" s="3">
        <v>23.793669900000001</v>
      </c>
      <c r="E80" s="3">
        <v>30.835397476238501</v>
      </c>
      <c r="F80" s="3">
        <v>36.612945974256697</v>
      </c>
      <c r="G80" s="3">
        <v>40.417665915353702</v>
      </c>
      <c r="H80" s="12">
        <f t="shared" si="6"/>
        <v>1.2815320525783425E-2</v>
      </c>
      <c r="I80" s="12">
        <f t="shared" si="6"/>
        <v>2.1849798239650813E-2</v>
      </c>
      <c r="J80" s="12">
        <f t="shared" si="6"/>
        <v>2.7799321212437375E-2</v>
      </c>
      <c r="K80" s="12">
        <f t="shared" si="7"/>
        <v>0.29029795964306837</v>
      </c>
      <c r="L80" s="12">
        <f t="shared" si="7"/>
        <v>0.23818168518377658</v>
      </c>
      <c r="M80" s="12">
        <f t="shared" si="7"/>
        <v>0.15685106019164563</v>
      </c>
      <c r="O80" s="12">
        <f t="shared" si="8"/>
        <v>0.26423982241342248</v>
      </c>
      <c r="P80" s="12">
        <f t="shared" si="9"/>
        <v>0.22844356833949689</v>
      </c>
    </row>
    <row r="81" spans="1:16" x14ac:dyDescent="0.25">
      <c r="A81" s="1">
        <v>0.42916666666667103</v>
      </c>
      <c r="B81" s="2">
        <v>642.5</v>
      </c>
      <c r="C81" s="3">
        <v>22.68</v>
      </c>
      <c r="D81" s="3">
        <v>23.178695047200009</v>
      </c>
      <c r="E81" s="3">
        <v>31.159860302256501</v>
      </c>
      <c r="F81" s="3">
        <v>36.826291161232803</v>
      </c>
      <c r="G81" s="3">
        <v>40.575031680903599</v>
      </c>
      <c r="H81" s="12">
        <f t="shared" si="6"/>
        <v>1.3198226151371987E-2</v>
      </c>
      <c r="I81" s="12">
        <f t="shared" si="6"/>
        <v>2.2017573791802029E-2</v>
      </c>
      <c r="J81" s="12">
        <f t="shared" si="6"/>
        <v>2.7852189386620388E-2</v>
      </c>
      <c r="K81" s="12">
        <f t="shared" si="7"/>
        <v>0.3274903323617096</v>
      </c>
      <c r="L81" s="12">
        <f t="shared" si="7"/>
        <v>0.23251007415679195</v>
      </c>
      <c r="M81" s="12">
        <f t="shared" si="7"/>
        <v>0.15382168386339312</v>
      </c>
      <c r="O81" s="12">
        <f t="shared" si="8"/>
        <v>0.28000020325925074</v>
      </c>
      <c r="P81" s="12">
        <f t="shared" si="9"/>
        <v>0.23794069679396487</v>
      </c>
    </row>
    <row r="82" spans="1:16" x14ac:dyDescent="0.25">
      <c r="A82" s="1">
        <v>0.42986111111111502</v>
      </c>
      <c r="B82" s="2">
        <v>644.66666666666697</v>
      </c>
      <c r="C82" s="3">
        <v>22.72</v>
      </c>
      <c r="D82" s="3">
        <v>24.657563145600001</v>
      </c>
      <c r="E82" s="3">
        <v>31.949651690727102</v>
      </c>
      <c r="F82" s="3">
        <v>37.6722292009459</v>
      </c>
      <c r="G82" s="3">
        <v>41.365239912121098</v>
      </c>
      <c r="H82" s="12">
        <f t="shared" si="6"/>
        <v>1.4316936438563235E-2</v>
      </c>
      <c r="I82" s="12">
        <f t="shared" si="6"/>
        <v>2.3193737126596527E-2</v>
      </c>
      <c r="J82" s="12">
        <f t="shared" si="6"/>
        <v>2.8922295623765911E-2</v>
      </c>
      <c r="K82" s="12">
        <f t="shared" si="7"/>
        <v>0.2982098822158773</v>
      </c>
      <c r="L82" s="12">
        <f t="shared" si="7"/>
        <v>0.23402474541178675</v>
      </c>
      <c r="M82" s="12">
        <f t="shared" si="7"/>
        <v>0.15102563310719283</v>
      </c>
      <c r="O82" s="12">
        <f t="shared" si="8"/>
        <v>0.26611731381383202</v>
      </c>
      <c r="P82" s="12">
        <f t="shared" si="9"/>
        <v>0.22775342024495229</v>
      </c>
    </row>
    <row r="83" spans="1:16" x14ac:dyDescent="0.25">
      <c r="A83" s="1">
        <v>0.43055555555556002</v>
      </c>
      <c r="B83" s="2">
        <v>647.66666666666697</v>
      </c>
      <c r="C83" s="3">
        <v>22.72</v>
      </c>
      <c r="D83" s="3">
        <v>24.394002494399999</v>
      </c>
      <c r="E83" s="3">
        <v>31.9568999924706</v>
      </c>
      <c r="F83" s="3">
        <v>37.775422614939998</v>
      </c>
      <c r="G83" s="3">
        <v>41.550256173519699</v>
      </c>
      <c r="H83" s="12">
        <f t="shared" si="6"/>
        <v>1.4261811619872253E-2</v>
      </c>
      <c r="I83" s="12">
        <f t="shared" si="6"/>
        <v>2.3245634505826031E-2</v>
      </c>
      <c r="J83" s="12">
        <f t="shared" si="6"/>
        <v>2.9073993062562569E-2</v>
      </c>
      <c r="K83" s="12">
        <f t="shared" si="7"/>
        <v>0.30785200127831469</v>
      </c>
      <c r="L83" s="12">
        <f t="shared" si="7"/>
        <v>0.23684623972059954</v>
      </c>
      <c r="M83" s="12">
        <f t="shared" si="7"/>
        <v>0.15365672558669058</v>
      </c>
      <c r="O83" s="12">
        <f t="shared" si="8"/>
        <v>0.27234912049945709</v>
      </c>
      <c r="P83" s="12">
        <f t="shared" si="9"/>
        <v>0.23278498886186821</v>
      </c>
    </row>
    <row r="84" spans="1:16" x14ac:dyDescent="0.25">
      <c r="A84" s="1">
        <v>0.43125000000000402</v>
      </c>
      <c r="B84" s="2">
        <v>652.66666666666697</v>
      </c>
      <c r="C84" s="3">
        <v>22.76</v>
      </c>
      <c r="D84" s="3">
        <v>24.511140561600005</v>
      </c>
      <c r="E84" s="3">
        <v>32.278381890180398</v>
      </c>
      <c r="F84" s="3">
        <v>38.136234219926003</v>
      </c>
      <c r="G84" s="3">
        <v>41.920931860049102</v>
      </c>
      <c r="H84" s="12">
        <f t="shared" si="6"/>
        <v>1.4583833335312144E-2</v>
      </c>
      <c r="I84" s="12">
        <f t="shared" si="6"/>
        <v>2.3559092267506632E-2</v>
      </c>
      <c r="J84" s="12">
        <f t="shared" si="6"/>
        <v>2.9357913983732008E-2</v>
      </c>
      <c r="K84" s="12">
        <f t="shared" si="7"/>
        <v>0.31374779254642671</v>
      </c>
      <c r="L84" s="12">
        <f t="shared" si="7"/>
        <v>0.23662046275785464</v>
      </c>
      <c r="M84" s="12">
        <f t="shared" si="7"/>
        <v>0.15287802706412359</v>
      </c>
      <c r="O84" s="12">
        <f t="shared" si="8"/>
        <v>0.27518412765214068</v>
      </c>
      <c r="P84" s="12">
        <f t="shared" si="9"/>
        <v>0.23441542745613494</v>
      </c>
    </row>
    <row r="85" spans="1:16" x14ac:dyDescent="0.25">
      <c r="A85" s="1">
        <v>0.43194444444444902</v>
      </c>
      <c r="B85" s="2">
        <v>656.16666666666697</v>
      </c>
      <c r="C85" s="3">
        <v>22.76</v>
      </c>
      <c r="D85" s="3">
        <v>24.833270246400005</v>
      </c>
      <c r="E85" s="3">
        <v>32.369923638869302</v>
      </c>
      <c r="F85" s="3">
        <v>38.350711942412197</v>
      </c>
      <c r="G85" s="3">
        <v>42.2024169850676</v>
      </c>
      <c r="H85" s="12">
        <f t="shared" si="6"/>
        <v>1.4645552916742641E-2</v>
      </c>
      <c r="I85" s="12">
        <f t="shared" si="6"/>
        <v>2.3760292520821215E-2</v>
      </c>
      <c r="J85" s="12">
        <f t="shared" si="6"/>
        <v>2.9630302745848498E-2</v>
      </c>
      <c r="K85" s="12">
        <f t="shared" si="7"/>
        <v>0.30280963592251992</v>
      </c>
      <c r="L85" s="12">
        <f t="shared" si="7"/>
        <v>0.24029768047116237</v>
      </c>
      <c r="M85" s="12">
        <f t="shared" si="7"/>
        <v>0.15475481502344651</v>
      </c>
      <c r="O85" s="12">
        <f t="shared" si="8"/>
        <v>0.27155365819684113</v>
      </c>
      <c r="P85" s="12">
        <f t="shared" si="9"/>
        <v>0.23262071047237629</v>
      </c>
    </row>
    <row r="86" spans="1:16" x14ac:dyDescent="0.25">
      <c r="A86" s="1">
        <v>0.43263888888889301</v>
      </c>
      <c r="B86" s="2">
        <v>655.83333333333303</v>
      </c>
      <c r="C86" s="3">
        <v>22.8</v>
      </c>
      <c r="D86" s="3">
        <v>24.394002494399999</v>
      </c>
      <c r="E86" s="3">
        <v>32.455769644036202</v>
      </c>
      <c r="F86" s="3">
        <v>38.4111369632517</v>
      </c>
      <c r="G86" s="3">
        <v>42.267735385202201</v>
      </c>
      <c r="H86" s="12">
        <f t="shared" si="6"/>
        <v>1.4722901617336019E-2</v>
      </c>
      <c r="I86" s="12">
        <f t="shared" si="6"/>
        <v>2.3803512523382524E-2</v>
      </c>
      <c r="J86" s="12">
        <f t="shared" si="6"/>
        <v>2.9683967550498923E-2</v>
      </c>
      <c r="K86" s="12">
        <f t="shared" si="7"/>
        <v>0.32407242324978619</v>
      </c>
      <c r="L86" s="12">
        <f t="shared" si="7"/>
        <v>0.23939792388668052</v>
      </c>
      <c r="M86" s="12">
        <f t="shared" si="7"/>
        <v>0.15503017798761401</v>
      </c>
      <c r="O86" s="12">
        <f t="shared" si="8"/>
        <v>0.2817351735682333</v>
      </c>
      <c r="P86" s="12">
        <f t="shared" si="9"/>
        <v>0.23950017504136026</v>
      </c>
    </row>
    <row r="87" spans="1:16" x14ac:dyDescent="0.25">
      <c r="A87" s="1">
        <v>0.43333333333333801</v>
      </c>
      <c r="B87" s="2">
        <v>655.5</v>
      </c>
      <c r="C87" s="3">
        <v>22.84</v>
      </c>
      <c r="D87" s="3">
        <v>25.111473155999999</v>
      </c>
      <c r="E87" s="3">
        <v>32.908424367821802</v>
      </c>
      <c r="F87" s="3">
        <v>38.907361984036697</v>
      </c>
      <c r="G87" s="3">
        <v>42.743079863005903</v>
      </c>
      <c r="H87" s="12">
        <f t="shared" si="6"/>
        <v>1.5359915130162933E-2</v>
      </c>
      <c r="I87" s="12">
        <f t="shared" si="6"/>
        <v>2.4511612485181841E-2</v>
      </c>
      <c r="J87" s="12">
        <f t="shared" si="6"/>
        <v>3.0363203452335473E-2</v>
      </c>
      <c r="K87" s="12">
        <f t="shared" si="7"/>
        <v>0.31358655452857948</v>
      </c>
      <c r="L87" s="12">
        <f t="shared" si="7"/>
        <v>0.24127202117777119</v>
      </c>
      <c r="M87" s="12">
        <f t="shared" si="7"/>
        <v>0.15426921640677752</v>
      </c>
      <c r="O87" s="12">
        <f t="shared" si="8"/>
        <v>0.27742928785317533</v>
      </c>
      <c r="P87" s="12">
        <f t="shared" si="9"/>
        <v>0.23637593070437607</v>
      </c>
    </row>
    <row r="88" spans="1:16" x14ac:dyDescent="0.25">
      <c r="A88" s="1">
        <v>0.43402777777778201</v>
      </c>
      <c r="B88" s="2">
        <v>661.83333333333303</v>
      </c>
      <c r="C88" s="3">
        <v>22.88</v>
      </c>
      <c r="D88" s="3">
        <v>25.038261863999999</v>
      </c>
      <c r="E88" s="3">
        <v>32.811444973532097</v>
      </c>
      <c r="F88" s="3">
        <v>39.0060984437212</v>
      </c>
      <c r="G88" s="3">
        <v>42.979546454323497</v>
      </c>
      <c r="H88" s="12">
        <f t="shared" si="6"/>
        <v>1.5005960675193306E-2</v>
      </c>
      <c r="I88" s="12">
        <f t="shared" si="6"/>
        <v>2.4365799713504721E-2</v>
      </c>
      <c r="J88" s="12">
        <f t="shared" si="6"/>
        <v>3.0369498545943351E-2</v>
      </c>
      <c r="K88" s="12">
        <f t="shared" si="7"/>
        <v>0.30963894165852096</v>
      </c>
      <c r="L88" s="12">
        <f t="shared" si="7"/>
        <v>0.24675939282820997</v>
      </c>
      <c r="M88" s="12">
        <f t="shared" si="7"/>
        <v>0.15827933285520016</v>
      </c>
      <c r="O88" s="12">
        <f t="shared" si="8"/>
        <v>0.27819916724336546</v>
      </c>
      <c r="P88" s="12">
        <f t="shared" si="9"/>
        <v>0.23822588911397707</v>
      </c>
    </row>
    <row r="89" spans="1:16" x14ac:dyDescent="0.25">
      <c r="A89" s="1">
        <v>0.43472222222222701</v>
      </c>
      <c r="B89" s="2">
        <v>667.33333333333303</v>
      </c>
      <c r="C89" s="3">
        <v>22.92</v>
      </c>
      <c r="D89" s="3">
        <v>24.437929269600001</v>
      </c>
      <c r="E89" s="3">
        <v>32.4854572670191</v>
      </c>
      <c r="F89" s="3">
        <v>38.842800204619699</v>
      </c>
      <c r="G89" s="3">
        <v>42.965497510805399</v>
      </c>
      <c r="H89" s="12">
        <f t="shared" si="6"/>
        <v>1.4333852048480174E-2</v>
      </c>
      <c r="I89" s="12">
        <f t="shared" si="6"/>
        <v>2.3860339966962595E-2</v>
      </c>
      <c r="J89" s="12">
        <f t="shared" si="6"/>
        <v>3.0038208058149961E-2</v>
      </c>
      <c r="K89" s="12">
        <f t="shared" si="7"/>
        <v>0.31792522739781209</v>
      </c>
      <c r="L89" s="12">
        <f t="shared" si="7"/>
        <v>0.25115286330544556</v>
      </c>
      <c r="M89" s="12">
        <f t="shared" si="7"/>
        <v>0.16287106785857594</v>
      </c>
      <c r="O89" s="12">
        <f t="shared" si="8"/>
        <v>0.28453904535162883</v>
      </c>
      <c r="P89" s="12">
        <f t="shared" si="9"/>
        <v>0.24398305285394453</v>
      </c>
    </row>
    <row r="90" spans="1:16" x14ac:dyDescent="0.25">
      <c r="A90" s="1">
        <v>0.435416666666671</v>
      </c>
      <c r="B90" s="2">
        <v>670.66666666666697</v>
      </c>
      <c r="C90" s="3">
        <v>22.96</v>
      </c>
      <c r="D90" s="3">
        <v>24.159726360000001</v>
      </c>
      <c r="E90" s="3">
        <v>32.371776075065902</v>
      </c>
      <c r="F90" s="3">
        <v>38.8243803529123</v>
      </c>
      <c r="G90" s="3">
        <v>43.027294472159802</v>
      </c>
      <c r="H90" s="12">
        <f t="shared" si="6"/>
        <v>1.4033463332603227E-2</v>
      </c>
      <c r="I90" s="12">
        <f t="shared" si="6"/>
        <v>2.3654642673328466E-2</v>
      </c>
      <c r="J90" s="12">
        <f t="shared" si="6"/>
        <v>2.9921413228866489E-2</v>
      </c>
      <c r="K90" s="12">
        <f t="shared" si="7"/>
        <v>0.32281236454488205</v>
      </c>
      <c r="L90" s="12">
        <f t="shared" si="7"/>
        <v>0.25364927352821082</v>
      </c>
      <c r="M90" s="12">
        <f t="shared" si="7"/>
        <v>0.16521486010054784</v>
      </c>
      <c r="O90" s="12">
        <f t="shared" si="8"/>
        <v>0.28823081903654646</v>
      </c>
      <c r="P90" s="12">
        <f t="shared" si="9"/>
        <v>0.24722549939121355</v>
      </c>
    </row>
    <row r="91" spans="1:16" x14ac:dyDescent="0.25">
      <c r="A91" s="1">
        <v>0.436111111111116</v>
      </c>
      <c r="B91" s="2">
        <v>671.16666666666697</v>
      </c>
      <c r="C91" s="3">
        <v>22.96</v>
      </c>
      <c r="D91" s="3">
        <v>24.013303775999997</v>
      </c>
      <c r="E91" s="3">
        <v>32.568263967129703</v>
      </c>
      <c r="F91" s="3">
        <v>39.0034824766282</v>
      </c>
      <c r="G91" s="3">
        <v>43.196013798320401</v>
      </c>
      <c r="H91" s="12">
        <f t="shared" si="6"/>
        <v>1.4315764540049214E-2</v>
      </c>
      <c r="I91" s="12">
        <f t="shared" si="6"/>
        <v>2.3903872575060627E-2</v>
      </c>
      <c r="J91" s="12">
        <f t="shared" si="6"/>
        <v>3.0150504790147092E-2</v>
      </c>
      <c r="K91" s="12">
        <f t="shared" si="7"/>
        <v>0.33604150918946379</v>
      </c>
      <c r="L91" s="12">
        <f t="shared" si="7"/>
        <v>0.25277739365030089</v>
      </c>
      <c r="M91" s="12">
        <f t="shared" si="7"/>
        <v>0.16468394021591584</v>
      </c>
      <c r="O91" s="12">
        <f t="shared" si="8"/>
        <v>0.29440945141988234</v>
      </c>
      <c r="P91" s="12">
        <f t="shared" si="9"/>
        <v>0.25116761435189355</v>
      </c>
    </row>
    <row r="92" spans="1:16" x14ac:dyDescent="0.25">
      <c r="A92" s="1">
        <v>0.43680555555556</v>
      </c>
      <c r="B92" s="2">
        <v>673.16666666666697</v>
      </c>
      <c r="C92" s="3">
        <v>22.96</v>
      </c>
      <c r="D92" s="3">
        <v>24.613636370399998</v>
      </c>
      <c r="E92" s="3">
        <v>33.094758527782403</v>
      </c>
      <c r="F92" s="3">
        <v>39.521854736144803</v>
      </c>
      <c r="G92" s="3">
        <v>43.661230438249603</v>
      </c>
      <c r="H92" s="12">
        <f t="shared" si="6"/>
        <v>1.5055348147238025E-2</v>
      </c>
      <c r="I92" s="12">
        <f t="shared" si="6"/>
        <v>2.4602903792242826E-2</v>
      </c>
      <c r="J92" s="12">
        <f t="shared" si="6"/>
        <v>3.0752013525500759E-2</v>
      </c>
      <c r="K92" s="12">
        <f t="shared" si="7"/>
        <v>0.3321513550574034</v>
      </c>
      <c r="L92" s="12">
        <f t="shared" si="7"/>
        <v>0.25170828518649013</v>
      </c>
      <c r="M92" s="12">
        <f t="shared" si="7"/>
        <v>0.16211289296770912</v>
      </c>
      <c r="O92" s="12">
        <f t="shared" si="8"/>
        <v>0.29192982012194674</v>
      </c>
      <c r="P92" s="12">
        <f t="shared" si="9"/>
        <v>0.24865751107053416</v>
      </c>
    </row>
    <row r="93" spans="1:16" x14ac:dyDescent="0.25">
      <c r="A93" s="1">
        <v>0.437500000000005</v>
      </c>
      <c r="B93" s="2">
        <v>676</v>
      </c>
      <c r="C93" s="3">
        <v>22.96</v>
      </c>
      <c r="D93" s="3">
        <v>24.847912504799996</v>
      </c>
      <c r="E93" s="3">
        <v>33.262413103709903</v>
      </c>
      <c r="F93" s="3">
        <v>39.765506410887298</v>
      </c>
      <c r="G93" s="3">
        <v>43.941169224817401</v>
      </c>
      <c r="H93" s="12">
        <f t="shared" si="6"/>
        <v>1.5240256070576779E-2</v>
      </c>
      <c r="I93" s="12">
        <f t="shared" si="6"/>
        <v>2.4860216584152807E-2</v>
      </c>
      <c r="J93" s="12">
        <f t="shared" si="6"/>
        <v>3.103723258109083E-2</v>
      </c>
      <c r="K93" s="12">
        <f t="shared" si="7"/>
        <v>0.328160996998907</v>
      </c>
      <c r="L93" s="12">
        <f t="shared" si="7"/>
        <v>0.25361714081245884</v>
      </c>
      <c r="M93" s="12">
        <f t="shared" si="7"/>
        <v>0.16284860355563874</v>
      </c>
      <c r="O93" s="12">
        <f t="shared" si="8"/>
        <v>0.29088906890568295</v>
      </c>
      <c r="P93" s="12">
        <f t="shared" si="9"/>
        <v>0.24820891378900153</v>
      </c>
    </row>
    <row r="94" spans="1:16" x14ac:dyDescent="0.25">
      <c r="A94" s="1">
        <v>0.43819444444444899</v>
      </c>
      <c r="B94" s="2">
        <v>678.83333333333303</v>
      </c>
      <c r="C94" s="3">
        <v>22.92</v>
      </c>
      <c r="D94" s="3">
        <v>24.789343471200002</v>
      </c>
      <c r="E94" s="3">
        <v>33.369890368873399</v>
      </c>
      <c r="F94" s="3">
        <v>39.916301211821498</v>
      </c>
      <c r="G94" s="3">
        <v>44.118189792746399</v>
      </c>
      <c r="H94" s="12">
        <f t="shared" si="6"/>
        <v>1.5393896934259861E-2</v>
      </c>
      <c r="I94" s="12">
        <f t="shared" si="6"/>
        <v>2.5037517130107788E-2</v>
      </c>
      <c r="J94" s="12">
        <f t="shared" si="6"/>
        <v>3.1227384914431239E-2</v>
      </c>
      <c r="K94" s="12">
        <f t="shared" si="7"/>
        <v>0.33323999736516996</v>
      </c>
      <c r="L94" s="12">
        <f t="shared" si="7"/>
        <v>0.25424089607235434</v>
      </c>
      <c r="M94" s="12">
        <f t="shared" si="7"/>
        <v>0.16318742340489092</v>
      </c>
      <c r="O94" s="12">
        <f t="shared" si="8"/>
        <v>0.2937404467187622</v>
      </c>
      <c r="P94" s="12">
        <f t="shared" si="9"/>
        <v>0.25022277228080514</v>
      </c>
    </row>
    <row r="95" spans="1:16" x14ac:dyDescent="0.25">
      <c r="A95" s="1">
        <v>0.43888888888889399</v>
      </c>
      <c r="B95" s="2">
        <v>681.5</v>
      </c>
      <c r="C95" s="3">
        <v>22.92</v>
      </c>
      <c r="D95" s="3">
        <v>24.979692830400001</v>
      </c>
      <c r="E95" s="3">
        <v>33.621381438934101</v>
      </c>
      <c r="F95" s="3">
        <v>40.173149259389803</v>
      </c>
      <c r="G95" s="3">
        <v>44.361059596110998</v>
      </c>
      <c r="H95" s="12">
        <f t="shared" si="6"/>
        <v>1.5702687364540131E-2</v>
      </c>
      <c r="I95" s="12">
        <f t="shared" si="6"/>
        <v>2.5316433249288041E-2</v>
      </c>
      <c r="J95" s="12">
        <f t="shared" si="6"/>
        <v>3.1461569473383709E-2</v>
      </c>
      <c r="K95" s="12">
        <f t="shared" si="7"/>
        <v>0.33430130013671555</v>
      </c>
      <c r="L95" s="12">
        <f t="shared" si="7"/>
        <v>0.25345330059789944</v>
      </c>
      <c r="M95" s="12">
        <f t="shared" si="7"/>
        <v>0.16200813681706749</v>
      </c>
      <c r="O95" s="12">
        <f t="shared" si="8"/>
        <v>0.29387730036730753</v>
      </c>
      <c r="P95" s="12">
        <f t="shared" si="9"/>
        <v>0.24992091251722751</v>
      </c>
    </row>
    <row r="96" spans="1:16" x14ac:dyDescent="0.25">
      <c r="A96" s="1">
        <v>0.43958333333333799</v>
      </c>
      <c r="B96" s="2">
        <v>679.83333333333303</v>
      </c>
      <c r="C96" s="3">
        <v>22.92</v>
      </c>
      <c r="D96" s="3">
        <v>25.1700421896</v>
      </c>
      <c r="E96" s="3">
        <v>33.615689976805101</v>
      </c>
      <c r="F96" s="3">
        <v>40.248962528510297</v>
      </c>
      <c r="G96" s="3">
        <v>44.481022859815702</v>
      </c>
      <c r="H96" s="12">
        <f t="shared" si="6"/>
        <v>1.5732811929598092E-2</v>
      </c>
      <c r="I96" s="12">
        <f t="shared" si="6"/>
        <v>2.5490015977215449E-2</v>
      </c>
      <c r="J96" s="12">
        <f t="shared" si="6"/>
        <v>3.1715159882053021E-2</v>
      </c>
      <c r="K96" s="12">
        <f t="shared" si="7"/>
        <v>0.32751849048868659</v>
      </c>
      <c r="L96" s="12">
        <f t="shared" si="7"/>
        <v>0.25723537943718483</v>
      </c>
      <c r="M96" s="12">
        <f t="shared" si="7"/>
        <v>0.16411743021844497</v>
      </c>
      <c r="O96" s="12">
        <f t="shared" si="8"/>
        <v>0.29237693496293571</v>
      </c>
      <c r="P96" s="12">
        <f t="shared" si="9"/>
        <v>0.2496237667147721</v>
      </c>
    </row>
    <row r="97" spans="1:16" x14ac:dyDescent="0.25">
      <c r="A97" s="1">
        <v>0.44027777777778299</v>
      </c>
      <c r="B97" s="2">
        <v>683.16666666666697</v>
      </c>
      <c r="C97" s="3">
        <v>22.92</v>
      </c>
      <c r="D97" s="3">
        <v>24.774701212800004</v>
      </c>
      <c r="E97" s="3">
        <v>33.549924030013699</v>
      </c>
      <c r="F97" s="3">
        <v>40.243866391316303</v>
      </c>
      <c r="G97" s="3">
        <v>44.534288167372701</v>
      </c>
      <c r="H97" s="12">
        <f t="shared" si="6"/>
        <v>1.5559781454033217E-2</v>
      </c>
      <c r="I97" s="12">
        <f t="shared" si="6"/>
        <v>2.5358184520101919E-2</v>
      </c>
      <c r="J97" s="12">
        <f t="shared" si="6"/>
        <v>3.1638382289396472E-2</v>
      </c>
      <c r="K97" s="12">
        <f t="shared" si="7"/>
        <v>0.33863886318063874</v>
      </c>
      <c r="L97" s="12">
        <f t="shared" si="7"/>
        <v>0.25832153537817482</v>
      </c>
      <c r="M97" s="12">
        <f t="shared" si="7"/>
        <v>0.16556885028140184</v>
      </c>
      <c r="O97" s="12">
        <f t="shared" si="8"/>
        <v>0.29848019927940678</v>
      </c>
      <c r="P97" s="12">
        <f t="shared" si="9"/>
        <v>0.25417641628007176</v>
      </c>
    </row>
    <row r="98" spans="1:16" x14ac:dyDescent="0.25">
      <c r="A98" s="1">
        <v>0.44097222222222698</v>
      </c>
      <c r="B98" s="2">
        <v>686.66666666666697</v>
      </c>
      <c r="C98" s="3">
        <v>22.88</v>
      </c>
      <c r="D98" s="3">
        <v>24.950408313600001</v>
      </c>
      <c r="E98" s="3">
        <v>33.775657367737601</v>
      </c>
      <c r="F98" s="3">
        <v>40.501637211463702</v>
      </c>
      <c r="G98" s="3">
        <v>44.793773392692898</v>
      </c>
      <c r="H98" s="12">
        <f t="shared" si="6"/>
        <v>1.5867462186025628E-2</v>
      </c>
      <c r="I98" s="12">
        <f t="shared" si="6"/>
        <v>2.5662578463296642E-2</v>
      </c>
      <c r="J98" s="12">
        <f t="shared" si="6"/>
        <v>3.1913262222368288E-2</v>
      </c>
      <c r="K98" s="12">
        <f t="shared" si="7"/>
        <v>0.33883348089583881</v>
      </c>
      <c r="L98" s="12">
        <f t="shared" si="7"/>
        <v>0.25823488367350855</v>
      </c>
      <c r="M98" s="12">
        <f t="shared" si="7"/>
        <v>0.16479075364825235</v>
      </c>
      <c r="O98" s="12">
        <f t="shared" si="8"/>
        <v>0.29853418228467371</v>
      </c>
      <c r="P98" s="12">
        <f t="shared" si="9"/>
        <v>0.25395303940586655</v>
      </c>
    </row>
    <row r="99" spans="1:16" x14ac:dyDescent="0.25">
      <c r="A99" s="1">
        <v>0.44166666666667198</v>
      </c>
      <c r="B99" s="2">
        <v>688.66666666666697</v>
      </c>
      <c r="C99" s="3">
        <v>22.88</v>
      </c>
      <c r="D99" s="3">
        <v>25.0675463808</v>
      </c>
      <c r="E99" s="3">
        <v>33.971081030010502</v>
      </c>
      <c r="F99" s="3">
        <v>40.726134990138497</v>
      </c>
      <c r="G99" s="3">
        <v>45.025214874682298</v>
      </c>
      <c r="H99" s="12">
        <f t="shared" si="6"/>
        <v>1.610515154406171E-2</v>
      </c>
      <c r="I99" s="12">
        <f t="shared" si="6"/>
        <v>2.5914039191875834E-2</v>
      </c>
      <c r="J99" s="12">
        <f t="shared" si="6"/>
        <v>3.215665277059384E-2</v>
      </c>
      <c r="K99" s="12">
        <f t="shared" si="7"/>
        <v>0.34084639376982895</v>
      </c>
      <c r="L99" s="12">
        <f t="shared" si="7"/>
        <v>0.2585979470787359</v>
      </c>
      <c r="M99" s="12">
        <f t="shared" si="7"/>
        <v>0.16457799434802009</v>
      </c>
      <c r="O99" s="12">
        <f t="shared" si="8"/>
        <v>0.2997221704242824</v>
      </c>
      <c r="P99" s="12">
        <f t="shared" si="9"/>
        <v>0.25467411173219495</v>
      </c>
    </row>
    <row r="100" spans="1:16" x14ac:dyDescent="0.25">
      <c r="A100" s="1">
        <v>0.44236111111111598</v>
      </c>
      <c r="B100" s="2">
        <v>690.66666666666697</v>
      </c>
      <c r="C100" s="3">
        <v>22.92</v>
      </c>
      <c r="D100" s="3">
        <v>25.213968964800003</v>
      </c>
      <c r="E100" s="3">
        <v>33.780035443736097</v>
      </c>
      <c r="F100" s="3">
        <v>40.700898968353997</v>
      </c>
      <c r="G100" s="3">
        <v>45.110020046204802</v>
      </c>
      <c r="H100" s="12">
        <f t="shared" si="6"/>
        <v>1.5723989542088933E-2</v>
      </c>
      <c r="I100" s="12">
        <f t="shared" si="6"/>
        <v>2.5744544838350366E-2</v>
      </c>
      <c r="J100" s="12">
        <f t="shared" si="6"/>
        <v>3.2128407402806161E-2</v>
      </c>
      <c r="K100" s="12">
        <f t="shared" si="7"/>
        <v>0.32697779206188127</v>
      </c>
      <c r="L100" s="12">
        <f t="shared" si="7"/>
        <v>0.26417827599234683</v>
      </c>
      <c r="M100" s="12">
        <f t="shared" si="7"/>
        <v>0.16830183124474371</v>
      </c>
      <c r="O100" s="12">
        <f t="shared" si="8"/>
        <v>0.29557803402711402</v>
      </c>
      <c r="P100" s="12">
        <f t="shared" si="9"/>
        <v>0.25315263309965724</v>
      </c>
    </row>
    <row r="101" spans="1:16" x14ac:dyDescent="0.25">
      <c r="A101" s="1">
        <v>0.44305555555556098</v>
      </c>
      <c r="B101" s="2">
        <v>691.5</v>
      </c>
      <c r="C101" s="3">
        <v>22.92</v>
      </c>
      <c r="D101" s="3">
        <v>24.306148944000007</v>
      </c>
      <c r="E101" s="3">
        <v>33.359329250334198</v>
      </c>
      <c r="F101" s="3">
        <v>40.355759684022097</v>
      </c>
      <c r="G101" s="3">
        <v>44.870652846823099</v>
      </c>
      <c r="H101" s="12">
        <f t="shared" si="6"/>
        <v>1.5096643890577291E-2</v>
      </c>
      <c r="I101" s="12">
        <f t="shared" si="6"/>
        <v>2.5214403013770204E-2</v>
      </c>
      <c r="J101" s="12">
        <f t="shared" si="6"/>
        <v>3.1743532677979892E-2</v>
      </c>
      <c r="K101" s="12">
        <f t="shared" si="7"/>
        <v>0.34515510271963651</v>
      </c>
      <c r="L101" s="12">
        <f t="shared" si="7"/>
        <v>0.26674092233872215</v>
      </c>
      <c r="M101" s="12">
        <f t="shared" si="7"/>
        <v>0.17213160023825547</v>
      </c>
      <c r="O101" s="12">
        <f t="shared" si="8"/>
        <v>0.3059480125291793</v>
      </c>
      <c r="P101" s="12">
        <f t="shared" si="9"/>
        <v>0.26134254176553806</v>
      </c>
    </row>
    <row r="102" spans="1:16" x14ac:dyDescent="0.25">
      <c r="A102" s="1">
        <v>0.44375000000000497</v>
      </c>
      <c r="B102" s="2">
        <v>693.66666666666697</v>
      </c>
      <c r="C102" s="3">
        <v>22.92</v>
      </c>
      <c r="D102" s="3">
        <v>24.320791202400002</v>
      </c>
      <c r="E102" s="3">
        <v>33.485308904381</v>
      </c>
      <c r="F102" s="3">
        <v>40.511672806993701</v>
      </c>
      <c r="G102" s="3">
        <v>45.037291832865101</v>
      </c>
      <c r="H102" s="12">
        <f t="shared" si="6"/>
        <v>1.5231103658406046E-2</v>
      </c>
      <c r="I102" s="12">
        <f t="shared" si="6"/>
        <v>2.5360412504075482E-2</v>
      </c>
      <c r="J102" s="12">
        <f t="shared" si="6"/>
        <v>3.1884611003649817E-2</v>
      </c>
      <c r="K102" s="12">
        <f t="shared" si="7"/>
        <v>0.34830852303191051</v>
      </c>
      <c r="L102" s="12">
        <f t="shared" si="7"/>
        <v>0.26704541502219414</v>
      </c>
      <c r="M102" s="12">
        <f t="shared" si="7"/>
        <v>0.17200159680695973</v>
      </c>
      <c r="O102" s="12">
        <f t="shared" si="8"/>
        <v>0.30767696902705233</v>
      </c>
      <c r="P102" s="12">
        <f t="shared" si="9"/>
        <v>0.26245184495368812</v>
      </c>
    </row>
    <row r="103" spans="1:16" x14ac:dyDescent="0.25">
      <c r="A103" s="1">
        <v>0.44444444444445003</v>
      </c>
      <c r="B103" s="2">
        <v>696.66666666666697</v>
      </c>
      <c r="C103" s="3">
        <v>22.96</v>
      </c>
      <c r="D103" s="3">
        <v>24.481856044800004</v>
      </c>
      <c r="E103" s="3">
        <v>33.814221161759399</v>
      </c>
      <c r="F103" s="3">
        <v>40.835821020284101</v>
      </c>
      <c r="G103" s="3">
        <v>45.3422887129407</v>
      </c>
      <c r="H103" s="12">
        <f t="shared" si="6"/>
        <v>1.5580221763290995E-2</v>
      </c>
      <c r="I103" s="12">
        <f t="shared" si="6"/>
        <v>2.5659073234857548E-2</v>
      </c>
      <c r="J103" s="12">
        <f t="shared" si="6"/>
        <v>3.2127687147761756E-2</v>
      </c>
      <c r="K103" s="12">
        <f t="shared" si="7"/>
        <v>0.35316040242517044</v>
      </c>
      <c r="L103" s="12">
        <f t="shared" si="7"/>
        <v>0.26571517515948184</v>
      </c>
      <c r="M103" s="12">
        <f t="shared" si="7"/>
        <v>0.17053618497656542</v>
      </c>
      <c r="O103" s="12">
        <f t="shared" si="8"/>
        <v>0.30943778879232614</v>
      </c>
      <c r="P103" s="12">
        <f t="shared" si="9"/>
        <v>0.26313725418707251</v>
      </c>
    </row>
    <row r="104" spans="1:16" x14ac:dyDescent="0.25">
      <c r="A104" s="1">
        <v>0.44513888888889402</v>
      </c>
      <c r="B104" s="2">
        <v>698.33333333333303</v>
      </c>
      <c r="C104" s="3">
        <v>22.96</v>
      </c>
      <c r="D104" s="3">
        <v>24.950408313600001</v>
      </c>
      <c r="E104" s="3">
        <v>34.374843000264804</v>
      </c>
      <c r="F104" s="3">
        <v>41.352674423917001</v>
      </c>
      <c r="G104" s="3">
        <v>45.790892453801099</v>
      </c>
      <c r="H104" s="12">
        <f t="shared" si="6"/>
        <v>1.6345837231882779E-2</v>
      </c>
      <c r="I104" s="12">
        <f t="shared" si="6"/>
        <v>2.6337958602267793E-2</v>
      </c>
      <c r="J104" s="12">
        <f t="shared" si="6"/>
        <v>3.2693402081815433E-2</v>
      </c>
      <c r="K104" s="12">
        <f t="shared" si="7"/>
        <v>0.35579336851370702</v>
      </c>
      <c r="L104" s="12">
        <f t="shared" si="7"/>
        <v>0.26342865431015028</v>
      </c>
      <c r="M104" s="12">
        <f t="shared" si="7"/>
        <v>0.16755260082443763</v>
      </c>
      <c r="O104" s="12">
        <f t="shared" si="8"/>
        <v>0.30961101141192865</v>
      </c>
      <c r="P104" s="12">
        <f t="shared" si="9"/>
        <v>0.26225820788276499</v>
      </c>
    </row>
    <row r="105" spans="1:16" x14ac:dyDescent="0.25">
      <c r="A105" s="1">
        <v>0.44583333333333902</v>
      </c>
      <c r="B105" s="2">
        <v>700</v>
      </c>
      <c r="C105" s="3">
        <v>23</v>
      </c>
      <c r="D105" s="3">
        <v>25.477529615999998</v>
      </c>
      <c r="E105" s="3">
        <v>34.376967537138299</v>
      </c>
      <c r="F105" s="3">
        <v>41.513801313298401</v>
      </c>
      <c r="G105" s="3">
        <v>46.037298847965602</v>
      </c>
      <c r="H105" s="12">
        <f t="shared" si="6"/>
        <v>1.6252810767340427E-2</v>
      </c>
      <c r="I105" s="12">
        <f t="shared" si="6"/>
        <v>2.6448287590426289E-2</v>
      </c>
      <c r="J105" s="12">
        <f t="shared" si="6"/>
        <v>3.2910426925665148E-2</v>
      </c>
      <c r="K105" s="12">
        <f t="shared" si="7"/>
        <v>0.33517363599092298</v>
      </c>
      <c r="L105" s="12">
        <f t="shared" si="7"/>
        <v>0.26878984351771812</v>
      </c>
      <c r="M105" s="12">
        <f t="shared" si="7"/>
        <v>0.17036549156538802</v>
      </c>
      <c r="O105" s="12">
        <f t="shared" si="8"/>
        <v>0.30198173975432052</v>
      </c>
      <c r="P105" s="12">
        <f t="shared" si="9"/>
        <v>0.25810965702467636</v>
      </c>
    </row>
    <row r="106" spans="1:16" x14ac:dyDescent="0.25">
      <c r="A106" s="1">
        <v>0.44652777777778302</v>
      </c>
      <c r="B106" s="2">
        <v>700.16666666666697</v>
      </c>
      <c r="C106" s="3">
        <v>23</v>
      </c>
      <c r="D106" s="3">
        <v>24.613636370399998</v>
      </c>
      <c r="E106" s="3">
        <v>33.975523387868698</v>
      </c>
      <c r="F106" s="3">
        <v>41.1802269140262</v>
      </c>
      <c r="G106" s="3">
        <v>45.803779460597198</v>
      </c>
      <c r="H106" s="12">
        <f t="shared" si="6"/>
        <v>1.5675586842945052E-2</v>
      </c>
      <c r="I106" s="12">
        <f t="shared" si="6"/>
        <v>2.5965570455643218E-2</v>
      </c>
      <c r="J106" s="12">
        <f t="shared" si="6"/>
        <v>3.2569073259600838E-2</v>
      </c>
      <c r="K106" s="12">
        <f t="shared" si="7"/>
        <v>0.35250661986097526</v>
      </c>
      <c r="L106" s="12">
        <f t="shared" si="7"/>
        <v>0.27128138615295161</v>
      </c>
      <c r="M106" s="12">
        <f t="shared" si="7"/>
        <v>0.1740923466497919</v>
      </c>
      <c r="O106" s="12">
        <f t="shared" si="8"/>
        <v>0.31189400300696346</v>
      </c>
      <c r="P106" s="12">
        <f t="shared" si="9"/>
        <v>0.26596011755457288</v>
      </c>
    </row>
    <row r="107" spans="1:16" x14ac:dyDescent="0.25">
      <c r="A107" s="1">
        <v>0.44722222222222802</v>
      </c>
      <c r="B107" s="2">
        <v>700.16666666666697</v>
      </c>
      <c r="C107" s="3">
        <v>23</v>
      </c>
      <c r="D107" s="3">
        <v>24.642920887200003</v>
      </c>
      <c r="E107" s="3">
        <v>34.0426771408736</v>
      </c>
      <c r="F107" s="3">
        <v>41.281064749732202</v>
      </c>
      <c r="G107" s="3">
        <v>45.917699773106499</v>
      </c>
      <c r="H107" s="12">
        <f t="shared" si="6"/>
        <v>1.5771497939833748E-2</v>
      </c>
      <c r="I107" s="12">
        <f t="shared" si="6"/>
        <v>2.6109590216232603E-2</v>
      </c>
      <c r="J107" s="12">
        <f t="shared" si="6"/>
        <v>3.2731777824003556E-2</v>
      </c>
      <c r="K107" s="12">
        <f t="shared" si="7"/>
        <v>0.35393252432087707</v>
      </c>
      <c r="L107" s="12">
        <f t="shared" si="7"/>
        <v>0.27254970546869706</v>
      </c>
      <c r="M107" s="12">
        <f t="shared" si="7"/>
        <v>0.17458494602305233</v>
      </c>
      <c r="O107" s="12">
        <f t="shared" si="8"/>
        <v>0.31324111489478706</v>
      </c>
      <c r="P107" s="12">
        <f t="shared" si="9"/>
        <v>0.26702239193754213</v>
      </c>
    </row>
    <row r="108" spans="1:16" x14ac:dyDescent="0.25">
      <c r="A108" s="1">
        <v>0.44791666666667201</v>
      </c>
      <c r="B108" s="2">
        <v>703</v>
      </c>
      <c r="C108" s="3">
        <v>23</v>
      </c>
      <c r="D108" s="3">
        <v>24.6282786288</v>
      </c>
      <c r="E108" s="3">
        <v>33.878120675224103</v>
      </c>
      <c r="F108" s="3">
        <v>41.231051843673796</v>
      </c>
      <c r="G108" s="3">
        <v>45.949831271238999</v>
      </c>
      <c r="H108" s="12">
        <f t="shared" si="6"/>
        <v>1.5473855868028597E-2</v>
      </c>
      <c r="I108" s="12">
        <f t="shared" si="6"/>
        <v>2.5933217416321191E-2</v>
      </c>
      <c r="J108" s="12">
        <f t="shared" si="6"/>
        <v>3.2645563685972968E-2</v>
      </c>
      <c r="K108" s="12">
        <f t="shared" si="7"/>
        <v>0.34688402863868995</v>
      </c>
      <c r="L108" s="12">
        <f t="shared" si="7"/>
        <v>0.2757468044549865</v>
      </c>
      <c r="M108" s="12">
        <f t="shared" si="7"/>
        <v>0.17696185619991059</v>
      </c>
      <c r="O108" s="12">
        <f t="shared" si="8"/>
        <v>0.31131541654683825</v>
      </c>
      <c r="P108" s="12">
        <f t="shared" si="9"/>
        <v>0.26653089643119565</v>
      </c>
    </row>
    <row r="109" spans="1:16" x14ac:dyDescent="0.25">
      <c r="A109" s="1">
        <v>0.44861111111111701</v>
      </c>
      <c r="B109" s="2">
        <v>698.66666666666697</v>
      </c>
      <c r="C109" s="3">
        <v>23.04</v>
      </c>
      <c r="D109" s="3">
        <v>24.013303776000004</v>
      </c>
      <c r="E109" s="3">
        <v>33.4742984736829</v>
      </c>
      <c r="F109" s="3">
        <v>40.898313813692297</v>
      </c>
      <c r="G109" s="3">
        <v>45.7054338939991</v>
      </c>
      <c r="H109" s="12">
        <f t="shared" si="6"/>
        <v>1.4934587510042313E-2</v>
      </c>
      <c r="I109" s="12">
        <f t="shared" si="6"/>
        <v>2.5560563664635914E-2</v>
      </c>
      <c r="J109" s="12">
        <f t="shared" si="6"/>
        <v>3.2440983626907095E-2</v>
      </c>
      <c r="K109" s="12">
        <f t="shared" si="7"/>
        <v>0.3570031829885546</v>
      </c>
      <c r="L109" s="12">
        <f t="shared" si="7"/>
        <v>0.28013937134837669</v>
      </c>
      <c r="M109" s="12">
        <f t="shared" si="7"/>
        <v>0.1813928899144221</v>
      </c>
      <c r="O109" s="12">
        <f t="shared" si="8"/>
        <v>0.31857127716846562</v>
      </c>
      <c r="P109" s="12">
        <f t="shared" si="9"/>
        <v>0.27284514808378441</v>
      </c>
    </row>
    <row r="110" spans="1:16" x14ac:dyDescent="0.25">
      <c r="A110" s="1">
        <v>0.44930555555556101</v>
      </c>
      <c r="B110" s="2">
        <v>703</v>
      </c>
      <c r="C110" s="3">
        <v>23.04</v>
      </c>
      <c r="D110" s="3">
        <v>23.793669900000001</v>
      </c>
      <c r="E110" s="3">
        <v>33.2999220591567</v>
      </c>
      <c r="F110" s="3">
        <v>40.866899425241499</v>
      </c>
      <c r="G110" s="3">
        <v>45.777175713616899</v>
      </c>
      <c r="H110" s="12">
        <f t="shared" si="6"/>
        <v>1.4594483725685206E-2</v>
      </c>
      <c r="I110" s="12">
        <f t="shared" si="6"/>
        <v>2.5358320661794453E-2</v>
      </c>
      <c r="J110" s="12">
        <f t="shared" si="6"/>
        <v>3.2343066448957181E-2</v>
      </c>
      <c r="K110" s="12">
        <f t="shared" si="7"/>
        <v>0.35649982234002869</v>
      </c>
      <c r="L110" s="12">
        <f t="shared" si="7"/>
        <v>0.28377388286106187</v>
      </c>
      <c r="M110" s="12">
        <f t="shared" si="7"/>
        <v>0.18414329802519924</v>
      </c>
      <c r="O110" s="12">
        <f t="shared" si="8"/>
        <v>0.32013685260054531</v>
      </c>
      <c r="P110" s="12">
        <f t="shared" si="9"/>
        <v>0.27480566774209658</v>
      </c>
    </row>
    <row r="111" spans="1:16" x14ac:dyDescent="0.25">
      <c r="A111" s="1">
        <v>0.45000000000000601</v>
      </c>
      <c r="B111" s="2">
        <v>708.66666666666697</v>
      </c>
      <c r="C111" s="3">
        <v>23.04</v>
      </c>
      <c r="D111" s="3">
        <v>23.369044406400004</v>
      </c>
      <c r="E111" s="3">
        <v>33.789404188648902</v>
      </c>
      <c r="F111" s="3">
        <v>41.2152965495088</v>
      </c>
      <c r="G111" s="3">
        <v>46.038527738200798</v>
      </c>
      <c r="H111" s="12">
        <f t="shared" si="6"/>
        <v>1.5168491329231747E-2</v>
      </c>
      <c r="I111" s="12">
        <f t="shared" si="6"/>
        <v>2.5647172929692558E-2</v>
      </c>
      <c r="J111" s="12">
        <f t="shared" si="6"/>
        <v>3.2453237636219365E-2</v>
      </c>
      <c r="K111" s="12">
        <f t="shared" si="7"/>
        <v>0.38765556360884873</v>
      </c>
      <c r="L111" s="12">
        <f t="shared" si="7"/>
        <v>0.27625615128487585</v>
      </c>
      <c r="M111" s="12">
        <f t="shared" si="7"/>
        <v>0.17943261499025215</v>
      </c>
      <c r="O111" s="12">
        <f t="shared" si="8"/>
        <v>0.33195585744686229</v>
      </c>
      <c r="P111" s="12">
        <f t="shared" si="9"/>
        <v>0.28111477662799217</v>
      </c>
    </row>
    <row r="112" spans="1:16" x14ac:dyDescent="0.25">
      <c r="A112" s="1">
        <v>0.45069444444445</v>
      </c>
      <c r="B112" s="2">
        <v>709</v>
      </c>
      <c r="C112" s="3">
        <v>23.04</v>
      </c>
      <c r="D112" s="3">
        <v>25.067546380799996</v>
      </c>
      <c r="E112" s="3">
        <v>34.107645748482497</v>
      </c>
      <c r="F112" s="3">
        <v>41.755954201480101</v>
      </c>
      <c r="G112" s="3">
        <v>46.631451596466299</v>
      </c>
      <c r="H112" s="12">
        <f t="shared" si="6"/>
        <v>1.5610219673459094E-2</v>
      </c>
      <c r="I112" s="12">
        <f t="shared" si="6"/>
        <v>2.6397678704485335E-2</v>
      </c>
      <c r="J112" s="12">
        <f t="shared" si="6"/>
        <v>3.3274261772166858E-2</v>
      </c>
      <c r="K112" s="12">
        <f t="shared" si="7"/>
        <v>0.33614935461314588</v>
      </c>
      <c r="L112" s="12">
        <f t="shared" si="7"/>
        <v>0.28439664718160079</v>
      </c>
      <c r="M112" s="12">
        <f t="shared" si="7"/>
        <v>0.1812917354206946</v>
      </c>
      <c r="O112" s="12">
        <f t="shared" si="8"/>
        <v>0.31027300089737336</v>
      </c>
      <c r="P112" s="12">
        <f t="shared" si="9"/>
        <v>0.26727924573848044</v>
      </c>
    </row>
    <row r="113" spans="1:16" x14ac:dyDescent="0.25">
      <c r="A113" s="1">
        <v>0.451388888888895</v>
      </c>
      <c r="B113" s="2">
        <v>713.5</v>
      </c>
      <c r="C113" s="3">
        <v>23.04</v>
      </c>
      <c r="D113" s="3">
        <v>23.237264080800003</v>
      </c>
      <c r="E113" s="3">
        <v>33.459305893302101</v>
      </c>
      <c r="F113" s="3">
        <v>41.1847498764972</v>
      </c>
      <c r="G113" s="3">
        <v>46.222443817487502</v>
      </c>
      <c r="H113" s="12">
        <f t="shared" si="6"/>
        <v>1.4603091651439526E-2</v>
      </c>
      <c r="I113" s="12">
        <f t="shared" si="6"/>
        <v>2.5430623512960337E-2</v>
      </c>
      <c r="J113" s="12">
        <f t="shared" si="6"/>
        <v>3.2491161622266999E-2</v>
      </c>
      <c r="K113" s="12">
        <f t="shared" si="7"/>
        <v>0.37770174245086424</v>
      </c>
      <c r="L113" s="12">
        <f t="shared" si="7"/>
        <v>0.28545311271282131</v>
      </c>
      <c r="M113" s="12">
        <f t="shared" si="7"/>
        <v>0.18614145924535735</v>
      </c>
      <c r="O113" s="12">
        <f t="shared" si="8"/>
        <v>0.33157742758184283</v>
      </c>
      <c r="P113" s="12">
        <f t="shared" si="9"/>
        <v>0.28309877146968099</v>
      </c>
    </row>
    <row r="114" spans="1:16" x14ac:dyDescent="0.25">
      <c r="A114" s="1">
        <v>0.452083333333339</v>
      </c>
      <c r="B114" s="2">
        <v>716</v>
      </c>
      <c r="C114" s="3">
        <v>23.04</v>
      </c>
      <c r="D114" s="3">
        <v>23.852238933599999</v>
      </c>
      <c r="E114" s="3">
        <v>33.808446536842901</v>
      </c>
      <c r="F114" s="3">
        <v>41.559407443253797</v>
      </c>
      <c r="G114" s="3">
        <v>46.567572834161098</v>
      </c>
      <c r="H114" s="12">
        <f t="shared" si="6"/>
        <v>1.5039729800059919E-2</v>
      </c>
      <c r="I114" s="12">
        <f t="shared" si="6"/>
        <v>2.5865094194488545E-2</v>
      </c>
      <c r="J114" s="12">
        <f t="shared" si="6"/>
        <v>3.2859738595197065E-2</v>
      </c>
      <c r="K114" s="12">
        <f t="shared" si="7"/>
        <v>0.36659474415190973</v>
      </c>
      <c r="L114" s="12">
        <f t="shared" si="7"/>
        <v>0.28539597039857278</v>
      </c>
      <c r="M114" s="12">
        <f t="shared" si="7"/>
        <v>0.18440426147322464</v>
      </c>
      <c r="O114" s="12">
        <f t="shared" si="8"/>
        <v>0.32599535727524126</v>
      </c>
      <c r="P114" s="12">
        <f t="shared" si="9"/>
        <v>0.27879832534123572</v>
      </c>
    </row>
    <row r="115" spans="1:16" x14ac:dyDescent="0.25">
      <c r="A115" s="1">
        <v>0.452777777777784</v>
      </c>
      <c r="B115" s="2">
        <v>716.5</v>
      </c>
      <c r="C115" s="3">
        <v>23.04</v>
      </c>
      <c r="D115" s="3">
        <v>23.749743124800002</v>
      </c>
      <c r="E115" s="3">
        <v>34.0645287623786</v>
      </c>
      <c r="F115" s="3">
        <v>41.770847286284599</v>
      </c>
      <c r="G115" s="3">
        <v>46.748744687745301</v>
      </c>
      <c r="H115" s="12">
        <f t="shared" si="6"/>
        <v>1.5386641678127845E-2</v>
      </c>
      <c r="I115" s="12">
        <f t="shared" si="6"/>
        <v>2.6142145549594698E-2</v>
      </c>
      <c r="J115" s="12">
        <f t="shared" si="6"/>
        <v>3.3089664602575439E-2</v>
      </c>
      <c r="K115" s="12">
        <f t="shared" si="7"/>
        <v>0.37953280909697301</v>
      </c>
      <c r="L115" s="12">
        <f t="shared" si="7"/>
        <v>0.28355419297503515</v>
      </c>
      <c r="M115" s="12">
        <f t="shared" si="7"/>
        <v>0.18316186594221953</v>
      </c>
      <c r="O115" s="12">
        <f t="shared" si="8"/>
        <v>0.33154350103600411</v>
      </c>
      <c r="P115" s="12">
        <f t="shared" si="9"/>
        <v>0.28208295600474259</v>
      </c>
    </row>
    <row r="116" spans="1:16" x14ac:dyDescent="0.25">
      <c r="A116" s="1">
        <v>0.45347222222222799</v>
      </c>
      <c r="B116" s="2">
        <v>716.5</v>
      </c>
      <c r="C116" s="3">
        <v>23</v>
      </c>
      <c r="D116" s="3">
        <v>24.467213786400002</v>
      </c>
      <c r="E116" s="3">
        <v>34.307790975554603</v>
      </c>
      <c r="F116" s="3">
        <v>42.111199892507202</v>
      </c>
      <c r="G116" s="3">
        <v>47.106241619306097</v>
      </c>
      <c r="H116" s="12">
        <f t="shared" si="6"/>
        <v>1.5781983217801259E-2</v>
      </c>
      <c r="I116" s="12">
        <f t="shared" si="6"/>
        <v>2.6672993569444803E-2</v>
      </c>
      <c r="J116" s="12">
        <f t="shared" si="6"/>
        <v>3.3644440501473964E-2</v>
      </c>
      <c r="K116" s="12">
        <f t="shared" si="7"/>
        <v>0.36208429675250065</v>
      </c>
      <c r="L116" s="12">
        <f t="shared" si="7"/>
        <v>0.28712663654332971</v>
      </c>
      <c r="M116" s="12">
        <f t="shared" si="7"/>
        <v>0.18379269184440516</v>
      </c>
      <c r="O116" s="12">
        <f t="shared" si="8"/>
        <v>0.32460546664791518</v>
      </c>
      <c r="P116" s="12">
        <f t="shared" si="9"/>
        <v>0.27766787504674517</v>
      </c>
    </row>
    <row r="117" spans="1:16" x14ac:dyDescent="0.25">
      <c r="A117" s="1">
        <v>0.45416666666667299</v>
      </c>
      <c r="B117" s="2">
        <v>721</v>
      </c>
      <c r="C117" s="3">
        <v>23.04</v>
      </c>
      <c r="D117" s="3">
        <v>23.881523450400003</v>
      </c>
      <c r="E117" s="3">
        <v>34.184937320198003</v>
      </c>
      <c r="F117" s="3">
        <v>42.058331873465498</v>
      </c>
      <c r="G117" s="3">
        <v>47.134037172762497</v>
      </c>
      <c r="H117" s="12">
        <f t="shared" si="6"/>
        <v>1.5457610707625526E-2</v>
      </c>
      <c r="I117" s="12">
        <f t="shared" si="6"/>
        <v>2.637771411021567E-2</v>
      </c>
      <c r="J117" s="12">
        <f t="shared" si="6"/>
        <v>3.3417527285384878E-2</v>
      </c>
      <c r="K117" s="12">
        <f t="shared" si="7"/>
        <v>0.37674820605742265</v>
      </c>
      <c r="L117" s="12">
        <f t="shared" si="7"/>
        <v>0.28789363515919469</v>
      </c>
      <c r="M117" s="12">
        <f t="shared" si="7"/>
        <v>0.18559507461809727</v>
      </c>
      <c r="O117" s="12">
        <f t="shared" si="8"/>
        <v>0.3323209206083087</v>
      </c>
      <c r="P117" s="12">
        <f t="shared" si="9"/>
        <v>0.28341230527823824</v>
      </c>
    </row>
    <row r="118" spans="1:16" x14ac:dyDescent="0.25">
      <c r="A118" s="1">
        <v>0.45486111111111699</v>
      </c>
      <c r="B118" s="2">
        <v>722.5</v>
      </c>
      <c r="C118" s="3">
        <v>23.04</v>
      </c>
      <c r="D118" s="3">
        <v>24.189010876800005</v>
      </c>
      <c r="E118" s="3">
        <v>34.597854066739103</v>
      </c>
      <c r="F118" s="3">
        <v>42.455552910928198</v>
      </c>
      <c r="G118" s="3">
        <v>47.488921737224302</v>
      </c>
      <c r="H118" s="12">
        <f t="shared" si="6"/>
        <v>1.599702985015793E-2</v>
      </c>
      <c r="I118" s="12">
        <f t="shared" si="6"/>
        <v>2.6872737592980207E-2</v>
      </c>
      <c r="J118" s="12">
        <f t="shared" si="6"/>
        <v>3.3839338044601111E-2</v>
      </c>
      <c r="K118" s="12">
        <f t="shared" si="7"/>
        <v>0.37981308903206518</v>
      </c>
      <c r="L118" s="12">
        <f t="shared" si="7"/>
        <v>0.28672320412895086</v>
      </c>
      <c r="M118" s="12">
        <f t="shared" si="7"/>
        <v>0.18366492099727841</v>
      </c>
      <c r="O118" s="12">
        <f t="shared" si="8"/>
        <v>0.33326814658050802</v>
      </c>
      <c r="P118" s="12">
        <f t="shared" si="9"/>
        <v>0.28340040471943145</v>
      </c>
    </row>
    <row r="119" spans="1:16" x14ac:dyDescent="0.25">
      <c r="A119" s="1">
        <v>0.45555555555556199</v>
      </c>
      <c r="B119" s="2">
        <v>726</v>
      </c>
      <c r="C119" s="3">
        <v>23.04</v>
      </c>
      <c r="D119" s="3">
        <v>24.540425078400002</v>
      </c>
      <c r="E119" s="3">
        <v>34.679487900977101</v>
      </c>
      <c r="F119" s="3">
        <v>42.671607104252402</v>
      </c>
      <c r="G119" s="3">
        <v>47.773570481423803</v>
      </c>
      <c r="H119" s="12">
        <f t="shared" si="6"/>
        <v>1.6032352480684714E-2</v>
      </c>
      <c r="I119" s="12">
        <f t="shared" si="6"/>
        <v>2.704078113533389E-2</v>
      </c>
      <c r="J119" s="12">
        <f t="shared" si="6"/>
        <v>3.4068278900032785E-2</v>
      </c>
      <c r="K119" s="12">
        <f t="shared" si="7"/>
        <v>0.36818535168386651</v>
      </c>
      <c r="L119" s="12">
        <f t="shared" si="7"/>
        <v>0.29022220998620546</v>
      </c>
      <c r="M119" s="12">
        <f t="shared" si="7"/>
        <v>0.18527039561478914</v>
      </c>
      <c r="O119" s="12">
        <f t="shared" si="8"/>
        <v>0.32920378083503604</v>
      </c>
      <c r="P119" s="12">
        <f t="shared" si="9"/>
        <v>0.28122598576162039</v>
      </c>
    </row>
    <row r="120" spans="1:16" x14ac:dyDescent="0.25">
      <c r="A120" s="1">
        <v>0.45625000000000598</v>
      </c>
      <c r="B120" s="2">
        <v>727.66666666666697</v>
      </c>
      <c r="C120" s="3">
        <v>23.04</v>
      </c>
      <c r="D120" s="3">
        <v>23.925450225600002</v>
      </c>
      <c r="E120" s="3">
        <v>34.096838157108898</v>
      </c>
      <c r="F120" s="3">
        <v>42.282528384849101</v>
      </c>
      <c r="G120" s="3">
        <v>47.562793751860603</v>
      </c>
      <c r="H120" s="12">
        <f t="shared" si="6"/>
        <v>1.5194921883337922E-2</v>
      </c>
      <c r="I120" s="12">
        <f t="shared" si="6"/>
        <v>2.6444152613168705E-2</v>
      </c>
      <c r="J120" s="12">
        <f t="shared" si="6"/>
        <v>3.3700586924224361E-2</v>
      </c>
      <c r="K120" s="12">
        <f t="shared" si="7"/>
        <v>0.36851320119988068</v>
      </c>
      <c r="L120" s="12">
        <f t="shared" si="7"/>
        <v>0.2965706283319024</v>
      </c>
      <c r="M120" s="12">
        <f t="shared" si="7"/>
        <v>0.19130599547328547</v>
      </c>
      <c r="O120" s="12">
        <f t="shared" si="8"/>
        <v>0.33254191476589151</v>
      </c>
      <c r="P120" s="12">
        <f t="shared" si="9"/>
        <v>0.2854632750016895</v>
      </c>
    </row>
    <row r="121" spans="1:16" x14ac:dyDescent="0.25">
      <c r="A121" s="1">
        <v>0.45694444444445098</v>
      </c>
      <c r="B121" s="2">
        <v>729.33333333333303</v>
      </c>
      <c r="C121" s="3">
        <v>23.04</v>
      </c>
      <c r="D121" s="3">
        <v>23.251906339200001</v>
      </c>
      <c r="E121" s="3">
        <v>34.459533358691203</v>
      </c>
      <c r="F121" s="3">
        <v>42.487325728498902</v>
      </c>
      <c r="G121" s="3">
        <v>47.678400511579099</v>
      </c>
      <c r="H121" s="12">
        <f t="shared" si="6"/>
        <v>1.5657495464384656E-2</v>
      </c>
      <c r="I121" s="12">
        <f t="shared" si="6"/>
        <v>2.666452339373708E-2</v>
      </c>
      <c r="J121" s="12">
        <f t="shared" si="6"/>
        <v>3.3782084796497865E-2</v>
      </c>
      <c r="K121" s="12">
        <f t="shared" si="7"/>
        <v>0.40512861504725561</v>
      </c>
      <c r="L121" s="12">
        <f t="shared" si="7"/>
        <v>0.29018528177383662</v>
      </c>
      <c r="M121" s="12">
        <f t="shared" si="7"/>
        <v>0.18764480061823882</v>
      </c>
      <c r="O121" s="12">
        <f t="shared" si="8"/>
        <v>0.34765694841054612</v>
      </c>
      <c r="P121" s="12">
        <f t="shared" si="9"/>
        <v>0.29431956581311036</v>
      </c>
    </row>
    <row r="122" spans="1:16" x14ac:dyDescent="0.25">
      <c r="A122" s="1">
        <v>0.45763888888889498</v>
      </c>
      <c r="B122" s="2">
        <v>732.5</v>
      </c>
      <c r="C122" s="3">
        <v>23.04</v>
      </c>
      <c r="D122" s="3">
        <v>24.935766055200002</v>
      </c>
      <c r="E122" s="3">
        <v>34.976912474839601</v>
      </c>
      <c r="F122" s="3">
        <v>43.1934894162615</v>
      </c>
      <c r="G122" s="3">
        <v>48.406116684062503</v>
      </c>
      <c r="H122" s="12">
        <f t="shared" si="6"/>
        <v>1.6296126245514814E-2</v>
      </c>
      <c r="I122" s="12">
        <f t="shared" si="6"/>
        <v>2.7513296131415017E-2</v>
      </c>
      <c r="J122" s="12">
        <f t="shared" si="6"/>
        <v>3.4629510831484647E-2</v>
      </c>
      <c r="K122" s="12">
        <f t="shared" si="7"/>
        <v>0.36139403806335502</v>
      </c>
      <c r="L122" s="12">
        <f t="shared" si="7"/>
        <v>0.29572538790100528</v>
      </c>
      <c r="M122" s="12">
        <f t="shared" si="7"/>
        <v>0.18760929663819931</v>
      </c>
      <c r="O122" s="12">
        <f t="shared" si="8"/>
        <v>0.32855971298218017</v>
      </c>
      <c r="P122" s="12">
        <f t="shared" si="9"/>
        <v>0.28157624086751987</v>
      </c>
    </row>
    <row r="123" spans="1:16" x14ac:dyDescent="0.25">
      <c r="A123" s="1">
        <v>0.45833333333333998</v>
      </c>
      <c r="B123" s="2">
        <v>737.16666666666697</v>
      </c>
      <c r="C123" s="3">
        <v>23.04</v>
      </c>
      <c r="D123" s="3">
        <v>23.574036024000002</v>
      </c>
      <c r="E123" s="3">
        <v>34.694740030538703</v>
      </c>
      <c r="F123" s="3">
        <v>42.914180875795999</v>
      </c>
      <c r="G123" s="3">
        <v>48.210862933441803</v>
      </c>
      <c r="H123" s="12">
        <f t="shared" si="6"/>
        <v>1.5810183175046847E-2</v>
      </c>
      <c r="I123" s="12">
        <f t="shared" si="6"/>
        <v>2.6960227278945502E-2</v>
      </c>
      <c r="J123" s="12">
        <f t="shared" si="6"/>
        <v>3.4145416595218352E-2</v>
      </c>
      <c r="K123" s="12">
        <f t="shared" si="7"/>
        <v>0.39771493990868662</v>
      </c>
      <c r="L123" s="12">
        <f t="shared" si="7"/>
        <v>0.29395570819369177</v>
      </c>
      <c r="M123" s="12">
        <f t="shared" si="7"/>
        <v>0.18942771833810232</v>
      </c>
      <c r="O123" s="12">
        <f t="shared" si="8"/>
        <v>0.34583532405118916</v>
      </c>
      <c r="P123" s="12">
        <f t="shared" si="9"/>
        <v>0.29369945548016024</v>
      </c>
    </row>
    <row r="124" spans="1:16" x14ac:dyDescent="0.25">
      <c r="A124" s="1">
        <v>0.45902777777778397</v>
      </c>
      <c r="B124" s="2">
        <v>736.5</v>
      </c>
      <c r="C124" s="3">
        <v>23.04</v>
      </c>
      <c r="D124" s="3">
        <v>24.569709595200003</v>
      </c>
      <c r="E124" s="3">
        <v>34.988833472076401</v>
      </c>
      <c r="F124" s="3">
        <v>43.277593756873898</v>
      </c>
      <c r="G124" s="3">
        <v>48.558318358187996</v>
      </c>
      <c r="H124" s="12">
        <f t="shared" si="6"/>
        <v>1.6223806479397695E-2</v>
      </c>
      <c r="I124" s="12">
        <f t="shared" si="6"/>
        <v>2.7478063485232723E-2</v>
      </c>
      <c r="J124" s="12">
        <f t="shared" si="6"/>
        <v>3.4648090099372704E-2</v>
      </c>
      <c r="K124" s="12">
        <f t="shared" si="7"/>
        <v>0.37296129411765166</v>
      </c>
      <c r="L124" s="12">
        <f t="shared" si="7"/>
        <v>0.29670313924474156</v>
      </c>
      <c r="M124" s="12">
        <f t="shared" si="7"/>
        <v>0.18902797437278138</v>
      </c>
      <c r="O124" s="12">
        <f t="shared" si="8"/>
        <v>0.33483221668119661</v>
      </c>
      <c r="P124" s="12">
        <f t="shared" si="9"/>
        <v>0.28623080257839151</v>
      </c>
    </row>
    <row r="125" spans="1:16" x14ac:dyDescent="0.25">
      <c r="A125" s="1">
        <v>0.45972222222222903</v>
      </c>
      <c r="B125" s="2">
        <v>737.16666666666697</v>
      </c>
      <c r="C125" s="3">
        <v>23.04</v>
      </c>
      <c r="D125" s="3">
        <v>23.837596675200004</v>
      </c>
      <c r="E125" s="3">
        <v>34.695855103362199</v>
      </c>
      <c r="F125" s="3">
        <v>43.044071917053898</v>
      </c>
      <c r="G125" s="3">
        <v>48.409751058642797</v>
      </c>
      <c r="H125" s="12">
        <f t="shared" si="6"/>
        <v>1.581169582187953E-2</v>
      </c>
      <c r="I125" s="12">
        <f t="shared" si="6"/>
        <v>2.7136430364531616E-2</v>
      </c>
      <c r="J125" s="12">
        <f t="shared" si="6"/>
        <v>3.4415217352895482E-2</v>
      </c>
      <c r="K125" s="12">
        <f t="shared" si="7"/>
        <v>0.38832897591108889</v>
      </c>
      <c r="L125" s="12">
        <f t="shared" si="7"/>
        <v>0.29856118339719129</v>
      </c>
      <c r="M125" s="12">
        <f t="shared" si="7"/>
        <v>0.19189529332959279</v>
      </c>
      <c r="O125" s="12">
        <f t="shared" si="8"/>
        <v>0.34344507965414012</v>
      </c>
      <c r="P125" s="12">
        <f t="shared" si="9"/>
        <v>0.29292848421262435</v>
      </c>
    </row>
    <row r="126" spans="1:16" x14ac:dyDescent="0.25">
      <c r="A126" s="1">
        <v>0.46041666666667302</v>
      </c>
      <c r="B126" s="2">
        <v>739.5</v>
      </c>
      <c r="C126" s="3">
        <v>23.04</v>
      </c>
      <c r="D126" s="3">
        <v>23.984019259200004</v>
      </c>
      <c r="E126" s="3">
        <v>34.9456723014193</v>
      </c>
      <c r="F126" s="3">
        <v>43.292282705388303</v>
      </c>
      <c r="G126" s="3">
        <v>48.637829440884097</v>
      </c>
      <c r="H126" s="12">
        <f t="shared" si="6"/>
        <v>1.6099624477916567E-2</v>
      </c>
      <c r="I126" s="12">
        <f t="shared" si="6"/>
        <v>2.7386453962661667E-2</v>
      </c>
      <c r="J126" s="12">
        <f t="shared" si="6"/>
        <v>3.4615049953866259E-2</v>
      </c>
      <c r="K126" s="12">
        <f t="shared" si="7"/>
        <v>0.39078976977608892</v>
      </c>
      <c r="L126" s="12">
        <f t="shared" si="7"/>
        <v>0.29756186823418901</v>
      </c>
      <c r="M126" s="12">
        <f t="shared" si="7"/>
        <v>0.19057207613175733</v>
      </c>
      <c r="O126" s="12">
        <f t="shared" si="8"/>
        <v>0.34417581900513894</v>
      </c>
      <c r="P126" s="12">
        <f t="shared" si="9"/>
        <v>0.29297457138067839</v>
      </c>
    </row>
    <row r="127" spans="1:16" x14ac:dyDescent="0.25">
      <c r="A127" s="1">
        <v>0.46111111111111802</v>
      </c>
      <c r="B127" s="2">
        <v>741.66666666666697</v>
      </c>
      <c r="C127" s="3">
        <v>23.04</v>
      </c>
      <c r="D127" s="3">
        <v>24.291506685600002</v>
      </c>
      <c r="E127" s="3">
        <v>35.505936004220501</v>
      </c>
      <c r="F127" s="3">
        <v>43.775712893814699</v>
      </c>
      <c r="G127" s="3">
        <v>49.0369291615213</v>
      </c>
      <c r="H127" s="12">
        <f t="shared" si="6"/>
        <v>1.6808003601196175E-2</v>
      </c>
      <c r="I127" s="12">
        <f t="shared" si="6"/>
        <v>2.7958264575929922E-2</v>
      </c>
      <c r="J127" s="12">
        <f t="shared" si="6"/>
        <v>3.5052039318905111E-2</v>
      </c>
      <c r="K127" s="12">
        <f t="shared" si="7"/>
        <v>0.39863344258221978</v>
      </c>
      <c r="L127" s="12">
        <f t="shared" si="7"/>
        <v>0.29396142569752598</v>
      </c>
      <c r="M127" s="12">
        <f t="shared" si="7"/>
        <v>0.18701769776934588</v>
      </c>
      <c r="O127" s="12">
        <f t="shared" si="8"/>
        <v>0.34629743413987285</v>
      </c>
      <c r="P127" s="12">
        <f t="shared" si="9"/>
        <v>0.2932041886830305</v>
      </c>
    </row>
    <row r="128" spans="1:16" x14ac:dyDescent="0.25">
      <c r="A128" s="1">
        <v>0.46180555555556202</v>
      </c>
      <c r="B128" s="2">
        <v>743.66666666666697</v>
      </c>
      <c r="C128" s="3">
        <v>23.04</v>
      </c>
      <c r="D128" s="3">
        <v>25.082188639200002</v>
      </c>
      <c r="E128" s="3">
        <v>35.954333241922797</v>
      </c>
      <c r="F128" s="3">
        <v>44.2681770959761</v>
      </c>
      <c r="G128" s="3">
        <v>49.507547900942797</v>
      </c>
      <c r="H128" s="12">
        <f t="shared" si="6"/>
        <v>1.7365755143777847E-2</v>
      </c>
      <c r="I128" s="12">
        <f t="shared" si="6"/>
        <v>2.8545285203015813E-2</v>
      </c>
      <c r="J128" s="12">
        <f t="shared" si="6"/>
        <v>3.5590606769533108E-2</v>
      </c>
      <c r="K128" s="12">
        <f t="shared" si="7"/>
        <v>0.38542707323942899</v>
      </c>
      <c r="L128" s="12">
        <f t="shared" si="7"/>
        <v>0.29473306519809173</v>
      </c>
      <c r="M128" s="12">
        <f t="shared" si="7"/>
        <v>0.18574029584454682</v>
      </c>
      <c r="O128" s="12">
        <f t="shared" si="8"/>
        <v>0.34008006921876038</v>
      </c>
      <c r="P128" s="12">
        <f t="shared" si="9"/>
        <v>0.28863347809402246</v>
      </c>
    </row>
    <row r="129" spans="1:16" x14ac:dyDescent="0.25">
      <c r="A129" s="1">
        <v>0.46250000000000702</v>
      </c>
      <c r="B129" s="2">
        <v>746.83333333333303</v>
      </c>
      <c r="C129" s="3">
        <v>23.04</v>
      </c>
      <c r="D129" s="3">
        <v>25.008977347199998</v>
      </c>
      <c r="E129" s="3">
        <v>35.802493760069503</v>
      </c>
      <c r="F129" s="3">
        <v>44.2644770867349</v>
      </c>
      <c r="G129" s="3">
        <v>49.608235670179702</v>
      </c>
      <c r="H129" s="12">
        <f t="shared" si="6"/>
        <v>1.7088811104757209E-2</v>
      </c>
      <c r="I129" s="12">
        <f t="shared" si="6"/>
        <v>2.8419295362733642E-2</v>
      </c>
      <c r="J129" s="12">
        <f t="shared" si="6"/>
        <v>3.5574517746279469E-2</v>
      </c>
      <c r="K129" s="12">
        <f t="shared" si="7"/>
        <v>0.38101719499285752</v>
      </c>
      <c r="L129" s="12">
        <f t="shared" si="7"/>
        <v>0.29871276680119685</v>
      </c>
      <c r="M129" s="12">
        <f t="shared" si="7"/>
        <v>0.18863768102075348</v>
      </c>
      <c r="O129" s="12">
        <f t="shared" si="8"/>
        <v>0.33986498089702716</v>
      </c>
      <c r="P129" s="12">
        <f t="shared" si="9"/>
        <v>0.28945588093826935</v>
      </c>
    </row>
    <row r="130" spans="1:16" x14ac:dyDescent="0.25">
      <c r="A130" s="1">
        <v>0.46319444444445101</v>
      </c>
      <c r="B130" s="2">
        <v>749.66666666666697</v>
      </c>
      <c r="C130" s="3">
        <v>23.08</v>
      </c>
      <c r="D130" s="3">
        <v>24.335433460800001</v>
      </c>
      <c r="E130" s="3">
        <v>35.024740389574198</v>
      </c>
      <c r="F130" s="3">
        <v>43.727350078286598</v>
      </c>
      <c r="G130" s="3">
        <v>49.2894656541663</v>
      </c>
      <c r="H130" s="12">
        <f t="shared" si="6"/>
        <v>1.5933402031446237E-2</v>
      </c>
      <c r="I130" s="12">
        <f t="shared" si="6"/>
        <v>2.7542041011498344E-2</v>
      </c>
      <c r="J130" s="12">
        <f t="shared" si="6"/>
        <v>3.4961492646731381E-2</v>
      </c>
      <c r="K130" s="12">
        <f t="shared" si="7"/>
        <v>0.37591240664673375</v>
      </c>
      <c r="L130" s="12">
        <f t="shared" si="7"/>
        <v>0.30604593674682823</v>
      </c>
      <c r="M130" s="12">
        <f t="shared" si="7"/>
        <v>0.19560372492887093</v>
      </c>
      <c r="O130" s="12">
        <f t="shared" si="8"/>
        <v>0.34097917169678099</v>
      </c>
      <c r="P130" s="12">
        <f t="shared" si="9"/>
        <v>0.29252068944081094</v>
      </c>
    </row>
    <row r="131" spans="1:16" x14ac:dyDescent="0.25">
      <c r="A131" s="1">
        <v>0.46388888888889601</v>
      </c>
      <c r="B131" s="2">
        <v>749.33333333333303</v>
      </c>
      <c r="C131" s="3">
        <v>23.08</v>
      </c>
      <c r="D131" s="3">
        <v>23.164052788799999</v>
      </c>
      <c r="E131" s="3">
        <v>34.182025041659998</v>
      </c>
      <c r="F131" s="3">
        <v>43.0267483127855</v>
      </c>
      <c r="G131" s="3">
        <v>48.763066603362297</v>
      </c>
      <c r="H131" s="12">
        <f t="shared" si="6"/>
        <v>1.4815869717517799E-2</v>
      </c>
      <c r="I131" s="12">
        <f t="shared" si="6"/>
        <v>2.6619326040194187E-2</v>
      </c>
      <c r="J131" s="12">
        <f t="shared" si="6"/>
        <v>3.4274555075661448E-2</v>
      </c>
      <c r="K131" s="12">
        <f t="shared" si="7"/>
        <v>0.38764299013216597</v>
      </c>
      <c r="L131" s="12">
        <f t="shared" si="7"/>
        <v>0.31118203032510466</v>
      </c>
      <c r="M131" s="12">
        <f t="shared" si="7"/>
        <v>0.20181967457140951</v>
      </c>
      <c r="O131" s="12">
        <f t="shared" si="8"/>
        <v>0.34941251022863534</v>
      </c>
      <c r="P131" s="12">
        <f t="shared" si="9"/>
        <v>0.30021489834289344</v>
      </c>
    </row>
    <row r="132" spans="1:16" x14ac:dyDescent="0.25">
      <c r="A132" s="1">
        <v>0.46458333333334001</v>
      </c>
      <c r="B132" s="2">
        <v>750.16666666666697</v>
      </c>
      <c r="C132" s="3">
        <v>23.08</v>
      </c>
      <c r="D132" s="3">
        <v>22.607646969599998</v>
      </c>
      <c r="E132" s="3">
        <v>33.999939025385402</v>
      </c>
      <c r="F132" s="3">
        <v>42.847094223030403</v>
      </c>
      <c r="G132" s="3">
        <v>48.609533001811599</v>
      </c>
      <c r="H132" s="12">
        <f t="shared" ref="H132:J195" si="10">(E132-$C132)/$B132</f>
        <v>1.4556683881873448E-2</v>
      </c>
      <c r="I132" s="12">
        <f t="shared" si="10"/>
        <v>2.6350270015148274E-2</v>
      </c>
      <c r="J132" s="12">
        <f t="shared" si="10"/>
        <v>3.4031814710257617E-2</v>
      </c>
      <c r="K132" s="12">
        <f t="shared" ref="K132:M195" si="11">$A$1*60*0.145*1.25*1000*(E132-D132)/($B132*60*0.33*1.25)</f>
        <v>0.40036735628580705</v>
      </c>
      <c r="L132" s="12">
        <f t="shared" si="11"/>
        <v>0.31092181624088167</v>
      </c>
      <c r="M132" s="12">
        <f t="shared" si="11"/>
        <v>0.20251345105288268</v>
      </c>
      <c r="O132" s="12">
        <f t="shared" ref="O132:O195" si="12">$A$1*60*0.145*1.25*1000*(F132-$D132)/(2*$B132*60*0.33*1.25)</f>
        <v>0.35564458626334433</v>
      </c>
      <c r="P132" s="12">
        <f t="shared" ref="P132:P195" si="13">$A$1*60*0.145*1.25*1000*(G132-$D132)/(3*$B132*60*0.33*1.25)</f>
        <v>0.30460087452652373</v>
      </c>
    </row>
    <row r="133" spans="1:16" x14ac:dyDescent="0.25">
      <c r="A133" s="1">
        <v>0.46527777777778501</v>
      </c>
      <c r="B133" s="2">
        <v>750.66666666666697</v>
      </c>
      <c r="C133" s="3">
        <v>23.08</v>
      </c>
      <c r="D133" s="3">
        <v>22.710142778400005</v>
      </c>
      <c r="E133" s="3">
        <v>34.07321235533</v>
      </c>
      <c r="F133" s="3">
        <v>42.933508482652101</v>
      </c>
      <c r="G133" s="3">
        <v>48.695419447427199</v>
      </c>
      <c r="H133" s="12">
        <f t="shared" si="10"/>
        <v>1.4644599052393424E-2</v>
      </c>
      <c r="I133" s="12">
        <f t="shared" si="10"/>
        <v>2.6447835456463713E-2</v>
      </c>
      <c r="J133" s="12">
        <f t="shared" si="10"/>
        <v>3.4123560542753804E-2</v>
      </c>
      <c r="K133" s="12">
        <f t="shared" si="11"/>
        <v>0.39907437961929154</v>
      </c>
      <c r="L133" s="12">
        <f t="shared" si="11"/>
        <v>0.31117623247094395</v>
      </c>
      <c r="M133" s="12">
        <f t="shared" si="11"/>
        <v>0.20236002500219327</v>
      </c>
      <c r="O133" s="12">
        <f t="shared" si="12"/>
        <v>0.35512530604511772</v>
      </c>
      <c r="P133" s="12">
        <f t="shared" si="13"/>
        <v>0.30420354569747621</v>
      </c>
    </row>
    <row r="134" spans="1:16" x14ac:dyDescent="0.25">
      <c r="A134" s="1">
        <v>0.465972222222229</v>
      </c>
      <c r="B134" s="2">
        <v>750.5</v>
      </c>
      <c r="C134" s="3">
        <v>23.04</v>
      </c>
      <c r="D134" s="3">
        <v>22.695500520000003</v>
      </c>
      <c r="E134" s="3">
        <v>34.3603033422498</v>
      </c>
      <c r="F134" s="3">
        <v>43.151875303589897</v>
      </c>
      <c r="G134" s="3">
        <v>48.857047502856098</v>
      </c>
      <c r="H134" s="12">
        <f t="shared" si="10"/>
        <v>1.508368200166529E-2</v>
      </c>
      <c r="I134" s="12">
        <f t="shared" si="10"/>
        <v>2.6797968425835973E-2</v>
      </c>
      <c r="J134" s="12">
        <f t="shared" si="10"/>
        <v>3.4399796805937508E-2</v>
      </c>
      <c r="K134" s="12">
        <f t="shared" si="11"/>
        <v>0.40976231826690579</v>
      </c>
      <c r="L134" s="12">
        <f t="shared" si="11"/>
        <v>0.30883118754631794</v>
      </c>
      <c r="M134" s="12">
        <f t="shared" si="11"/>
        <v>0.20041183911176769</v>
      </c>
      <c r="O134" s="12">
        <f t="shared" si="12"/>
        <v>0.35929675290661184</v>
      </c>
      <c r="P134" s="12">
        <f t="shared" si="13"/>
        <v>0.3063351149749971</v>
      </c>
    </row>
    <row r="135" spans="1:16" x14ac:dyDescent="0.25">
      <c r="A135" s="1">
        <v>0.466666666666674</v>
      </c>
      <c r="B135" s="2">
        <v>754.16666666666697</v>
      </c>
      <c r="C135" s="3">
        <v>23</v>
      </c>
      <c r="D135" s="3">
        <v>23.412971181600003</v>
      </c>
      <c r="E135" s="3">
        <v>34.835171189245301</v>
      </c>
      <c r="F135" s="3">
        <v>43.6625753169603</v>
      </c>
      <c r="G135" s="3">
        <v>49.334871814946197</v>
      </c>
      <c r="H135" s="12">
        <f t="shared" si="10"/>
        <v>1.5693044670822491E-2</v>
      </c>
      <c r="I135" s="12">
        <f t="shared" si="10"/>
        <v>2.739788992304127E-2</v>
      </c>
      <c r="J135" s="12">
        <f t="shared" si="10"/>
        <v>3.4919167047442461E-2</v>
      </c>
      <c r="K135" s="12">
        <f t="shared" si="11"/>
        <v>0.39928936239684193</v>
      </c>
      <c r="L135" s="12">
        <f t="shared" si="11"/>
        <v>0.30858228392213138</v>
      </c>
      <c r="M135" s="12">
        <f t="shared" si="11"/>
        <v>0.19828821509784944</v>
      </c>
      <c r="O135" s="12">
        <f t="shared" si="12"/>
        <v>0.35393582315948668</v>
      </c>
      <c r="P135" s="12">
        <f t="shared" si="13"/>
        <v>0.30205328713894086</v>
      </c>
    </row>
    <row r="136" spans="1:16" x14ac:dyDescent="0.25">
      <c r="A136" s="1">
        <v>0.467361111111118</v>
      </c>
      <c r="B136" s="2">
        <v>759.16666666666697</v>
      </c>
      <c r="C136" s="3">
        <v>22.96</v>
      </c>
      <c r="D136" s="3">
        <v>23.412971181600003</v>
      </c>
      <c r="E136" s="3">
        <v>34.834947129088398</v>
      </c>
      <c r="F136" s="3">
        <v>43.749453591115604</v>
      </c>
      <c r="G136" s="3">
        <v>49.479195705392797</v>
      </c>
      <c r="H136" s="12">
        <f t="shared" si="10"/>
        <v>1.5642081838535753E-2</v>
      </c>
      <c r="I136" s="12">
        <f t="shared" si="10"/>
        <v>2.7384571140876744E-2</v>
      </c>
      <c r="J136" s="12">
        <f t="shared" si="10"/>
        <v>3.4931981170660091E-2</v>
      </c>
      <c r="K136" s="12">
        <f t="shared" si="11"/>
        <v>0.39665179420476593</v>
      </c>
      <c r="L136" s="12">
        <f t="shared" si="11"/>
        <v>0.30957471797080788</v>
      </c>
      <c r="M136" s="12">
        <f t="shared" si="11"/>
        <v>0.19897717351247005</v>
      </c>
      <c r="O136" s="12">
        <f t="shared" si="12"/>
        <v>0.35311325608778688</v>
      </c>
      <c r="P136" s="12">
        <f t="shared" si="13"/>
        <v>0.30173456189601461</v>
      </c>
    </row>
    <row r="137" spans="1:16" x14ac:dyDescent="0.25">
      <c r="A137" s="1">
        <v>0.468055555555563</v>
      </c>
      <c r="B137" s="2">
        <v>759.83333333333303</v>
      </c>
      <c r="C137" s="3">
        <v>22.92</v>
      </c>
      <c r="D137" s="3">
        <v>23.207979564000002</v>
      </c>
      <c r="E137" s="3">
        <v>34.812717643521999</v>
      </c>
      <c r="F137" s="3">
        <v>43.754702076820998</v>
      </c>
      <c r="G137" s="3">
        <v>49.5085956629786</v>
      </c>
      <c r="H137" s="12">
        <f t="shared" si="10"/>
        <v>1.5651745089083575E-2</v>
      </c>
      <c r="I137" s="12">
        <f t="shared" si="10"/>
        <v>2.7420094858724726E-2</v>
      </c>
      <c r="J137" s="12">
        <f t="shared" si="10"/>
        <v>3.4992668124121877E-2</v>
      </c>
      <c r="K137" s="12">
        <f t="shared" si="11"/>
        <v>0.40264500305825202</v>
      </c>
      <c r="L137" s="12">
        <f t="shared" si="11"/>
        <v>0.31025649392690302</v>
      </c>
      <c r="M137" s="12">
        <f t="shared" si="11"/>
        <v>0.19964056790592494</v>
      </c>
      <c r="O137" s="12">
        <f t="shared" si="12"/>
        <v>0.35645074849257752</v>
      </c>
      <c r="P137" s="12">
        <f t="shared" si="13"/>
        <v>0.30418068829702666</v>
      </c>
    </row>
    <row r="138" spans="1:16" x14ac:dyDescent="0.25">
      <c r="A138" s="1">
        <v>0.46875000000000699</v>
      </c>
      <c r="B138" s="2">
        <v>763.83333333333303</v>
      </c>
      <c r="C138" s="3">
        <v>22.88</v>
      </c>
      <c r="D138" s="3">
        <v>23.354402148000002</v>
      </c>
      <c r="E138" s="3">
        <v>35.522996396260503</v>
      </c>
      <c r="F138" s="3">
        <v>44.278880377333202</v>
      </c>
      <c r="G138" s="3">
        <v>49.878800851701499</v>
      </c>
      <c r="H138" s="12">
        <f t="shared" si="10"/>
        <v>1.6552035430408694E-2</v>
      </c>
      <c r="I138" s="12">
        <f t="shared" si="10"/>
        <v>2.8015117229762004E-2</v>
      </c>
      <c r="J138" s="12">
        <f t="shared" si="10"/>
        <v>3.5346455402620353E-2</v>
      </c>
      <c r="K138" s="12">
        <f t="shared" si="11"/>
        <v>0.41999789720852304</v>
      </c>
      <c r="L138" s="12">
        <f t="shared" si="11"/>
        <v>0.30220852016476896</v>
      </c>
      <c r="M138" s="12">
        <f t="shared" si="11"/>
        <v>0.19328073364808354</v>
      </c>
      <c r="O138" s="12">
        <f t="shared" si="12"/>
        <v>0.36110320868664603</v>
      </c>
      <c r="P138" s="12">
        <f t="shared" si="13"/>
        <v>0.30516238367379189</v>
      </c>
    </row>
    <row r="139" spans="1:16" x14ac:dyDescent="0.25">
      <c r="A139" s="1">
        <v>0.46944444444445199</v>
      </c>
      <c r="B139" s="2">
        <v>760.83333333333303</v>
      </c>
      <c r="C139" s="3">
        <v>22.84</v>
      </c>
      <c r="D139" s="3">
        <v>24.906481538400005</v>
      </c>
      <c r="E139" s="3">
        <v>35.882935851743703</v>
      </c>
      <c r="F139" s="3">
        <v>44.749420036992198</v>
      </c>
      <c r="G139" s="3">
        <v>50.333995923064798</v>
      </c>
      <c r="H139" s="12">
        <f t="shared" si="10"/>
        <v>1.7142960593748577E-2</v>
      </c>
      <c r="I139" s="12">
        <f t="shared" si="10"/>
        <v>2.8796609030000711E-2</v>
      </c>
      <c r="J139" s="12">
        <f t="shared" si="10"/>
        <v>3.6136686864926361E-2</v>
      </c>
      <c r="K139" s="12">
        <f t="shared" si="11"/>
        <v>0.38034512606229282</v>
      </c>
      <c r="L139" s="12">
        <f t="shared" si="11"/>
        <v>0.30723254968301072</v>
      </c>
      <c r="M139" s="12">
        <f t="shared" si="11"/>
        <v>0.19351114292076718</v>
      </c>
      <c r="O139" s="12">
        <f t="shared" si="12"/>
        <v>0.3437888378726518</v>
      </c>
      <c r="P139" s="12">
        <f t="shared" si="13"/>
        <v>0.29369627288869027</v>
      </c>
    </row>
    <row r="140" spans="1:16" x14ac:dyDescent="0.25">
      <c r="A140" s="1">
        <v>0.47013888888889599</v>
      </c>
      <c r="B140" s="2">
        <v>761.66666666666697</v>
      </c>
      <c r="C140" s="3">
        <v>22.84</v>
      </c>
      <c r="D140" s="3">
        <v>23.617962799200008</v>
      </c>
      <c r="E140" s="3">
        <v>35.193847923440899</v>
      </c>
      <c r="F140" s="3">
        <v>44.155086838495997</v>
      </c>
      <c r="G140" s="3">
        <v>49.888715156419103</v>
      </c>
      <c r="H140" s="12">
        <f t="shared" si="10"/>
        <v>1.6219493991388483E-2</v>
      </c>
      <c r="I140" s="12">
        <f t="shared" si="10"/>
        <v>2.7984796724502391E-2</v>
      </c>
      <c r="J140" s="12">
        <f t="shared" si="10"/>
        <v>3.551253631039706E-2</v>
      </c>
      <c r="K140" s="12">
        <f t="shared" si="11"/>
        <v>0.40067714573660512</v>
      </c>
      <c r="L140" s="12">
        <f t="shared" si="11"/>
        <v>0.31017616296391209</v>
      </c>
      <c r="M140" s="12">
        <f t="shared" si="11"/>
        <v>0.19845858908267752</v>
      </c>
      <c r="O140" s="12">
        <f t="shared" si="12"/>
        <v>0.35542665435025861</v>
      </c>
      <c r="P140" s="12">
        <f t="shared" si="13"/>
        <v>0.30310396592773153</v>
      </c>
    </row>
    <row r="141" spans="1:16" x14ac:dyDescent="0.25">
      <c r="A141" s="1">
        <v>0.47083333333334099</v>
      </c>
      <c r="B141" s="2">
        <v>760.83333333333303</v>
      </c>
      <c r="C141" s="3">
        <v>22.8</v>
      </c>
      <c r="D141" s="3">
        <v>23.544751507200001</v>
      </c>
      <c r="E141" s="3">
        <v>35.046778200206496</v>
      </c>
      <c r="F141" s="3">
        <v>44.057594007671</v>
      </c>
      <c r="G141" s="3">
        <v>49.822475506164302</v>
      </c>
      <c r="H141" s="12">
        <f t="shared" si="10"/>
        <v>1.6096532136087405E-2</v>
      </c>
      <c r="I141" s="12">
        <f t="shared" si="10"/>
        <v>2.793988259496737E-2</v>
      </c>
      <c r="J141" s="12">
        <f t="shared" si="10"/>
        <v>3.5516944805473356E-2</v>
      </c>
      <c r="K141" s="12">
        <f t="shared" si="11"/>
        <v>0.39855673495631389</v>
      </c>
      <c r="L141" s="12">
        <f t="shared" si="11"/>
        <v>0.31223378482501712</v>
      </c>
      <c r="M141" s="12">
        <f t="shared" si="11"/>
        <v>0.19975891282243047</v>
      </c>
      <c r="O141" s="12">
        <f t="shared" si="12"/>
        <v>0.35539525989066556</v>
      </c>
      <c r="P141" s="12">
        <f t="shared" si="13"/>
        <v>0.30351647753458721</v>
      </c>
    </row>
    <row r="142" spans="1:16" x14ac:dyDescent="0.25">
      <c r="A142" s="1">
        <v>0.47152777777778498</v>
      </c>
      <c r="B142" s="2">
        <v>762.66666666666697</v>
      </c>
      <c r="C142" s="3">
        <v>22.8</v>
      </c>
      <c r="D142" s="3">
        <v>23.134768272000002</v>
      </c>
      <c r="E142" s="3">
        <v>34.662771035826196</v>
      </c>
      <c r="F142" s="3">
        <v>43.789292625627198</v>
      </c>
      <c r="G142" s="3">
        <v>49.661240103407899</v>
      </c>
      <c r="H142" s="12">
        <f t="shared" si="10"/>
        <v>1.5554332651870006E-2</v>
      </c>
      <c r="I142" s="12">
        <f t="shared" si="10"/>
        <v>2.7520925645490194E-2</v>
      </c>
      <c r="J142" s="12">
        <f t="shared" si="10"/>
        <v>3.5220157478244606E-2</v>
      </c>
      <c r="K142" s="12">
        <f t="shared" si="11"/>
        <v>0.39849659903563189</v>
      </c>
      <c r="L142" s="12">
        <f t="shared" si="11"/>
        <v>0.31548290619544128</v>
      </c>
      <c r="M142" s="12">
        <f t="shared" si="11"/>
        <v>0.20297974831807084</v>
      </c>
      <c r="O142" s="12">
        <f t="shared" si="12"/>
        <v>0.35698975261553662</v>
      </c>
      <c r="P142" s="12">
        <f t="shared" si="13"/>
        <v>0.30565308451638129</v>
      </c>
    </row>
    <row r="143" spans="1:16" x14ac:dyDescent="0.25">
      <c r="A143" s="1">
        <v>0.47222222222222998</v>
      </c>
      <c r="B143" s="2">
        <v>763</v>
      </c>
      <c r="C143" s="3">
        <v>22.8</v>
      </c>
      <c r="D143" s="3">
        <v>22.695500520000003</v>
      </c>
      <c r="E143" s="3">
        <v>34.627261051160801</v>
      </c>
      <c r="F143" s="3">
        <v>43.731203096899101</v>
      </c>
      <c r="G143" s="3">
        <v>49.606384219269799</v>
      </c>
      <c r="H143" s="12">
        <f t="shared" si="10"/>
        <v>1.5500997445820184E-2</v>
      </c>
      <c r="I143" s="12">
        <f t="shared" si="10"/>
        <v>2.7432769458583355E-2</v>
      </c>
      <c r="J143" s="12">
        <f t="shared" si="10"/>
        <v>3.5132875778859499E-2</v>
      </c>
      <c r="K143" s="12">
        <f t="shared" si="11"/>
        <v>0.4122733890190195</v>
      </c>
      <c r="L143" s="12">
        <f t="shared" si="11"/>
        <v>0.31456489851830177</v>
      </c>
      <c r="M143" s="12">
        <f t="shared" si="11"/>
        <v>0.20300280298909831</v>
      </c>
      <c r="O143" s="12">
        <f t="shared" si="12"/>
        <v>0.36341914376866064</v>
      </c>
      <c r="P143" s="12">
        <f t="shared" si="13"/>
        <v>0.30994703017547315</v>
      </c>
    </row>
    <row r="144" spans="1:16" x14ac:dyDescent="0.25">
      <c r="A144" s="1">
        <v>0.47291666666667398</v>
      </c>
      <c r="B144" s="2">
        <v>766</v>
      </c>
      <c r="C144" s="3">
        <v>22.76</v>
      </c>
      <c r="D144" s="3">
        <v>23.1201260136</v>
      </c>
      <c r="E144" s="3">
        <v>35.039064211092203</v>
      </c>
      <c r="F144" s="3">
        <v>44.144522739946197</v>
      </c>
      <c r="G144" s="3">
        <v>49.979471270392999</v>
      </c>
      <c r="H144" s="12">
        <f t="shared" si="10"/>
        <v>1.6030109936151699E-2</v>
      </c>
      <c r="I144" s="12">
        <f t="shared" si="10"/>
        <v>2.7917131514290074E-2</v>
      </c>
      <c r="J144" s="12">
        <f t="shared" si="10"/>
        <v>3.5534557794246732E-2</v>
      </c>
      <c r="K144" s="12">
        <f t="shared" si="11"/>
        <v>0.41021743143516948</v>
      </c>
      <c r="L144" s="12">
        <f t="shared" si="11"/>
        <v>0.31338511433273891</v>
      </c>
      <c r="M144" s="12">
        <f t="shared" si="11"/>
        <v>0.20082305647158463</v>
      </c>
      <c r="O144" s="12">
        <f t="shared" si="12"/>
        <v>0.36180127288395419</v>
      </c>
      <c r="P144" s="12">
        <f t="shared" si="13"/>
        <v>0.30814186741316435</v>
      </c>
    </row>
    <row r="145" spans="1:16" x14ac:dyDescent="0.25">
      <c r="A145" s="1">
        <v>0.47361111111111898</v>
      </c>
      <c r="B145" s="2">
        <v>771.33333333333303</v>
      </c>
      <c r="C145" s="3">
        <v>22.8</v>
      </c>
      <c r="D145" s="3">
        <v>23.310475372800003</v>
      </c>
      <c r="E145" s="3">
        <v>35.1400602706073</v>
      </c>
      <c r="F145" s="3">
        <v>44.358421027530099</v>
      </c>
      <c r="G145" s="3">
        <v>50.256025411841598</v>
      </c>
      <c r="H145" s="12">
        <f t="shared" si="10"/>
        <v>1.5998349529741534E-2</v>
      </c>
      <c r="I145" s="12">
        <f t="shared" si="10"/>
        <v>2.7949551893945688E-2</v>
      </c>
      <c r="J145" s="12">
        <f t="shared" si="10"/>
        <v>3.5595538563321011E-2</v>
      </c>
      <c r="K145" s="12">
        <f t="shared" si="11"/>
        <v>0.40432697654955407</v>
      </c>
      <c r="L145" s="12">
        <f t="shared" si="11"/>
        <v>0.31507715323810931</v>
      </c>
      <c r="M145" s="12">
        <f t="shared" si="11"/>
        <v>0.20157601219262217</v>
      </c>
      <c r="O145" s="12">
        <f t="shared" si="12"/>
        <v>0.35970206489383166</v>
      </c>
      <c r="P145" s="12">
        <f t="shared" si="13"/>
        <v>0.30699338066009524</v>
      </c>
    </row>
    <row r="146" spans="1:16" x14ac:dyDescent="0.25">
      <c r="A146" s="1">
        <v>0.47430555555556297</v>
      </c>
      <c r="B146" s="2">
        <v>775.5</v>
      </c>
      <c r="C146" s="3">
        <v>22.76</v>
      </c>
      <c r="D146" s="3">
        <v>23.061556980000002</v>
      </c>
      <c r="E146" s="3">
        <v>35.399777934580896</v>
      </c>
      <c r="F146" s="3">
        <v>44.544213436367798</v>
      </c>
      <c r="G146" s="3">
        <v>50.402588747453002</v>
      </c>
      <c r="H146" s="12">
        <f t="shared" si="10"/>
        <v>1.6298875479794837E-2</v>
      </c>
      <c r="I146" s="12">
        <f t="shared" si="10"/>
        <v>2.8090539569784391E-2</v>
      </c>
      <c r="J146" s="12">
        <f t="shared" si="10"/>
        <v>3.5644859764607351E-2</v>
      </c>
      <c r="K146" s="12">
        <f t="shared" si="11"/>
        <v>0.41944599693200385</v>
      </c>
      <c r="L146" s="12">
        <f t="shared" si="11"/>
        <v>0.31087114419063372</v>
      </c>
      <c r="M146" s="12">
        <f t="shared" si="11"/>
        <v>0.19915935059078704</v>
      </c>
      <c r="O146" s="12">
        <f t="shared" si="12"/>
        <v>0.36515857056131878</v>
      </c>
      <c r="P146" s="12">
        <f t="shared" si="13"/>
        <v>0.30982549723780817</v>
      </c>
    </row>
    <row r="147" spans="1:16" x14ac:dyDescent="0.25">
      <c r="A147" s="1">
        <v>0.47500000000000803</v>
      </c>
      <c r="B147" s="2">
        <v>773.83333333333303</v>
      </c>
      <c r="C147" s="3">
        <v>22.76</v>
      </c>
      <c r="D147" s="3">
        <v>24.159726360000001</v>
      </c>
      <c r="E147" s="3">
        <v>36.293729158222803</v>
      </c>
      <c r="F147" s="3">
        <v>45.298529876127397</v>
      </c>
      <c r="G147" s="3">
        <v>50.9794695657381</v>
      </c>
      <c r="H147" s="12">
        <f t="shared" si="10"/>
        <v>1.7489204167421245E-2</v>
      </c>
      <c r="I147" s="12">
        <f t="shared" si="10"/>
        <v>2.9125819353169161E-2</v>
      </c>
      <c r="J147" s="12">
        <f t="shared" si="10"/>
        <v>3.6467115527553016E-2</v>
      </c>
      <c r="K147" s="12">
        <f t="shared" si="11"/>
        <v>0.41339190705280043</v>
      </c>
      <c r="L147" s="12">
        <f t="shared" si="11"/>
        <v>0.30678349126062682</v>
      </c>
      <c r="M147" s="12">
        <f t="shared" si="11"/>
        <v>0.19354326277921061</v>
      </c>
      <c r="O147" s="12">
        <f t="shared" si="12"/>
        <v>0.36008769915671363</v>
      </c>
      <c r="P147" s="12">
        <f t="shared" si="13"/>
        <v>0.30457288703087931</v>
      </c>
    </row>
    <row r="148" spans="1:16" x14ac:dyDescent="0.25">
      <c r="A148" s="1">
        <v>0.47569444444445202</v>
      </c>
      <c r="B148" s="2">
        <v>775.66666666666697</v>
      </c>
      <c r="C148" s="3">
        <v>22.72</v>
      </c>
      <c r="D148" s="3">
        <v>24.716132179200002</v>
      </c>
      <c r="E148" s="3">
        <v>36.430905361968399</v>
      </c>
      <c r="F148" s="3">
        <v>45.534501991013499</v>
      </c>
      <c r="G148" s="3">
        <v>51.2517153082824</v>
      </c>
      <c r="H148" s="12">
        <f t="shared" si="10"/>
        <v>1.7676285382855688E-2</v>
      </c>
      <c r="I148" s="12">
        <f t="shared" si="10"/>
        <v>2.9412765781280822E-2</v>
      </c>
      <c r="J148" s="12">
        <f t="shared" si="10"/>
        <v>3.6783474828039175E-2</v>
      </c>
      <c r="K148" s="12">
        <f t="shared" si="11"/>
        <v>0.39816590495013082</v>
      </c>
      <c r="L148" s="12">
        <f t="shared" si="11"/>
        <v>0.30941630141302623</v>
      </c>
      <c r="M148" s="12">
        <f t="shared" si="11"/>
        <v>0.19431869305090207</v>
      </c>
      <c r="O148" s="12">
        <f t="shared" si="12"/>
        <v>0.35379110318157858</v>
      </c>
      <c r="P148" s="12">
        <f t="shared" si="13"/>
        <v>0.30063363313801972</v>
      </c>
    </row>
    <row r="149" spans="1:16" x14ac:dyDescent="0.25">
      <c r="A149" s="1">
        <v>0.47638888888889702</v>
      </c>
      <c r="B149" s="2">
        <v>778.33333333333303</v>
      </c>
      <c r="C149" s="3">
        <v>22.72</v>
      </c>
      <c r="D149" s="3">
        <v>24.262222168800001</v>
      </c>
      <c r="E149" s="3">
        <v>36.365218114762797</v>
      </c>
      <c r="F149" s="3">
        <v>45.465294261883201</v>
      </c>
      <c r="G149" s="3">
        <v>51.205370751500297</v>
      </c>
      <c r="H149" s="12">
        <f t="shared" si="10"/>
        <v>1.7531329483635293E-2</v>
      </c>
      <c r="I149" s="12">
        <f t="shared" si="10"/>
        <v>2.922307613946451E-2</v>
      </c>
      <c r="J149" s="12">
        <f t="shared" si="10"/>
        <v>3.6597906747109603E-2</v>
      </c>
      <c r="K149" s="12">
        <f t="shared" si="11"/>
        <v>0.40995158547742389</v>
      </c>
      <c r="L149" s="12">
        <f t="shared" si="11"/>
        <v>0.30823695729004291</v>
      </c>
      <c r="M149" s="12">
        <f t="shared" si="11"/>
        <v>0.19442735238337058</v>
      </c>
      <c r="O149" s="12">
        <f t="shared" si="12"/>
        <v>0.3590942713837334</v>
      </c>
      <c r="P149" s="12">
        <f t="shared" si="13"/>
        <v>0.30420529838361249</v>
      </c>
    </row>
    <row r="150" spans="1:16" x14ac:dyDescent="0.25">
      <c r="A150" s="1">
        <v>0.47708333333334102</v>
      </c>
      <c r="B150" s="2">
        <v>778.5</v>
      </c>
      <c r="C150" s="3">
        <v>22.72</v>
      </c>
      <c r="D150" s="3">
        <v>24.657563145600001</v>
      </c>
      <c r="E150" s="3">
        <v>36.516770441267902</v>
      </c>
      <c r="F150" s="3">
        <v>45.630861933177101</v>
      </c>
      <c r="G150" s="3">
        <v>51.354678500250401</v>
      </c>
      <c r="H150" s="12">
        <f t="shared" si="10"/>
        <v>1.7722248479470654E-2</v>
      </c>
      <c r="I150" s="12">
        <f t="shared" si="10"/>
        <v>2.9429495097208866E-2</v>
      </c>
      <c r="J150" s="12">
        <f t="shared" si="10"/>
        <v>3.6781860629737193E-2</v>
      </c>
      <c r="K150" s="12">
        <f t="shared" si="11"/>
        <v>0.40160800090426702</v>
      </c>
      <c r="L150" s="12">
        <f t="shared" si="11"/>
        <v>0.30864559264946195</v>
      </c>
      <c r="M150" s="12">
        <f t="shared" si="11"/>
        <v>0.19383509131211032</v>
      </c>
      <c r="O150" s="12">
        <f t="shared" si="12"/>
        <v>0.35512679677686448</v>
      </c>
      <c r="P150" s="12">
        <f t="shared" si="13"/>
        <v>0.30136289495527974</v>
      </c>
    </row>
    <row r="151" spans="1:16" x14ac:dyDescent="0.25">
      <c r="A151" s="1">
        <v>0.47777777777778602</v>
      </c>
      <c r="B151" s="2">
        <v>778.83333333333303</v>
      </c>
      <c r="C151" s="3">
        <v>22.72</v>
      </c>
      <c r="D151" s="3">
        <v>24.467213786400002</v>
      </c>
      <c r="E151" s="3">
        <v>36.659181455994101</v>
      </c>
      <c r="F151" s="3">
        <v>45.728937915556997</v>
      </c>
      <c r="G151" s="3">
        <v>51.427580352513502</v>
      </c>
      <c r="H151" s="12">
        <f t="shared" si="10"/>
        <v>1.7897515244161062E-2</v>
      </c>
      <c r="I151" s="12">
        <f t="shared" si="10"/>
        <v>2.9542826341395687E-2</v>
      </c>
      <c r="J151" s="12">
        <f t="shared" si="10"/>
        <v>3.6859722258737661E-2</v>
      </c>
      <c r="K151" s="12">
        <f t="shared" si="11"/>
        <v>0.41270010982031657</v>
      </c>
      <c r="L151" s="12">
        <f t="shared" si="11"/>
        <v>0.30701274710891269</v>
      </c>
      <c r="M151" s="12">
        <f t="shared" si="11"/>
        <v>0.19289998327537922</v>
      </c>
      <c r="O151" s="12">
        <f t="shared" si="12"/>
        <v>0.35985642846461469</v>
      </c>
      <c r="P151" s="12">
        <f t="shared" si="13"/>
        <v>0.30420428006820288</v>
      </c>
    </row>
    <row r="152" spans="1:16" x14ac:dyDescent="0.25">
      <c r="A152" s="1">
        <v>0.47847222222223001</v>
      </c>
      <c r="B152" s="2">
        <v>782.5</v>
      </c>
      <c r="C152" s="3">
        <v>22.72</v>
      </c>
      <c r="D152" s="3">
        <v>25.052904122400005</v>
      </c>
      <c r="E152" s="3">
        <v>36.748171480085396</v>
      </c>
      <c r="F152" s="3">
        <v>45.931232482061901</v>
      </c>
      <c r="G152" s="3">
        <v>51.671259636034499</v>
      </c>
      <c r="H152" s="12">
        <f t="shared" si="10"/>
        <v>1.7927375693399868E-2</v>
      </c>
      <c r="I152" s="12">
        <f t="shared" si="10"/>
        <v>2.9662916909983263E-2</v>
      </c>
      <c r="J152" s="12">
        <f t="shared" si="10"/>
        <v>3.6998414870331627E-2</v>
      </c>
      <c r="K152" s="12">
        <f t="shared" si="11"/>
        <v>0.39403166235594106</v>
      </c>
      <c r="L152" s="12">
        <f t="shared" si="11"/>
        <v>0.30939154116447121</v>
      </c>
      <c r="M152" s="12">
        <f t="shared" si="11"/>
        <v>0.19339040077282058</v>
      </c>
      <c r="O152" s="12">
        <f t="shared" si="12"/>
        <v>0.35171160176020616</v>
      </c>
      <c r="P152" s="12">
        <f t="shared" si="13"/>
        <v>0.29893786809774431</v>
      </c>
    </row>
    <row r="153" spans="1:16" x14ac:dyDescent="0.25">
      <c r="A153" s="1">
        <v>0.47916666666667501</v>
      </c>
      <c r="B153" s="2">
        <v>783.66666666666697</v>
      </c>
      <c r="C153" s="3">
        <v>22.72</v>
      </c>
      <c r="D153" s="3">
        <v>24.291506685600002</v>
      </c>
      <c r="E153" s="3">
        <v>36.430069792360101</v>
      </c>
      <c r="F153" s="3">
        <v>45.662245219365801</v>
      </c>
      <c r="G153" s="3">
        <v>51.4814043241349</v>
      </c>
      <c r="H153" s="12">
        <f t="shared" si="10"/>
        <v>1.7494772172301273E-2</v>
      </c>
      <c r="I153" s="12">
        <f t="shared" si="10"/>
        <v>2.9275514954528872E-2</v>
      </c>
      <c r="J153" s="12">
        <f t="shared" si="10"/>
        <v>3.6701068895110447E-2</v>
      </c>
      <c r="K153" s="12">
        <f t="shared" si="11"/>
        <v>0.40835814171460039</v>
      </c>
      <c r="L153" s="12">
        <f t="shared" si="11"/>
        <v>0.31058321880418216</v>
      </c>
      <c r="M153" s="12">
        <f t="shared" si="11"/>
        <v>0.19576460388805977</v>
      </c>
      <c r="O153" s="12">
        <f t="shared" si="12"/>
        <v>0.35947068025939127</v>
      </c>
      <c r="P153" s="12">
        <f t="shared" si="13"/>
        <v>0.30490198813561403</v>
      </c>
    </row>
    <row r="154" spans="1:16" x14ac:dyDescent="0.25">
      <c r="A154" s="1">
        <v>0.47986111111111901</v>
      </c>
      <c r="B154" s="2">
        <v>787.16666666666697</v>
      </c>
      <c r="C154" s="3">
        <v>22.76</v>
      </c>
      <c r="D154" s="3">
        <v>24.408644752800001</v>
      </c>
      <c r="E154" s="3">
        <v>36.333679304982802</v>
      </c>
      <c r="F154" s="3">
        <v>45.657299789334203</v>
      </c>
      <c r="G154" s="3">
        <v>51.533121319831501</v>
      </c>
      <c r="H154" s="12">
        <f t="shared" si="10"/>
        <v>1.7243717092927539E-2</v>
      </c>
      <c r="I154" s="12">
        <f t="shared" si="10"/>
        <v>2.9088248726657877E-2</v>
      </c>
      <c r="J154" s="12">
        <f t="shared" si="10"/>
        <v>3.6552768985600025E-2</v>
      </c>
      <c r="K154" s="12">
        <f t="shared" si="11"/>
        <v>0.39939099033353342</v>
      </c>
      <c r="L154" s="12">
        <f t="shared" si="11"/>
        <v>0.31226492488925434</v>
      </c>
      <c r="M154" s="12">
        <f t="shared" si="11"/>
        <v>0.19679189773574754</v>
      </c>
      <c r="O154" s="12">
        <f t="shared" si="12"/>
        <v>0.35582795761139391</v>
      </c>
      <c r="P154" s="12">
        <f t="shared" si="13"/>
        <v>0.30281593765284509</v>
      </c>
    </row>
    <row r="155" spans="1:16" x14ac:dyDescent="0.25">
      <c r="A155" s="1">
        <v>0.48055555555556401</v>
      </c>
      <c r="B155" s="2">
        <v>787.16666666666697</v>
      </c>
      <c r="C155" s="3">
        <v>22.76</v>
      </c>
      <c r="D155" s="3">
        <v>23.866881192000001</v>
      </c>
      <c r="E155" s="3">
        <v>36.551593167359201</v>
      </c>
      <c r="F155" s="3">
        <v>45.746070321018998</v>
      </c>
      <c r="G155" s="3">
        <v>51.558498054141097</v>
      </c>
      <c r="H155" s="12">
        <f t="shared" si="10"/>
        <v>1.7520550286715047E-2</v>
      </c>
      <c r="I155" s="12">
        <f t="shared" si="10"/>
        <v>2.9201020945609554E-2</v>
      </c>
      <c r="J155" s="12">
        <f t="shared" si="10"/>
        <v>3.6585007055864177E-2</v>
      </c>
      <c r="K155" s="12">
        <f t="shared" si="11"/>
        <v>0.4248339621797585</v>
      </c>
      <c r="L155" s="12">
        <f t="shared" si="11"/>
        <v>0.30793968100721875</v>
      </c>
      <c r="M155" s="12">
        <f t="shared" si="11"/>
        <v>0.19466872472489458</v>
      </c>
      <c r="O155" s="12">
        <f t="shared" si="12"/>
        <v>0.36638682159348868</v>
      </c>
      <c r="P155" s="12">
        <f t="shared" si="13"/>
        <v>0.30914745597062393</v>
      </c>
    </row>
    <row r="156" spans="1:16" x14ac:dyDescent="0.25">
      <c r="A156" s="1">
        <v>0.481250000000008</v>
      </c>
      <c r="B156" s="2">
        <v>791.16666666666697</v>
      </c>
      <c r="C156" s="3">
        <v>22.76</v>
      </c>
      <c r="D156" s="3">
        <v>25.331107032000002</v>
      </c>
      <c r="E156" s="3">
        <v>37.714740359007799</v>
      </c>
      <c r="F156" s="3">
        <v>46.806996957705998</v>
      </c>
      <c r="G156" s="3">
        <v>52.4372131847432</v>
      </c>
      <c r="H156" s="12">
        <f t="shared" si="10"/>
        <v>1.8902136539719137E-2</v>
      </c>
      <c r="I156" s="12">
        <f t="shared" si="10"/>
        <v>3.03943504837236E-2</v>
      </c>
      <c r="J156" s="12">
        <f t="shared" si="10"/>
        <v>3.7510697094682771E-2</v>
      </c>
      <c r="K156" s="12">
        <f t="shared" si="11"/>
        <v>0.41265338853234679</v>
      </c>
      <c r="L156" s="12">
        <f t="shared" si="11"/>
        <v>0.30297654943284485</v>
      </c>
      <c r="M156" s="12">
        <f t="shared" si="11"/>
        <v>0.18761277428892367</v>
      </c>
      <c r="O156" s="12">
        <f t="shared" si="12"/>
        <v>0.35781496898259579</v>
      </c>
      <c r="P156" s="12">
        <f t="shared" si="13"/>
        <v>0.30108090408470506</v>
      </c>
    </row>
    <row r="157" spans="1:16" x14ac:dyDescent="0.25">
      <c r="A157" s="1">
        <v>0.481944444444453</v>
      </c>
      <c r="B157" s="2">
        <v>793.83333333333303</v>
      </c>
      <c r="C157" s="3">
        <v>22.76</v>
      </c>
      <c r="D157" s="3">
        <v>25.872870592800002</v>
      </c>
      <c r="E157" s="3">
        <v>37.950337642598399</v>
      </c>
      <c r="F157" s="3">
        <v>47.1190834840517</v>
      </c>
      <c r="G157" s="3">
        <v>52.774777532673198</v>
      </c>
      <c r="H157" s="12">
        <f t="shared" si="10"/>
        <v>1.9135424282089107E-2</v>
      </c>
      <c r="I157" s="12">
        <f t="shared" si="10"/>
        <v>3.0685387550768474E-2</v>
      </c>
      <c r="J157" s="12">
        <f t="shared" si="10"/>
        <v>3.7809923408784224E-2</v>
      </c>
      <c r="K157" s="12">
        <f t="shared" si="11"/>
        <v>0.40109924353728954</v>
      </c>
      <c r="L157" s="12">
        <f t="shared" si="11"/>
        <v>0.30449903162881958</v>
      </c>
      <c r="M157" s="12">
        <f t="shared" si="11"/>
        <v>0.18782867262041508</v>
      </c>
      <c r="O157" s="12">
        <f t="shared" si="12"/>
        <v>0.35279913758305459</v>
      </c>
      <c r="P157" s="12">
        <f t="shared" si="13"/>
        <v>0.29780898259550814</v>
      </c>
    </row>
    <row r="158" spans="1:16" x14ac:dyDescent="0.25">
      <c r="A158" s="1">
        <v>0.482638888888897</v>
      </c>
      <c r="B158" s="2">
        <v>793.33333333333303</v>
      </c>
      <c r="C158" s="3">
        <v>22.76</v>
      </c>
      <c r="D158" s="3">
        <v>25.638594458399997</v>
      </c>
      <c r="E158" s="3">
        <v>37.314953430913199</v>
      </c>
      <c r="F158" s="3">
        <v>46.7164202914594</v>
      </c>
      <c r="G158" s="3">
        <v>52.557419586434001</v>
      </c>
      <c r="H158" s="12">
        <f t="shared" si="10"/>
        <v>1.834657995493261E-2</v>
      </c>
      <c r="I158" s="12">
        <f t="shared" si="10"/>
        <v>3.01971684346127E-2</v>
      </c>
      <c r="J158" s="12">
        <f t="shared" si="10"/>
        <v>3.7559772587942034E-2</v>
      </c>
      <c r="K158" s="12">
        <f t="shared" si="11"/>
        <v>0.38802262437305141</v>
      </c>
      <c r="L158" s="12">
        <f t="shared" si="11"/>
        <v>0.31242460537338407</v>
      </c>
      <c r="M158" s="12">
        <f t="shared" si="11"/>
        <v>0.19410501858777321</v>
      </c>
      <c r="O158" s="12">
        <f t="shared" si="12"/>
        <v>0.35022361487321774</v>
      </c>
      <c r="P158" s="12">
        <f t="shared" si="13"/>
        <v>0.29818408277806957</v>
      </c>
    </row>
    <row r="159" spans="1:16" x14ac:dyDescent="0.25">
      <c r="A159" s="1">
        <v>0.483333333333342</v>
      </c>
      <c r="B159" s="2">
        <v>795</v>
      </c>
      <c r="C159" s="3">
        <v>22.8</v>
      </c>
      <c r="D159" s="3">
        <v>24.262222168800001</v>
      </c>
      <c r="E159" s="3">
        <v>36.929541868940802</v>
      </c>
      <c r="F159" s="3">
        <v>46.2915832344233</v>
      </c>
      <c r="G159" s="3">
        <v>52.185056857888803</v>
      </c>
      <c r="H159" s="12">
        <f t="shared" si="10"/>
        <v>1.7773008640177109E-2</v>
      </c>
      <c r="I159" s="12">
        <f t="shared" si="10"/>
        <v>2.9549161301161381E-2</v>
      </c>
      <c r="J159" s="12">
        <f t="shared" si="10"/>
        <v>3.6962335670300384E-2</v>
      </c>
      <c r="K159" s="12">
        <f t="shared" si="11"/>
        <v>0.42007120789489216</v>
      </c>
      <c r="L159" s="12">
        <f t="shared" si="11"/>
        <v>0.31046220651685807</v>
      </c>
      <c r="M159" s="12">
        <f t="shared" si="11"/>
        <v>0.1954382333682099</v>
      </c>
      <c r="O159" s="12">
        <f t="shared" si="12"/>
        <v>0.36526670720587512</v>
      </c>
      <c r="P159" s="12">
        <f t="shared" si="13"/>
        <v>0.30865721592665341</v>
      </c>
    </row>
    <row r="160" spans="1:16" x14ac:dyDescent="0.25">
      <c r="A160" s="1">
        <v>0.48402777777778599</v>
      </c>
      <c r="B160" s="2">
        <v>792.5</v>
      </c>
      <c r="C160" s="3">
        <v>22.8</v>
      </c>
      <c r="D160" s="3">
        <v>25.082188639200002</v>
      </c>
      <c r="E160" s="3">
        <v>37.167838112457197</v>
      </c>
      <c r="F160" s="3">
        <v>46.575864673412298</v>
      </c>
      <c r="G160" s="3">
        <v>52.445895604342397</v>
      </c>
      <c r="H160" s="12">
        <f t="shared" si="10"/>
        <v>1.8129764179756716E-2</v>
      </c>
      <c r="I160" s="12">
        <f t="shared" si="10"/>
        <v>3.0001091070551794E-2</v>
      </c>
      <c r="J160" s="12">
        <f t="shared" si="10"/>
        <v>3.7408070163208074E-2</v>
      </c>
      <c r="K160" s="12">
        <f t="shared" si="11"/>
        <v>0.4020462686830612</v>
      </c>
      <c r="L160" s="12">
        <f t="shared" si="11"/>
        <v>0.31297134530277931</v>
      </c>
      <c r="M160" s="12">
        <f t="shared" si="11"/>
        <v>0.19527490335184725</v>
      </c>
      <c r="O160" s="12">
        <f t="shared" si="12"/>
        <v>0.35750880699292026</v>
      </c>
      <c r="P160" s="12">
        <f t="shared" si="13"/>
        <v>0.30343083911256263</v>
      </c>
    </row>
    <row r="161" spans="1:16" x14ac:dyDescent="0.25">
      <c r="A161" s="1">
        <v>0.48472222222223099</v>
      </c>
      <c r="B161" s="2">
        <v>796</v>
      </c>
      <c r="C161" s="3">
        <v>22.8</v>
      </c>
      <c r="D161" s="3">
        <v>24.481856044800001</v>
      </c>
      <c r="E161" s="3">
        <v>36.917139418759199</v>
      </c>
      <c r="F161" s="3">
        <v>46.401773956467203</v>
      </c>
      <c r="G161" s="3">
        <v>52.359981773536298</v>
      </c>
      <c r="H161" s="12">
        <f t="shared" si="10"/>
        <v>1.773509977231055E-2</v>
      </c>
      <c r="I161" s="12">
        <f t="shared" si="10"/>
        <v>2.9650469794556787E-2</v>
      </c>
      <c r="J161" s="12">
        <f t="shared" si="10"/>
        <v>3.7135655494392336E-2</v>
      </c>
      <c r="K161" s="12">
        <f t="shared" si="11"/>
        <v>0.41185840320330819</v>
      </c>
      <c r="L161" s="12">
        <f t="shared" si="11"/>
        <v>0.31413248240467345</v>
      </c>
      <c r="M161" s="12">
        <f t="shared" si="11"/>
        <v>0.1973367139047553</v>
      </c>
      <c r="O161" s="12">
        <f t="shared" si="12"/>
        <v>0.36299544280399082</v>
      </c>
      <c r="P161" s="12">
        <f t="shared" si="13"/>
        <v>0.30777586650424565</v>
      </c>
    </row>
    <row r="162" spans="1:16" x14ac:dyDescent="0.25">
      <c r="A162" s="1">
        <v>0.48541666666667499</v>
      </c>
      <c r="B162" s="2">
        <v>796.16666666666697</v>
      </c>
      <c r="C162" s="3">
        <v>22.8</v>
      </c>
      <c r="D162" s="3">
        <v>24.496498303200006</v>
      </c>
      <c r="E162" s="3">
        <v>37.099944817525099</v>
      </c>
      <c r="F162" s="3">
        <v>46.554381290414099</v>
      </c>
      <c r="G162" s="3">
        <v>52.483512642854102</v>
      </c>
      <c r="H162" s="12">
        <f t="shared" si="10"/>
        <v>1.7960994118725256E-2</v>
      </c>
      <c r="I162" s="12">
        <f t="shared" si="10"/>
        <v>2.9835940494554018E-2</v>
      </c>
      <c r="J162" s="12">
        <f t="shared" si="10"/>
        <v>3.7283038697325632E-2</v>
      </c>
      <c r="K162" s="12">
        <f t="shared" si="11"/>
        <v>0.41734060812083751</v>
      </c>
      <c r="L162" s="12">
        <f t="shared" si="11"/>
        <v>0.31306676809003087</v>
      </c>
      <c r="M162" s="12">
        <f t="shared" si="11"/>
        <v>0.19633258898216072</v>
      </c>
      <c r="O162" s="12">
        <f t="shared" si="12"/>
        <v>0.36520368810543419</v>
      </c>
      <c r="P162" s="12">
        <f t="shared" si="13"/>
        <v>0.30891332173100966</v>
      </c>
    </row>
    <row r="163" spans="1:16" x14ac:dyDescent="0.25">
      <c r="A163" s="1">
        <v>0.48611111111111999</v>
      </c>
      <c r="B163" s="2">
        <v>798.16666666666697</v>
      </c>
      <c r="C163" s="3">
        <v>22.8</v>
      </c>
      <c r="D163" s="3">
        <v>24.877197021600004</v>
      </c>
      <c r="E163" s="3">
        <v>37.196060877862202</v>
      </c>
      <c r="F163" s="3">
        <v>46.737105918854503</v>
      </c>
      <c r="G163" s="3">
        <v>52.699576460339898</v>
      </c>
      <c r="H163" s="12">
        <f t="shared" si="10"/>
        <v>1.8036409535847394E-2</v>
      </c>
      <c r="I163" s="12">
        <f t="shared" si="10"/>
        <v>2.9990109733373765E-2</v>
      </c>
      <c r="J163" s="12">
        <f t="shared" si="10"/>
        <v>3.746031713552711E-2</v>
      </c>
      <c r="K163" s="12">
        <f t="shared" si="11"/>
        <v>0.40689502666899929</v>
      </c>
      <c r="L163" s="12">
        <f t="shared" si="11"/>
        <v>0.31514300520751337</v>
      </c>
      <c r="M163" s="12">
        <f t="shared" si="11"/>
        <v>0.19694183151131536</v>
      </c>
      <c r="O163" s="12">
        <f t="shared" si="12"/>
        <v>0.3610190159382563</v>
      </c>
      <c r="P163" s="12">
        <f t="shared" si="13"/>
        <v>0.30632662112927594</v>
      </c>
    </row>
    <row r="164" spans="1:16" x14ac:dyDescent="0.25">
      <c r="A164" s="1">
        <v>0.48680555555556398</v>
      </c>
      <c r="B164" s="2">
        <v>800.5</v>
      </c>
      <c r="C164" s="3">
        <v>22.8</v>
      </c>
      <c r="D164" s="3">
        <v>24.423287011199999</v>
      </c>
      <c r="E164" s="3">
        <v>37.070865079185801</v>
      </c>
      <c r="F164" s="3">
        <v>46.663703075634899</v>
      </c>
      <c r="G164" s="3">
        <v>52.684581792943099</v>
      </c>
      <c r="H164" s="12">
        <f t="shared" si="10"/>
        <v>1.7827439199482573E-2</v>
      </c>
      <c r="I164" s="12">
        <f t="shared" si="10"/>
        <v>2.9810996971436476E-2</v>
      </c>
      <c r="J164" s="12">
        <f t="shared" si="10"/>
        <v>3.7332394494619739E-2</v>
      </c>
      <c r="K164" s="12">
        <f t="shared" si="11"/>
        <v>0.41653485204881963</v>
      </c>
      <c r="L164" s="12">
        <f t="shared" si="11"/>
        <v>0.31593015944242098</v>
      </c>
      <c r="M164" s="12">
        <f t="shared" si="11"/>
        <v>0.19829138924755865</v>
      </c>
      <c r="O164" s="12">
        <f t="shared" si="12"/>
        <v>0.36623250574562033</v>
      </c>
      <c r="P164" s="12">
        <f t="shared" si="13"/>
        <v>0.31025213357959974</v>
      </c>
    </row>
    <row r="165" spans="1:16" x14ac:dyDescent="0.25">
      <c r="A165" s="1">
        <v>0.48750000000000898</v>
      </c>
      <c r="B165" s="2">
        <v>804.16666666666697</v>
      </c>
      <c r="C165" s="3">
        <v>22.8</v>
      </c>
      <c r="D165" s="3">
        <v>24.555067336800001</v>
      </c>
      <c r="E165" s="3">
        <v>37.1021997046157</v>
      </c>
      <c r="F165" s="3">
        <v>46.759927337134698</v>
      </c>
      <c r="G165" s="3">
        <v>52.814766226657802</v>
      </c>
      <c r="H165" s="12">
        <f t="shared" si="10"/>
        <v>1.7785118803667184E-2</v>
      </c>
      <c r="I165" s="12">
        <f t="shared" si="10"/>
        <v>2.9794728294882514E-2</v>
      </c>
      <c r="J165" s="12">
        <f t="shared" si="10"/>
        <v>3.7324061629004507E-2</v>
      </c>
      <c r="K165" s="12">
        <f t="shared" si="11"/>
        <v>0.41134263438529073</v>
      </c>
      <c r="L165" s="12">
        <f t="shared" si="11"/>
        <v>0.31661697749567685</v>
      </c>
      <c r="M165" s="12">
        <f t="shared" si="11"/>
        <v>0.19850060608139794</v>
      </c>
      <c r="O165" s="12">
        <f t="shared" si="12"/>
        <v>0.36397980594048379</v>
      </c>
      <c r="P165" s="12">
        <f t="shared" si="13"/>
        <v>0.30882007265412181</v>
      </c>
    </row>
    <row r="166" spans="1:16" x14ac:dyDescent="0.25">
      <c r="A166" s="1">
        <v>0.48819444444445298</v>
      </c>
      <c r="B166" s="2">
        <v>804.33333333333303</v>
      </c>
      <c r="C166" s="3">
        <v>22.8</v>
      </c>
      <c r="D166" s="3">
        <v>24.306148944000007</v>
      </c>
      <c r="E166" s="3">
        <v>37.110103547623503</v>
      </c>
      <c r="F166" s="3">
        <v>46.745231581609403</v>
      </c>
      <c r="G166" s="3">
        <v>52.798428494400603</v>
      </c>
      <c r="H166" s="12">
        <f t="shared" si="10"/>
        <v>1.7791260108939295E-2</v>
      </c>
      <c r="I166" s="12">
        <f t="shared" si="10"/>
        <v>2.9770283773240046E-2</v>
      </c>
      <c r="J166" s="12">
        <f t="shared" si="10"/>
        <v>3.7296015533859028E-2</v>
      </c>
      <c r="K166" s="12">
        <f t="shared" si="11"/>
        <v>0.41967526297526442</v>
      </c>
      <c r="L166" s="12">
        <f t="shared" si="11"/>
        <v>0.31581062387701975</v>
      </c>
      <c r="M166" s="12">
        <f t="shared" si="11"/>
        <v>0.19840565550722772</v>
      </c>
      <c r="O166" s="12">
        <f t="shared" si="12"/>
        <v>0.36774294342614205</v>
      </c>
      <c r="P166" s="12">
        <f t="shared" si="13"/>
        <v>0.31129718078650404</v>
      </c>
    </row>
    <row r="167" spans="1:16" x14ac:dyDescent="0.25">
      <c r="A167" s="1">
        <v>0.48888888888889798</v>
      </c>
      <c r="B167" s="2">
        <v>803.16666666666697</v>
      </c>
      <c r="C167" s="3">
        <v>22.76</v>
      </c>
      <c r="D167" s="3">
        <v>24.657563145600001</v>
      </c>
      <c r="E167" s="3">
        <v>37.229024974174301</v>
      </c>
      <c r="F167" s="3">
        <v>46.882980875150999</v>
      </c>
      <c r="G167" s="3">
        <v>52.9231455700045</v>
      </c>
      <c r="H167" s="12">
        <f t="shared" si="10"/>
        <v>1.8014971953734336E-2</v>
      </c>
      <c r="I167" s="12">
        <f t="shared" si="10"/>
        <v>3.0034838192759063E-2</v>
      </c>
      <c r="J167" s="12">
        <f t="shared" si="10"/>
        <v>3.7555275663006212E-2</v>
      </c>
      <c r="K167" s="12">
        <f t="shared" si="11"/>
        <v>0.41265339058875422</v>
      </c>
      <c r="L167" s="12">
        <f t="shared" si="11"/>
        <v>0.31688738266519728</v>
      </c>
      <c r="M167" s="12">
        <f t="shared" si="11"/>
        <v>0.19826607876106109</v>
      </c>
      <c r="O167" s="12">
        <f t="shared" si="12"/>
        <v>0.36477038662697575</v>
      </c>
      <c r="P167" s="12">
        <f t="shared" si="13"/>
        <v>0.30926895067167082</v>
      </c>
    </row>
    <row r="168" spans="1:16" x14ac:dyDescent="0.25">
      <c r="A168" s="1">
        <v>0.48958333333334197</v>
      </c>
      <c r="B168" s="2">
        <v>804</v>
      </c>
      <c r="C168" s="3">
        <v>22.76</v>
      </c>
      <c r="D168" s="3">
        <v>24.364717977600002</v>
      </c>
      <c r="E168" s="3">
        <v>36.848159725248202</v>
      </c>
      <c r="F168" s="3">
        <v>46.648780585432597</v>
      </c>
      <c r="G168" s="3">
        <v>52.809300763689897</v>
      </c>
      <c r="H168" s="12">
        <f t="shared" si="10"/>
        <v>1.7522586722945523E-2</v>
      </c>
      <c r="I168" s="12">
        <f t="shared" si="10"/>
        <v>2.9712413663473377E-2</v>
      </c>
      <c r="J168" s="12">
        <f t="shared" si="10"/>
        <v>3.7374752193644147E-2</v>
      </c>
      <c r="K168" s="12">
        <f t="shared" si="11"/>
        <v>0.40933945124581383</v>
      </c>
      <c r="L168" s="12">
        <f t="shared" si="11"/>
        <v>0.32136816479573427</v>
      </c>
      <c r="M168" s="12">
        <f t="shared" si="11"/>
        <v>0.20200710670450214</v>
      </c>
      <c r="O168" s="12">
        <f t="shared" si="12"/>
        <v>0.36535380802077405</v>
      </c>
      <c r="P168" s="12">
        <f t="shared" si="13"/>
        <v>0.31090490758201672</v>
      </c>
    </row>
    <row r="169" spans="1:16" x14ac:dyDescent="0.25">
      <c r="A169" s="1">
        <v>0.49027777777778703</v>
      </c>
      <c r="B169" s="2">
        <v>807.83333333333303</v>
      </c>
      <c r="C169" s="3">
        <v>22.76</v>
      </c>
      <c r="D169" s="3">
        <v>23.735100866400003</v>
      </c>
      <c r="E169" s="3">
        <v>37.102614848456902</v>
      </c>
      <c r="F169" s="3">
        <v>46.770932932281603</v>
      </c>
      <c r="G169" s="3">
        <v>52.865335395972103</v>
      </c>
      <c r="H169" s="12">
        <f t="shared" si="10"/>
        <v>1.7754423167060333E-2</v>
      </c>
      <c r="I169" s="12">
        <f t="shared" si="10"/>
        <v>2.9722632059766798E-2</v>
      </c>
      <c r="J169" s="12">
        <f t="shared" si="10"/>
        <v>3.7266765499449697E-2</v>
      </c>
      <c r="K169" s="12">
        <f t="shared" si="11"/>
        <v>0.43624874484271442</v>
      </c>
      <c r="L169" s="12">
        <f t="shared" si="11"/>
        <v>0.31552550717135214</v>
      </c>
      <c r="M169" s="12">
        <f t="shared" si="11"/>
        <v>0.19889079068254911</v>
      </c>
      <c r="O169" s="12">
        <f t="shared" si="12"/>
        <v>0.37588712600703322</v>
      </c>
      <c r="P169" s="12">
        <f t="shared" si="13"/>
        <v>0.31688834756553863</v>
      </c>
    </row>
    <row r="170" spans="1:16" x14ac:dyDescent="0.25">
      <c r="A170" s="1">
        <v>0.49097222222223103</v>
      </c>
      <c r="B170" s="2">
        <v>807.83333333333303</v>
      </c>
      <c r="C170" s="3">
        <v>22.76</v>
      </c>
      <c r="D170" s="3">
        <v>25.1700421896</v>
      </c>
      <c r="E170" s="3">
        <v>37.898652220916297</v>
      </c>
      <c r="F170" s="3">
        <v>47.521243326922303</v>
      </c>
      <c r="G170" s="3">
        <v>53.489870531586497</v>
      </c>
      <c r="H170" s="12">
        <f t="shared" si="10"/>
        <v>1.8739821193624471E-2</v>
      </c>
      <c r="I170" s="12">
        <f t="shared" si="10"/>
        <v>3.0651425616161309E-2</v>
      </c>
      <c r="J170" s="12">
        <f t="shared" si="10"/>
        <v>3.8039864491338775E-2</v>
      </c>
      <c r="K170" s="12">
        <f t="shared" si="11"/>
        <v>0.41539811794531495</v>
      </c>
      <c r="L170" s="12">
        <f t="shared" si="11"/>
        <v>0.31403320750324382</v>
      </c>
      <c r="M170" s="12">
        <f t="shared" si="11"/>
        <v>0.19478611580013314</v>
      </c>
      <c r="O170" s="12">
        <f t="shared" si="12"/>
        <v>0.36471566272427935</v>
      </c>
      <c r="P170" s="12">
        <f t="shared" si="13"/>
        <v>0.30807248041623064</v>
      </c>
    </row>
    <row r="171" spans="1:16" x14ac:dyDescent="0.25">
      <c r="A171" s="1">
        <v>0.49166666666667602</v>
      </c>
      <c r="B171" s="2">
        <v>809.33333333333303</v>
      </c>
      <c r="C171" s="3">
        <v>22.76</v>
      </c>
      <c r="D171" s="3">
        <v>25.184684448000002</v>
      </c>
      <c r="E171" s="3">
        <v>37.781921771262098</v>
      </c>
      <c r="F171" s="3">
        <v>47.517813301004601</v>
      </c>
      <c r="G171" s="3">
        <v>53.565087324405297</v>
      </c>
      <c r="H171" s="12">
        <f t="shared" si="10"/>
        <v>1.8560858860702762E-2</v>
      </c>
      <c r="I171" s="12">
        <f t="shared" si="10"/>
        <v>3.0590378872740454E-2</v>
      </c>
      <c r="J171" s="12">
        <f t="shared" si="10"/>
        <v>3.8062299000500795E-2</v>
      </c>
      <c r="K171" s="12">
        <f t="shared" si="11"/>
        <v>0.41034882698959213</v>
      </c>
      <c r="L171" s="12">
        <f t="shared" si="11"/>
        <v>0.31714189122644826</v>
      </c>
      <c r="M171" s="12">
        <f t="shared" si="11"/>
        <v>0.19698698518640881</v>
      </c>
      <c r="O171" s="12">
        <f t="shared" si="12"/>
        <v>0.36374535910802014</v>
      </c>
      <c r="P171" s="12">
        <f t="shared" si="13"/>
        <v>0.30815923446748311</v>
      </c>
    </row>
    <row r="172" spans="1:16" x14ac:dyDescent="0.25">
      <c r="A172" s="1">
        <v>0.49236111111112002</v>
      </c>
      <c r="B172" s="2">
        <v>810.83333333333303</v>
      </c>
      <c r="C172" s="3">
        <v>22.72</v>
      </c>
      <c r="D172" s="3">
        <v>24.598994112000003</v>
      </c>
      <c r="E172" s="3">
        <v>37.284355173923302</v>
      </c>
      <c r="F172" s="3">
        <v>47.149694058671997</v>
      </c>
      <c r="G172" s="3">
        <v>53.325553191607398</v>
      </c>
      <c r="H172" s="12">
        <f t="shared" si="10"/>
        <v>1.7962205764345294E-2</v>
      </c>
      <c r="I172" s="12">
        <f t="shared" si="10"/>
        <v>3.0129119085720874E-2</v>
      </c>
      <c r="J172" s="12">
        <f t="shared" si="10"/>
        <v>3.7745800441859087E-2</v>
      </c>
      <c r="K172" s="12">
        <f t="shared" si="11"/>
        <v>0.41245497987006524</v>
      </c>
      <c r="L172" s="12">
        <f t="shared" si="11"/>
        <v>0.32076407847262883</v>
      </c>
      <c r="M172" s="12">
        <f t="shared" si="11"/>
        <v>0.20080341757091649</v>
      </c>
      <c r="O172" s="12">
        <f t="shared" si="12"/>
        <v>0.36660952917134704</v>
      </c>
      <c r="P172" s="12">
        <f t="shared" si="13"/>
        <v>0.31134082530453688</v>
      </c>
    </row>
    <row r="173" spans="1:16" x14ac:dyDescent="0.25">
      <c r="A173" s="1">
        <v>0.49305555555556502</v>
      </c>
      <c r="B173" s="2">
        <v>811.83333333333303</v>
      </c>
      <c r="C173" s="3">
        <v>22.72</v>
      </c>
      <c r="D173" s="3">
        <v>24.159726360000001</v>
      </c>
      <c r="E173" s="3">
        <v>37.409515082267298</v>
      </c>
      <c r="F173" s="3">
        <v>47.201210658681497</v>
      </c>
      <c r="G173" s="3">
        <v>53.3388522151429</v>
      </c>
      <c r="H173" s="12">
        <f t="shared" si="10"/>
        <v>1.8094249742066072E-2</v>
      </c>
      <c r="I173" s="12">
        <f t="shared" si="10"/>
        <v>3.015546375530467E-2</v>
      </c>
      <c r="J173" s="12">
        <f t="shared" si="10"/>
        <v>3.7715687392908537E-2</v>
      </c>
      <c r="K173" s="12">
        <f t="shared" si="11"/>
        <v>0.43027626167382282</v>
      </c>
      <c r="L173" s="12">
        <f t="shared" si="11"/>
        <v>0.31797746034901758</v>
      </c>
      <c r="M173" s="12">
        <f t="shared" si="11"/>
        <v>0.19931498680955645</v>
      </c>
      <c r="O173" s="12">
        <f t="shared" si="12"/>
        <v>0.37412686101142018</v>
      </c>
      <c r="P173" s="12">
        <f t="shared" si="13"/>
        <v>0.31585623627746567</v>
      </c>
    </row>
    <row r="174" spans="1:16" x14ac:dyDescent="0.25">
      <c r="A174" s="1">
        <v>0.49375000000000902</v>
      </c>
      <c r="B174" s="2">
        <v>814.66666666666697</v>
      </c>
      <c r="C174" s="3">
        <v>22.68</v>
      </c>
      <c r="D174" s="3">
        <v>24.950408313600001</v>
      </c>
      <c r="E174" s="3">
        <v>37.830793999811398</v>
      </c>
      <c r="F174" s="3">
        <v>47.635180834116497</v>
      </c>
      <c r="G174" s="3">
        <v>53.726201393225402</v>
      </c>
      <c r="H174" s="12">
        <f t="shared" si="10"/>
        <v>1.859753764297634E-2</v>
      </c>
      <c r="I174" s="12">
        <f t="shared" si="10"/>
        <v>3.063238236593677E-2</v>
      </c>
      <c r="J174" s="12">
        <f t="shared" si="10"/>
        <v>3.8109085179900234E-2</v>
      </c>
      <c r="K174" s="12">
        <f t="shared" si="11"/>
        <v>0.41682545554991479</v>
      </c>
      <c r="L174" s="12">
        <f t="shared" si="11"/>
        <v>0.3172822699689567</v>
      </c>
      <c r="M174" s="12">
        <f t="shared" si="11"/>
        <v>0.19711307418630949</v>
      </c>
      <c r="O174" s="12">
        <f t="shared" si="12"/>
        <v>0.36705386275943575</v>
      </c>
      <c r="P174" s="12">
        <f t="shared" si="13"/>
        <v>0.3104069332350603</v>
      </c>
    </row>
    <row r="175" spans="1:16" x14ac:dyDescent="0.25">
      <c r="A175" s="1">
        <v>0.49444444444445401</v>
      </c>
      <c r="B175" s="2">
        <v>814.5</v>
      </c>
      <c r="C175" s="3">
        <v>22.68</v>
      </c>
      <c r="D175" s="3">
        <v>24.803985729600008</v>
      </c>
      <c r="E175" s="3">
        <v>37.662730861043798</v>
      </c>
      <c r="F175" s="3">
        <v>47.534030504338098</v>
      </c>
      <c r="G175" s="3">
        <v>53.683675225955199</v>
      </c>
      <c r="H175" s="12">
        <f t="shared" si="10"/>
        <v>1.8395004126511724E-2</v>
      </c>
      <c r="I175" s="12">
        <f t="shared" si="10"/>
        <v>3.0514463479850335E-2</v>
      </c>
      <c r="J175" s="12">
        <f t="shared" si="10"/>
        <v>3.8064671855070842E-2</v>
      </c>
      <c r="K175" s="12">
        <f t="shared" si="11"/>
        <v>0.41621028942672006</v>
      </c>
      <c r="L175" s="12">
        <f t="shared" si="11"/>
        <v>0.31951301931529064</v>
      </c>
      <c r="M175" s="12">
        <f t="shared" si="11"/>
        <v>0.19905094807399507</v>
      </c>
      <c r="O175" s="12">
        <f t="shared" si="12"/>
        <v>0.36786165437100538</v>
      </c>
      <c r="P175" s="12">
        <f t="shared" si="13"/>
        <v>0.3115914189386686</v>
      </c>
    </row>
    <row r="176" spans="1:16" x14ac:dyDescent="0.25">
      <c r="A176" s="1">
        <v>0.49513888888889801</v>
      </c>
      <c r="B176" s="2">
        <v>815</v>
      </c>
      <c r="C176" s="3">
        <v>22.68</v>
      </c>
      <c r="D176" s="3">
        <v>24.555067336800001</v>
      </c>
      <c r="E176" s="3">
        <v>37.987074970446002</v>
      </c>
      <c r="F176" s="3">
        <v>47.728579498934103</v>
      </c>
      <c r="G176" s="3">
        <v>53.793528959419497</v>
      </c>
      <c r="H176" s="12">
        <f t="shared" si="10"/>
        <v>1.8781687080301843E-2</v>
      </c>
      <c r="I176" s="12">
        <f t="shared" si="10"/>
        <v>3.0734453372925279E-2</v>
      </c>
      <c r="J176" s="12">
        <f t="shared" si="10"/>
        <v>3.8176109152661959E-2</v>
      </c>
      <c r="K176" s="12">
        <f t="shared" si="11"/>
        <v>0.43449885262212384</v>
      </c>
      <c r="L176" s="12">
        <f t="shared" si="11"/>
        <v>0.31511838407825415</v>
      </c>
      <c r="M176" s="12">
        <f t="shared" si="11"/>
        <v>0.19618910692033062</v>
      </c>
      <c r="O176" s="12">
        <f t="shared" si="12"/>
        <v>0.37480861835018897</v>
      </c>
      <c r="P176" s="12">
        <f t="shared" si="13"/>
        <v>0.31526878120690288</v>
      </c>
    </row>
    <row r="177" spans="1:16" x14ac:dyDescent="0.25">
      <c r="A177" s="1">
        <v>0.49583333333334301</v>
      </c>
      <c r="B177" s="2">
        <v>815.5</v>
      </c>
      <c r="C177" s="3">
        <v>22.64</v>
      </c>
      <c r="D177" s="3">
        <v>25.726448008800002</v>
      </c>
      <c r="E177" s="3">
        <v>38.456016606898899</v>
      </c>
      <c r="F177" s="3">
        <v>48.231100891007003</v>
      </c>
      <c r="G177" s="3">
        <v>54.243836859628502</v>
      </c>
      <c r="H177" s="12">
        <f t="shared" si="10"/>
        <v>1.9394257028692703E-2</v>
      </c>
      <c r="I177" s="12">
        <f t="shared" si="10"/>
        <v>3.1380871724104233E-2</v>
      </c>
      <c r="J177" s="12">
        <f t="shared" si="10"/>
        <v>3.8753938515792154E-2</v>
      </c>
      <c r="K177" s="12">
        <f t="shared" si="11"/>
        <v>0.41152387196351148</v>
      </c>
      <c r="L177" s="12">
        <f t="shared" si="11"/>
        <v>0.31601075106084942</v>
      </c>
      <c r="M177" s="12">
        <f t="shared" si="11"/>
        <v>0.19438085178086331</v>
      </c>
      <c r="O177" s="12">
        <f t="shared" si="12"/>
        <v>0.36376731151218045</v>
      </c>
      <c r="P177" s="12">
        <f t="shared" si="13"/>
        <v>0.30730515826840799</v>
      </c>
    </row>
    <row r="178" spans="1:16" x14ac:dyDescent="0.25">
      <c r="A178" s="1">
        <v>0.496527777777787</v>
      </c>
      <c r="B178" s="2">
        <v>816</v>
      </c>
      <c r="C178" s="3">
        <v>22.64</v>
      </c>
      <c r="D178" s="3">
        <v>25.228611223199998</v>
      </c>
      <c r="E178" s="3">
        <v>38.759949739360302</v>
      </c>
      <c r="F178" s="3">
        <v>48.4165791454923</v>
      </c>
      <c r="G178" s="3">
        <v>54.366638231054999</v>
      </c>
      <c r="H178" s="12">
        <f t="shared" si="10"/>
        <v>1.9754840366863115E-2</v>
      </c>
      <c r="I178" s="12">
        <f t="shared" si="10"/>
        <v>3.1588945031240566E-2</v>
      </c>
      <c r="J178" s="12">
        <f t="shared" si="10"/>
        <v>3.8880684106685048E-2</v>
      </c>
      <c r="K178" s="12">
        <f t="shared" si="11"/>
        <v>0.43717559822710422</v>
      </c>
      <c r="L178" s="12">
        <f t="shared" si="11"/>
        <v>0.31199003206085996</v>
      </c>
      <c r="M178" s="12">
        <f t="shared" si="11"/>
        <v>0.19223675744353638</v>
      </c>
      <c r="O178" s="12">
        <f t="shared" si="12"/>
        <v>0.37458281514398212</v>
      </c>
      <c r="P178" s="12">
        <f t="shared" si="13"/>
        <v>0.3138007959105002</v>
      </c>
    </row>
    <row r="179" spans="1:16" x14ac:dyDescent="0.25">
      <c r="A179" s="1">
        <v>0.497222222222232</v>
      </c>
      <c r="B179" s="2">
        <v>820.83333333333303</v>
      </c>
      <c r="C179" s="3">
        <v>22.64</v>
      </c>
      <c r="D179" s="3">
        <v>26.648910288000003</v>
      </c>
      <c r="E179" s="3">
        <v>39.029423956857201</v>
      </c>
      <c r="F179" s="3">
        <v>48.877732521085598</v>
      </c>
      <c r="G179" s="3">
        <v>54.8708677237953</v>
      </c>
      <c r="H179" s="12">
        <f t="shared" si="10"/>
        <v>1.9966810911907256E-2</v>
      </c>
      <c r="I179" s="12">
        <f t="shared" si="10"/>
        <v>3.1964750279495156E-2</v>
      </c>
      <c r="J179" s="12">
        <f t="shared" si="10"/>
        <v>3.9266031744725254E-2</v>
      </c>
      <c r="K179" s="12">
        <f t="shared" si="11"/>
        <v>0.39763901769841298</v>
      </c>
      <c r="L179" s="12">
        <f t="shared" si="11"/>
        <v>0.31630931060004447</v>
      </c>
      <c r="M179" s="12">
        <f t="shared" si="11"/>
        <v>0.19248832953788428</v>
      </c>
      <c r="O179" s="12">
        <f t="shared" si="12"/>
        <v>0.35697416414922872</v>
      </c>
      <c r="P179" s="12">
        <f t="shared" si="13"/>
        <v>0.30214555261211395</v>
      </c>
    </row>
    <row r="180" spans="1:16" x14ac:dyDescent="0.25">
      <c r="A180" s="1">
        <v>0.497916666666676</v>
      </c>
      <c r="B180" s="2">
        <v>819.66666666666697</v>
      </c>
      <c r="C180" s="3">
        <v>22.64</v>
      </c>
      <c r="D180" s="3">
        <v>24.906481538400005</v>
      </c>
      <c r="E180" s="3">
        <v>37.668498542535701</v>
      </c>
      <c r="F180" s="3">
        <v>47.777598663742999</v>
      </c>
      <c r="G180" s="3">
        <v>54.077961696836198</v>
      </c>
      <c r="H180" s="12">
        <f t="shared" si="10"/>
        <v>1.8334890454496579E-2</v>
      </c>
      <c r="I180" s="12">
        <f t="shared" si="10"/>
        <v>3.0668074823598606E-2</v>
      </c>
      <c r="J180" s="12">
        <f t="shared" si="10"/>
        <v>3.8354568967266592E-2</v>
      </c>
      <c r="K180" s="12">
        <f t="shared" si="11"/>
        <v>0.41047561069163557</v>
      </c>
      <c r="L180" s="12">
        <f t="shared" si="11"/>
        <v>0.32514758791268977</v>
      </c>
      <c r="M180" s="12">
        <f t="shared" si="11"/>
        <v>0.20264393651488335</v>
      </c>
      <c r="O180" s="12">
        <f t="shared" si="12"/>
        <v>0.36781159930216267</v>
      </c>
      <c r="P180" s="12">
        <f t="shared" si="13"/>
        <v>0.31275571170640293</v>
      </c>
    </row>
    <row r="181" spans="1:16" x14ac:dyDescent="0.25">
      <c r="A181" s="1">
        <v>0.498611111111121</v>
      </c>
      <c r="B181" s="2">
        <v>819.83333333333303</v>
      </c>
      <c r="C181" s="3">
        <v>22.64</v>
      </c>
      <c r="D181" s="3">
        <v>24.042588292800001</v>
      </c>
      <c r="E181" s="3">
        <v>37.448743224863598</v>
      </c>
      <c r="F181" s="3">
        <v>47.516496696914402</v>
      </c>
      <c r="G181" s="3">
        <v>53.827320166058897</v>
      </c>
      <c r="H181" s="12">
        <f t="shared" si="10"/>
        <v>1.8063114321850298E-2</v>
      </c>
      <c r="I181" s="12">
        <f t="shared" si="10"/>
        <v>3.0343358443075109E-2</v>
      </c>
      <c r="J181" s="12">
        <f t="shared" si="10"/>
        <v>3.804104919624994E-2</v>
      </c>
      <c r="K181" s="12">
        <f t="shared" si="11"/>
        <v>0.43110590810753602</v>
      </c>
      <c r="L181" s="12">
        <f t="shared" si="11"/>
        <v>0.32375189046865399</v>
      </c>
      <c r="M181" s="12">
        <f t="shared" si="11"/>
        <v>0.20293911985642729</v>
      </c>
      <c r="O181" s="12">
        <f t="shared" si="12"/>
        <v>0.37742889928809498</v>
      </c>
      <c r="P181" s="12">
        <f t="shared" si="13"/>
        <v>0.31926563947753905</v>
      </c>
    </row>
    <row r="182" spans="1:16" x14ac:dyDescent="0.25">
      <c r="A182" s="1">
        <v>0.49930555555556499</v>
      </c>
      <c r="B182" s="2">
        <v>820.5</v>
      </c>
      <c r="C182" s="3">
        <v>22.64</v>
      </c>
      <c r="D182" s="3">
        <v>24.496498303200006</v>
      </c>
      <c r="E182" s="3">
        <v>37.868108773247897</v>
      </c>
      <c r="F182" s="3">
        <v>47.892439383157097</v>
      </c>
      <c r="G182" s="3">
        <v>54.134133755920303</v>
      </c>
      <c r="H182" s="12">
        <f t="shared" si="10"/>
        <v>1.8559547560326503E-2</v>
      </c>
      <c r="I182" s="12">
        <f t="shared" si="10"/>
        <v>3.0776891387150635E-2</v>
      </c>
      <c r="J182" s="12">
        <f t="shared" si="10"/>
        <v>3.8384075266203903E-2</v>
      </c>
      <c r="K182" s="12">
        <f t="shared" si="11"/>
        <v>0.42964567462344333</v>
      </c>
      <c r="L182" s="12">
        <f t="shared" si="11"/>
        <v>0.32209360997990882</v>
      </c>
      <c r="M182" s="12">
        <f t="shared" si="11"/>
        <v>0.20055302953867701</v>
      </c>
      <c r="O182" s="12">
        <f t="shared" si="12"/>
        <v>0.37586964230167608</v>
      </c>
      <c r="P182" s="12">
        <f t="shared" si="13"/>
        <v>0.31743077138067638</v>
      </c>
    </row>
    <row r="183" spans="1:16" x14ac:dyDescent="0.25">
      <c r="A183" s="1">
        <v>0.50000000000000999</v>
      </c>
      <c r="B183" s="2">
        <v>821.5</v>
      </c>
      <c r="C183" s="3">
        <v>22.64</v>
      </c>
      <c r="D183" s="3">
        <v>24.760058954399994</v>
      </c>
      <c r="E183" s="3">
        <v>37.949423853570998</v>
      </c>
      <c r="F183" s="3">
        <v>48.0386192680254</v>
      </c>
      <c r="G183" s="3">
        <v>54.308967469230097</v>
      </c>
      <c r="H183" s="12">
        <f t="shared" si="10"/>
        <v>1.8635938957481432E-2</v>
      </c>
      <c r="I183" s="12">
        <f t="shared" si="10"/>
        <v>3.0917369772398538E-2</v>
      </c>
      <c r="J183" s="12">
        <f t="shared" si="10"/>
        <v>3.8550173425721361E-2</v>
      </c>
      <c r="K183" s="12">
        <f t="shared" si="11"/>
        <v>0.42327403538533614</v>
      </c>
      <c r="L183" s="12">
        <f t="shared" si="11"/>
        <v>0.32378317602963269</v>
      </c>
      <c r="M183" s="12">
        <f t="shared" si="11"/>
        <v>0.20122845995123798</v>
      </c>
      <c r="O183" s="12">
        <f t="shared" si="12"/>
        <v>0.37352860570748447</v>
      </c>
      <c r="P183" s="12">
        <f t="shared" si="13"/>
        <v>0.31609522378873561</v>
      </c>
    </row>
    <row r="184" spans="1:16" x14ac:dyDescent="0.25">
      <c r="A184" s="1">
        <v>0.50069444444445399</v>
      </c>
      <c r="B184" s="2">
        <v>822.33333333333303</v>
      </c>
      <c r="C184" s="3">
        <v>22.6</v>
      </c>
      <c r="D184" s="3">
        <v>24.52578282</v>
      </c>
      <c r="E184" s="3">
        <v>38.126917849781101</v>
      </c>
      <c r="F184" s="3">
        <v>48.169921307956599</v>
      </c>
      <c r="G184" s="3">
        <v>54.413520599683203</v>
      </c>
      <c r="H184" s="12">
        <f t="shared" si="10"/>
        <v>1.8881537717609774E-2</v>
      </c>
      <c r="I184" s="12">
        <f t="shared" si="10"/>
        <v>3.1094351002784688E-2</v>
      </c>
      <c r="J184" s="12">
        <f t="shared" si="10"/>
        <v>3.8686891689926887E-2</v>
      </c>
      <c r="K184" s="12">
        <f t="shared" si="11"/>
        <v>0.43604626435897709</v>
      </c>
      <c r="L184" s="12">
        <f t="shared" si="11"/>
        <v>0.3219741684273385</v>
      </c>
      <c r="M184" s="12">
        <f t="shared" si="11"/>
        <v>0.20016698175193079</v>
      </c>
      <c r="O184" s="12">
        <f t="shared" si="12"/>
        <v>0.37901021639315774</v>
      </c>
      <c r="P184" s="12">
        <f t="shared" si="13"/>
        <v>0.3193958048460821</v>
      </c>
    </row>
    <row r="185" spans="1:16" x14ac:dyDescent="0.25">
      <c r="A185" s="1">
        <v>0.50138888888889899</v>
      </c>
      <c r="B185" s="2">
        <v>824.33333333333303</v>
      </c>
      <c r="C185" s="3">
        <v>22.6</v>
      </c>
      <c r="D185" s="3">
        <v>25.228611223199998</v>
      </c>
      <c r="E185" s="3">
        <v>38.477990537996199</v>
      </c>
      <c r="F185" s="3">
        <v>48.563652310764901</v>
      </c>
      <c r="G185" s="3">
        <v>54.786141850596103</v>
      </c>
      <c r="H185" s="12">
        <f t="shared" si="10"/>
        <v>1.9261614077633889E-2</v>
      </c>
      <c r="I185" s="12">
        <f t="shared" si="10"/>
        <v>3.149654546392832E-2</v>
      </c>
      <c r="J185" s="12">
        <f t="shared" si="10"/>
        <v>3.904505683452824E-2</v>
      </c>
      <c r="K185" s="12">
        <f t="shared" si="11"/>
        <v>0.42373855838961499</v>
      </c>
      <c r="L185" s="12">
        <f t="shared" si="11"/>
        <v>0.32255728200230754</v>
      </c>
      <c r="M185" s="12">
        <f t="shared" si="11"/>
        <v>0.19900620886127068</v>
      </c>
      <c r="O185" s="12">
        <f t="shared" si="12"/>
        <v>0.37314792019596132</v>
      </c>
      <c r="P185" s="12">
        <f t="shared" si="13"/>
        <v>0.31510068308439776</v>
      </c>
    </row>
    <row r="186" spans="1:16" x14ac:dyDescent="0.25">
      <c r="A186" s="1">
        <v>0.50208333333334298</v>
      </c>
      <c r="B186" s="2">
        <v>825.66666666666697</v>
      </c>
      <c r="C186" s="3">
        <v>22.6</v>
      </c>
      <c r="D186" s="3">
        <v>24.935766055200002</v>
      </c>
      <c r="E186" s="3">
        <v>38.166830890876803</v>
      </c>
      <c r="F186" s="3">
        <v>48.382748283727501</v>
      </c>
      <c r="G186" s="3">
        <v>54.716263523736004</v>
      </c>
      <c r="H186" s="12">
        <f t="shared" si="10"/>
        <v>1.885365065507888E-2</v>
      </c>
      <c r="I186" s="12">
        <f t="shared" si="10"/>
        <v>3.1226582499468095E-2</v>
      </c>
      <c r="J186" s="12">
        <f t="shared" si="10"/>
        <v>3.8897372051355662E-2</v>
      </c>
      <c r="K186" s="12">
        <f t="shared" si="11"/>
        <v>0.42246949781769777</v>
      </c>
      <c r="L186" s="12">
        <f t="shared" si="11"/>
        <v>0.32619547589753378</v>
      </c>
      <c r="M186" s="12">
        <f t="shared" si="11"/>
        <v>0.20222990636794486</v>
      </c>
      <c r="O186" s="12">
        <f t="shared" si="12"/>
        <v>0.37433248685761578</v>
      </c>
      <c r="P186" s="12">
        <f t="shared" si="13"/>
        <v>0.31696496002772545</v>
      </c>
    </row>
    <row r="187" spans="1:16" x14ac:dyDescent="0.25">
      <c r="A187" s="1">
        <v>0.50277777777778798</v>
      </c>
      <c r="B187" s="2">
        <v>826.66666666666697</v>
      </c>
      <c r="C187" s="3">
        <v>22.56</v>
      </c>
      <c r="D187" s="3">
        <v>24.437929269600005</v>
      </c>
      <c r="E187" s="3">
        <v>37.880456691102097</v>
      </c>
      <c r="F187" s="3">
        <v>48.181281522379997</v>
      </c>
      <c r="G187" s="3">
        <v>54.597581049134497</v>
      </c>
      <c r="H187" s="12">
        <f t="shared" si="10"/>
        <v>1.8532810513429952E-2</v>
      </c>
      <c r="I187" s="12">
        <f t="shared" si="10"/>
        <v>3.0993485712556439E-2</v>
      </c>
      <c r="J187" s="12">
        <f t="shared" si="10"/>
        <v>3.8755138365888495E-2</v>
      </c>
      <c r="K187" s="12">
        <f t="shared" si="11"/>
        <v>0.42870230413148147</v>
      </c>
      <c r="L187" s="12">
        <f t="shared" si="11"/>
        <v>0.32850870979515279</v>
      </c>
      <c r="M187" s="12">
        <f t="shared" si="11"/>
        <v>0.20462538813329956</v>
      </c>
      <c r="O187" s="12">
        <f t="shared" si="12"/>
        <v>0.37860550696331713</v>
      </c>
      <c r="P187" s="12">
        <f t="shared" si="13"/>
        <v>0.3206121340199779</v>
      </c>
    </row>
    <row r="188" spans="1:16" x14ac:dyDescent="0.25">
      <c r="A188" s="1">
        <v>0.50347222222223198</v>
      </c>
      <c r="B188" s="2">
        <v>827.66666666666697</v>
      </c>
      <c r="C188" s="3">
        <v>22.56</v>
      </c>
      <c r="D188" s="3">
        <v>24.247579910400006</v>
      </c>
      <c r="E188" s="3">
        <v>37.8748550841051</v>
      </c>
      <c r="F188" s="3">
        <v>48.211391201299499</v>
      </c>
      <c r="G188" s="3">
        <v>54.656409935714997</v>
      </c>
      <c r="H188" s="12">
        <f t="shared" si="10"/>
        <v>1.8503650927231288E-2</v>
      </c>
      <c r="I188" s="12">
        <f t="shared" si="10"/>
        <v>3.0992417883164911E-2</v>
      </c>
      <c r="J188" s="12">
        <f t="shared" si="10"/>
        <v>3.8779391787009655E-2</v>
      </c>
      <c r="K188" s="12">
        <f t="shared" si="11"/>
        <v>0.43406910266625504</v>
      </c>
      <c r="L188" s="12">
        <f t="shared" si="11"/>
        <v>0.32924931065643182</v>
      </c>
      <c r="M188" s="12">
        <f t="shared" si="11"/>
        <v>0.20529294837408854</v>
      </c>
      <c r="O188" s="12">
        <f t="shared" si="12"/>
        <v>0.38165920666134345</v>
      </c>
      <c r="P188" s="12">
        <f t="shared" si="13"/>
        <v>0.3228704538989251</v>
      </c>
    </row>
    <row r="189" spans="1:16" x14ac:dyDescent="0.25">
      <c r="A189" s="1">
        <v>0.50416666666667698</v>
      </c>
      <c r="B189" s="2">
        <v>825.66666666666697</v>
      </c>
      <c r="C189" s="3">
        <v>22.56</v>
      </c>
      <c r="D189" s="3">
        <v>24.320791202400002</v>
      </c>
      <c r="E189" s="3">
        <v>38.127914763103597</v>
      </c>
      <c r="F189" s="3">
        <v>48.460805234404901</v>
      </c>
      <c r="G189" s="3">
        <v>54.885754737670901</v>
      </c>
      <c r="H189" s="12">
        <f t="shared" si="10"/>
        <v>1.8854963378809358E-2</v>
      </c>
      <c r="I189" s="12">
        <f t="shared" si="10"/>
        <v>3.1369566291164587E-2</v>
      </c>
      <c r="J189" s="12">
        <f t="shared" si="10"/>
        <v>3.9151095766254612E-2</v>
      </c>
      <c r="K189" s="12">
        <f t="shared" si="11"/>
        <v>0.44086312246530335</v>
      </c>
      <c r="L189" s="12">
        <f t="shared" si="11"/>
        <v>0.32993044041663783</v>
      </c>
      <c r="M189" s="12">
        <f t="shared" si="11"/>
        <v>0.20514941343419155</v>
      </c>
      <c r="O189" s="12">
        <f t="shared" si="12"/>
        <v>0.38539678144097061</v>
      </c>
      <c r="P189" s="12">
        <f t="shared" si="13"/>
        <v>0.32531432543871086</v>
      </c>
    </row>
    <row r="190" spans="1:16" x14ac:dyDescent="0.25">
      <c r="A190" s="1">
        <v>0.50486111111112097</v>
      </c>
      <c r="B190" s="2">
        <v>830.83333333333303</v>
      </c>
      <c r="C190" s="3">
        <v>22.56</v>
      </c>
      <c r="D190" s="3">
        <v>24.657563145600001</v>
      </c>
      <c r="E190" s="3">
        <v>38.293759852612098</v>
      </c>
      <c r="F190" s="3">
        <v>48.748368749043301</v>
      </c>
      <c r="G190" s="3">
        <v>55.229803128790998</v>
      </c>
      <c r="H190" s="12">
        <f t="shared" si="10"/>
        <v>1.8937323794518079E-2</v>
      </c>
      <c r="I190" s="12">
        <f t="shared" si="10"/>
        <v>3.152060431178734E-2</v>
      </c>
      <c r="J190" s="12">
        <f t="shared" si="10"/>
        <v>3.9321728941373341E-2</v>
      </c>
      <c r="K190" s="12">
        <f t="shared" si="11"/>
        <v>0.43269777095287765</v>
      </c>
      <c r="L190" s="12">
        <f t="shared" si="11"/>
        <v>0.33174103181891662</v>
      </c>
      <c r="M190" s="12">
        <f t="shared" si="11"/>
        <v>0.20566601296181258</v>
      </c>
      <c r="O190" s="12">
        <f t="shared" si="12"/>
        <v>0.38221940138589722</v>
      </c>
      <c r="P190" s="12">
        <f t="shared" si="13"/>
        <v>0.32336827191120232</v>
      </c>
    </row>
    <row r="191" spans="1:16" x14ac:dyDescent="0.25">
      <c r="A191" s="1">
        <v>0.50555555555556597</v>
      </c>
      <c r="B191" s="2">
        <v>830.33333333333303</v>
      </c>
      <c r="C191" s="3">
        <v>22.52</v>
      </c>
      <c r="D191" s="3">
        <v>24.320791202400002</v>
      </c>
      <c r="E191" s="3">
        <v>38.506651280877499</v>
      </c>
      <c r="F191" s="3">
        <v>48.906979652254897</v>
      </c>
      <c r="G191" s="3">
        <v>55.361626961757899</v>
      </c>
      <c r="H191" s="12">
        <f t="shared" si="10"/>
        <v>1.9253293393268773E-2</v>
      </c>
      <c r="I191" s="12">
        <f t="shared" si="10"/>
        <v>3.1778779187781901E-2</v>
      </c>
      <c r="J191" s="12">
        <f t="shared" si="10"/>
        <v>3.9552340780920806E-2</v>
      </c>
      <c r="K191" s="12">
        <f t="shared" si="11"/>
        <v>0.450410505758017</v>
      </c>
      <c r="L191" s="12">
        <f t="shared" si="11"/>
        <v>0.33021735276443703</v>
      </c>
      <c r="M191" s="12">
        <f t="shared" si="11"/>
        <v>0.20493935109184386</v>
      </c>
      <c r="O191" s="12">
        <f t="shared" si="12"/>
        <v>0.39031392926122699</v>
      </c>
      <c r="P191" s="12">
        <f t="shared" si="13"/>
        <v>0.32852240320476594</v>
      </c>
    </row>
    <row r="192" spans="1:16" x14ac:dyDescent="0.25">
      <c r="A192" s="1">
        <v>0.50625000000000997</v>
      </c>
      <c r="B192" s="2">
        <v>830.83333333333303</v>
      </c>
      <c r="C192" s="3">
        <v>22.52</v>
      </c>
      <c r="D192" s="3">
        <v>25.228611223199998</v>
      </c>
      <c r="E192" s="3">
        <v>38.988603621845499</v>
      </c>
      <c r="F192" s="3">
        <v>49.419799766744497</v>
      </c>
      <c r="G192" s="3">
        <v>55.832625799310897</v>
      </c>
      <c r="H192" s="12">
        <f t="shared" si="10"/>
        <v>1.982178971536069E-2</v>
      </c>
      <c r="I192" s="12">
        <f t="shared" si="10"/>
        <v>3.2376890391267212E-2</v>
      </c>
      <c r="J192" s="12">
        <f t="shared" si="10"/>
        <v>4.0095437270986044E-2</v>
      </c>
      <c r="K192" s="12">
        <f t="shared" si="11"/>
        <v>0.43662600116063044</v>
      </c>
      <c r="L192" s="12">
        <f t="shared" si="11"/>
        <v>0.33099810872844454</v>
      </c>
      <c r="M192" s="12">
        <f t="shared" si="11"/>
        <v>0.20348896319258752</v>
      </c>
      <c r="O192" s="12">
        <f t="shared" si="12"/>
        <v>0.38381205494453752</v>
      </c>
      <c r="P192" s="12">
        <f t="shared" si="13"/>
        <v>0.3237043576938875</v>
      </c>
    </row>
    <row r="193" spans="1:16" x14ac:dyDescent="0.25">
      <c r="A193" s="1">
        <v>0.50694444444445497</v>
      </c>
      <c r="B193" s="2">
        <v>829.66666666666697</v>
      </c>
      <c r="C193" s="3">
        <v>22.48</v>
      </c>
      <c r="D193" s="3">
        <v>25.052904122400005</v>
      </c>
      <c r="E193" s="3">
        <v>39.455770323705202</v>
      </c>
      <c r="F193" s="3">
        <v>49.7783398251376</v>
      </c>
      <c r="G193" s="3">
        <v>56.111928045839498</v>
      </c>
      <c r="H193" s="12">
        <f t="shared" si="10"/>
        <v>2.0460952579797343E-2</v>
      </c>
      <c r="I193" s="12">
        <f t="shared" si="10"/>
        <v>3.2902780022263066E-2</v>
      </c>
      <c r="J193" s="12">
        <f t="shared" si="10"/>
        <v>4.0536675025117909E-2</v>
      </c>
      <c r="K193" s="12">
        <f t="shared" si="11"/>
        <v>0.45766805197909038</v>
      </c>
      <c r="L193" s="12">
        <f t="shared" si="11"/>
        <v>0.32801181439227806</v>
      </c>
      <c r="M193" s="12">
        <f t="shared" si="11"/>
        <v>0.20125723189344566</v>
      </c>
      <c r="O193" s="12">
        <f t="shared" si="12"/>
        <v>0.39283993318568422</v>
      </c>
      <c r="P193" s="12">
        <f t="shared" si="13"/>
        <v>0.32897903275493806</v>
      </c>
    </row>
    <row r="194" spans="1:16" x14ac:dyDescent="0.25">
      <c r="A194" s="1">
        <v>0.50763888888889896</v>
      </c>
      <c r="B194" s="2">
        <v>833</v>
      </c>
      <c r="C194" s="3">
        <v>22.44</v>
      </c>
      <c r="D194" s="3">
        <v>26.414634153600002</v>
      </c>
      <c r="E194" s="3">
        <v>40.308690048035103</v>
      </c>
      <c r="F194" s="3">
        <v>50.6323148498712</v>
      </c>
      <c r="G194" s="3">
        <v>56.8688629658404</v>
      </c>
      <c r="H194" s="12">
        <f t="shared" si="10"/>
        <v>2.1451008461026533E-2</v>
      </c>
      <c r="I194" s="12">
        <f t="shared" si="10"/>
        <v>3.3844315546063868E-2</v>
      </c>
      <c r="J194" s="12">
        <f t="shared" si="10"/>
        <v>4.1331168026218959E-2</v>
      </c>
      <c r="K194" s="12">
        <f t="shared" si="11"/>
        <v>0.43973329797950222</v>
      </c>
      <c r="L194" s="12">
        <f t="shared" si="11"/>
        <v>0.32673264133280228</v>
      </c>
      <c r="M194" s="12">
        <f t="shared" si="11"/>
        <v>0.1973806562949981</v>
      </c>
      <c r="O194" s="12">
        <f t="shared" si="12"/>
        <v>0.38323296965615228</v>
      </c>
      <c r="P194" s="12">
        <f t="shared" si="13"/>
        <v>0.3212821985357675</v>
      </c>
    </row>
    <row r="195" spans="1:16" x14ac:dyDescent="0.25">
      <c r="A195" s="1">
        <v>0.50833333333334396</v>
      </c>
      <c r="B195" s="2">
        <v>832.16666666666697</v>
      </c>
      <c r="C195" s="3">
        <v>22.44</v>
      </c>
      <c r="D195" s="3">
        <v>26.473203187199996</v>
      </c>
      <c r="E195" s="3">
        <v>40.100054954906</v>
      </c>
      <c r="F195" s="3">
        <v>50.592503776719298</v>
      </c>
      <c r="G195" s="3">
        <v>56.9442759675593</v>
      </c>
      <c r="H195" s="12">
        <f t="shared" si="10"/>
        <v>2.122177643289324E-2</v>
      </c>
      <c r="I195" s="12">
        <f t="shared" si="10"/>
        <v>3.3830367045927442E-2</v>
      </c>
      <c r="J195" s="12">
        <f t="shared" si="10"/>
        <v>4.1463179612528676E-2</v>
      </c>
      <c r="K195" s="12">
        <f t="shared" si="11"/>
        <v>0.43170842954333222</v>
      </c>
      <c r="L195" s="12">
        <f t="shared" si="11"/>
        <v>0.33240829797999255</v>
      </c>
      <c r="M195" s="12">
        <f t="shared" si="11"/>
        <v>0.20122869493766904</v>
      </c>
      <c r="O195" s="12">
        <f t="shared" si="12"/>
        <v>0.38205836376166236</v>
      </c>
      <c r="P195" s="12">
        <f t="shared" si="13"/>
        <v>0.32178180748699792</v>
      </c>
    </row>
    <row r="196" spans="1:16" x14ac:dyDescent="0.25">
      <c r="A196" s="1">
        <v>0.50902777777778796</v>
      </c>
      <c r="B196" s="2">
        <v>832.66666666666697</v>
      </c>
      <c r="C196" s="3">
        <v>22.44</v>
      </c>
      <c r="D196" s="3">
        <v>25.594667683200008</v>
      </c>
      <c r="E196" s="3">
        <v>39.668577503206897</v>
      </c>
      <c r="F196" s="3">
        <v>50.273770657257103</v>
      </c>
      <c r="G196" s="3">
        <v>56.751233403981303</v>
      </c>
      <c r="H196" s="12">
        <f t="shared" ref="H196:J259" si="14">(E196-$C196)/$B196</f>
        <v>2.0690845680392582E-2</v>
      </c>
      <c r="I196" s="12">
        <f t="shared" si="14"/>
        <v>3.3427266601990101E-2</v>
      </c>
      <c r="J196" s="12">
        <f t="shared" si="14"/>
        <v>4.1206445240970328E-2</v>
      </c>
      <c r="K196" s="12">
        <f t="shared" ref="K196:M259" si="15">$A$1*60*0.145*1.25*1000*(E196-D196)/($B196*60*0.33*1.25)</f>
        <v>0.44560381190064735</v>
      </c>
      <c r="L196" s="12">
        <f t="shared" si="15"/>
        <v>0.33577836975120728</v>
      </c>
      <c r="M196" s="12">
        <f t="shared" si="15"/>
        <v>0.20508743684584216</v>
      </c>
      <c r="O196" s="12">
        <f t="shared" ref="O196:O259" si="16">$A$1*60*0.145*1.25*1000*(F196-$D196)/(2*$B196*60*0.33*1.25)</f>
        <v>0.39069109082592729</v>
      </c>
      <c r="P196" s="12">
        <f t="shared" ref="P196:P259" si="17">$A$1*60*0.145*1.25*1000*(G196-$D196)/(3*$B196*60*0.33*1.25)</f>
        <v>0.32882320616589894</v>
      </c>
    </row>
    <row r="197" spans="1:16" x14ac:dyDescent="0.25">
      <c r="A197" s="1">
        <v>0.50972222222223296</v>
      </c>
      <c r="B197" s="2">
        <v>834.66666666666697</v>
      </c>
      <c r="C197" s="3">
        <v>22.4</v>
      </c>
      <c r="D197" s="3">
        <v>25.492171874400004</v>
      </c>
      <c r="E197" s="3">
        <v>39.473569297380401</v>
      </c>
      <c r="F197" s="3">
        <v>50.219481392051797</v>
      </c>
      <c r="G197" s="3">
        <v>56.7920815212943</v>
      </c>
      <c r="H197" s="12">
        <f t="shared" si="14"/>
        <v>2.0455554270024438E-2</v>
      </c>
      <c r="I197" s="12">
        <f t="shared" si="14"/>
        <v>3.3330049591116358E-2</v>
      </c>
      <c r="J197" s="12">
        <f t="shared" si="14"/>
        <v>4.1204570512732776E-2</v>
      </c>
      <c r="K197" s="12">
        <f t="shared" si="15"/>
        <v>0.4416139906329124</v>
      </c>
      <c r="L197" s="12">
        <f t="shared" si="15"/>
        <v>0.33941851301060522</v>
      </c>
      <c r="M197" s="12">
        <f t="shared" si="15"/>
        <v>0.20760100611534177</v>
      </c>
      <c r="O197" s="12">
        <f t="shared" si="16"/>
        <v>0.39051625182175881</v>
      </c>
      <c r="P197" s="12">
        <f t="shared" si="17"/>
        <v>0.32954450325295309</v>
      </c>
    </row>
    <row r="198" spans="1:16" x14ac:dyDescent="0.25">
      <c r="A198" s="1">
        <v>0.51041666666667695</v>
      </c>
      <c r="B198" s="2">
        <v>835.5</v>
      </c>
      <c r="C198" s="3">
        <v>22.4</v>
      </c>
      <c r="D198" s="3">
        <v>24.891839280000003</v>
      </c>
      <c r="E198" s="3">
        <v>39.403853962541497</v>
      </c>
      <c r="F198" s="3">
        <v>50.178409811655598</v>
      </c>
      <c r="G198" s="3">
        <v>56.795401876345601</v>
      </c>
      <c r="H198" s="12">
        <f t="shared" si="14"/>
        <v>2.0351710308248352E-2</v>
      </c>
      <c r="I198" s="12">
        <f t="shared" si="14"/>
        <v>3.324764788947409E-2</v>
      </c>
      <c r="J198" s="12">
        <f t="shared" si="14"/>
        <v>4.1167446889701496E-2</v>
      </c>
      <c r="K198" s="12">
        <f t="shared" si="15"/>
        <v>0.45791678993928864</v>
      </c>
      <c r="L198" s="12">
        <f t="shared" si="15"/>
        <v>0.33998380895958746</v>
      </c>
      <c r="M198" s="12">
        <f t="shared" si="15"/>
        <v>0.20879470091508626</v>
      </c>
      <c r="O198" s="12">
        <f t="shared" si="16"/>
        <v>0.39895029944943805</v>
      </c>
      <c r="P198" s="12">
        <f t="shared" si="17"/>
        <v>0.33556509993798744</v>
      </c>
    </row>
    <row r="199" spans="1:16" x14ac:dyDescent="0.25">
      <c r="A199" s="1">
        <v>0.51111111111112195</v>
      </c>
      <c r="B199" s="2">
        <v>838.33333333333303</v>
      </c>
      <c r="C199" s="3">
        <v>22.4</v>
      </c>
      <c r="D199" s="3">
        <v>25.301822515200008</v>
      </c>
      <c r="E199" s="3">
        <v>39.433323200191602</v>
      </c>
      <c r="F199" s="3">
        <v>50.3598141539617</v>
      </c>
      <c r="G199" s="3">
        <v>57.050260832657102</v>
      </c>
      <c r="H199" s="12">
        <f t="shared" si="14"/>
        <v>2.0318079364045658E-2</v>
      </c>
      <c r="I199" s="12">
        <f t="shared" si="14"/>
        <v>3.3351666982856916E-2</v>
      </c>
      <c r="J199" s="12">
        <f t="shared" si="14"/>
        <v>4.1332319084680456E-2</v>
      </c>
      <c r="K199" s="12">
        <f t="shared" si="15"/>
        <v>0.44440287713510523</v>
      </c>
      <c r="L199" s="12">
        <f t="shared" si="15"/>
        <v>0.34361276449593298</v>
      </c>
      <c r="M199" s="12">
        <f t="shared" si="15"/>
        <v>0.21039900995716609</v>
      </c>
      <c r="O199" s="12">
        <f t="shared" si="16"/>
        <v>0.39400782081551911</v>
      </c>
      <c r="P199" s="12">
        <f t="shared" si="17"/>
        <v>0.33280488386273477</v>
      </c>
    </row>
    <row r="200" spans="1:16" x14ac:dyDescent="0.25">
      <c r="A200" s="1">
        <v>0.51180555555556595</v>
      </c>
      <c r="B200" s="2">
        <v>839</v>
      </c>
      <c r="C200" s="3">
        <v>22.36</v>
      </c>
      <c r="D200" s="3">
        <v>24.511140561599998</v>
      </c>
      <c r="E200" s="3">
        <v>39.5075000022849</v>
      </c>
      <c r="F200" s="3">
        <v>50.374704971140602</v>
      </c>
      <c r="G200" s="3">
        <v>57.060230577250898</v>
      </c>
      <c r="H200" s="12">
        <f t="shared" si="14"/>
        <v>2.04380214568354E-2</v>
      </c>
      <c r="I200" s="12">
        <f t="shared" si="14"/>
        <v>3.3390589953683672E-2</v>
      </c>
      <c r="J200" s="12">
        <f t="shared" si="14"/>
        <v>4.1359035252980812E-2</v>
      </c>
      <c r="K200" s="12">
        <f t="shared" si="15"/>
        <v>0.47122594406746349</v>
      </c>
      <c r="L200" s="12">
        <f t="shared" si="15"/>
        <v>0.34147680582599987</v>
      </c>
      <c r="M200" s="12">
        <f t="shared" si="15"/>
        <v>0.21007719425419716</v>
      </c>
      <c r="O200" s="12">
        <f t="shared" si="16"/>
        <v>0.40635137494673174</v>
      </c>
      <c r="P200" s="12">
        <f t="shared" si="17"/>
        <v>0.34092664804922024</v>
      </c>
    </row>
    <row r="201" spans="1:16" x14ac:dyDescent="0.25">
      <c r="A201" s="1">
        <v>0.51250000000001095</v>
      </c>
      <c r="B201" s="2">
        <v>840</v>
      </c>
      <c r="C201" s="3">
        <v>22.32</v>
      </c>
      <c r="D201" s="3">
        <v>25.667878975200004</v>
      </c>
      <c r="E201" s="3">
        <v>39.923732873139201</v>
      </c>
      <c r="F201" s="3">
        <v>50.865068503677598</v>
      </c>
      <c r="G201" s="3">
        <v>57.525078849690303</v>
      </c>
      <c r="H201" s="12">
        <f t="shared" si="14"/>
        <v>2.095682484897524E-2</v>
      </c>
      <c r="I201" s="12">
        <f t="shared" si="14"/>
        <v>3.3982224409139998E-2</v>
      </c>
      <c r="J201" s="12">
        <f t="shared" si="14"/>
        <v>4.1910808154393214E-2</v>
      </c>
      <c r="K201" s="12">
        <f t="shared" si="15"/>
        <v>0.44742398597428207</v>
      </c>
      <c r="L201" s="12">
        <f t="shared" si="15"/>
        <v>0.34339689749525265</v>
      </c>
      <c r="M201" s="12">
        <f t="shared" si="15"/>
        <v>0.20902629873849393</v>
      </c>
      <c r="O201" s="12">
        <f t="shared" si="16"/>
        <v>0.39541044173476736</v>
      </c>
      <c r="P201" s="12">
        <f t="shared" si="17"/>
        <v>0.3332823940693429</v>
      </c>
    </row>
    <row r="202" spans="1:16" x14ac:dyDescent="0.25">
      <c r="A202" s="1">
        <v>0.51319444444445494</v>
      </c>
      <c r="B202" s="2">
        <v>837</v>
      </c>
      <c r="C202" s="3">
        <v>22.32</v>
      </c>
      <c r="D202" s="3">
        <v>24.979692830399998</v>
      </c>
      <c r="E202" s="3">
        <v>39.620495416188298</v>
      </c>
      <c r="F202" s="3">
        <v>50.631154747791001</v>
      </c>
      <c r="G202" s="3">
        <v>57.3777502832788</v>
      </c>
      <c r="H202" s="12">
        <f t="shared" si="14"/>
        <v>2.0669648048014692E-2</v>
      </c>
      <c r="I202" s="12">
        <f t="shared" si="14"/>
        <v>3.3824557643716849E-2</v>
      </c>
      <c r="J202" s="12">
        <f t="shared" si="14"/>
        <v>4.1885006312161049E-2</v>
      </c>
      <c r="K202" s="12">
        <f t="shared" si="15"/>
        <v>0.46115268272820736</v>
      </c>
      <c r="L202" s="12">
        <f t="shared" si="15"/>
        <v>0.34681125297760212</v>
      </c>
      <c r="M202" s="12">
        <f t="shared" si="15"/>
        <v>0.21250273762261984</v>
      </c>
      <c r="O202" s="12">
        <f t="shared" si="16"/>
        <v>0.40398196785290474</v>
      </c>
      <c r="P202" s="12">
        <f t="shared" si="17"/>
        <v>0.34015555777614315</v>
      </c>
    </row>
    <row r="203" spans="1:16" x14ac:dyDescent="0.25">
      <c r="A203" s="1">
        <v>0.51388888888889905</v>
      </c>
      <c r="B203" s="2">
        <v>840.5</v>
      </c>
      <c r="C203" s="3">
        <v>22.28</v>
      </c>
      <c r="D203" s="3">
        <v>24.994335088800007</v>
      </c>
      <c r="E203" s="3">
        <v>40.079800365164303</v>
      </c>
      <c r="F203" s="3">
        <v>51.041840642369699</v>
      </c>
      <c r="G203" s="3">
        <v>57.733113630313802</v>
      </c>
      <c r="H203" s="12">
        <f t="shared" si="14"/>
        <v>2.1177632796150269E-2</v>
      </c>
      <c r="I203" s="12">
        <f t="shared" si="14"/>
        <v>3.4219917480511244E-2</v>
      </c>
      <c r="J203" s="12">
        <f t="shared" si="14"/>
        <v>4.2180979928987269E-2</v>
      </c>
      <c r="K203" s="12">
        <f t="shared" si="15"/>
        <v>0.47317991781360069</v>
      </c>
      <c r="L203" s="12">
        <f t="shared" si="15"/>
        <v>0.34384205076951646</v>
      </c>
      <c r="M203" s="12">
        <f t="shared" si="15"/>
        <v>0.20988255545982257</v>
      </c>
      <c r="O203" s="12">
        <f t="shared" si="16"/>
        <v>0.40851098429155852</v>
      </c>
      <c r="P203" s="12">
        <f t="shared" si="17"/>
        <v>0.34230150801431319</v>
      </c>
    </row>
    <row r="204" spans="1:16" x14ac:dyDescent="0.25">
      <c r="A204" s="1">
        <v>0.51458333333334405</v>
      </c>
      <c r="B204" s="2">
        <v>842.5</v>
      </c>
      <c r="C204" s="3">
        <v>22.28</v>
      </c>
      <c r="D204" s="3">
        <v>25.931439626400003</v>
      </c>
      <c r="E204" s="3">
        <v>40.132792304646102</v>
      </c>
      <c r="F204" s="3">
        <v>51.293004141483998</v>
      </c>
      <c r="G204" s="3">
        <v>58.065901644171703</v>
      </c>
      <c r="H204" s="12">
        <f t="shared" si="14"/>
        <v>2.1190257928363324E-2</v>
      </c>
      <c r="I204" s="12">
        <f t="shared" si="14"/>
        <v>3.4436800167933525E-2</v>
      </c>
      <c r="J204" s="12">
        <f t="shared" si="14"/>
        <v>4.2475847648868491E-2</v>
      </c>
      <c r="K204" s="12">
        <f t="shared" si="15"/>
        <v>0.44439085801903083</v>
      </c>
      <c r="L204" s="12">
        <f t="shared" si="15"/>
        <v>0.349227022679578</v>
      </c>
      <c r="M204" s="12">
        <f t="shared" si="15"/>
        <v>0.21193852449737621</v>
      </c>
      <c r="O204" s="12">
        <f t="shared" si="16"/>
        <v>0.39680894034930442</v>
      </c>
      <c r="P204" s="12">
        <f t="shared" si="17"/>
        <v>0.33518546839866165</v>
      </c>
    </row>
    <row r="205" spans="1:16" x14ac:dyDescent="0.25">
      <c r="A205" s="1">
        <v>0.51527777777778805</v>
      </c>
      <c r="B205" s="2">
        <v>841</v>
      </c>
      <c r="C205" s="3">
        <v>22.28</v>
      </c>
      <c r="D205" s="3">
        <v>24.511140561599998</v>
      </c>
      <c r="E205" s="3">
        <v>39.553766625585901</v>
      </c>
      <c r="F205" s="3">
        <v>50.776358540759098</v>
      </c>
      <c r="G205" s="3">
        <v>57.676801593033296</v>
      </c>
      <c r="H205" s="12">
        <f t="shared" si="14"/>
        <v>2.0539556035179429E-2</v>
      </c>
      <c r="I205" s="12">
        <f t="shared" si="14"/>
        <v>3.3883898383780142E-2</v>
      </c>
      <c r="J205" s="12">
        <f t="shared" si="14"/>
        <v>4.2088943630241731E-2</v>
      </c>
      <c r="K205" s="12">
        <f t="shared" si="15"/>
        <v>0.47155567598701881</v>
      </c>
      <c r="L205" s="12">
        <f t="shared" si="15"/>
        <v>0.35180538919038229</v>
      </c>
      <c r="M205" s="12">
        <f t="shared" si="15"/>
        <v>0.21631482922489645</v>
      </c>
      <c r="O205" s="12">
        <f t="shared" si="16"/>
        <v>0.41168053258870052</v>
      </c>
      <c r="P205" s="12">
        <f t="shared" si="17"/>
        <v>0.34655863146743254</v>
      </c>
    </row>
    <row r="206" spans="1:16" x14ac:dyDescent="0.25">
      <c r="A206" s="1">
        <v>0.51597222222223305</v>
      </c>
      <c r="B206" s="2">
        <v>842.83333333333303</v>
      </c>
      <c r="C206" s="3">
        <v>22.24</v>
      </c>
      <c r="D206" s="3">
        <v>24.833270246400005</v>
      </c>
      <c r="E206" s="3">
        <v>39.720538913599199</v>
      </c>
      <c r="F206" s="3">
        <v>50.987622329362303</v>
      </c>
      <c r="G206" s="3">
        <v>57.888604467136197</v>
      </c>
      <c r="H206" s="12">
        <f t="shared" si="14"/>
        <v>2.0740208321454467E-2</v>
      </c>
      <c r="I206" s="12">
        <f t="shared" si="14"/>
        <v>3.4108312038001562E-2</v>
      </c>
      <c r="J206" s="12">
        <f t="shared" si="14"/>
        <v>4.2296149259010728E-2</v>
      </c>
      <c r="K206" s="12">
        <f t="shared" si="15"/>
        <v>0.46567040251903941</v>
      </c>
      <c r="L206" s="12">
        <f t="shared" si="15"/>
        <v>0.35243182525442324</v>
      </c>
      <c r="M206" s="12">
        <f t="shared" si="15"/>
        <v>0.21586116309933268</v>
      </c>
      <c r="O206" s="12">
        <f t="shared" si="16"/>
        <v>0.40905111388673132</v>
      </c>
      <c r="P206" s="12">
        <f t="shared" si="17"/>
        <v>0.34465446362426511</v>
      </c>
    </row>
    <row r="207" spans="1:16" x14ac:dyDescent="0.25">
      <c r="A207" s="1">
        <v>0.51666666666667704</v>
      </c>
      <c r="B207" s="2">
        <v>841.5</v>
      </c>
      <c r="C207" s="3">
        <v>22.24</v>
      </c>
      <c r="D207" s="3">
        <v>24.657563145600001</v>
      </c>
      <c r="E207" s="3">
        <v>39.888021437130497</v>
      </c>
      <c r="F207" s="3">
        <v>51.121730773959399</v>
      </c>
      <c r="G207" s="3">
        <v>58.0023221115583</v>
      </c>
      <c r="H207" s="12">
        <f t="shared" si="14"/>
        <v>2.0972099152858584E-2</v>
      </c>
      <c r="I207" s="12">
        <f t="shared" si="14"/>
        <v>3.432172403322567E-2</v>
      </c>
      <c r="J207" s="12">
        <f t="shared" si="14"/>
        <v>4.2498303162873806E-2</v>
      </c>
      <c r="K207" s="12">
        <f t="shared" si="15"/>
        <v>0.47716014741466461</v>
      </c>
      <c r="L207" s="12">
        <f t="shared" si="15"/>
        <v>0.3519446559369504</v>
      </c>
      <c r="M207" s="12">
        <f t="shared" si="15"/>
        <v>0.21556435887254155</v>
      </c>
      <c r="O207" s="12">
        <f t="shared" si="16"/>
        <v>0.41455240167580748</v>
      </c>
      <c r="P207" s="12">
        <f t="shared" si="17"/>
        <v>0.34822305407471882</v>
      </c>
    </row>
    <row r="208" spans="1:16" x14ac:dyDescent="0.25">
      <c r="A208" s="1">
        <v>0.51736111111112204</v>
      </c>
      <c r="B208" s="2">
        <v>842.83333333333303</v>
      </c>
      <c r="C208" s="3">
        <v>22.2</v>
      </c>
      <c r="D208" s="3">
        <v>25.243253481600004</v>
      </c>
      <c r="E208" s="3">
        <v>40.096517119549198</v>
      </c>
      <c r="F208" s="3">
        <v>51.422197910521099</v>
      </c>
      <c r="G208" s="3">
        <v>58.321841786845397</v>
      </c>
      <c r="H208" s="12">
        <f t="shared" si="14"/>
        <v>2.1233755728158044E-2</v>
      </c>
      <c r="I208" s="12">
        <f t="shared" si="14"/>
        <v>3.4671383718237428E-2</v>
      </c>
      <c r="J208" s="12">
        <f t="shared" si="14"/>
        <v>4.2857633126571572E-2</v>
      </c>
      <c r="K208" s="12">
        <f t="shared" si="15"/>
        <v>0.46460673288208248</v>
      </c>
      <c r="L208" s="12">
        <f t="shared" si="15"/>
        <v>0.35426473792027457</v>
      </c>
      <c r="M208" s="12">
        <f t="shared" si="15"/>
        <v>0.21581930258335486</v>
      </c>
      <c r="O208" s="12">
        <f t="shared" si="16"/>
        <v>0.4094357354011785</v>
      </c>
      <c r="P208" s="12">
        <f t="shared" si="17"/>
        <v>0.3448969244619039</v>
      </c>
    </row>
    <row r="209" spans="1:16" x14ac:dyDescent="0.25">
      <c r="A209" s="1">
        <v>0.51805555555556604</v>
      </c>
      <c r="B209" s="2">
        <v>843.66666666666697</v>
      </c>
      <c r="C209" s="3">
        <v>22.16</v>
      </c>
      <c r="D209" s="3">
        <v>24.745416696000003</v>
      </c>
      <c r="E209" s="3">
        <v>40.224258633798001</v>
      </c>
      <c r="F209" s="3">
        <v>51.522915788697198</v>
      </c>
      <c r="G209" s="3">
        <v>58.4208331927072</v>
      </c>
      <c r="H209" s="12">
        <f t="shared" si="14"/>
        <v>2.1411606440692999E-2</v>
      </c>
      <c r="I209" s="12">
        <f t="shared" si="14"/>
        <v>3.4803930211810177E-2</v>
      </c>
      <c r="J209" s="12">
        <f t="shared" si="14"/>
        <v>4.2980047245405592E-2</v>
      </c>
      <c r="K209" s="12">
        <f t="shared" si="15"/>
        <v>0.48369643640258075</v>
      </c>
      <c r="L209" s="12">
        <f t="shared" si="15"/>
        <v>0.35307035396581643</v>
      </c>
      <c r="M209" s="12">
        <f t="shared" si="15"/>
        <v>0.21555217634024276</v>
      </c>
      <c r="O209" s="12">
        <f t="shared" si="16"/>
        <v>0.41838339518419859</v>
      </c>
      <c r="P209" s="12">
        <f t="shared" si="17"/>
        <v>0.35077298890288</v>
      </c>
    </row>
    <row r="210" spans="1:16" x14ac:dyDescent="0.25">
      <c r="A210" s="1">
        <v>0.51875000000001104</v>
      </c>
      <c r="B210" s="2">
        <v>846.33333333333303</v>
      </c>
      <c r="C210" s="3">
        <v>22.16</v>
      </c>
      <c r="D210" s="3">
        <v>25.594667683200008</v>
      </c>
      <c r="E210" s="3">
        <v>40.659686446886703</v>
      </c>
      <c r="F210" s="3">
        <v>52.017421712908003</v>
      </c>
      <c r="G210" s="3">
        <v>58.893944745063997</v>
      </c>
      <c r="H210" s="12">
        <f t="shared" si="14"/>
        <v>2.1858629121961452E-2</v>
      </c>
      <c r="I210" s="12">
        <f t="shared" si="14"/>
        <v>3.5278560511510057E-2</v>
      </c>
      <c r="J210" s="12">
        <f t="shared" si="14"/>
        <v>4.3403636957539196E-2</v>
      </c>
      <c r="K210" s="12">
        <f t="shared" si="15"/>
        <v>0.46928161854729589</v>
      </c>
      <c r="L210" s="12">
        <f t="shared" si="15"/>
        <v>0.35379819117900868</v>
      </c>
      <c r="M210" s="12">
        <f t="shared" si="15"/>
        <v>0.21420656084985915</v>
      </c>
      <c r="O210" s="12">
        <f t="shared" si="16"/>
        <v>0.41153990486315228</v>
      </c>
      <c r="P210" s="12">
        <f t="shared" si="17"/>
        <v>0.34576212352538788</v>
      </c>
    </row>
    <row r="211" spans="1:16" x14ac:dyDescent="0.25">
      <c r="A211" s="1">
        <v>0.51944444444445503</v>
      </c>
      <c r="B211" s="2">
        <v>846.5</v>
      </c>
      <c r="C211" s="3">
        <v>22.12</v>
      </c>
      <c r="D211" s="3">
        <v>25.272537998399997</v>
      </c>
      <c r="E211" s="3">
        <v>40.463559331588101</v>
      </c>
      <c r="F211" s="3">
        <v>51.922123694324299</v>
      </c>
      <c r="G211" s="3">
        <v>58.8852433561065</v>
      </c>
      <c r="H211" s="12">
        <f t="shared" si="14"/>
        <v>2.1669886983565388E-2</v>
      </c>
      <c r="I211" s="12">
        <f t="shared" si="14"/>
        <v>3.5206289065947194E-2</v>
      </c>
      <c r="J211" s="12">
        <f t="shared" si="14"/>
        <v>4.3432065394101001E-2</v>
      </c>
      <c r="K211" s="12">
        <f t="shared" si="15"/>
        <v>0.47311348189062441</v>
      </c>
      <c r="L211" s="12">
        <f t="shared" si="15"/>
        <v>0.35686878217188384</v>
      </c>
      <c r="M211" s="12">
        <f t="shared" si="15"/>
        <v>0.21686137592405497</v>
      </c>
      <c r="O211" s="12">
        <f t="shared" si="16"/>
        <v>0.41499113203125415</v>
      </c>
      <c r="P211" s="12">
        <f t="shared" si="17"/>
        <v>0.34894787999552107</v>
      </c>
    </row>
    <row r="212" spans="1:16" x14ac:dyDescent="0.25">
      <c r="A212" s="1">
        <v>0.52013888888890003</v>
      </c>
      <c r="B212" s="2">
        <v>847.33333333333303</v>
      </c>
      <c r="C212" s="3">
        <v>22.08</v>
      </c>
      <c r="D212" s="3">
        <v>25.052904122400005</v>
      </c>
      <c r="E212" s="3">
        <v>40.276324345461198</v>
      </c>
      <c r="F212" s="3">
        <v>51.840748180594296</v>
      </c>
      <c r="G212" s="3">
        <v>58.882391534726402</v>
      </c>
      <c r="H212" s="12">
        <f t="shared" si="14"/>
        <v>2.1474812366791354E-2</v>
      </c>
      <c r="I212" s="12">
        <f t="shared" si="14"/>
        <v>3.5122834202117592E-2</v>
      </c>
      <c r="J212" s="12">
        <f t="shared" si="14"/>
        <v>4.3433192212501671E-2</v>
      </c>
      <c r="K212" s="12">
        <f t="shared" si="15"/>
        <v>0.47365623324737993</v>
      </c>
      <c r="L212" s="12">
        <f t="shared" si="15"/>
        <v>0.35981148474950986</v>
      </c>
      <c r="M212" s="12">
        <f t="shared" si="15"/>
        <v>0.21909125663739831</v>
      </c>
      <c r="O212" s="12">
        <f t="shared" si="16"/>
        <v>0.41673385899844495</v>
      </c>
      <c r="P212" s="12">
        <f t="shared" si="17"/>
        <v>0.35085299154476285</v>
      </c>
    </row>
    <row r="213" spans="1:16" x14ac:dyDescent="0.25">
      <c r="A213" s="1">
        <v>0.52083333333334403</v>
      </c>
      <c r="B213" s="2">
        <v>848</v>
      </c>
      <c r="C213" s="3">
        <v>22.08</v>
      </c>
      <c r="D213" s="3">
        <v>24.657563145600005</v>
      </c>
      <c r="E213" s="3">
        <v>40.0083969701776</v>
      </c>
      <c r="F213" s="3">
        <v>51.672038718839197</v>
      </c>
      <c r="G213" s="3">
        <v>58.8031199950507</v>
      </c>
      <c r="H213" s="12">
        <f t="shared" si="14"/>
        <v>2.1141977559171701E-2</v>
      </c>
      <c r="I213" s="12">
        <f t="shared" si="14"/>
        <v>3.4896272074102827E-2</v>
      </c>
      <c r="J213" s="12">
        <f t="shared" si="14"/>
        <v>4.330556603189941E-2</v>
      </c>
      <c r="K213" s="12">
        <f t="shared" si="15"/>
        <v>0.47724504814831703</v>
      </c>
      <c r="L213" s="12">
        <f t="shared" si="15"/>
        <v>0.36261321903000238</v>
      </c>
      <c r="M213" s="12">
        <f t="shared" si="15"/>
        <v>0.22169956797827353</v>
      </c>
      <c r="O213" s="12">
        <f t="shared" si="16"/>
        <v>0.41992913358915973</v>
      </c>
      <c r="P213" s="12">
        <f t="shared" si="17"/>
        <v>0.35385261171886434</v>
      </c>
    </row>
    <row r="214" spans="1:16" x14ac:dyDescent="0.25">
      <c r="A214" s="1">
        <v>0.52152777777778903</v>
      </c>
      <c r="B214" s="2">
        <v>847.66666666666697</v>
      </c>
      <c r="C214" s="3">
        <v>22.04</v>
      </c>
      <c r="D214" s="3">
        <v>24.394002494399999</v>
      </c>
      <c r="E214" s="3">
        <v>40.125934651181304</v>
      </c>
      <c r="F214" s="3">
        <v>51.7546592133098</v>
      </c>
      <c r="G214" s="3">
        <v>58.8666406607976</v>
      </c>
      <c r="H214" s="12">
        <f t="shared" si="14"/>
        <v>2.1336139973867043E-2</v>
      </c>
      <c r="I214" s="12">
        <f t="shared" si="14"/>
        <v>3.5054651057777969E-2</v>
      </c>
      <c r="J214" s="12">
        <f t="shared" si="14"/>
        <v>4.3444719615569311E-2</v>
      </c>
      <c r="K214" s="12">
        <f t="shared" si="15"/>
        <v>0.48928541723804125</v>
      </c>
      <c r="L214" s="12">
        <f t="shared" si="15"/>
        <v>0.36166983766674249</v>
      </c>
      <c r="M214" s="12">
        <f t="shared" si="15"/>
        <v>0.22119271652358996</v>
      </c>
      <c r="O214" s="12">
        <f t="shared" si="16"/>
        <v>0.42547762745239187</v>
      </c>
      <c r="P214" s="12">
        <f t="shared" si="17"/>
        <v>0.35738265714279122</v>
      </c>
    </row>
    <row r="215" spans="1:16" x14ac:dyDescent="0.25">
      <c r="A215" s="1">
        <v>0.52222222222223302</v>
      </c>
      <c r="B215" s="2">
        <v>847.5</v>
      </c>
      <c r="C215" s="3">
        <v>22.04</v>
      </c>
      <c r="D215" s="3">
        <v>24.921123796800003</v>
      </c>
      <c r="E215" s="3">
        <v>40.463566743151297</v>
      </c>
      <c r="F215" s="3">
        <v>52.108295845326602</v>
      </c>
      <c r="G215" s="3">
        <v>59.190738201973602</v>
      </c>
      <c r="H215" s="12">
        <f t="shared" si="14"/>
        <v>2.1738721820827492E-2</v>
      </c>
      <c r="I215" s="12">
        <f t="shared" si="14"/>
        <v>3.5478815156727551E-2</v>
      </c>
      <c r="J215" s="12">
        <f t="shared" si="14"/>
        <v>4.3835679294364133E-2</v>
      </c>
      <c r="K215" s="12">
        <f t="shared" si="15"/>
        <v>0.48348709621259045</v>
      </c>
      <c r="L215" s="12">
        <f t="shared" si="15"/>
        <v>0.36223882431009252</v>
      </c>
      <c r="M215" s="12">
        <f t="shared" si="15"/>
        <v>0.22031732726496431</v>
      </c>
      <c r="O215" s="12">
        <f t="shared" si="16"/>
        <v>0.42286296026134151</v>
      </c>
      <c r="P215" s="12">
        <f t="shared" si="17"/>
        <v>0.35534774926254908</v>
      </c>
    </row>
    <row r="216" spans="1:16" x14ac:dyDescent="0.25">
      <c r="A216" s="1">
        <v>0.52291666666667802</v>
      </c>
      <c r="B216" s="2">
        <v>848.5</v>
      </c>
      <c r="C216" s="3">
        <v>22.04</v>
      </c>
      <c r="D216" s="3">
        <v>24.921123796800003</v>
      </c>
      <c r="E216" s="3">
        <v>40.625401422519303</v>
      </c>
      <c r="F216" s="3">
        <v>52.303511903557997</v>
      </c>
      <c r="G216" s="3">
        <v>59.401202630732698</v>
      </c>
      <c r="H216" s="12">
        <f t="shared" si="14"/>
        <v>2.1903831965255513E-2</v>
      </c>
      <c r="I216" s="12">
        <f t="shared" si="14"/>
        <v>3.5667073545737178E-2</v>
      </c>
      <c r="J216" s="12">
        <f t="shared" si="14"/>
        <v>4.4032059670869414E-2</v>
      </c>
      <c r="K216" s="12">
        <f t="shared" si="15"/>
        <v>0.48794562719864959</v>
      </c>
      <c r="L216" s="12">
        <f t="shared" si="15"/>
        <v>0.3628490962126984</v>
      </c>
      <c r="M216" s="12">
        <f t="shared" si="15"/>
        <v>0.22053145238984978</v>
      </c>
      <c r="O216" s="12">
        <f t="shared" si="16"/>
        <v>0.42539736170567399</v>
      </c>
      <c r="P216" s="12">
        <f t="shared" si="17"/>
        <v>0.35710872526706594</v>
      </c>
    </row>
    <row r="217" spans="1:16" x14ac:dyDescent="0.25">
      <c r="A217" s="1">
        <v>0.52361111111112202</v>
      </c>
      <c r="B217" s="2">
        <v>850</v>
      </c>
      <c r="C217" s="3">
        <v>22.04</v>
      </c>
      <c r="D217" s="3">
        <v>25.140757672800003</v>
      </c>
      <c r="E217" s="3">
        <v>40.592352786743497</v>
      </c>
      <c r="F217" s="3">
        <v>52.399592493075403</v>
      </c>
      <c r="G217" s="3">
        <v>59.569751515182702</v>
      </c>
      <c r="H217" s="12">
        <f t="shared" si="14"/>
        <v>2.1826297396168821E-2</v>
      </c>
      <c r="I217" s="12">
        <f t="shared" si="14"/>
        <v>3.5717167638912237E-2</v>
      </c>
      <c r="J217" s="12">
        <f t="shared" si="14"/>
        <v>4.4152648841391418E-2</v>
      </c>
      <c r="K217" s="12">
        <f t="shared" si="15"/>
        <v>0.47924733508487832</v>
      </c>
      <c r="L217" s="12">
        <f t="shared" si="15"/>
        <v>0.36621385185414462</v>
      </c>
      <c r="M217" s="12">
        <f t="shared" si="15"/>
        <v>0.22238995897445096</v>
      </c>
      <c r="O217" s="12">
        <f t="shared" si="16"/>
        <v>0.42273059346951142</v>
      </c>
      <c r="P217" s="12">
        <f t="shared" si="17"/>
        <v>0.35595038197115797</v>
      </c>
    </row>
    <row r="218" spans="1:16" x14ac:dyDescent="0.25">
      <c r="A218" s="1">
        <v>0.52430555555556702</v>
      </c>
      <c r="B218" s="2">
        <v>850.33333333333303</v>
      </c>
      <c r="C218" s="3">
        <v>22</v>
      </c>
      <c r="D218" s="3">
        <v>24.511140561600005</v>
      </c>
      <c r="E218" s="3">
        <v>40.737210021994102</v>
      </c>
      <c r="F218" s="3">
        <v>52.477426987855601</v>
      </c>
      <c r="G218" s="3">
        <v>59.626182312144003</v>
      </c>
      <c r="H218" s="12">
        <f t="shared" si="14"/>
        <v>2.2035135266947208E-2</v>
      </c>
      <c r="I218" s="12">
        <f t="shared" si="14"/>
        <v>3.584174087164517E-2</v>
      </c>
      <c r="J218" s="12">
        <f t="shared" si="14"/>
        <v>4.4248744389036476E-2</v>
      </c>
      <c r="K218" s="12">
        <f t="shared" si="15"/>
        <v>0.50307118173061782</v>
      </c>
      <c r="L218" s="12">
        <f t="shared" si="15"/>
        <v>0.36399232957840083</v>
      </c>
      <c r="M218" s="12">
        <f t="shared" si="15"/>
        <v>0.22163918364031612</v>
      </c>
      <c r="O218" s="12">
        <f t="shared" si="16"/>
        <v>0.4335317556545093</v>
      </c>
      <c r="P218" s="12">
        <f t="shared" si="17"/>
        <v>0.3629008983164449</v>
      </c>
    </row>
    <row r="219" spans="1:16" x14ac:dyDescent="0.25">
      <c r="A219" s="1">
        <v>0.52500000000001101</v>
      </c>
      <c r="B219" s="2">
        <v>852.33333333333303</v>
      </c>
      <c r="C219" s="3">
        <v>21.96</v>
      </c>
      <c r="D219" s="3">
        <v>25.6385944584</v>
      </c>
      <c r="E219" s="3">
        <v>41.062648292730003</v>
      </c>
      <c r="F219" s="3">
        <v>52.934651096814299</v>
      </c>
      <c r="G219" s="3">
        <v>60.0962594798713</v>
      </c>
      <c r="H219" s="12">
        <f t="shared" si="14"/>
        <v>2.2412180241763797E-2</v>
      </c>
      <c r="I219" s="12">
        <f t="shared" si="14"/>
        <v>3.6341006370920192E-2</v>
      </c>
      <c r="J219" s="12">
        <f t="shared" si="14"/>
        <v>4.4743362706145456E-2</v>
      </c>
      <c r="K219" s="12">
        <f t="shared" si="15"/>
        <v>0.47708347267277362</v>
      </c>
      <c r="L219" s="12">
        <f t="shared" si="15"/>
        <v>0.36721450704139574</v>
      </c>
      <c r="M219" s="12">
        <f t="shared" si="15"/>
        <v>0.22151666701957518</v>
      </c>
      <c r="O219" s="12">
        <f t="shared" si="16"/>
        <v>0.42214898985708466</v>
      </c>
      <c r="P219" s="12">
        <f t="shared" si="17"/>
        <v>0.35527154891124818</v>
      </c>
    </row>
    <row r="220" spans="1:16" x14ac:dyDescent="0.25">
      <c r="A220" s="1">
        <v>0.52569444444445601</v>
      </c>
      <c r="B220" s="2">
        <v>852.83333333333303</v>
      </c>
      <c r="C220" s="3">
        <v>21.92</v>
      </c>
      <c r="D220" s="3">
        <v>24.657563145600001</v>
      </c>
      <c r="E220" s="3">
        <v>41.173250454960403</v>
      </c>
      <c r="F220" s="3">
        <v>52.928229867497997</v>
      </c>
      <c r="G220" s="3">
        <v>60.057985197399198</v>
      </c>
      <c r="H220" s="12">
        <f t="shared" si="14"/>
        <v>2.257563078557015E-2</v>
      </c>
      <c r="I220" s="12">
        <f t="shared" si="14"/>
        <v>3.6359073520615209E-2</v>
      </c>
      <c r="J220" s="12">
        <f t="shared" si="14"/>
        <v>4.4719154032518124E-2</v>
      </c>
      <c r="K220" s="12">
        <f t="shared" si="15"/>
        <v>0.51054943269826258</v>
      </c>
      <c r="L220" s="12">
        <f t="shared" si="15"/>
        <v>0.36338167210573341</v>
      </c>
      <c r="M220" s="12">
        <f t="shared" si="15"/>
        <v>0.22040212258653138</v>
      </c>
      <c r="O220" s="12">
        <f t="shared" si="16"/>
        <v>0.43696555240199803</v>
      </c>
      <c r="P220" s="12">
        <f t="shared" si="17"/>
        <v>0.36477774246350908</v>
      </c>
    </row>
    <row r="221" spans="1:16" x14ac:dyDescent="0.25">
      <c r="A221" s="1">
        <v>0.52638888888890001</v>
      </c>
      <c r="B221" s="2">
        <v>852.16666666666697</v>
      </c>
      <c r="C221" s="3">
        <v>21.88</v>
      </c>
      <c r="D221" s="3">
        <v>26.253569311199996</v>
      </c>
      <c r="E221" s="3">
        <v>41.256349283355298</v>
      </c>
      <c r="F221" s="3">
        <v>53.248832215558203</v>
      </c>
      <c r="G221" s="3">
        <v>60.445013072663102</v>
      </c>
      <c r="H221" s="12">
        <f t="shared" si="14"/>
        <v>2.2737746078648886E-2</v>
      </c>
      <c r="I221" s="12">
        <f t="shared" si="14"/>
        <v>3.6810677350547459E-2</v>
      </c>
      <c r="J221" s="12">
        <f t="shared" si="14"/>
        <v>4.5255247102675249E-2</v>
      </c>
      <c r="K221" s="12">
        <f t="shared" si="15"/>
        <v>0.46414375391693569</v>
      </c>
      <c r="L221" s="12">
        <f t="shared" si="15"/>
        <v>0.37101364262278047</v>
      </c>
      <c r="M221" s="12">
        <f t="shared" si="15"/>
        <v>0.22262956619245983</v>
      </c>
      <c r="O221" s="12">
        <f t="shared" si="16"/>
        <v>0.41757869826985805</v>
      </c>
      <c r="P221" s="12">
        <f t="shared" si="17"/>
        <v>0.35259565424405864</v>
      </c>
    </row>
    <row r="222" spans="1:16" x14ac:dyDescent="0.25">
      <c r="A222" s="1">
        <v>0.52708333333334501</v>
      </c>
      <c r="B222" s="2">
        <v>851.5</v>
      </c>
      <c r="C222" s="3">
        <v>21.88</v>
      </c>
      <c r="D222" s="3">
        <v>24.027946034400003</v>
      </c>
      <c r="E222" s="3">
        <v>40.866895056115801</v>
      </c>
      <c r="F222" s="3">
        <v>52.735017645731801</v>
      </c>
      <c r="G222" s="3">
        <v>59.973470665305101</v>
      </c>
      <c r="H222" s="12">
        <f t="shared" si="14"/>
        <v>2.2298173876824194E-2</v>
      </c>
      <c r="I222" s="12">
        <f t="shared" si="14"/>
        <v>3.6236074745427838E-2</v>
      </c>
      <c r="J222" s="12">
        <f t="shared" si="14"/>
        <v>4.4736900370293722E-2</v>
      </c>
      <c r="K222" s="12">
        <f t="shared" si="15"/>
        <v>0.52135752055704698</v>
      </c>
      <c r="L222" s="12">
        <f t="shared" si="15"/>
        <v>0.36745375017227772</v>
      </c>
      <c r="M222" s="12">
        <f t="shared" si="15"/>
        <v>0.22411267556464595</v>
      </c>
      <c r="O222" s="12">
        <f t="shared" si="16"/>
        <v>0.44440563536466238</v>
      </c>
      <c r="P222" s="12">
        <f t="shared" si="17"/>
        <v>0.37097464876465686</v>
      </c>
    </row>
    <row r="223" spans="1:16" x14ac:dyDescent="0.25">
      <c r="A223" s="1">
        <v>0.527777777777789</v>
      </c>
      <c r="B223" s="2">
        <v>852</v>
      </c>
      <c r="C223" s="3">
        <v>21.88</v>
      </c>
      <c r="D223" s="3">
        <v>26.121788985599999</v>
      </c>
      <c r="E223" s="3">
        <v>42.108065413822402</v>
      </c>
      <c r="F223" s="3">
        <v>53.880871358889202</v>
      </c>
      <c r="G223" s="3">
        <v>60.905946476932897</v>
      </c>
      <c r="H223" s="12">
        <f t="shared" si="14"/>
        <v>2.3741860814345542E-2</v>
      </c>
      <c r="I223" s="12">
        <f t="shared" si="14"/>
        <v>3.7559708167710329E-2</v>
      </c>
      <c r="J223" s="12">
        <f t="shared" si="14"/>
        <v>4.5805101498747537E-2</v>
      </c>
      <c r="K223" s="12">
        <f t="shared" si="15"/>
        <v>0.49466711098852917</v>
      </c>
      <c r="L223" s="12">
        <f t="shared" si="15"/>
        <v>0.36428870295234433</v>
      </c>
      <c r="M223" s="12">
        <f t="shared" si="15"/>
        <v>0.21737855145461701</v>
      </c>
      <c r="O223" s="12">
        <f t="shared" si="16"/>
        <v>0.42947790697043675</v>
      </c>
      <c r="P223" s="12">
        <f t="shared" si="17"/>
        <v>0.35877812179849689</v>
      </c>
    </row>
    <row r="224" spans="1:16" x14ac:dyDescent="0.25">
      <c r="A224" s="1">
        <v>0.528472222222234</v>
      </c>
      <c r="B224" s="2">
        <v>853</v>
      </c>
      <c r="C224" s="3">
        <v>21.84</v>
      </c>
      <c r="D224" s="3">
        <v>26.253569311199996</v>
      </c>
      <c r="E224" s="3">
        <v>41.765329133379801</v>
      </c>
      <c r="F224" s="3">
        <v>53.786401929806701</v>
      </c>
      <c r="G224" s="3">
        <v>60.979311715844503</v>
      </c>
      <c r="H224" s="12">
        <f t="shared" si="14"/>
        <v>2.3359119734325674E-2</v>
      </c>
      <c r="I224" s="12">
        <f t="shared" si="14"/>
        <v>3.7451819378436932E-2</v>
      </c>
      <c r="J224" s="12">
        <f t="shared" si="14"/>
        <v>4.5884304473440211E-2</v>
      </c>
      <c r="K224" s="12">
        <f t="shared" si="15"/>
        <v>0.4794213309636729</v>
      </c>
      <c r="L224" s="12">
        <f t="shared" si="15"/>
        <v>0.37153480879929662</v>
      </c>
      <c r="M224" s="12">
        <f t="shared" si="15"/>
        <v>0.2223109706864502</v>
      </c>
      <c r="O224" s="12">
        <f t="shared" si="16"/>
        <v>0.42547806988148473</v>
      </c>
      <c r="P224" s="12">
        <f t="shared" si="17"/>
        <v>0.3577557034831399</v>
      </c>
    </row>
    <row r="225" spans="1:16" x14ac:dyDescent="0.25">
      <c r="A225" s="1">
        <v>0.529166666666678</v>
      </c>
      <c r="B225" s="2">
        <v>853.83333333333303</v>
      </c>
      <c r="C225" s="3">
        <v>21.84</v>
      </c>
      <c r="D225" s="3">
        <v>24.906481538400001</v>
      </c>
      <c r="E225" s="3">
        <v>41.371539151691302</v>
      </c>
      <c r="F225" s="3">
        <v>53.394382619796502</v>
      </c>
      <c r="G225" s="3">
        <v>60.665757821676401</v>
      </c>
      <c r="H225" s="12">
        <f t="shared" si="14"/>
        <v>2.287511905331795E-2</v>
      </c>
      <c r="I225" s="12">
        <f t="shared" si="14"/>
        <v>3.6956138145379479E-2</v>
      </c>
      <c r="J225" s="12">
        <f t="shared" si="14"/>
        <v>4.5472291026753563E-2</v>
      </c>
      <c r="K225" s="12">
        <f t="shared" si="15"/>
        <v>0.50838820022229281</v>
      </c>
      <c r="L225" s="12">
        <f t="shared" si="15"/>
        <v>0.37122686697253121</v>
      </c>
      <c r="M225" s="12">
        <f t="shared" si="15"/>
        <v>0.22451675778168023</v>
      </c>
      <c r="O225" s="12">
        <f t="shared" si="16"/>
        <v>0.43980753359741204</v>
      </c>
      <c r="P225" s="12">
        <f t="shared" si="17"/>
        <v>0.36804394165883481</v>
      </c>
    </row>
    <row r="226" spans="1:16" x14ac:dyDescent="0.25">
      <c r="A226" s="1">
        <v>0.529861111111123</v>
      </c>
      <c r="B226" s="2">
        <v>852.33333333333303</v>
      </c>
      <c r="C226" s="3">
        <v>21.84</v>
      </c>
      <c r="D226" s="3">
        <v>25.653236716800002</v>
      </c>
      <c r="E226" s="3">
        <v>41.516282938632202</v>
      </c>
      <c r="F226" s="3">
        <v>53.627390003510598</v>
      </c>
      <c r="G226" s="3">
        <v>60.908216571040903</v>
      </c>
      <c r="H226" s="12">
        <f t="shared" si="14"/>
        <v>2.3085197033983821E-2</v>
      </c>
      <c r="I226" s="12">
        <f t="shared" si="14"/>
        <v>3.7294552213739472E-2</v>
      </c>
      <c r="J226" s="12">
        <f t="shared" si="14"/>
        <v>4.5836781272241986E-2</v>
      </c>
      <c r="K226" s="12">
        <f t="shared" si="15"/>
        <v>0.49066200494165801</v>
      </c>
      <c r="L226" s="12">
        <f t="shared" si="15"/>
        <v>0.37461027292083071</v>
      </c>
      <c r="M226" s="12">
        <f t="shared" si="15"/>
        <v>0.22520422063324796</v>
      </c>
      <c r="O226" s="12">
        <f t="shared" si="16"/>
        <v>0.43263613893124436</v>
      </c>
      <c r="P226" s="12">
        <f t="shared" si="17"/>
        <v>0.3634921661652456</v>
      </c>
    </row>
    <row r="227" spans="1:16" x14ac:dyDescent="0.25">
      <c r="A227" s="1">
        <v>0.53055555555556699</v>
      </c>
      <c r="B227" s="2">
        <v>853.83333333333303</v>
      </c>
      <c r="C227" s="3">
        <v>21.84</v>
      </c>
      <c r="D227" s="3">
        <v>24.847912504799996</v>
      </c>
      <c r="E227" s="3">
        <v>41.495223374612898</v>
      </c>
      <c r="F227" s="3">
        <v>53.589555859438804</v>
      </c>
      <c r="G227" s="3">
        <v>60.897761576348302</v>
      </c>
      <c r="H227" s="12">
        <f t="shared" si="14"/>
        <v>2.3019976624571038E-2</v>
      </c>
      <c r="I227" s="12">
        <f t="shared" si="14"/>
        <v>3.7184722849235387E-2</v>
      </c>
      <c r="J227" s="12">
        <f t="shared" si="14"/>
        <v>4.5744011215711471E-2</v>
      </c>
      <c r="K227" s="12">
        <f t="shared" si="15"/>
        <v>0.51401559656938323</v>
      </c>
      <c r="L227" s="12">
        <f t="shared" si="15"/>
        <v>0.37343421865024184</v>
      </c>
      <c r="M227" s="12">
        <f t="shared" si="15"/>
        <v>0.22565396602527868</v>
      </c>
      <c r="O227" s="12">
        <f t="shared" si="16"/>
        <v>0.44372490760981259</v>
      </c>
      <c r="P227" s="12">
        <f t="shared" si="17"/>
        <v>0.37103459374830128</v>
      </c>
    </row>
    <row r="228" spans="1:16" x14ac:dyDescent="0.25">
      <c r="A228" s="1">
        <v>0.53125000000001199</v>
      </c>
      <c r="B228" s="2">
        <v>855.33333333333303</v>
      </c>
      <c r="C228" s="3">
        <v>21.8</v>
      </c>
      <c r="D228" s="3">
        <v>25.741090267199997</v>
      </c>
      <c r="E228" s="3">
        <v>41.908532908794299</v>
      </c>
      <c r="F228" s="3">
        <v>54.034458313919401</v>
      </c>
      <c r="G228" s="3">
        <v>61.3018360037562</v>
      </c>
      <c r="H228" s="12">
        <f t="shared" si="14"/>
        <v>2.350958640934642E-2</v>
      </c>
      <c r="I228" s="12">
        <f t="shared" si="14"/>
        <v>3.7686428270365648E-2</v>
      </c>
      <c r="J228" s="12">
        <f t="shared" si="14"/>
        <v>4.618297272457858E-2</v>
      </c>
      <c r="K228" s="12">
        <f t="shared" si="15"/>
        <v>0.49832335783274445</v>
      </c>
      <c r="L228" s="12">
        <f t="shared" si="15"/>
        <v>0.37375310360868846</v>
      </c>
      <c r="M228" s="12">
        <f t="shared" si="15"/>
        <v>0.2239998083383411</v>
      </c>
      <c r="O228" s="12">
        <f t="shared" si="16"/>
        <v>0.43603823072071646</v>
      </c>
      <c r="P228" s="12">
        <f t="shared" si="17"/>
        <v>0.36535875659325801</v>
      </c>
    </row>
    <row r="229" spans="1:16" x14ac:dyDescent="0.25">
      <c r="A229" s="1">
        <v>0.53194444444445599</v>
      </c>
      <c r="B229" s="2">
        <v>853.83333333333303</v>
      </c>
      <c r="C229" s="3">
        <v>21.8</v>
      </c>
      <c r="D229" s="3">
        <v>25.360391548799999</v>
      </c>
      <c r="E229" s="3">
        <v>41.457732249284298</v>
      </c>
      <c r="F229" s="3">
        <v>53.727975506738098</v>
      </c>
      <c r="G229" s="3">
        <v>61.124561152385503</v>
      </c>
      <c r="H229" s="12">
        <f t="shared" si="14"/>
        <v>2.3022914990377868E-2</v>
      </c>
      <c r="I229" s="12">
        <f t="shared" si="14"/>
        <v>3.7393685934106705E-2</v>
      </c>
      <c r="J229" s="12">
        <f t="shared" si="14"/>
        <v>4.6056483879428671E-2</v>
      </c>
      <c r="K229" s="12">
        <f t="shared" si="15"/>
        <v>0.49703428067436844</v>
      </c>
      <c r="L229" s="12">
        <f t="shared" si="15"/>
        <v>0.37886577942557831</v>
      </c>
      <c r="M229" s="12">
        <f t="shared" si="15"/>
        <v>0.22838285492212462</v>
      </c>
      <c r="O229" s="12">
        <f t="shared" si="16"/>
        <v>0.4379500300499734</v>
      </c>
      <c r="P229" s="12">
        <f t="shared" si="17"/>
        <v>0.36809430500735707</v>
      </c>
    </row>
    <row r="230" spans="1:16" x14ac:dyDescent="0.25">
      <c r="A230" s="1">
        <v>0.53263888888890099</v>
      </c>
      <c r="B230" s="2">
        <v>853.83333333333303</v>
      </c>
      <c r="C230" s="3">
        <v>21.76</v>
      </c>
      <c r="D230" s="3">
        <v>24.745416695999999</v>
      </c>
      <c r="E230" s="3">
        <v>41.241712256816498</v>
      </c>
      <c r="F230" s="3">
        <v>53.554074515561403</v>
      </c>
      <c r="G230" s="3">
        <v>61.006036463894098</v>
      </c>
      <c r="H230" s="12">
        <f t="shared" si="14"/>
        <v>2.2816762354264889E-2</v>
      </c>
      <c r="I230" s="12">
        <f t="shared" si="14"/>
        <v>3.7236862598744577E-2</v>
      </c>
      <c r="J230" s="12">
        <f t="shared" si="14"/>
        <v>4.5964516647152974E-2</v>
      </c>
      <c r="K230" s="12">
        <f t="shared" si="15"/>
        <v>0.50935272790837594</v>
      </c>
      <c r="L230" s="12">
        <f t="shared" si="15"/>
        <v>0.38016627917264628</v>
      </c>
      <c r="M230" s="12">
        <f t="shared" si="15"/>
        <v>0.23009269763985751</v>
      </c>
      <c r="O230" s="12">
        <f t="shared" si="16"/>
        <v>0.44475950354051119</v>
      </c>
      <c r="P230" s="12">
        <f t="shared" si="17"/>
        <v>0.37320390157362665</v>
      </c>
    </row>
    <row r="231" spans="1:16" x14ac:dyDescent="0.25">
      <c r="A231" s="1">
        <v>0.53333333333334498</v>
      </c>
      <c r="B231" s="2">
        <v>856.33333333333303</v>
      </c>
      <c r="C231" s="3">
        <v>21.76</v>
      </c>
      <c r="D231" s="3">
        <v>24.818627987999999</v>
      </c>
      <c r="E231" s="3">
        <v>41.3993012014095</v>
      </c>
      <c r="F231" s="3">
        <v>53.745603993304996</v>
      </c>
      <c r="G231" s="3">
        <v>61.205349138651997</v>
      </c>
      <c r="H231" s="12">
        <f t="shared" si="14"/>
        <v>2.2934178125429552E-2</v>
      </c>
      <c r="I231" s="12">
        <f t="shared" si="14"/>
        <v>3.7351814706078248E-2</v>
      </c>
      <c r="J231" s="12">
        <f t="shared" si="14"/>
        <v>4.6063078013217601E-2</v>
      </c>
      <c r="K231" s="12">
        <f t="shared" si="15"/>
        <v>0.51046341681114926</v>
      </c>
      <c r="L231" s="12">
        <f t="shared" si="15"/>
        <v>0.38010132803528374</v>
      </c>
      <c r="M231" s="12">
        <f t="shared" si="15"/>
        <v>0.22966057809731025</v>
      </c>
      <c r="O231" s="12">
        <f t="shared" si="16"/>
        <v>0.4452823724232165</v>
      </c>
      <c r="P231" s="12">
        <f t="shared" si="17"/>
        <v>0.3734084409812477</v>
      </c>
    </row>
    <row r="232" spans="1:16" x14ac:dyDescent="0.25">
      <c r="A232" s="1">
        <v>0.53402777777778998</v>
      </c>
      <c r="B232" s="2">
        <v>857</v>
      </c>
      <c r="C232" s="3">
        <v>21.72</v>
      </c>
      <c r="D232" s="3">
        <v>24.935766055200002</v>
      </c>
      <c r="E232" s="3">
        <v>41.738010571008203</v>
      </c>
      <c r="F232" s="3">
        <v>54.0310709710309</v>
      </c>
      <c r="G232" s="3">
        <v>61.437484515202897</v>
      </c>
      <c r="H232" s="12">
        <f t="shared" si="14"/>
        <v>2.3358238705960564E-2</v>
      </c>
      <c r="I232" s="12">
        <f t="shared" si="14"/>
        <v>3.7702533221739672E-2</v>
      </c>
      <c r="J232" s="12">
        <f t="shared" si="14"/>
        <v>4.6344789399303261E-2</v>
      </c>
      <c r="K232" s="12">
        <f t="shared" si="15"/>
        <v>0.5168824556682271</v>
      </c>
      <c r="L232" s="12">
        <f t="shared" si="15"/>
        <v>0.37816776450690365</v>
      </c>
      <c r="M232" s="12">
        <f t="shared" si="15"/>
        <v>0.2278412992266764</v>
      </c>
      <c r="O232" s="12">
        <f t="shared" si="16"/>
        <v>0.44752511008756535</v>
      </c>
      <c r="P232" s="12">
        <f t="shared" si="17"/>
        <v>0.37429717313393573</v>
      </c>
    </row>
    <row r="233" spans="1:16" x14ac:dyDescent="0.25">
      <c r="A233" s="1">
        <v>0.53472222222223398</v>
      </c>
      <c r="B233" s="2">
        <v>856.5</v>
      </c>
      <c r="C233" s="3">
        <v>21.72</v>
      </c>
      <c r="D233" s="3">
        <v>25.521456391200001</v>
      </c>
      <c r="E233" s="3">
        <v>42.016764552054397</v>
      </c>
      <c r="F233" s="3">
        <v>54.3375532690171</v>
      </c>
      <c r="G233" s="3">
        <v>61.723633451877703</v>
      </c>
      <c r="H233" s="12">
        <f t="shared" si="14"/>
        <v>2.3697331642795562E-2</v>
      </c>
      <c r="I233" s="12">
        <f t="shared" si="14"/>
        <v>3.8082373927632342E-2</v>
      </c>
      <c r="J233" s="12">
        <f t="shared" si="14"/>
        <v>4.6705935145216232E-2</v>
      </c>
      <c r="K233" s="12">
        <f t="shared" si="15"/>
        <v>0.50773649277161537</v>
      </c>
      <c r="L233" s="12">
        <f t="shared" si="15"/>
        <v>0.37924202387296957</v>
      </c>
      <c r="M233" s="12">
        <f t="shared" si="15"/>
        <v>0.22734843209993891</v>
      </c>
      <c r="O233" s="12">
        <f t="shared" si="16"/>
        <v>0.44348925832229247</v>
      </c>
      <c r="P233" s="12">
        <f t="shared" si="17"/>
        <v>0.37144231624817453</v>
      </c>
    </row>
    <row r="234" spans="1:16" x14ac:dyDescent="0.25">
      <c r="A234" s="1">
        <v>0.53541666666667898</v>
      </c>
      <c r="B234" s="2">
        <v>856.5</v>
      </c>
      <c r="C234" s="3">
        <v>21.68</v>
      </c>
      <c r="D234" s="3">
        <v>25.360391548799999</v>
      </c>
      <c r="E234" s="3">
        <v>42.051345920174398</v>
      </c>
      <c r="F234" s="3">
        <v>54.390981584997199</v>
      </c>
      <c r="G234" s="3">
        <v>61.794229672748699</v>
      </c>
      <c r="H234" s="12">
        <f t="shared" si="14"/>
        <v>2.3784408546613425E-2</v>
      </c>
      <c r="I234" s="12">
        <f t="shared" si="14"/>
        <v>3.8191455440743954E-2</v>
      </c>
      <c r="J234" s="12">
        <f t="shared" si="14"/>
        <v>4.6835060913892237E-2</v>
      </c>
      <c r="K234" s="12">
        <f t="shared" si="15"/>
        <v>0.51375861250316568</v>
      </c>
      <c r="L234" s="12">
        <f t="shared" si="15"/>
        <v>0.37982214539071396</v>
      </c>
      <c r="M234" s="12">
        <f t="shared" si="15"/>
        <v>0.22787687156481817</v>
      </c>
      <c r="O234" s="12">
        <f t="shared" si="16"/>
        <v>0.44679037894693979</v>
      </c>
      <c r="P234" s="12">
        <f t="shared" si="17"/>
        <v>0.3738192098195659</v>
      </c>
    </row>
    <row r="235" spans="1:16" x14ac:dyDescent="0.25">
      <c r="A235" s="1">
        <v>0.53611111111112297</v>
      </c>
      <c r="B235" s="2">
        <v>857.16666666666697</v>
      </c>
      <c r="C235" s="3">
        <v>21.64</v>
      </c>
      <c r="D235" s="3">
        <v>25.609309941600003</v>
      </c>
      <c r="E235" s="3">
        <v>42.4265598820338</v>
      </c>
      <c r="F235" s="3">
        <v>54.724975182712598</v>
      </c>
      <c r="G235" s="3">
        <v>62.070452082919502</v>
      </c>
      <c r="H235" s="12">
        <f t="shared" si="14"/>
        <v>2.4250312909236391E-2</v>
      </c>
      <c r="I235" s="12">
        <f t="shared" si="14"/>
        <v>3.8598065544677332E-2</v>
      </c>
      <c r="J235" s="12">
        <f t="shared" si="14"/>
        <v>4.7167550553668468E-2</v>
      </c>
      <c r="K235" s="12">
        <f t="shared" si="15"/>
        <v>0.51724347120277858</v>
      </c>
      <c r="L235" s="12">
        <f t="shared" si="15"/>
        <v>0.3782589331161702</v>
      </c>
      <c r="M235" s="12">
        <f t="shared" si="15"/>
        <v>0.22592278660067536</v>
      </c>
      <c r="O235" s="12">
        <f t="shared" si="16"/>
        <v>0.44775120215947439</v>
      </c>
      <c r="P235" s="12">
        <f t="shared" si="17"/>
        <v>0.37380839697320806</v>
      </c>
    </row>
    <row r="236" spans="1:16" x14ac:dyDescent="0.25">
      <c r="A236" s="1">
        <v>0.53680555555556797</v>
      </c>
      <c r="B236" s="2">
        <v>857.5</v>
      </c>
      <c r="C236" s="3">
        <v>21.64</v>
      </c>
      <c r="D236" s="3">
        <v>26.019293176799998</v>
      </c>
      <c r="E236" s="3">
        <v>42.669061831872199</v>
      </c>
      <c r="F236" s="3">
        <v>54.992095941211403</v>
      </c>
      <c r="G236" s="3">
        <v>62.326222020202202</v>
      </c>
      <c r="H236" s="12">
        <f t="shared" si="14"/>
        <v>2.4523687267489443E-2</v>
      </c>
      <c r="I236" s="12">
        <f t="shared" si="14"/>
        <v>3.8894572526194056E-2</v>
      </c>
      <c r="J236" s="12">
        <f t="shared" si="14"/>
        <v>4.7447489236387405E-2</v>
      </c>
      <c r="K236" s="12">
        <f t="shared" si="15"/>
        <v>0.51189323190786507</v>
      </c>
      <c r="L236" s="12">
        <f t="shared" si="15"/>
        <v>0.37886879318403055</v>
      </c>
      <c r="M236" s="12">
        <f t="shared" si="15"/>
        <v>0.2254859859960065</v>
      </c>
      <c r="O236" s="12">
        <f t="shared" si="16"/>
        <v>0.44538101254594786</v>
      </c>
      <c r="P236" s="12">
        <f t="shared" si="17"/>
        <v>0.37208267036263404</v>
      </c>
    </row>
    <row r="237" spans="1:16" x14ac:dyDescent="0.25">
      <c r="A237" s="1">
        <v>0.53750000000001197</v>
      </c>
      <c r="B237" s="2">
        <v>856.66666666666697</v>
      </c>
      <c r="C237" s="3">
        <v>21.64</v>
      </c>
      <c r="D237" s="3">
        <v>26.019293176799998</v>
      </c>
      <c r="E237" s="3">
        <v>42.632736039310601</v>
      </c>
      <c r="F237" s="3">
        <v>55.027331813268802</v>
      </c>
      <c r="G237" s="3">
        <v>62.405706460919902</v>
      </c>
      <c r="H237" s="12">
        <f t="shared" si="14"/>
        <v>2.4505139345498746E-2</v>
      </c>
      <c r="I237" s="12">
        <f t="shared" si="14"/>
        <v>3.897353908163672E-2</v>
      </c>
      <c r="J237" s="12">
        <f t="shared" si="14"/>
        <v>4.7586427775392862E-2</v>
      </c>
      <c r="K237" s="12">
        <f t="shared" si="15"/>
        <v>0.51127326814234941</v>
      </c>
      <c r="L237" s="12">
        <f t="shared" si="15"/>
        <v>0.38143962940727377</v>
      </c>
      <c r="M237" s="12">
        <f t="shared" si="15"/>
        <v>0.22706706556266193</v>
      </c>
      <c r="O237" s="12">
        <f t="shared" si="16"/>
        <v>0.44635644877481162</v>
      </c>
      <c r="P237" s="12">
        <f t="shared" si="17"/>
        <v>0.37325998770409496</v>
      </c>
    </row>
    <row r="238" spans="1:16" x14ac:dyDescent="0.25">
      <c r="A238" s="1">
        <v>0.53819444444445697</v>
      </c>
      <c r="B238" s="2">
        <v>858.83333333333303</v>
      </c>
      <c r="C238" s="3">
        <v>21.64</v>
      </c>
      <c r="D238" s="3">
        <v>25.682521233600003</v>
      </c>
      <c r="E238" s="3">
        <v>42.233053166818998</v>
      </c>
      <c r="F238" s="3">
        <v>54.822923328438002</v>
      </c>
      <c r="G238" s="3">
        <v>62.354048359896296</v>
      </c>
      <c r="H238" s="12">
        <f t="shared" si="14"/>
        <v>2.3977938870738215E-2</v>
      </c>
      <c r="I238" s="12">
        <f t="shared" si="14"/>
        <v>3.8637209386886875E-2</v>
      </c>
      <c r="J238" s="12">
        <f t="shared" si="14"/>
        <v>4.7406227471255162E-2</v>
      </c>
      <c r="K238" s="12">
        <f t="shared" si="15"/>
        <v>0.50805224783093794</v>
      </c>
      <c r="L238" s="12">
        <f t="shared" si="15"/>
        <v>0.38647167724391918</v>
      </c>
      <c r="M238" s="12">
        <f t="shared" si="15"/>
        <v>0.23118320404243661</v>
      </c>
      <c r="O238" s="12">
        <f t="shared" si="16"/>
        <v>0.4472619625374285</v>
      </c>
      <c r="P238" s="12">
        <f t="shared" si="17"/>
        <v>0.37523570970576459</v>
      </c>
    </row>
    <row r="239" spans="1:16" x14ac:dyDescent="0.25">
      <c r="A239" s="1">
        <v>0.53888888888890096</v>
      </c>
      <c r="B239" s="2">
        <v>861.16666666666697</v>
      </c>
      <c r="C239" s="3">
        <v>21.6</v>
      </c>
      <c r="D239" s="3">
        <v>24.965050571999999</v>
      </c>
      <c r="E239" s="3">
        <v>42.205418646937602</v>
      </c>
      <c r="F239" s="3">
        <v>54.783835775758099</v>
      </c>
      <c r="G239" s="3">
        <v>62.336718851442399</v>
      </c>
      <c r="H239" s="12">
        <f t="shared" si="14"/>
        <v>2.3927329568729547E-2</v>
      </c>
      <c r="I239" s="12">
        <f t="shared" si="14"/>
        <v>3.8533581314989067E-2</v>
      </c>
      <c r="J239" s="12">
        <f t="shared" si="14"/>
        <v>4.7304105498094502E-2</v>
      </c>
      <c r="K239" s="12">
        <f t="shared" si="15"/>
        <v>0.52779422647907903</v>
      </c>
      <c r="L239" s="12">
        <f t="shared" si="15"/>
        <v>0.38507390967411464</v>
      </c>
      <c r="M239" s="12">
        <f t="shared" si="15"/>
        <v>0.2312229102818705</v>
      </c>
      <c r="O239" s="12">
        <f t="shared" si="16"/>
        <v>0.45643406807659681</v>
      </c>
      <c r="P239" s="12">
        <f t="shared" si="17"/>
        <v>0.38136368214502137</v>
      </c>
    </row>
    <row r="240" spans="1:16" x14ac:dyDescent="0.25">
      <c r="A240" s="1">
        <v>0.53958333333334596</v>
      </c>
      <c r="B240" s="2">
        <v>862.16666666666697</v>
      </c>
      <c r="C240" s="3">
        <v>21.6</v>
      </c>
      <c r="D240" s="3">
        <v>25.6385944584</v>
      </c>
      <c r="E240" s="3">
        <v>42.497208477929298</v>
      </c>
      <c r="F240" s="3">
        <v>55.126373887705299</v>
      </c>
      <c r="G240" s="3">
        <v>62.665873295466803</v>
      </c>
      <c r="H240" s="12">
        <f t="shared" si="14"/>
        <v>2.4238014859380579E-2</v>
      </c>
      <c r="I240" s="12">
        <f t="shared" si="14"/>
        <v>3.8886186608589154E-2</v>
      </c>
      <c r="J240" s="12">
        <f t="shared" si="14"/>
        <v>4.7631014841059485E-2</v>
      </c>
      <c r="K240" s="12">
        <f t="shared" si="15"/>
        <v>0.51550864442966038</v>
      </c>
      <c r="L240" s="12">
        <f t="shared" si="15"/>
        <v>0.38617907338822605</v>
      </c>
      <c r="M240" s="12">
        <f t="shared" si="15"/>
        <v>0.23054547158330863</v>
      </c>
      <c r="O240" s="12">
        <f t="shared" si="16"/>
        <v>0.45084385890894324</v>
      </c>
      <c r="P240" s="12">
        <f t="shared" si="17"/>
        <v>0.37741106313373168</v>
      </c>
    </row>
    <row r="241" spans="1:16" x14ac:dyDescent="0.25">
      <c r="A241" s="1">
        <v>0.54027777777778996</v>
      </c>
      <c r="B241" s="2">
        <v>862.33333333333303</v>
      </c>
      <c r="C241" s="3">
        <v>21.56</v>
      </c>
      <c r="D241" s="3">
        <v>25.301822515200008</v>
      </c>
      <c r="E241" s="3">
        <v>42.553224706410298</v>
      </c>
      <c r="F241" s="3">
        <v>55.150661144336503</v>
      </c>
      <c r="G241" s="3">
        <v>62.685663665864901</v>
      </c>
      <c r="H241" s="12">
        <f t="shared" si="14"/>
        <v>2.4344674959115159E-2</v>
      </c>
      <c r="I241" s="12">
        <f t="shared" si="14"/>
        <v>3.8953221272906673E-2</v>
      </c>
      <c r="J241" s="12">
        <f t="shared" si="14"/>
        <v>4.7691144568069097E-2</v>
      </c>
      <c r="K241" s="12">
        <f t="shared" si="15"/>
        <v>0.52741750382517305</v>
      </c>
      <c r="L241" s="12">
        <f t="shared" si="15"/>
        <v>0.3851344028181396</v>
      </c>
      <c r="M241" s="12">
        <f t="shared" si="15"/>
        <v>0.23036343232700937</v>
      </c>
      <c r="O241" s="12">
        <f t="shared" si="16"/>
        <v>0.45627595332165638</v>
      </c>
      <c r="P241" s="12">
        <f t="shared" si="17"/>
        <v>0.38097177965677415</v>
      </c>
    </row>
    <row r="242" spans="1:16" x14ac:dyDescent="0.25">
      <c r="A242" s="1">
        <v>0.54097222222223496</v>
      </c>
      <c r="B242" s="2">
        <v>859.33333333333303</v>
      </c>
      <c r="C242" s="3">
        <v>21.56</v>
      </c>
      <c r="D242" s="3">
        <v>25.872870592800002</v>
      </c>
      <c r="E242" s="3">
        <v>42.510057115727903</v>
      </c>
      <c r="F242" s="3">
        <v>55.223597126905702</v>
      </c>
      <c r="G242" s="3">
        <v>62.802774488808502</v>
      </c>
      <c r="H242" s="12">
        <f t="shared" si="14"/>
        <v>2.437943031310463E-2</v>
      </c>
      <c r="I242" s="12">
        <f t="shared" si="14"/>
        <v>3.9174085097252571E-2</v>
      </c>
      <c r="J242" s="12">
        <f t="shared" si="14"/>
        <v>4.7993919110327993E-2</v>
      </c>
      <c r="K242" s="12">
        <f t="shared" si="15"/>
        <v>0.51041513064910349</v>
      </c>
      <c r="L242" s="12">
        <f t="shared" si="15"/>
        <v>0.39004089885480947</v>
      </c>
      <c r="M242" s="12">
        <f t="shared" si="15"/>
        <v>0.23252289670835172</v>
      </c>
      <c r="O242" s="12">
        <f t="shared" si="16"/>
        <v>0.45022801475195651</v>
      </c>
      <c r="P242" s="12">
        <f t="shared" si="17"/>
        <v>0.37765964207075492</v>
      </c>
    </row>
    <row r="243" spans="1:16" x14ac:dyDescent="0.25">
      <c r="A243" s="1">
        <v>0.54166666666667895</v>
      </c>
      <c r="B243" s="2">
        <v>860.83333333333303</v>
      </c>
      <c r="C243" s="3">
        <v>21.56</v>
      </c>
      <c r="D243" s="3">
        <v>24.847912504799996</v>
      </c>
      <c r="E243" s="3">
        <v>42.205438306359198</v>
      </c>
      <c r="F243" s="3">
        <v>54.939428325791901</v>
      </c>
      <c r="G243" s="3">
        <v>62.593558805277198</v>
      </c>
      <c r="H243" s="12">
        <f t="shared" si="14"/>
        <v>2.398308418938146E-2</v>
      </c>
      <c r="I243" s="12">
        <f t="shared" si="14"/>
        <v>3.8775715383301358E-2</v>
      </c>
      <c r="J243" s="12">
        <f t="shared" si="14"/>
        <v>4.7667251274281369E-2</v>
      </c>
      <c r="K243" s="12">
        <f t="shared" si="15"/>
        <v>0.53158663899873293</v>
      </c>
      <c r="L243" s="12">
        <f t="shared" si="15"/>
        <v>0.38998754965788796</v>
      </c>
      <c r="M243" s="12">
        <f t="shared" si="15"/>
        <v>0.23441321894401859</v>
      </c>
      <c r="O243" s="12">
        <f t="shared" si="16"/>
        <v>0.46078709432831044</v>
      </c>
      <c r="P243" s="12">
        <f t="shared" si="17"/>
        <v>0.38532913586687983</v>
      </c>
    </row>
    <row r="244" spans="1:16" x14ac:dyDescent="0.25">
      <c r="A244" s="1">
        <v>0.54236111111112395</v>
      </c>
      <c r="B244" s="2">
        <v>859.16666666666697</v>
      </c>
      <c r="C244" s="3">
        <v>21.52</v>
      </c>
      <c r="D244" s="3">
        <v>25.506814132800006</v>
      </c>
      <c r="E244" s="3">
        <v>43.034255912779003</v>
      </c>
      <c r="F244" s="3">
        <v>55.584549932376703</v>
      </c>
      <c r="G244" s="3">
        <v>63.050990218752602</v>
      </c>
      <c r="H244" s="12">
        <f t="shared" si="14"/>
        <v>2.50408410236031E-2</v>
      </c>
      <c r="I244" s="12">
        <f t="shared" si="14"/>
        <v>3.9648360736034949E-2</v>
      </c>
      <c r="J244" s="12">
        <f t="shared" si="14"/>
        <v>4.8338688906404567E-2</v>
      </c>
      <c r="K244" s="12">
        <f t="shared" si="15"/>
        <v>0.53783173789195726</v>
      </c>
      <c r="L244" s="12">
        <f t="shared" si="15"/>
        <v>0.38510733787320317</v>
      </c>
      <c r="M244" s="12">
        <f t="shared" si="15"/>
        <v>0.22910865176428988</v>
      </c>
      <c r="O244" s="12">
        <f t="shared" si="16"/>
        <v>0.46146953788258022</v>
      </c>
      <c r="P244" s="12">
        <f t="shared" si="17"/>
        <v>0.38401590917648348</v>
      </c>
    </row>
    <row r="245" spans="1:16" x14ac:dyDescent="0.25">
      <c r="A245" s="1">
        <v>0.54305555555556795</v>
      </c>
      <c r="B245" s="2">
        <v>860.33333333333303</v>
      </c>
      <c r="C245" s="3">
        <v>21.52</v>
      </c>
      <c r="D245" s="3">
        <v>26.487845445600005</v>
      </c>
      <c r="E245" s="3">
        <v>43.324968983318399</v>
      </c>
      <c r="F245" s="3">
        <v>56.007834669699903</v>
      </c>
      <c r="G245" s="3">
        <v>63.502388347168598</v>
      </c>
      <c r="H245" s="12">
        <f t="shared" si="14"/>
        <v>2.5344791534271688E-2</v>
      </c>
      <c r="I245" s="12">
        <f t="shared" si="14"/>
        <v>4.0086595896590374E-2</v>
      </c>
      <c r="J245" s="12">
        <f t="shared" si="14"/>
        <v>4.8797816753779866E-2</v>
      </c>
      <c r="K245" s="12">
        <f t="shared" si="15"/>
        <v>0.51594862730495594</v>
      </c>
      <c r="L245" s="12">
        <f t="shared" si="15"/>
        <v>0.388647569552038</v>
      </c>
      <c r="M245" s="12">
        <f t="shared" si="15"/>
        <v>0.22965945896226853</v>
      </c>
      <c r="O245" s="12">
        <f t="shared" si="16"/>
        <v>0.452298098428497</v>
      </c>
      <c r="P245" s="12">
        <f t="shared" si="17"/>
        <v>0.3780852186064208</v>
      </c>
    </row>
    <row r="246" spans="1:16" x14ac:dyDescent="0.25">
      <c r="A246" s="1">
        <v>0.54375000000001295</v>
      </c>
      <c r="B246" s="2">
        <v>863.16666666666697</v>
      </c>
      <c r="C246" s="3">
        <v>21.52</v>
      </c>
      <c r="D246" s="3">
        <v>25.755732525599999</v>
      </c>
      <c r="E246" s="3">
        <v>43.270128213857198</v>
      </c>
      <c r="F246" s="3">
        <v>55.994643765171901</v>
      </c>
      <c r="G246" s="3">
        <v>63.5509645247215</v>
      </c>
      <c r="H246" s="12">
        <f t="shared" si="14"/>
        <v>2.5198063194273632E-2</v>
      </c>
      <c r="I246" s="12">
        <f t="shared" si="14"/>
        <v>3.9939730177839611E-2</v>
      </c>
      <c r="J246" s="12">
        <f t="shared" si="14"/>
        <v>4.8693915263241724E-2</v>
      </c>
      <c r="K246" s="12">
        <f t="shared" si="15"/>
        <v>0.53494090641519965</v>
      </c>
      <c r="L246" s="12">
        <f t="shared" si="15"/>
        <v>0.38864394774855748</v>
      </c>
      <c r="M246" s="12">
        <f t="shared" si="15"/>
        <v>0.23079215225151042</v>
      </c>
      <c r="O246" s="12">
        <f t="shared" si="16"/>
        <v>0.46179242708187856</v>
      </c>
      <c r="P246" s="12">
        <f t="shared" si="17"/>
        <v>0.38479233547175579</v>
      </c>
    </row>
    <row r="247" spans="1:16" x14ac:dyDescent="0.25">
      <c r="A247" s="1">
        <v>0.54444444444445705</v>
      </c>
      <c r="B247" s="2">
        <v>866.5</v>
      </c>
      <c r="C247" s="3">
        <v>21.52</v>
      </c>
      <c r="D247" s="3">
        <v>26.35606512</v>
      </c>
      <c r="E247" s="3">
        <v>43.3015523406577</v>
      </c>
      <c r="F247" s="3">
        <v>56.186815214120898</v>
      </c>
      <c r="G247" s="3">
        <v>63.814617516749202</v>
      </c>
      <c r="H247" s="12">
        <f t="shared" si="14"/>
        <v>2.5137394507394922E-2</v>
      </c>
      <c r="I247" s="12">
        <f t="shared" si="14"/>
        <v>4.0007865221143565E-2</v>
      </c>
      <c r="J247" s="12">
        <f t="shared" si="14"/>
        <v>4.8810868455567452E-2</v>
      </c>
      <c r="K247" s="12">
        <f t="shared" si="15"/>
        <v>0.51557376005778022</v>
      </c>
      <c r="L247" s="12">
        <f t="shared" si="15"/>
        <v>0.39203968245337323</v>
      </c>
      <c r="M247" s="12">
        <f t="shared" si="15"/>
        <v>0.23207917618026624</v>
      </c>
      <c r="O247" s="12">
        <f t="shared" si="16"/>
        <v>0.45380672125557669</v>
      </c>
      <c r="P247" s="12">
        <f t="shared" si="17"/>
        <v>0.37989753956380651</v>
      </c>
    </row>
    <row r="248" spans="1:16" x14ac:dyDescent="0.25">
      <c r="A248" s="1">
        <v>0.54513888888890205</v>
      </c>
      <c r="B248" s="2">
        <v>865.66666666666697</v>
      </c>
      <c r="C248" s="3">
        <v>21.52</v>
      </c>
      <c r="D248" s="3">
        <v>25.345749290400004</v>
      </c>
      <c r="E248" s="3">
        <v>42.9822082094352</v>
      </c>
      <c r="F248" s="3">
        <v>55.873721177835797</v>
      </c>
      <c r="G248" s="3">
        <v>63.567050973402303</v>
      </c>
      <c r="H248" s="12">
        <f t="shared" si="14"/>
        <v>2.47926933493668E-2</v>
      </c>
      <c r="I248" s="12">
        <f t="shared" si="14"/>
        <v>3.9684699088759087E-2</v>
      </c>
      <c r="J248" s="12">
        <f t="shared" si="14"/>
        <v>4.8571872514519394E-2</v>
      </c>
      <c r="K248" s="12">
        <f t="shared" si="15"/>
        <v>0.53711342666575457</v>
      </c>
      <c r="L248" s="12">
        <f t="shared" si="15"/>
        <v>0.39260742403852394</v>
      </c>
      <c r="M248" s="12">
        <f t="shared" si="15"/>
        <v>0.23429820849731706</v>
      </c>
      <c r="O248" s="12">
        <f t="shared" si="16"/>
        <v>0.46486042535213934</v>
      </c>
      <c r="P248" s="12">
        <f t="shared" si="17"/>
        <v>0.3880063530671985</v>
      </c>
    </row>
    <row r="249" spans="1:16" x14ac:dyDescent="0.25">
      <c r="A249" s="1">
        <v>0.54583333333334605</v>
      </c>
      <c r="B249" s="2">
        <v>864.5</v>
      </c>
      <c r="C249" s="3">
        <v>21.52</v>
      </c>
      <c r="D249" s="3">
        <v>25.858228334400003</v>
      </c>
      <c r="E249" s="3">
        <v>42.658406747602299</v>
      </c>
      <c r="F249" s="3">
        <v>55.752730021347702</v>
      </c>
      <c r="G249" s="3">
        <v>63.558977265997697</v>
      </c>
      <c r="H249" s="12">
        <f t="shared" si="14"/>
        <v>2.4451598319956389E-2</v>
      </c>
      <c r="I249" s="12">
        <f t="shared" si="14"/>
        <v>3.9598299619835402E-2</v>
      </c>
      <c r="J249" s="12">
        <f t="shared" si="14"/>
        <v>4.8628082436087565E-2</v>
      </c>
      <c r="K249" s="12">
        <f t="shared" si="15"/>
        <v>0.51233521634456747</v>
      </c>
      <c r="L249" s="12">
        <f t="shared" si="15"/>
        <v>0.39932212517862825</v>
      </c>
      <c r="M249" s="12">
        <f t="shared" si="15"/>
        <v>0.23805791061028422</v>
      </c>
      <c r="O249" s="12">
        <f t="shared" si="16"/>
        <v>0.45582867076159789</v>
      </c>
      <c r="P249" s="12">
        <f t="shared" si="17"/>
        <v>0.38323841737782671</v>
      </c>
    </row>
    <row r="250" spans="1:16" x14ac:dyDescent="0.25">
      <c r="A250" s="1">
        <v>0.54652777777779105</v>
      </c>
      <c r="B250" s="2">
        <v>862.83333333333303</v>
      </c>
      <c r="C250" s="3">
        <v>21.52</v>
      </c>
      <c r="D250" s="3">
        <v>24.159726360000001</v>
      </c>
      <c r="E250" s="3">
        <v>42.296106039251001</v>
      </c>
      <c r="F250" s="3">
        <v>55.310754039137201</v>
      </c>
      <c r="G250" s="3">
        <v>63.158240155260998</v>
      </c>
      <c r="H250" s="12">
        <f t="shared" si="14"/>
        <v>2.4078933018254985E-2</v>
      </c>
      <c r="I250" s="12">
        <f t="shared" si="14"/>
        <v>3.9162550557238412E-2</v>
      </c>
      <c r="J250" s="12">
        <f t="shared" si="14"/>
        <v>4.8257570201191057E-2</v>
      </c>
      <c r="K250" s="12">
        <f t="shared" si="15"/>
        <v>0.55415211761632299</v>
      </c>
      <c r="L250" s="12">
        <f t="shared" si="15"/>
        <v>0.39765900784592684</v>
      </c>
      <c r="M250" s="12">
        <f t="shared" si="15"/>
        <v>0.23977779061329671</v>
      </c>
      <c r="O250" s="12">
        <f t="shared" si="16"/>
        <v>0.47590556273112489</v>
      </c>
      <c r="P250" s="12">
        <f t="shared" si="17"/>
        <v>0.39719630535851547</v>
      </c>
    </row>
    <row r="251" spans="1:16" x14ac:dyDescent="0.25">
      <c r="A251" s="1">
        <v>0.54722222222223504</v>
      </c>
      <c r="B251" s="2">
        <v>864.33333333333303</v>
      </c>
      <c r="C251" s="3">
        <v>21.52</v>
      </c>
      <c r="D251" s="3">
        <v>25.550740908000002</v>
      </c>
      <c r="E251" s="3">
        <v>43.055872005587503</v>
      </c>
      <c r="F251" s="3">
        <v>56.077240338980999</v>
      </c>
      <c r="G251" s="3">
        <v>63.8261659477362</v>
      </c>
      <c r="H251" s="12">
        <f t="shared" si="14"/>
        <v>2.4916165066240854E-2</v>
      </c>
      <c r="I251" s="12">
        <f t="shared" si="14"/>
        <v>3.9981381032372948E-2</v>
      </c>
      <c r="J251" s="12">
        <f t="shared" si="14"/>
        <v>4.8946586133130993E-2</v>
      </c>
      <c r="K251" s="12">
        <f t="shared" si="15"/>
        <v>0.53393626388883109</v>
      </c>
      <c r="L251" s="12">
        <f t="shared" si="15"/>
        <v>0.39717387547075494</v>
      </c>
      <c r="M251" s="12">
        <f t="shared" si="15"/>
        <v>0.23635540720180298</v>
      </c>
      <c r="O251" s="12">
        <f t="shared" si="16"/>
        <v>0.46555506967979304</v>
      </c>
      <c r="P251" s="12">
        <f t="shared" si="17"/>
        <v>0.38915518218712974</v>
      </c>
    </row>
    <row r="252" spans="1:16" x14ac:dyDescent="0.25">
      <c r="A252" s="1">
        <v>0.54791666666668004</v>
      </c>
      <c r="B252" s="2">
        <v>868.5</v>
      </c>
      <c r="C252" s="3">
        <v>21.48</v>
      </c>
      <c r="D252" s="3">
        <v>25.375033807200005</v>
      </c>
      <c r="E252" s="3">
        <v>43.040853805887501</v>
      </c>
      <c r="F252" s="3">
        <v>56.145491539221403</v>
      </c>
      <c r="G252" s="3">
        <v>63.958952479553702</v>
      </c>
      <c r="H252" s="12">
        <f t="shared" si="14"/>
        <v>2.4825392983175015E-2</v>
      </c>
      <c r="I252" s="12">
        <f t="shared" si="14"/>
        <v>3.9914210177572143E-2</v>
      </c>
      <c r="J252" s="12">
        <f t="shared" si="14"/>
        <v>4.8910710972427975E-2</v>
      </c>
      <c r="K252" s="12">
        <f t="shared" si="15"/>
        <v>0.53625245194110782</v>
      </c>
      <c r="L252" s="12">
        <f t="shared" si="15"/>
        <v>0.39779608967046959</v>
      </c>
      <c r="M252" s="12">
        <f t="shared" si="15"/>
        <v>0.23718047550074486</v>
      </c>
      <c r="O252" s="12">
        <f t="shared" si="16"/>
        <v>0.46702427080578862</v>
      </c>
      <c r="P252" s="12">
        <f t="shared" si="17"/>
        <v>0.39040967237077406</v>
      </c>
    </row>
    <row r="253" spans="1:16" x14ac:dyDescent="0.25">
      <c r="A253" s="1">
        <v>0.54861111111112404</v>
      </c>
      <c r="B253" s="2">
        <v>868.33333333333303</v>
      </c>
      <c r="C253" s="3">
        <v>21.44</v>
      </c>
      <c r="D253" s="3">
        <v>25.360391548799999</v>
      </c>
      <c r="E253" s="3">
        <v>43.005863946041998</v>
      </c>
      <c r="F253" s="3">
        <v>56.123688964555598</v>
      </c>
      <c r="G253" s="3">
        <v>63.9473413991131</v>
      </c>
      <c r="H253" s="12">
        <f t="shared" si="14"/>
        <v>2.4835927768954325E-2</v>
      </c>
      <c r="I253" s="12">
        <f t="shared" si="14"/>
        <v>3.9942827982213755E-2</v>
      </c>
      <c r="J253" s="12">
        <f t="shared" si="14"/>
        <v>4.8952792398210883E-2</v>
      </c>
      <c r="K253" s="12">
        <f t="shared" si="15"/>
        <v>0.5357376020101392</v>
      </c>
      <c r="L253" s="12">
        <f t="shared" si="15"/>
        <v>0.39827282380411211</v>
      </c>
      <c r="M253" s="12">
        <f t="shared" si="15"/>
        <v>0.23753542551265144</v>
      </c>
      <c r="O253" s="12">
        <f t="shared" si="16"/>
        <v>0.46700521290712566</v>
      </c>
      <c r="P253" s="12">
        <f t="shared" si="17"/>
        <v>0.39051528377563433</v>
      </c>
    </row>
    <row r="254" spans="1:16" x14ac:dyDescent="0.25">
      <c r="A254" s="1">
        <v>0.54930555555556904</v>
      </c>
      <c r="B254" s="2">
        <v>865</v>
      </c>
      <c r="C254" s="3">
        <v>21.44</v>
      </c>
      <c r="D254" s="3">
        <v>25.287180256799999</v>
      </c>
      <c r="E254" s="3">
        <v>43.075803084221597</v>
      </c>
      <c r="F254" s="3">
        <v>56.152547921800704</v>
      </c>
      <c r="G254" s="3">
        <v>63.947280782677304</v>
      </c>
      <c r="H254" s="12">
        <f t="shared" si="14"/>
        <v>2.5012489114707048E-2</v>
      </c>
      <c r="I254" s="12">
        <f t="shared" si="14"/>
        <v>4.0130113204393879E-2</v>
      </c>
      <c r="J254" s="12">
        <f t="shared" si="14"/>
        <v>4.914136506667896E-2</v>
      </c>
      <c r="K254" s="12">
        <f t="shared" si="15"/>
        <v>0.54216506778268658</v>
      </c>
      <c r="L254" s="12">
        <f t="shared" si="15"/>
        <v>0.39855554418265265</v>
      </c>
      <c r="M254" s="12">
        <f t="shared" si="15"/>
        <v>0.23756936727842498</v>
      </c>
      <c r="O254" s="12">
        <f t="shared" si="16"/>
        <v>0.47036030598266965</v>
      </c>
      <c r="P254" s="12">
        <f t="shared" si="17"/>
        <v>0.39276332641458805</v>
      </c>
    </row>
    <row r="255" spans="1:16" x14ac:dyDescent="0.25">
      <c r="A255" s="1">
        <v>0.55000000000001303</v>
      </c>
      <c r="B255" s="2">
        <v>867</v>
      </c>
      <c r="C255" s="3">
        <v>21.4</v>
      </c>
      <c r="D255" s="3">
        <v>25.580025424799999</v>
      </c>
      <c r="E255" s="3">
        <v>42.944909103358803</v>
      </c>
      <c r="F255" s="3">
        <v>56.174755382739399</v>
      </c>
      <c r="G255" s="3">
        <v>64.052515940774398</v>
      </c>
      <c r="H255" s="12">
        <f t="shared" si="14"/>
        <v>2.4849952829710271E-2</v>
      </c>
      <c r="I255" s="12">
        <f t="shared" si="14"/>
        <v>4.0109291098892039E-2</v>
      </c>
      <c r="J255" s="12">
        <f t="shared" si="14"/>
        <v>4.9195520116233446E-2</v>
      </c>
      <c r="K255" s="12">
        <f t="shared" si="15"/>
        <v>0.52802938731069005</v>
      </c>
      <c r="L255" s="12">
        <f t="shared" si="15"/>
        <v>0.40229164527842837</v>
      </c>
      <c r="M255" s="12">
        <f t="shared" si="15"/>
        <v>0.23954603772990973</v>
      </c>
      <c r="O255" s="12">
        <f t="shared" si="16"/>
        <v>0.46516051629455923</v>
      </c>
      <c r="P255" s="12">
        <f t="shared" si="17"/>
        <v>0.38995569010634279</v>
      </c>
    </row>
    <row r="256" spans="1:16" x14ac:dyDescent="0.25">
      <c r="A256" s="1">
        <v>0.55069444444445803</v>
      </c>
      <c r="B256" s="2">
        <v>867.5</v>
      </c>
      <c r="C256" s="3">
        <v>21.4</v>
      </c>
      <c r="D256" s="3">
        <v>24.613636370400009</v>
      </c>
      <c r="E256" s="3">
        <v>42.859292975199402</v>
      </c>
      <c r="F256" s="3">
        <v>56.014459265283101</v>
      </c>
      <c r="G256" s="3">
        <v>63.893846787547801</v>
      </c>
      <c r="H256" s="12">
        <f t="shared" si="14"/>
        <v>2.4736937147203923E-2</v>
      </c>
      <c r="I256" s="12">
        <f t="shared" si="14"/>
        <v>3.9901393965744207E-2</v>
      </c>
      <c r="J256" s="12">
        <f t="shared" si="14"/>
        <v>4.8984261426568074E-2</v>
      </c>
      <c r="K256" s="12">
        <f t="shared" si="15"/>
        <v>0.55449205296220316</v>
      </c>
      <c r="L256" s="12">
        <f t="shared" si="15"/>
        <v>0.39979022521606206</v>
      </c>
      <c r="M256" s="12">
        <f t="shared" si="15"/>
        <v>0.23945741487626543</v>
      </c>
      <c r="O256" s="12">
        <f t="shared" si="16"/>
        <v>0.47714113908913253</v>
      </c>
      <c r="P256" s="12">
        <f t="shared" si="17"/>
        <v>0.39791323101817683</v>
      </c>
    </row>
    <row r="257" spans="1:16" x14ac:dyDescent="0.25">
      <c r="A257" s="1">
        <v>0.55138888888890203</v>
      </c>
      <c r="B257" s="2">
        <v>867</v>
      </c>
      <c r="C257" s="3">
        <v>21.4</v>
      </c>
      <c r="D257" s="3">
        <v>25.711805750400007</v>
      </c>
      <c r="E257" s="3">
        <v>43.284890678239201</v>
      </c>
      <c r="F257" s="3">
        <v>56.454921210199799</v>
      </c>
      <c r="G257" s="3">
        <v>64.273490961084505</v>
      </c>
      <c r="H257" s="12">
        <f t="shared" si="14"/>
        <v>2.5242088440875665E-2</v>
      </c>
      <c r="I257" s="12">
        <f t="shared" si="14"/>
        <v>4.0432435075201618E-2</v>
      </c>
      <c r="J257" s="12">
        <f t="shared" si="14"/>
        <v>4.9450393265380053E-2</v>
      </c>
      <c r="K257" s="12">
        <f t="shared" si="15"/>
        <v>0.53436034697214685</v>
      </c>
      <c r="L257" s="12">
        <f t="shared" si="15"/>
        <v>0.4004727749049567</v>
      </c>
      <c r="M257" s="12">
        <f t="shared" si="15"/>
        <v>0.23774617046834054</v>
      </c>
      <c r="O257" s="12">
        <f t="shared" si="16"/>
        <v>0.46741656093855183</v>
      </c>
      <c r="P257" s="12">
        <f t="shared" si="17"/>
        <v>0.39085976411514817</v>
      </c>
    </row>
    <row r="258" spans="1:16" x14ac:dyDescent="0.25">
      <c r="A258" s="1">
        <v>0.55208333333334703</v>
      </c>
      <c r="B258" s="2">
        <v>866.5</v>
      </c>
      <c r="C258" s="3">
        <v>21.36</v>
      </c>
      <c r="D258" s="3">
        <v>25.243253481600004</v>
      </c>
      <c r="E258" s="3">
        <v>43.239821209594901</v>
      </c>
      <c r="F258" s="3">
        <v>56.378884124695098</v>
      </c>
      <c r="G258" s="3">
        <v>64.203783124482896</v>
      </c>
      <c r="H258" s="12">
        <f t="shared" si="14"/>
        <v>2.525080347327744E-2</v>
      </c>
      <c r="I258" s="12">
        <f t="shared" si="14"/>
        <v>4.0414176716324406E-2</v>
      </c>
      <c r="J258" s="12">
        <f t="shared" si="14"/>
        <v>4.9444642959587878E-2</v>
      </c>
      <c r="K258" s="12">
        <f t="shared" si="15"/>
        <v>0.54755333799701189</v>
      </c>
      <c r="L258" s="12">
        <f t="shared" si="15"/>
        <v>0.39976165822578363</v>
      </c>
      <c r="M258" s="12">
        <f t="shared" si="15"/>
        <v>0.23807592823149148</v>
      </c>
      <c r="O258" s="12">
        <f t="shared" si="16"/>
        <v>0.47365749811139779</v>
      </c>
      <c r="P258" s="12">
        <f t="shared" si="17"/>
        <v>0.39513030815142897</v>
      </c>
    </row>
    <row r="259" spans="1:16" x14ac:dyDescent="0.25">
      <c r="A259" s="1">
        <v>0.55277777777779102</v>
      </c>
      <c r="B259" s="2">
        <v>864.66666666666697</v>
      </c>
      <c r="C259" s="3">
        <v>21.36</v>
      </c>
      <c r="D259" s="3">
        <v>25.770374783999998</v>
      </c>
      <c r="E259" s="3">
        <v>43.142563442088097</v>
      </c>
      <c r="F259" s="3">
        <v>56.395953756306298</v>
      </c>
      <c r="G259" s="3">
        <v>64.268210761457595</v>
      </c>
      <c r="H259" s="12">
        <f t="shared" si="14"/>
        <v>2.519186211498237E-2</v>
      </c>
      <c r="I259" s="12">
        <f t="shared" si="14"/>
        <v>4.0519607274062786E-2</v>
      </c>
      <c r="J259" s="12">
        <f t="shared" si="14"/>
        <v>4.9623990857506843E-2</v>
      </c>
      <c r="K259" s="12">
        <f t="shared" si="15"/>
        <v>0.52967702153699581</v>
      </c>
      <c r="L259" s="12">
        <f t="shared" si="15"/>
        <v>0.4040950996484835</v>
      </c>
      <c r="M259" s="12">
        <f t="shared" si="15"/>
        <v>0.24002465810897966</v>
      </c>
      <c r="O259" s="12">
        <f t="shared" si="16"/>
        <v>0.46688606059273968</v>
      </c>
      <c r="P259" s="12">
        <f t="shared" si="17"/>
        <v>0.39126559309815295</v>
      </c>
    </row>
    <row r="260" spans="1:16" x14ac:dyDescent="0.25">
      <c r="A260" s="1">
        <v>0.55347222222223602</v>
      </c>
      <c r="B260" s="2">
        <v>864.16666666666697</v>
      </c>
      <c r="C260" s="3">
        <v>21.32</v>
      </c>
      <c r="D260" s="3">
        <v>24.7014899208</v>
      </c>
      <c r="E260" s="3">
        <v>42.739022383441402</v>
      </c>
      <c r="F260" s="3">
        <v>56.016287109122601</v>
      </c>
      <c r="G260" s="3">
        <v>63.967404177703003</v>
      </c>
      <c r="H260" s="12">
        <f t="shared" ref="H260:J323" si="18">(E260-$C260)/$B260</f>
        <v>2.4785753963480879E-2</v>
      </c>
      <c r="I260" s="12">
        <f t="shared" si="18"/>
        <v>4.0149994726082071E-2</v>
      </c>
      <c r="J260" s="12">
        <f t="shared" si="18"/>
        <v>4.9350901652115316E-2</v>
      </c>
      <c r="K260" s="12">
        <f t="shared" ref="K260:M323" si="19">$A$1*60*0.145*1.25*1000*(E260-D260)/($B260*60*0.33*1.25)</f>
        <v>0.55028151985615881</v>
      </c>
      <c r="L260" s="12">
        <f t="shared" si="19"/>
        <v>0.40505725646857677</v>
      </c>
      <c r="M260" s="12">
        <f t="shared" si="19"/>
        <v>0.2425693644136038</v>
      </c>
      <c r="O260" s="12">
        <f t="shared" ref="O260:O323" si="20">$A$1*60*0.145*1.25*1000*(F260-$D260)/(2*$B260*60*0.33*1.25)</f>
        <v>0.47766938816236781</v>
      </c>
      <c r="P260" s="12">
        <f t="shared" ref="P260:P323" si="21">$A$1*60*0.145*1.25*1000*(G260-$D260)/(3*$B260*60*0.33*1.25)</f>
        <v>0.39930271357944641</v>
      </c>
    </row>
    <row r="261" spans="1:16" x14ac:dyDescent="0.25">
      <c r="A261" s="1">
        <v>0.55416666666668002</v>
      </c>
      <c r="B261" s="2">
        <v>863.16666666666697</v>
      </c>
      <c r="C261" s="3">
        <v>21.32</v>
      </c>
      <c r="D261" s="3">
        <v>25.111473156000006</v>
      </c>
      <c r="E261" s="3">
        <v>43.068082259791197</v>
      </c>
      <c r="F261" s="3">
        <v>56.305787806919099</v>
      </c>
      <c r="G261" s="3">
        <v>64.194246871534403</v>
      </c>
      <c r="H261" s="12">
        <f t="shared" si="18"/>
        <v>2.5195692905724491E-2</v>
      </c>
      <c r="I261" s="12">
        <f t="shared" si="18"/>
        <v>4.053190323257666E-2</v>
      </c>
      <c r="J261" s="12">
        <f t="shared" si="18"/>
        <v>4.9670878785326576E-2</v>
      </c>
      <c r="K261" s="12">
        <f t="shared" si="19"/>
        <v>0.54844739842013479</v>
      </c>
      <c r="L261" s="12">
        <f t="shared" si="19"/>
        <v>0.40431827225337535</v>
      </c>
      <c r="M261" s="12">
        <f t="shared" si="19"/>
        <v>0.24093662820886136</v>
      </c>
      <c r="O261" s="12">
        <f t="shared" si="20"/>
        <v>0.47638283533675502</v>
      </c>
      <c r="P261" s="12">
        <f t="shared" si="21"/>
        <v>0.3979007662941238</v>
      </c>
    </row>
    <row r="262" spans="1:16" x14ac:dyDescent="0.25">
      <c r="A262" s="1">
        <v>0.55486111111112502</v>
      </c>
      <c r="B262" s="2">
        <v>863.33333333333303</v>
      </c>
      <c r="C262" s="3">
        <v>21.32</v>
      </c>
      <c r="D262" s="3">
        <v>25.301822515200008</v>
      </c>
      <c r="E262" s="3">
        <v>43.371030150919204</v>
      </c>
      <c r="F262" s="3">
        <v>56.582636825727199</v>
      </c>
      <c r="G262" s="3">
        <v>64.434176962610906</v>
      </c>
      <c r="H262" s="12">
        <f t="shared" si="18"/>
        <v>2.5541733765543487E-2</v>
      </c>
      <c r="I262" s="12">
        <f t="shared" si="18"/>
        <v>4.0844753079992906E-2</v>
      </c>
      <c r="J262" s="12">
        <f t="shared" si="18"/>
        <v>4.9939201114993344E-2</v>
      </c>
      <c r="K262" s="12">
        <f t="shared" si="19"/>
        <v>0.55177994535190245</v>
      </c>
      <c r="L262" s="12">
        <f t="shared" si="19"/>
        <v>0.40344323647184821</v>
      </c>
      <c r="M262" s="12">
        <f t="shared" si="19"/>
        <v>0.23976272092273865</v>
      </c>
      <c r="O262" s="12">
        <f t="shared" si="20"/>
        <v>0.47761159091187533</v>
      </c>
      <c r="P262" s="12">
        <f t="shared" si="21"/>
        <v>0.39832863424882975</v>
      </c>
    </row>
    <row r="263" spans="1:16" x14ac:dyDescent="0.25">
      <c r="A263" s="1">
        <v>0.55555555555556901</v>
      </c>
      <c r="B263" s="2">
        <v>863.5</v>
      </c>
      <c r="C263" s="3">
        <v>21.32</v>
      </c>
      <c r="D263" s="3">
        <v>25.682521233600003</v>
      </c>
      <c r="E263" s="3">
        <v>43.452430800301499</v>
      </c>
      <c r="F263" s="3">
        <v>56.753895327779503</v>
      </c>
      <c r="G263" s="3">
        <v>64.640844863962698</v>
      </c>
      <c r="H263" s="12">
        <f t="shared" si="18"/>
        <v>2.5631072148583092E-2</v>
      </c>
      <c r="I263" s="12">
        <f t="shared" si="18"/>
        <v>4.1035200147978582E-2</v>
      </c>
      <c r="J263" s="12">
        <f t="shared" si="18"/>
        <v>5.016889966874661E-2</v>
      </c>
      <c r="K263" s="12">
        <f t="shared" si="19"/>
        <v>0.54253553448896485</v>
      </c>
      <c r="L263" s="12">
        <f t="shared" si="19"/>
        <v>0.40610882907497192</v>
      </c>
      <c r="M263" s="12">
        <f t="shared" si="19"/>
        <v>0.24079753282024804</v>
      </c>
      <c r="O263" s="12">
        <f t="shared" si="20"/>
        <v>0.47432218178196833</v>
      </c>
      <c r="P263" s="12">
        <f t="shared" si="21"/>
        <v>0.39648063212806167</v>
      </c>
    </row>
    <row r="264" spans="1:16" x14ac:dyDescent="0.25">
      <c r="A264" s="1">
        <v>0.55625000000001401</v>
      </c>
      <c r="B264" s="2">
        <v>864.83333333333303</v>
      </c>
      <c r="C264" s="3">
        <v>21.28</v>
      </c>
      <c r="D264" s="3">
        <v>25.228611223199998</v>
      </c>
      <c r="E264" s="3">
        <v>43.418218216449901</v>
      </c>
      <c r="F264" s="3">
        <v>56.727490205764298</v>
      </c>
      <c r="G264" s="3">
        <v>64.642443043102105</v>
      </c>
      <c r="H264" s="12">
        <f t="shared" si="18"/>
        <v>2.5598248082231538E-2</v>
      </c>
      <c r="I264" s="12">
        <f t="shared" si="18"/>
        <v>4.0987654891999584E-2</v>
      </c>
      <c r="J264" s="12">
        <f t="shared" si="18"/>
        <v>5.0139652776760975E-2</v>
      </c>
      <c r="K264" s="12">
        <f t="shared" si="19"/>
        <v>0.55449317907207252</v>
      </c>
      <c r="L264" s="12">
        <f t="shared" si="19"/>
        <v>0.40572072498479389</v>
      </c>
      <c r="M264" s="12">
        <f t="shared" si="19"/>
        <v>0.24127994423461843</v>
      </c>
      <c r="O264" s="12">
        <f t="shared" si="20"/>
        <v>0.48010695202843329</v>
      </c>
      <c r="P264" s="12">
        <f t="shared" si="21"/>
        <v>0.40049794943049505</v>
      </c>
    </row>
    <row r="265" spans="1:16" x14ac:dyDescent="0.25">
      <c r="A265" s="1">
        <v>0.55694444444445801</v>
      </c>
      <c r="B265" s="2">
        <v>863.83333333333303</v>
      </c>
      <c r="C265" s="3">
        <v>21.28</v>
      </c>
      <c r="D265" s="3">
        <v>25.741090267199997</v>
      </c>
      <c r="E265" s="3">
        <v>43.953436520665498</v>
      </c>
      <c r="F265" s="3">
        <v>57.164174419242002</v>
      </c>
      <c r="G265" s="3">
        <v>64.968871292374004</v>
      </c>
      <c r="H265" s="12">
        <f t="shared" si="18"/>
        <v>2.6247466549101491E-2</v>
      </c>
      <c r="I265" s="12">
        <f t="shared" si="18"/>
        <v>4.1540622518898722E-2</v>
      </c>
      <c r="J265" s="12">
        <f t="shared" si="18"/>
        <v>5.05755793467575E-2</v>
      </c>
      <c r="K265" s="12">
        <f t="shared" si="19"/>
        <v>0.55582906496816464</v>
      </c>
      <c r="L265" s="12">
        <f t="shared" si="19"/>
        <v>0.40318320284010872</v>
      </c>
      <c r="M265" s="12">
        <f t="shared" si="19"/>
        <v>0.23819431637082214</v>
      </c>
      <c r="O265" s="12">
        <f t="shared" si="20"/>
        <v>0.47950613390413666</v>
      </c>
      <c r="P265" s="12">
        <f t="shared" si="21"/>
        <v>0.39906886139303194</v>
      </c>
    </row>
    <row r="266" spans="1:16" x14ac:dyDescent="0.25">
      <c r="A266" s="1">
        <v>0.55763888888890301</v>
      </c>
      <c r="B266" s="2">
        <v>862.83333333333303</v>
      </c>
      <c r="C266" s="3">
        <v>21.28</v>
      </c>
      <c r="D266" s="3">
        <v>26.238927052800001</v>
      </c>
      <c r="E266" s="3">
        <v>44.173953005383197</v>
      </c>
      <c r="F266" s="3">
        <v>57.4130431346791</v>
      </c>
      <c r="G266" s="3">
        <v>65.205560161354597</v>
      </c>
      <c r="H266" s="12">
        <f t="shared" si="18"/>
        <v>2.6533459152462666E-2</v>
      </c>
      <c r="I266" s="12">
        <f t="shared" si="18"/>
        <v>4.1877198919852164E-2</v>
      </c>
      <c r="J266" s="12">
        <f t="shared" si="18"/>
        <v>5.0908510907500031E-2</v>
      </c>
      <c r="K266" s="12">
        <f t="shared" si="19"/>
        <v>0.54799980960357464</v>
      </c>
      <c r="L266" s="12">
        <f t="shared" si="19"/>
        <v>0.40451677568572314</v>
      </c>
      <c r="M266" s="12">
        <f t="shared" si="19"/>
        <v>0.23809822512889822</v>
      </c>
      <c r="O266" s="12">
        <f t="shared" si="20"/>
        <v>0.47625829264464886</v>
      </c>
      <c r="P266" s="12">
        <f t="shared" si="21"/>
        <v>0.39687160347273198</v>
      </c>
    </row>
    <row r="267" spans="1:16" x14ac:dyDescent="0.25">
      <c r="A267" s="1">
        <v>0.558333333333347</v>
      </c>
      <c r="B267" s="2">
        <v>862.16666666666697</v>
      </c>
      <c r="C267" s="3">
        <v>21.2</v>
      </c>
      <c r="D267" s="3">
        <v>26.077862210399999</v>
      </c>
      <c r="E267" s="4">
        <v>43.678218895724001</v>
      </c>
      <c r="F267" s="4">
        <v>57.110129013661499</v>
      </c>
      <c r="G267" s="4">
        <v>65.047540538210001</v>
      </c>
      <c r="H267" s="12">
        <f t="shared" si="18"/>
        <v>2.6071779117406525E-2</v>
      </c>
      <c r="I267" s="12">
        <f t="shared" si="18"/>
        <v>4.1651029205870667E-2</v>
      </c>
      <c r="J267" s="12">
        <f t="shared" si="18"/>
        <v>5.0857383187562326E-2</v>
      </c>
      <c r="K267" s="12">
        <f t="shared" si="19"/>
        <v>0.53818991322889387</v>
      </c>
      <c r="L267" s="12">
        <f t="shared" si="19"/>
        <v>0.41072568415041805</v>
      </c>
      <c r="M267" s="12">
        <f t="shared" si="19"/>
        <v>0.24271296860823482</v>
      </c>
      <c r="O267" s="12">
        <f t="shared" si="20"/>
        <v>0.47445779868965587</v>
      </c>
      <c r="P267" s="12">
        <f t="shared" si="21"/>
        <v>0.39720952199584886</v>
      </c>
    </row>
    <row r="268" spans="1:16" x14ac:dyDescent="0.25">
      <c r="A268" s="1">
        <v>0.559027777777792</v>
      </c>
      <c r="B268" s="2">
        <v>863.66666666666697</v>
      </c>
      <c r="C268" s="3">
        <v>21.2</v>
      </c>
      <c r="D268" s="3">
        <v>24.935766055200002</v>
      </c>
      <c r="E268" s="3">
        <v>43.399096919371999</v>
      </c>
      <c r="F268" s="3">
        <v>56.761993629712599</v>
      </c>
      <c r="G268" s="3">
        <v>64.720652878535404</v>
      </c>
      <c r="H268" s="12">
        <f t="shared" si="18"/>
        <v>2.5703315614865295E-2</v>
      </c>
      <c r="I268" s="12">
        <f t="shared" si="18"/>
        <v>4.1175600497544491E-2</v>
      </c>
      <c r="J268" s="12">
        <f t="shared" si="18"/>
        <v>5.0390566821924415E-2</v>
      </c>
      <c r="K268" s="12">
        <f t="shared" si="19"/>
        <v>0.56359769312759656</v>
      </c>
      <c r="L268" s="12">
        <f t="shared" si="19"/>
        <v>0.40790569236154228</v>
      </c>
      <c r="M268" s="12">
        <f t="shared" si="19"/>
        <v>0.2429400212791073</v>
      </c>
      <c r="O268" s="12">
        <f t="shared" si="20"/>
        <v>0.48575169274456942</v>
      </c>
      <c r="P268" s="12">
        <f t="shared" si="21"/>
        <v>0.40481446892274858</v>
      </c>
    </row>
    <row r="269" spans="1:16" x14ac:dyDescent="0.25">
      <c r="A269" s="1">
        <v>0.559722222222236</v>
      </c>
      <c r="B269" s="2">
        <v>861.5</v>
      </c>
      <c r="C269" s="3">
        <v>21.16</v>
      </c>
      <c r="D269" s="3">
        <v>26.004650918399996</v>
      </c>
      <c r="E269" s="3">
        <v>44.515722731320402</v>
      </c>
      <c r="F269" s="3">
        <v>57.575371973074802</v>
      </c>
      <c r="G269" s="3">
        <v>65.241039547811894</v>
      </c>
      <c r="H269" s="12">
        <f t="shared" si="18"/>
        <v>2.7110531319002207E-2</v>
      </c>
      <c r="I269" s="12">
        <f t="shared" si="18"/>
        <v>4.2269729510243527E-2</v>
      </c>
      <c r="J269" s="12">
        <f t="shared" si="18"/>
        <v>5.1167776608023095E-2</v>
      </c>
      <c r="K269" s="12">
        <f t="shared" si="19"/>
        <v>0.56647610676377536</v>
      </c>
      <c r="L269" s="12">
        <f t="shared" si="19"/>
        <v>0.39965158867818024</v>
      </c>
      <c r="M269" s="12">
        <f t="shared" si="19"/>
        <v>0.23458487803237021</v>
      </c>
      <c r="O269" s="12">
        <f t="shared" si="20"/>
        <v>0.48306384772097782</v>
      </c>
      <c r="P269" s="12">
        <f t="shared" si="21"/>
        <v>0.4002375244914419</v>
      </c>
    </row>
    <row r="270" spans="1:16" x14ac:dyDescent="0.25">
      <c r="A270" s="1">
        <v>0.560416666666681</v>
      </c>
      <c r="B270" s="2">
        <v>860.83333333333303</v>
      </c>
      <c r="C270" s="3">
        <v>21.16</v>
      </c>
      <c r="D270" s="3">
        <v>27.249242882400001</v>
      </c>
      <c r="E270" s="5">
        <v>44.512718963062099</v>
      </c>
      <c r="F270" s="5">
        <v>57.7612607242961</v>
      </c>
      <c r="G270" s="5">
        <v>65.491790650938199</v>
      </c>
      <c r="H270" s="12">
        <f t="shared" si="18"/>
        <v>2.712803751759393E-2</v>
      </c>
      <c r="I270" s="12">
        <f t="shared" si="18"/>
        <v>4.2518405488049693E-2</v>
      </c>
      <c r="J270" s="12">
        <f t="shared" si="18"/>
        <v>5.1498691946878859E-2</v>
      </c>
      <c r="K270" s="12">
        <f t="shared" si="19"/>
        <v>0.52870629904694277</v>
      </c>
      <c r="L270" s="12">
        <f t="shared" si="19"/>
        <v>0.40574606467565189</v>
      </c>
      <c r="M270" s="12">
        <f t="shared" si="19"/>
        <v>0.23675300664185958</v>
      </c>
      <c r="O270" s="12">
        <f t="shared" si="20"/>
        <v>0.46722618186129727</v>
      </c>
      <c r="P270" s="12">
        <f t="shared" si="21"/>
        <v>0.39040179012148479</v>
      </c>
    </row>
    <row r="271" spans="1:16" x14ac:dyDescent="0.25">
      <c r="A271" s="1">
        <v>0.56111111111112499</v>
      </c>
      <c r="B271" s="2">
        <v>860.66666666666697</v>
      </c>
      <c r="C271" s="3">
        <v>21.16</v>
      </c>
      <c r="D271" s="3">
        <v>25.477529615999998</v>
      </c>
      <c r="E271" s="3">
        <v>43.310518584064098</v>
      </c>
      <c r="F271" s="3">
        <v>56.745473623425603</v>
      </c>
      <c r="G271" s="3">
        <v>64.727121323953796</v>
      </c>
      <c r="H271" s="12">
        <f t="shared" si="18"/>
        <v>2.5736466209214666E-2</v>
      </c>
      <c r="I271" s="12">
        <f t="shared" si="18"/>
        <v>4.1346406223964662E-2</v>
      </c>
      <c r="J271" s="12">
        <f t="shared" si="18"/>
        <v>5.0620202932556681E-2</v>
      </c>
      <c r="K271" s="12">
        <f t="shared" si="19"/>
        <v>0.5462537991062516</v>
      </c>
      <c r="L271" s="12">
        <f t="shared" si="19"/>
        <v>0.41153478220704542</v>
      </c>
      <c r="M271" s="12">
        <f t="shared" si="19"/>
        <v>0.24449100413560748</v>
      </c>
      <c r="O271" s="12">
        <f t="shared" si="20"/>
        <v>0.47889429065664851</v>
      </c>
      <c r="P271" s="12">
        <f t="shared" si="21"/>
        <v>0.40075986181630147</v>
      </c>
    </row>
    <row r="272" spans="1:16" x14ac:dyDescent="0.25">
      <c r="A272" s="1">
        <v>0.56180555555556999</v>
      </c>
      <c r="B272" s="2">
        <v>861</v>
      </c>
      <c r="C272" s="3">
        <v>21.16</v>
      </c>
      <c r="D272" s="3">
        <v>24.994335088800007</v>
      </c>
      <c r="E272" s="3">
        <v>43.487976130592102</v>
      </c>
      <c r="F272" s="3">
        <v>56.779598773551498</v>
      </c>
      <c r="G272" s="3">
        <v>64.677182670476398</v>
      </c>
      <c r="H272" s="12">
        <f t="shared" si="18"/>
        <v>2.593260874633229E-2</v>
      </c>
      <c r="I272" s="12">
        <f t="shared" si="18"/>
        <v>4.1370033418759E-2</v>
      </c>
      <c r="J272" s="12">
        <f t="shared" si="18"/>
        <v>5.0542604727614869E-2</v>
      </c>
      <c r="K272" s="12">
        <f t="shared" si="19"/>
        <v>0.56627134432686166</v>
      </c>
      <c r="L272" s="12">
        <f t="shared" si="19"/>
        <v>0.40698665045488586</v>
      </c>
      <c r="M272" s="12">
        <f t="shared" si="19"/>
        <v>0.24182233450620005</v>
      </c>
      <c r="O272" s="12">
        <f t="shared" si="20"/>
        <v>0.48662899739087379</v>
      </c>
      <c r="P272" s="12">
        <f t="shared" si="21"/>
        <v>0.40502677642931584</v>
      </c>
    </row>
    <row r="273" spans="1:16" x14ac:dyDescent="0.25">
      <c r="A273" s="1">
        <v>0.56250000000001399</v>
      </c>
      <c r="B273" s="2">
        <v>862.66666666666697</v>
      </c>
      <c r="C273" s="3">
        <v>21.16</v>
      </c>
      <c r="D273" s="3">
        <v>26.048577693600002</v>
      </c>
      <c r="E273" s="3">
        <v>43.901075093144499</v>
      </c>
      <c r="F273" s="3">
        <v>57.211497982630803</v>
      </c>
      <c r="G273" s="3">
        <v>65.056137264011994</v>
      </c>
      <c r="H273" s="12">
        <f t="shared" si="18"/>
        <v>2.636136989158944E-2</v>
      </c>
      <c r="I273" s="12">
        <f t="shared" si="18"/>
        <v>4.1790762731024875E-2</v>
      </c>
      <c r="J273" s="12">
        <f t="shared" si="18"/>
        <v>5.0884239486876329E-2</v>
      </c>
      <c r="K273" s="12">
        <f t="shared" si="19"/>
        <v>0.54558355829716532</v>
      </c>
      <c r="L273" s="12">
        <f t="shared" si="19"/>
        <v>0.40677490213057044</v>
      </c>
      <c r="M273" s="12">
        <f t="shared" si="19"/>
        <v>0.23973711447244739</v>
      </c>
      <c r="O273" s="12">
        <f t="shared" si="20"/>
        <v>0.47617923021386793</v>
      </c>
      <c r="P273" s="12">
        <f t="shared" si="21"/>
        <v>0.39736519163339434</v>
      </c>
    </row>
    <row r="274" spans="1:16" x14ac:dyDescent="0.25">
      <c r="A274" s="1">
        <v>0.56319444444445899</v>
      </c>
      <c r="B274" s="2">
        <v>862.16666666666697</v>
      </c>
      <c r="C274" s="3">
        <v>21.16</v>
      </c>
      <c r="D274" s="3">
        <v>25.609309941599999</v>
      </c>
      <c r="E274" s="3">
        <v>43.961848266462198</v>
      </c>
      <c r="F274" s="3">
        <v>57.181448070051303</v>
      </c>
      <c r="G274" s="3">
        <v>64.9922773436911</v>
      </c>
      <c r="H274" s="12">
        <f t="shared" si="18"/>
        <v>2.6447146645809615E-2</v>
      </c>
      <c r="I274" s="12">
        <f t="shared" si="18"/>
        <v>4.178014467819597E-2</v>
      </c>
      <c r="J274" s="12">
        <f t="shared" si="18"/>
        <v>5.0839679888294319E-2</v>
      </c>
      <c r="K274" s="12">
        <f t="shared" si="19"/>
        <v>0.56119038864840531</v>
      </c>
      <c r="L274" s="12">
        <f t="shared" si="19"/>
        <v>0.40423358449018559</v>
      </c>
      <c r="M274" s="12">
        <f t="shared" si="19"/>
        <v>0.23884229190259285</v>
      </c>
      <c r="O274" s="12">
        <f t="shared" si="20"/>
        <v>0.48271198656929548</v>
      </c>
      <c r="P274" s="12">
        <f t="shared" si="21"/>
        <v>0.40142208834706122</v>
      </c>
    </row>
    <row r="275" spans="1:16" x14ac:dyDescent="0.25">
      <c r="A275" s="1">
        <v>0.56388888888890298</v>
      </c>
      <c r="B275" s="2">
        <v>861.16666666666697</v>
      </c>
      <c r="C275" s="3">
        <v>21.16</v>
      </c>
      <c r="D275" s="3">
        <v>26.458560928800004</v>
      </c>
      <c r="E275" s="3">
        <v>44.056724521731297</v>
      </c>
      <c r="F275" s="3">
        <v>57.326567755744698</v>
      </c>
      <c r="G275" s="3">
        <v>65.126568620131295</v>
      </c>
      <c r="H275" s="12">
        <f t="shared" si="18"/>
        <v>2.6588029249155744E-2</v>
      </c>
      <c r="I275" s="12">
        <f t="shared" si="18"/>
        <v>4.1997175640500886E-2</v>
      </c>
      <c r="J275" s="12">
        <f t="shared" si="18"/>
        <v>5.1054656806810081E-2</v>
      </c>
      <c r="K275" s="12">
        <f t="shared" si="19"/>
        <v>0.53874772862220799</v>
      </c>
      <c r="L275" s="12">
        <f t="shared" si="19"/>
        <v>0.40624113213546292</v>
      </c>
      <c r="M275" s="12">
        <f t="shared" si="19"/>
        <v>0.23878813983906033</v>
      </c>
      <c r="O275" s="12">
        <f t="shared" si="20"/>
        <v>0.47249443037883543</v>
      </c>
      <c r="P275" s="12">
        <f t="shared" si="21"/>
        <v>0.39459233353224366</v>
      </c>
    </row>
    <row r="276" spans="1:16" x14ac:dyDescent="0.25">
      <c r="A276" s="1">
        <v>0.56458333333334798</v>
      </c>
      <c r="B276" s="2">
        <v>860.5</v>
      </c>
      <c r="C276" s="3">
        <v>21.16</v>
      </c>
      <c r="D276" s="3">
        <v>25.550740908000002</v>
      </c>
      <c r="E276" s="3">
        <v>43.524605240366597</v>
      </c>
      <c r="F276" s="3">
        <v>56.8366180973007</v>
      </c>
      <c r="G276" s="3">
        <v>64.726261744083004</v>
      </c>
      <c r="H276" s="12">
        <f t="shared" si="18"/>
        <v>2.5990244323494012E-2</v>
      </c>
      <c r="I276" s="12">
        <f t="shared" si="18"/>
        <v>4.1460334802208836E-2</v>
      </c>
      <c r="J276" s="12">
        <f t="shared" si="18"/>
        <v>5.0629008418457883E-2</v>
      </c>
      <c r="K276" s="12">
        <f t="shared" si="19"/>
        <v>0.55067568077611451</v>
      </c>
      <c r="L276" s="12">
        <f t="shared" si="19"/>
        <v>0.40784783989339068</v>
      </c>
      <c r="M276" s="12">
        <f t="shared" si="19"/>
        <v>0.24171957715565659</v>
      </c>
      <c r="O276" s="12">
        <f t="shared" si="20"/>
        <v>0.47926176033475254</v>
      </c>
      <c r="P276" s="12">
        <f t="shared" si="21"/>
        <v>0.40008103260838718</v>
      </c>
    </row>
    <row r="277" spans="1:16" x14ac:dyDescent="0.25">
      <c r="A277" s="1">
        <v>0.56527777777779198</v>
      </c>
      <c r="B277" s="2">
        <v>863.66666666666697</v>
      </c>
      <c r="C277" s="3">
        <v>21.12</v>
      </c>
      <c r="D277" s="3">
        <v>25.477529615999998</v>
      </c>
      <c r="E277" s="3">
        <v>43.238926120572401</v>
      </c>
      <c r="F277" s="3">
        <v>56.6261415262775</v>
      </c>
      <c r="G277" s="3">
        <v>64.573496653795601</v>
      </c>
      <c r="H277" s="12">
        <f t="shared" si="18"/>
        <v>2.5610489525942561E-2</v>
      </c>
      <c r="I277" s="12">
        <f t="shared" si="18"/>
        <v>4.1110931910008676E-2</v>
      </c>
      <c r="J277" s="12">
        <f t="shared" si="18"/>
        <v>5.0312809711071688E-2</v>
      </c>
      <c r="K277" s="12">
        <f t="shared" si="19"/>
        <v>0.54217097501764788</v>
      </c>
      <c r="L277" s="12">
        <f t="shared" si="19"/>
        <v>0.40864802648901549</v>
      </c>
      <c r="M277" s="12">
        <f t="shared" si="19"/>
        <v>0.24259496020984331</v>
      </c>
      <c r="O277" s="12">
        <f t="shared" si="20"/>
        <v>0.47540950075333166</v>
      </c>
      <c r="P277" s="12">
        <f t="shared" si="21"/>
        <v>0.39780465390550218</v>
      </c>
    </row>
    <row r="278" spans="1:16" x14ac:dyDescent="0.25">
      <c r="A278" s="1">
        <v>0.56597222222223698</v>
      </c>
      <c r="B278" s="2">
        <v>862.83333333333303</v>
      </c>
      <c r="C278" s="3">
        <v>21.08</v>
      </c>
      <c r="D278" s="3">
        <v>24.847912504799996</v>
      </c>
      <c r="E278" s="3">
        <v>42.919044003281897</v>
      </c>
      <c r="F278" s="3">
        <v>56.277096066404397</v>
      </c>
      <c r="G278" s="3">
        <v>64.243708506348995</v>
      </c>
      <c r="H278" s="12">
        <f t="shared" si="18"/>
        <v>2.5310848757908334E-2</v>
      </c>
      <c r="I278" s="12">
        <f t="shared" si="18"/>
        <v>4.0792462120615505E-2</v>
      </c>
      <c r="J278" s="12">
        <f t="shared" si="18"/>
        <v>5.0025545883348281E-2</v>
      </c>
      <c r="K278" s="12">
        <f t="shared" si="19"/>
        <v>0.55215847730975309</v>
      </c>
      <c r="L278" s="12">
        <f t="shared" si="19"/>
        <v>0.40815162501682539</v>
      </c>
      <c r="M278" s="12">
        <f t="shared" si="19"/>
        <v>0.24341766283568234</v>
      </c>
      <c r="O278" s="12">
        <f t="shared" si="20"/>
        <v>0.48015505116328921</v>
      </c>
      <c r="P278" s="12">
        <f t="shared" si="21"/>
        <v>0.40124258838742033</v>
      </c>
    </row>
    <row r="279" spans="1:16" x14ac:dyDescent="0.25">
      <c r="A279" s="1">
        <v>0.56666666666668097</v>
      </c>
      <c r="B279" s="2">
        <v>864.16666666666697</v>
      </c>
      <c r="C279" s="3">
        <v>21.04</v>
      </c>
      <c r="D279" s="3">
        <v>25.008977347199998</v>
      </c>
      <c r="E279" s="3">
        <v>43.041399977151997</v>
      </c>
      <c r="F279" s="3">
        <v>56.3352936838305</v>
      </c>
      <c r="G279" s="3">
        <v>64.244418844307205</v>
      </c>
      <c r="H279" s="12">
        <f t="shared" si="18"/>
        <v>2.5459672104708186E-2</v>
      </c>
      <c r="I279" s="12">
        <f t="shared" si="18"/>
        <v>4.0843155661134604E-2</v>
      </c>
      <c r="J279" s="12">
        <f t="shared" si="18"/>
        <v>4.9995470215206006E-2</v>
      </c>
      <c r="K279" s="12">
        <f t="shared" si="19"/>
        <v>0.55012563121094871</v>
      </c>
      <c r="L279" s="12">
        <f t="shared" si="19"/>
        <v>0.40556456648760553</v>
      </c>
      <c r="M279" s="12">
        <f t="shared" si="19"/>
        <v>0.24128829278915506</v>
      </c>
      <c r="O279" s="12">
        <f t="shared" si="20"/>
        <v>0.47784509884927712</v>
      </c>
      <c r="P279" s="12">
        <f t="shared" si="21"/>
        <v>0.39899283016256976</v>
      </c>
    </row>
    <row r="280" spans="1:16" x14ac:dyDescent="0.25">
      <c r="A280" s="1">
        <v>0.56736111111112597</v>
      </c>
      <c r="B280" s="2">
        <v>863.5</v>
      </c>
      <c r="C280" s="3">
        <v>21.04</v>
      </c>
      <c r="D280" s="3">
        <v>25.155399931200002</v>
      </c>
      <c r="E280" s="3">
        <v>42.959253844526998</v>
      </c>
      <c r="F280" s="3">
        <v>56.2443023356442</v>
      </c>
      <c r="G280" s="3">
        <v>64.145686580280596</v>
      </c>
      <c r="H280" s="12">
        <f t="shared" si="18"/>
        <v>2.5384196693140706E-2</v>
      </c>
      <c r="I280" s="12">
        <f t="shared" si="18"/>
        <v>4.076931364869045E-2</v>
      </c>
      <c r="J280" s="12">
        <f t="shared" si="18"/>
        <v>4.9919729681853618E-2</v>
      </c>
      <c r="K280" s="12">
        <f t="shared" si="19"/>
        <v>0.54357189396902961</v>
      </c>
      <c r="L280" s="12">
        <f t="shared" si="19"/>
        <v>0.40560762882812951</v>
      </c>
      <c r="M280" s="12">
        <f t="shared" si="19"/>
        <v>0.24123824087430171</v>
      </c>
      <c r="O280" s="12">
        <f t="shared" si="20"/>
        <v>0.4745897613985795</v>
      </c>
      <c r="P280" s="12">
        <f t="shared" si="21"/>
        <v>0.39680592122382025</v>
      </c>
    </row>
    <row r="281" spans="1:16" x14ac:dyDescent="0.25">
      <c r="A281" s="1">
        <v>0.56805555555556997</v>
      </c>
      <c r="B281" s="2">
        <v>863</v>
      </c>
      <c r="C281" s="3">
        <v>21.04</v>
      </c>
      <c r="D281" s="3">
        <v>24.891839280000003</v>
      </c>
      <c r="E281" s="3">
        <v>42.9830982929683</v>
      </c>
      <c r="F281" s="3">
        <v>56.135308244381001</v>
      </c>
      <c r="G281" s="3">
        <v>63.9686416411989</v>
      </c>
      <c r="H281" s="12">
        <f t="shared" si="18"/>
        <v>2.5426533363810313E-2</v>
      </c>
      <c r="I281" s="12">
        <f t="shared" si="18"/>
        <v>4.0666637594879491E-2</v>
      </c>
      <c r="J281" s="12">
        <f t="shared" si="18"/>
        <v>4.9743501322362577E-2</v>
      </c>
      <c r="K281" s="12">
        <f t="shared" si="19"/>
        <v>0.55266671376391086</v>
      </c>
      <c r="L281" s="12">
        <f t="shared" si="19"/>
        <v>0.40178456609182367</v>
      </c>
      <c r="M281" s="12">
        <f t="shared" si="19"/>
        <v>0.23929913463364483</v>
      </c>
      <c r="O281" s="12">
        <f t="shared" si="20"/>
        <v>0.47722563992786726</v>
      </c>
      <c r="P281" s="12">
        <f t="shared" si="21"/>
        <v>0.39791680482979314</v>
      </c>
    </row>
    <row r="282" spans="1:16" x14ac:dyDescent="0.25">
      <c r="A282" s="1">
        <v>0.56875000000001497</v>
      </c>
      <c r="B282" s="2">
        <v>859</v>
      </c>
      <c r="C282" s="3">
        <v>21</v>
      </c>
      <c r="D282" s="3">
        <v>25.580025424799999</v>
      </c>
      <c r="E282" s="3">
        <v>43.203774432870702</v>
      </c>
      <c r="F282" s="3">
        <v>56.290124167129001</v>
      </c>
      <c r="G282" s="3">
        <v>64.036614247299497</v>
      </c>
      <c r="H282" s="12">
        <f t="shared" si="18"/>
        <v>2.5848398641293017E-2</v>
      </c>
      <c r="I282" s="12">
        <f t="shared" si="18"/>
        <v>4.1082798797589061E-2</v>
      </c>
      <c r="J282" s="12">
        <f t="shared" si="18"/>
        <v>5.0100831486960998E-2</v>
      </c>
      <c r="K282" s="12">
        <f t="shared" si="19"/>
        <v>0.54089186287866475</v>
      </c>
      <c r="L282" s="12">
        <f t="shared" si="19"/>
        <v>0.40163418593871375</v>
      </c>
      <c r="M282" s="12">
        <f t="shared" si="19"/>
        <v>0.23774813453798743</v>
      </c>
      <c r="O282" s="12">
        <f t="shared" si="20"/>
        <v>0.47126302440868922</v>
      </c>
      <c r="P282" s="12">
        <f t="shared" si="21"/>
        <v>0.39342472778512189</v>
      </c>
    </row>
    <row r="283" spans="1:16" x14ac:dyDescent="0.25">
      <c r="A283" s="1">
        <v>0.56944444444445896</v>
      </c>
      <c r="B283" s="2">
        <v>862.16666666666697</v>
      </c>
      <c r="C283" s="3">
        <v>20.96</v>
      </c>
      <c r="D283" s="3">
        <v>25.375033807200001</v>
      </c>
      <c r="E283" s="3">
        <v>43.116129835659798</v>
      </c>
      <c r="F283" s="3">
        <v>56.204145766179799</v>
      </c>
      <c r="G283" s="3">
        <v>63.964022700122598</v>
      </c>
      <c r="H283" s="12">
        <f t="shared" si="18"/>
        <v>2.5698198146908706E-2</v>
      </c>
      <c r="I283" s="12">
        <f t="shared" si="18"/>
        <v>4.0878576183467762E-2</v>
      </c>
      <c r="J283" s="12">
        <f t="shared" si="18"/>
        <v>4.9879013377292766E-2</v>
      </c>
      <c r="K283" s="12">
        <f t="shared" si="19"/>
        <v>0.54249349049294471</v>
      </c>
      <c r="L283" s="12">
        <f t="shared" si="19"/>
        <v>0.40020996641837497</v>
      </c>
      <c r="M283" s="12">
        <f t="shared" si="19"/>
        <v>0.23728425329175024</v>
      </c>
      <c r="O283" s="12">
        <f t="shared" si="20"/>
        <v>0.47135172845565981</v>
      </c>
      <c r="P283" s="12">
        <f t="shared" si="21"/>
        <v>0.39332923673435666</v>
      </c>
    </row>
    <row r="284" spans="1:16" x14ac:dyDescent="0.25">
      <c r="A284" s="1">
        <v>0.57013888888890396</v>
      </c>
      <c r="B284" s="2">
        <v>861.16666666666697</v>
      </c>
      <c r="C284" s="3">
        <v>20.96</v>
      </c>
      <c r="D284" s="3">
        <v>25.462887357600003</v>
      </c>
      <c r="E284" s="3">
        <v>43.158964639040903</v>
      </c>
      <c r="F284" s="3">
        <v>56.163914110121397</v>
      </c>
      <c r="G284" s="3">
        <v>63.867290376894204</v>
      </c>
      <c r="H284" s="12">
        <f t="shared" si="18"/>
        <v>2.5777779724065291E-2</v>
      </c>
      <c r="I284" s="12">
        <f t="shared" si="18"/>
        <v>4.0879327397083082E-2</v>
      </c>
      <c r="J284" s="12">
        <f t="shared" si="18"/>
        <v>4.9824606592096983E-2</v>
      </c>
      <c r="K284" s="12">
        <f t="shared" si="19"/>
        <v>0.5417452446418205</v>
      </c>
      <c r="L284" s="12">
        <f t="shared" si="19"/>
        <v>0.39813171137955988</v>
      </c>
      <c r="M284" s="12">
        <f t="shared" si="19"/>
        <v>0.23583008786854825</v>
      </c>
      <c r="O284" s="12">
        <f t="shared" si="20"/>
        <v>0.46993847801069022</v>
      </c>
      <c r="P284" s="12">
        <f t="shared" si="21"/>
        <v>0.39190234796330953</v>
      </c>
    </row>
    <row r="285" spans="1:16" x14ac:dyDescent="0.25">
      <c r="A285" s="1">
        <v>0.57083333333334796</v>
      </c>
      <c r="B285" s="2">
        <v>858.16666666666697</v>
      </c>
      <c r="C285" s="3">
        <v>20.92</v>
      </c>
      <c r="D285" s="3">
        <v>25.623952200000002</v>
      </c>
      <c r="E285" s="3">
        <v>42.895721271017102</v>
      </c>
      <c r="F285" s="3">
        <v>55.945747621077103</v>
      </c>
      <c r="G285" s="3">
        <v>63.677369805041501</v>
      </c>
      <c r="H285" s="12">
        <f t="shared" si="18"/>
        <v>2.5607754442824347E-2</v>
      </c>
      <c r="I285" s="12">
        <f t="shared" si="18"/>
        <v>4.0814621426774625E-2</v>
      </c>
      <c r="J285" s="12">
        <f t="shared" si="18"/>
        <v>4.9824086003155736E-2</v>
      </c>
      <c r="K285" s="12">
        <f t="shared" si="19"/>
        <v>0.53060396870654036</v>
      </c>
      <c r="L285" s="12">
        <f t="shared" si="19"/>
        <v>0.40090831139505267</v>
      </c>
      <c r="M285" s="12">
        <f t="shared" si="19"/>
        <v>0.23752224792277485</v>
      </c>
      <c r="O285" s="12">
        <f t="shared" si="20"/>
        <v>0.46575614005079657</v>
      </c>
      <c r="P285" s="12">
        <f t="shared" si="21"/>
        <v>0.3896781760081226</v>
      </c>
    </row>
    <row r="286" spans="1:16" x14ac:dyDescent="0.25">
      <c r="A286" s="1">
        <v>0.57152777777779296</v>
      </c>
      <c r="B286" s="2">
        <v>859.16666666666697</v>
      </c>
      <c r="C286" s="3">
        <v>20.92</v>
      </c>
      <c r="D286" s="3">
        <v>24.847912504799996</v>
      </c>
      <c r="E286" s="3">
        <v>42.817149011892297</v>
      </c>
      <c r="F286" s="3">
        <v>55.773298933066698</v>
      </c>
      <c r="G286" s="3">
        <v>63.481868705098002</v>
      </c>
      <c r="H286" s="12">
        <f t="shared" si="18"/>
        <v>2.5486497395024971E-2</v>
      </c>
      <c r="I286" s="12">
        <f t="shared" si="18"/>
        <v>4.0566400310067918E-2</v>
      </c>
      <c r="J286" s="12">
        <f t="shared" si="18"/>
        <v>4.9538547474410846E-2</v>
      </c>
      <c r="K286" s="12">
        <f t="shared" si="19"/>
        <v>0.55138826421551168</v>
      </c>
      <c r="L286" s="12">
        <f t="shared" si="19"/>
        <v>0.39756107685113207</v>
      </c>
      <c r="M286" s="12">
        <f t="shared" si="19"/>
        <v>0.23653842524176813</v>
      </c>
      <c r="O286" s="12">
        <f t="shared" si="20"/>
        <v>0.47447467053332193</v>
      </c>
      <c r="P286" s="12">
        <f t="shared" si="21"/>
        <v>0.39516258876947052</v>
      </c>
    </row>
    <row r="287" spans="1:16" x14ac:dyDescent="0.25">
      <c r="A287" s="1">
        <v>0.57222222222223695</v>
      </c>
      <c r="B287" s="2">
        <v>861.16666666666697</v>
      </c>
      <c r="C287" s="3">
        <v>20.88</v>
      </c>
      <c r="D287" s="3">
        <v>25.785017042400003</v>
      </c>
      <c r="E287" s="3">
        <v>42.894596383593203</v>
      </c>
      <c r="F287" s="3">
        <v>55.911954783053702</v>
      </c>
      <c r="G287" s="3">
        <v>63.612338622108503</v>
      </c>
      <c r="H287" s="12">
        <f t="shared" si="18"/>
        <v>2.5563688465562062E-2</v>
      </c>
      <c r="I287" s="12">
        <f t="shared" si="18"/>
        <v>4.0679645577379943E-2</v>
      </c>
      <c r="J287" s="12">
        <f t="shared" si="18"/>
        <v>4.962144991922797E-2</v>
      </c>
      <c r="K287" s="12">
        <f t="shared" si="19"/>
        <v>0.52379027840449266</v>
      </c>
      <c r="L287" s="12">
        <f t="shared" si="19"/>
        <v>0.39851159658428942</v>
      </c>
      <c r="M287" s="12">
        <f t="shared" si="19"/>
        <v>0.23573847810326629</v>
      </c>
      <c r="O287" s="12">
        <f t="shared" si="20"/>
        <v>0.46115093749439107</v>
      </c>
      <c r="P287" s="12">
        <f t="shared" si="21"/>
        <v>0.38601345103068269</v>
      </c>
    </row>
    <row r="288" spans="1:16" x14ac:dyDescent="0.25">
      <c r="A288" s="1">
        <v>0.57291666666668195</v>
      </c>
      <c r="B288" s="2">
        <v>857.33333333333303</v>
      </c>
      <c r="C288" s="3">
        <v>20.88</v>
      </c>
      <c r="D288" s="3">
        <v>24.745416695999999</v>
      </c>
      <c r="E288" s="3">
        <v>42.369510394740303</v>
      </c>
      <c r="F288" s="3">
        <v>55.347550695702402</v>
      </c>
      <c r="G288" s="3">
        <v>63.094300038305903</v>
      </c>
      <c r="H288" s="12">
        <f t="shared" si="18"/>
        <v>2.5065525343787299E-2</v>
      </c>
      <c r="I288" s="12">
        <f t="shared" si="18"/>
        <v>4.0203208432001258E-2</v>
      </c>
      <c r="J288" s="12">
        <f t="shared" si="18"/>
        <v>4.9239074694758071E-2</v>
      </c>
      <c r="K288" s="12">
        <f t="shared" si="19"/>
        <v>0.54195396288364428</v>
      </c>
      <c r="L288" s="12">
        <f t="shared" si="19"/>
        <v>0.3990843723256407</v>
      </c>
      <c r="M288" s="12">
        <f t="shared" si="19"/>
        <v>0.23821829238177031</v>
      </c>
      <c r="O288" s="12">
        <f t="shared" si="20"/>
        <v>0.47051916760464246</v>
      </c>
      <c r="P288" s="12">
        <f t="shared" si="21"/>
        <v>0.39308554253035177</v>
      </c>
    </row>
    <row r="289" spans="1:16" x14ac:dyDescent="0.25">
      <c r="A289" s="1">
        <v>0.57361111111112595</v>
      </c>
      <c r="B289" s="2">
        <v>858.33333333333303</v>
      </c>
      <c r="C289" s="3">
        <v>20.88</v>
      </c>
      <c r="D289" s="3">
        <v>25.096830897600004</v>
      </c>
      <c r="E289" s="3">
        <v>42.826316578212897</v>
      </c>
      <c r="F289" s="3">
        <v>55.625882881137798</v>
      </c>
      <c r="G289" s="3">
        <v>63.223636106257501</v>
      </c>
      <c r="H289" s="12">
        <f t="shared" si="18"/>
        <v>2.5568524168791733E-2</v>
      </c>
      <c r="I289" s="12">
        <f t="shared" si="18"/>
        <v>4.0480640249869297E-2</v>
      </c>
      <c r="J289" s="12">
        <f t="shared" si="18"/>
        <v>4.9332391580105849E-2</v>
      </c>
      <c r="K289" s="12">
        <f t="shared" si="19"/>
        <v>0.54455966609472961</v>
      </c>
      <c r="L289" s="12">
        <f t="shared" si="19"/>
        <v>0.39313760577386281</v>
      </c>
      <c r="M289" s="12">
        <f t="shared" si="19"/>
        <v>0.23336435325169083</v>
      </c>
      <c r="O289" s="12">
        <f t="shared" si="20"/>
        <v>0.46884863593429621</v>
      </c>
      <c r="P289" s="12">
        <f t="shared" si="21"/>
        <v>0.39035387504009444</v>
      </c>
    </row>
    <row r="290" spans="1:16" x14ac:dyDescent="0.25">
      <c r="A290" s="1">
        <v>0.57430555555557095</v>
      </c>
      <c r="B290" s="2">
        <v>854.5</v>
      </c>
      <c r="C290" s="3">
        <v>20.88</v>
      </c>
      <c r="D290" s="3">
        <v>25.843586076000001</v>
      </c>
      <c r="E290" s="3">
        <v>42.8036963213289</v>
      </c>
      <c r="F290" s="3">
        <v>55.646536547825399</v>
      </c>
      <c r="G290" s="3">
        <v>63.239716734311401</v>
      </c>
      <c r="H290" s="12">
        <f t="shared" si="18"/>
        <v>2.5656754033152606E-2</v>
      </c>
      <c r="I290" s="12">
        <f t="shared" si="18"/>
        <v>4.0686409067086482E-2</v>
      </c>
      <c r="J290" s="12">
        <f t="shared" si="18"/>
        <v>4.9572518120902756E-2</v>
      </c>
      <c r="K290" s="12">
        <f t="shared" si="19"/>
        <v>0.52326527699828496</v>
      </c>
      <c r="L290" s="12">
        <f t="shared" si="19"/>
        <v>0.39623635998552936</v>
      </c>
      <c r="M290" s="12">
        <f t="shared" si="19"/>
        <v>0.23427014778242883</v>
      </c>
      <c r="O290" s="12">
        <f t="shared" si="20"/>
        <v>0.45975081849190713</v>
      </c>
      <c r="P290" s="12">
        <f t="shared" si="21"/>
        <v>0.38459059492208109</v>
      </c>
    </row>
    <row r="291" spans="1:16" x14ac:dyDescent="0.25">
      <c r="A291" s="1">
        <v>0.57500000000001505</v>
      </c>
      <c r="B291" s="2">
        <v>856.5</v>
      </c>
      <c r="C291" s="3">
        <v>20.84</v>
      </c>
      <c r="D291" s="3">
        <v>24.950408313600001</v>
      </c>
      <c r="E291" s="3">
        <v>42.777706840009699</v>
      </c>
      <c r="F291" s="3">
        <v>55.505495449242702</v>
      </c>
      <c r="G291" s="3">
        <v>63.066869352918097</v>
      </c>
      <c r="H291" s="12">
        <f t="shared" si="18"/>
        <v>2.5613201214255341E-2</v>
      </c>
      <c r="I291" s="12">
        <f t="shared" si="18"/>
        <v>4.0473433098940685E-2</v>
      </c>
      <c r="J291" s="12">
        <f t="shared" si="18"/>
        <v>4.9301657154603738E-2</v>
      </c>
      <c r="K291" s="12">
        <f t="shared" si="19"/>
        <v>0.54873603700671991</v>
      </c>
      <c r="L291" s="12">
        <f t="shared" si="19"/>
        <v>0.39176974968715922</v>
      </c>
      <c r="M291" s="12">
        <f t="shared" si="19"/>
        <v>0.23274408874020744</v>
      </c>
      <c r="O291" s="12">
        <f t="shared" si="20"/>
        <v>0.47025289334693948</v>
      </c>
      <c r="P291" s="12">
        <f t="shared" si="21"/>
        <v>0.39108329181136209</v>
      </c>
    </row>
    <row r="292" spans="1:16" x14ac:dyDescent="0.25">
      <c r="A292" s="1">
        <v>0.57569444444446005</v>
      </c>
      <c r="B292" s="2">
        <v>858.33333333333303</v>
      </c>
      <c r="C292" s="3">
        <v>20.8</v>
      </c>
      <c r="D292" s="3">
        <v>26.1803580192</v>
      </c>
      <c r="E292" s="3">
        <v>43.2000791690037</v>
      </c>
      <c r="F292" s="3">
        <v>55.896152513139299</v>
      </c>
      <c r="G292" s="3">
        <v>63.3623775848327</v>
      </c>
      <c r="H292" s="12">
        <f t="shared" si="18"/>
        <v>2.6097179614373252E-2</v>
      </c>
      <c r="I292" s="12">
        <f t="shared" si="18"/>
        <v>4.0888721374531242E-2</v>
      </c>
      <c r="J292" s="12">
        <f t="shared" si="18"/>
        <v>4.9587236021164334E-2</v>
      </c>
      <c r="K292" s="12">
        <f t="shared" si="19"/>
        <v>0.52275930804339699</v>
      </c>
      <c r="L292" s="12">
        <f t="shared" si="19"/>
        <v>0.38995882822234673</v>
      </c>
      <c r="M292" s="12">
        <f t="shared" si="19"/>
        <v>0.22932447704759962</v>
      </c>
      <c r="O292" s="12">
        <f t="shared" si="20"/>
        <v>0.4563590681328718</v>
      </c>
      <c r="P292" s="12">
        <f t="shared" si="21"/>
        <v>0.38068087110444782</v>
      </c>
    </row>
    <row r="293" spans="1:16" x14ac:dyDescent="0.25">
      <c r="A293" s="1">
        <v>0.57638888888890405</v>
      </c>
      <c r="B293" s="2">
        <v>855</v>
      </c>
      <c r="C293" s="3">
        <v>20.84</v>
      </c>
      <c r="D293" s="3">
        <v>25.594667683200008</v>
      </c>
      <c r="E293" s="3">
        <v>42.516409905852001</v>
      </c>
      <c r="F293" s="3">
        <v>55.278214765217299</v>
      </c>
      <c r="G293" s="3">
        <v>62.848212662497097</v>
      </c>
      <c r="H293" s="12">
        <f t="shared" si="18"/>
        <v>2.5352526205674856E-2</v>
      </c>
      <c r="I293" s="12">
        <f t="shared" si="18"/>
        <v>4.0278613760488066E-2</v>
      </c>
      <c r="J293" s="12">
        <f t="shared" si="18"/>
        <v>4.9132412470756844E-2</v>
      </c>
      <c r="K293" s="12">
        <f t="shared" si="19"/>
        <v>0.52177620888560095</v>
      </c>
      <c r="L293" s="12">
        <f t="shared" si="19"/>
        <v>0.39350594462689381</v>
      </c>
      <c r="M293" s="12">
        <f t="shared" si="19"/>
        <v>0.23341832963435843</v>
      </c>
      <c r="O293" s="12">
        <f t="shared" si="20"/>
        <v>0.45764107675624738</v>
      </c>
      <c r="P293" s="12">
        <f t="shared" si="21"/>
        <v>0.38290016104895108</v>
      </c>
    </row>
    <row r="294" spans="1:16" x14ac:dyDescent="0.25">
      <c r="A294" s="1">
        <v>0.57708333333334905</v>
      </c>
      <c r="B294" s="2">
        <v>854</v>
      </c>
      <c r="C294" s="3">
        <v>20.8</v>
      </c>
      <c r="D294" s="3">
        <v>25.0236196056</v>
      </c>
      <c r="E294" s="3">
        <v>42.719774202513698</v>
      </c>
      <c r="F294" s="3">
        <v>55.282401989363002</v>
      </c>
      <c r="G294" s="3">
        <v>62.736478831308403</v>
      </c>
      <c r="H294" s="12">
        <f t="shared" si="18"/>
        <v>2.5667182906924702E-2</v>
      </c>
      <c r="I294" s="12">
        <f t="shared" si="18"/>
        <v>4.0377519893867682E-2</v>
      </c>
      <c r="J294" s="12">
        <f t="shared" si="18"/>
        <v>4.9105947109260431E-2</v>
      </c>
      <c r="K294" s="12">
        <f t="shared" si="19"/>
        <v>0.54629389324089539</v>
      </c>
      <c r="L294" s="12">
        <f t="shared" si="19"/>
        <v>0.38781797511031485</v>
      </c>
      <c r="M294" s="12">
        <f t="shared" si="19"/>
        <v>0.23011308113308132</v>
      </c>
      <c r="O294" s="12">
        <f t="shared" si="20"/>
        <v>0.46705593417560509</v>
      </c>
      <c r="P294" s="12">
        <f t="shared" si="21"/>
        <v>0.38807498316143041</v>
      </c>
    </row>
    <row r="295" spans="1:16" x14ac:dyDescent="0.25">
      <c r="A295" s="1">
        <v>0.57777777777779304</v>
      </c>
      <c r="B295" s="2">
        <v>859.16666666666697</v>
      </c>
      <c r="C295" s="3">
        <v>20.8</v>
      </c>
      <c r="D295" s="3">
        <v>26.399991895200007</v>
      </c>
      <c r="E295" s="3">
        <v>43.089077106552502</v>
      </c>
      <c r="F295" s="3">
        <v>55.726012803361598</v>
      </c>
      <c r="G295" s="3">
        <v>63.147456721753798</v>
      </c>
      <c r="H295" s="12">
        <f t="shared" si="18"/>
        <v>2.594266976514354E-2</v>
      </c>
      <c r="I295" s="12">
        <f t="shared" si="18"/>
        <v>4.0651033330779733E-2</v>
      </c>
      <c r="J295" s="12">
        <f t="shared" si="18"/>
        <v>4.9288989394863765E-2</v>
      </c>
      <c r="K295" s="12">
        <f t="shared" si="19"/>
        <v>0.51210666198312893</v>
      </c>
      <c r="L295" s="12">
        <f t="shared" si="19"/>
        <v>0.38776594854859037</v>
      </c>
      <c r="M295" s="12">
        <f t="shared" si="19"/>
        <v>0.22772793259857896</v>
      </c>
      <c r="O295" s="12">
        <f t="shared" si="20"/>
        <v>0.44993630526585965</v>
      </c>
      <c r="P295" s="12">
        <f t="shared" si="21"/>
        <v>0.37586684771009943</v>
      </c>
    </row>
    <row r="296" spans="1:16" x14ac:dyDescent="0.25">
      <c r="A296" s="1">
        <v>0.57847222222223804</v>
      </c>
      <c r="B296" s="2">
        <v>857.5</v>
      </c>
      <c r="C296" s="3">
        <v>20.8</v>
      </c>
      <c r="D296" s="3">
        <v>25.272537998399997</v>
      </c>
      <c r="E296" s="3">
        <v>42.172983023584102</v>
      </c>
      <c r="F296" s="3">
        <v>54.919186204493599</v>
      </c>
      <c r="G296" s="3">
        <v>62.505788754065399</v>
      </c>
      <c r="H296" s="12">
        <f t="shared" si="18"/>
        <v>2.4924761543538312E-2</v>
      </c>
      <c r="I296" s="12">
        <f t="shared" si="18"/>
        <v>3.9789138430896327E-2</v>
      </c>
      <c r="J296" s="12">
        <f t="shared" si="18"/>
        <v>4.8636488342933402E-2</v>
      </c>
      <c r="K296" s="12">
        <f t="shared" si="19"/>
        <v>0.51960021810796597</v>
      </c>
      <c r="L296" s="12">
        <f t="shared" si="19"/>
        <v>0.3918790270303476</v>
      </c>
      <c r="M296" s="12">
        <f t="shared" si="19"/>
        <v>0.23324831586279587</v>
      </c>
      <c r="O296" s="12">
        <f t="shared" si="20"/>
        <v>0.45573962256915679</v>
      </c>
      <c r="P296" s="12">
        <f t="shared" si="21"/>
        <v>0.3815758536670365</v>
      </c>
    </row>
    <row r="297" spans="1:16" x14ac:dyDescent="0.25">
      <c r="A297" s="1">
        <v>0.57916666666668204</v>
      </c>
      <c r="B297" s="2">
        <v>857.66666666666697</v>
      </c>
      <c r="C297" s="3">
        <v>20.8</v>
      </c>
      <c r="D297" s="3">
        <v>24.789343471200002</v>
      </c>
      <c r="E297" s="3">
        <v>42.190014814730397</v>
      </c>
      <c r="F297" s="3">
        <v>54.772833928334002</v>
      </c>
      <c r="G297" s="3">
        <v>62.274946952047998</v>
      </c>
      <c r="H297" s="12">
        <f t="shared" si="18"/>
        <v>2.4939776309440796E-2</v>
      </c>
      <c r="I297" s="12">
        <f t="shared" si="18"/>
        <v>3.9610766336961506E-2</v>
      </c>
      <c r="J297" s="12">
        <f t="shared" si="18"/>
        <v>4.8357886069235897E-2</v>
      </c>
      <c r="K297" s="12">
        <f t="shared" si="19"/>
        <v>0.53487559865991008</v>
      </c>
      <c r="L297" s="12">
        <f t="shared" si="19"/>
        <v>0.38678064618009156</v>
      </c>
      <c r="M297" s="12">
        <f t="shared" si="19"/>
        <v>0.23060588385086997</v>
      </c>
      <c r="O297" s="12">
        <f t="shared" si="20"/>
        <v>0.46082812242000087</v>
      </c>
      <c r="P297" s="12">
        <f t="shared" si="21"/>
        <v>0.38408737623029054</v>
      </c>
    </row>
    <row r="298" spans="1:16" x14ac:dyDescent="0.25">
      <c r="A298" s="1">
        <v>0.57986111111112704</v>
      </c>
      <c r="B298" s="2">
        <v>854.5</v>
      </c>
      <c r="C298" s="3">
        <v>20.8</v>
      </c>
      <c r="D298" s="3">
        <v>25.638594458399997</v>
      </c>
      <c r="E298" s="3">
        <v>42.233269510647503</v>
      </c>
      <c r="F298" s="3">
        <v>54.812664350478101</v>
      </c>
      <c r="G298" s="3">
        <v>62.2722544908301</v>
      </c>
      <c r="H298" s="12">
        <f t="shared" si="18"/>
        <v>2.5082819790108252E-2</v>
      </c>
      <c r="I298" s="12">
        <f t="shared" si="18"/>
        <v>3.9804171270307907E-2</v>
      </c>
      <c r="J298" s="12">
        <f t="shared" si="18"/>
        <v>4.8533943230930479E-2</v>
      </c>
      <c r="K298" s="12">
        <f t="shared" si="19"/>
        <v>0.51199061281470026</v>
      </c>
      <c r="L298" s="12">
        <f t="shared" si="19"/>
        <v>0.38810835720526332</v>
      </c>
      <c r="M298" s="12">
        <f t="shared" si="19"/>
        <v>0.23014853350732262</v>
      </c>
      <c r="O298" s="12">
        <f t="shared" si="20"/>
        <v>0.45004948500998176</v>
      </c>
      <c r="P298" s="12">
        <f t="shared" si="21"/>
        <v>0.37674916784242879</v>
      </c>
    </row>
    <row r="299" spans="1:16" x14ac:dyDescent="0.25">
      <c r="A299" s="1">
        <v>0.58055555555557103</v>
      </c>
      <c r="B299" s="2">
        <v>853.33333333333303</v>
      </c>
      <c r="C299" s="3">
        <v>20.8</v>
      </c>
      <c r="D299" s="3">
        <v>24.789343471200002</v>
      </c>
      <c r="E299" s="3">
        <v>41.906095941817597</v>
      </c>
      <c r="F299" s="3">
        <v>54.462072354360799</v>
      </c>
      <c r="G299" s="3">
        <v>61.9563877588946</v>
      </c>
      <c r="H299" s="12">
        <f t="shared" si="18"/>
        <v>2.4733706181817503E-2</v>
      </c>
      <c r="I299" s="12">
        <f t="shared" si="18"/>
        <v>3.9447741040266576E-2</v>
      </c>
      <c r="J299" s="12">
        <f t="shared" si="18"/>
        <v>4.8230141904954622E-2</v>
      </c>
      <c r="K299" s="12">
        <f t="shared" si="19"/>
        <v>0.5288201224942225</v>
      </c>
      <c r="L299" s="12">
        <f t="shared" si="19"/>
        <v>0.38791546445002084</v>
      </c>
      <c r="M299" s="12">
        <f t="shared" si="19"/>
        <v>0.23153602279632124</v>
      </c>
      <c r="O299" s="12">
        <f t="shared" si="20"/>
        <v>0.4583677934721217</v>
      </c>
      <c r="P299" s="12">
        <f t="shared" si="21"/>
        <v>0.38275720324685486</v>
      </c>
    </row>
    <row r="300" spans="1:16" x14ac:dyDescent="0.25">
      <c r="A300" s="1">
        <v>0.58125000000001603</v>
      </c>
      <c r="B300" s="2">
        <v>859.66666666666697</v>
      </c>
      <c r="C300" s="3">
        <v>20.76</v>
      </c>
      <c r="D300" s="3">
        <v>25.21396896480001</v>
      </c>
      <c r="E300" s="3">
        <v>42.227974825136499</v>
      </c>
      <c r="F300" s="3">
        <v>54.703324971047898</v>
      </c>
      <c r="G300" s="3">
        <v>62.115401743479403</v>
      </c>
      <c r="H300" s="12">
        <f t="shared" si="18"/>
        <v>2.4972440665145201E-2</v>
      </c>
      <c r="I300" s="12">
        <f t="shared" si="18"/>
        <v>3.948428651149425E-2</v>
      </c>
      <c r="J300" s="12">
        <f t="shared" si="18"/>
        <v>4.8106322307265671E-2</v>
      </c>
      <c r="K300" s="12">
        <f t="shared" si="19"/>
        <v>0.52177324186586549</v>
      </c>
      <c r="L300" s="12">
        <f t="shared" si="19"/>
        <v>0.38258502685829293</v>
      </c>
      <c r="M300" s="12">
        <f t="shared" si="19"/>
        <v>0.22730821643397392</v>
      </c>
      <c r="O300" s="12">
        <f t="shared" si="20"/>
        <v>0.45217913436207918</v>
      </c>
      <c r="P300" s="12">
        <f t="shared" si="21"/>
        <v>0.37722216171937745</v>
      </c>
    </row>
    <row r="301" spans="1:16" x14ac:dyDescent="0.25">
      <c r="A301" s="1">
        <v>0.58194444444446003</v>
      </c>
      <c r="B301" s="2">
        <v>852</v>
      </c>
      <c r="C301" s="3">
        <v>20.76</v>
      </c>
      <c r="D301" s="3">
        <v>25.462887357600003</v>
      </c>
      <c r="E301" s="3">
        <v>41.998534253604902</v>
      </c>
      <c r="F301" s="3">
        <v>54.428607220471598</v>
      </c>
      <c r="G301" s="3">
        <v>61.8139839111941</v>
      </c>
      <c r="H301" s="12">
        <f t="shared" si="18"/>
        <v>2.4927857105170072E-2</v>
      </c>
      <c r="I301" s="12">
        <f t="shared" si="18"/>
        <v>3.9517144624966666E-2</v>
      </c>
      <c r="J301" s="12">
        <f t="shared" si="18"/>
        <v>4.8185427125814667E-2</v>
      </c>
      <c r="K301" s="12">
        <f t="shared" si="19"/>
        <v>0.51166641056779971</v>
      </c>
      <c r="L301" s="12">
        <f t="shared" si="19"/>
        <v>0.38462667097645548</v>
      </c>
      <c r="M301" s="12">
        <f t="shared" si="19"/>
        <v>0.22852744774962919</v>
      </c>
      <c r="O301" s="12">
        <f t="shared" si="20"/>
        <v>0.44814654077212757</v>
      </c>
      <c r="P301" s="12">
        <f t="shared" si="21"/>
        <v>0.37494017643129485</v>
      </c>
    </row>
    <row r="302" spans="1:16" x14ac:dyDescent="0.25">
      <c r="A302" s="1">
        <v>0.58263888888890503</v>
      </c>
      <c r="B302" s="2">
        <v>850.83333333333303</v>
      </c>
      <c r="C302" s="3">
        <v>20.76</v>
      </c>
      <c r="D302" s="3">
        <v>24.935766055200002</v>
      </c>
      <c r="E302" s="3">
        <v>41.7154859446606</v>
      </c>
      <c r="F302" s="3">
        <v>54.1092340359112</v>
      </c>
      <c r="G302" s="3">
        <v>61.505007682593501</v>
      </c>
      <c r="H302" s="12">
        <f t="shared" si="18"/>
        <v>2.4629366438386608E-2</v>
      </c>
      <c r="I302" s="12">
        <f t="shared" si="18"/>
        <v>3.9195965566203181E-2</v>
      </c>
      <c r="J302" s="12">
        <f t="shared" si="18"/>
        <v>4.7888353789532039E-2</v>
      </c>
      <c r="K302" s="12">
        <f t="shared" si="19"/>
        <v>0.51993077388765807</v>
      </c>
      <c r="L302" s="12">
        <f t="shared" si="19"/>
        <v>0.38402852246061869</v>
      </c>
      <c r="M302" s="12">
        <f t="shared" si="19"/>
        <v>0.22916296225139707</v>
      </c>
      <c r="O302" s="12">
        <f t="shared" si="20"/>
        <v>0.45197964817413844</v>
      </c>
      <c r="P302" s="12">
        <f t="shared" si="21"/>
        <v>0.37770741953322462</v>
      </c>
    </row>
    <row r="303" spans="1:16" x14ac:dyDescent="0.25">
      <c r="A303" s="1">
        <v>0.58333333333334902</v>
      </c>
      <c r="B303" s="2">
        <v>852.66666666666697</v>
      </c>
      <c r="C303" s="3">
        <v>20.76</v>
      </c>
      <c r="D303" s="3">
        <v>25.126115414400001</v>
      </c>
      <c r="E303" s="3">
        <v>42.2317995297728</v>
      </c>
      <c r="F303" s="3">
        <v>54.465987040894198</v>
      </c>
      <c r="G303" s="3">
        <v>61.726652679491998</v>
      </c>
      <c r="H303" s="12">
        <f t="shared" si="18"/>
        <v>2.5181938463377004E-2</v>
      </c>
      <c r="I303" s="12">
        <f t="shared" si="18"/>
        <v>3.9530086443581927E-2</v>
      </c>
      <c r="J303" s="12">
        <f t="shared" si="18"/>
        <v>4.8045331524032821E-2</v>
      </c>
      <c r="K303" s="12">
        <f t="shared" si="19"/>
        <v>0.52889136329427566</v>
      </c>
      <c r="L303" s="12">
        <f t="shared" si="19"/>
        <v>0.37826935584176596</v>
      </c>
      <c r="M303" s="12">
        <f t="shared" si="19"/>
        <v>0.22449282484825084</v>
      </c>
      <c r="O303" s="12">
        <f t="shared" si="20"/>
        <v>0.45358035956802084</v>
      </c>
      <c r="P303" s="12">
        <f t="shared" si="21"/>
        <v>0.37721784799476415</v>
      </c>
    </row>
    <row r="304" spans="1:16" x14ac:dyDescent="0.25">
      <c r="A304" s="1">
        <v>0.58402777777779402</v>
      </c>
      <c r="B304" s="2">
        <v>856.83333333333303</v>
      </c>
      <c r="C304" s="3">
        <v>20.76</v>
      </c>
      <c r="D304" s="3">
        <v>26.151073502400003</v>
      </c>
      <c r="E304" s="3">
        <v>42.681405954003701</v>
      </c>
      <c r="F304" s="3">
        <v>54.9007681136586</v>
      </c>
      <c r="G304" s="3">
        <v>62.092556890771803</v>
      </c>
      <c r="H304" s="12">
        <f t="shared" si="18"/>
        <v>2.5584212356355232E-2</v>
      </c>
      <c r="I304" s="12">
        <f t="shared" si="18"/>
        <v>3.9845284707635022E-2</v>
      </c>
      <c r="J304" s="12">
        <f t="shared" si="18"/>
        <v>4.8238735916092373E-2</v>
      </c>
      <c r="K304" s="12">
        <f t="shared" si="19"/>
        <v>0.50861661979081607</v>
      </c>
      <c r="L304" s="12">
        <f t="shared" si="19"/>
        <v>0.37597372562464904</v>
      </c>
      <c r="M304" s="12">
        <f t="shared" si="19"/>
        <v>0.22128189549569369</v>
      </c>
      <c r="O304" s="12">
        <f t="shared" si="20"/>
        <v>0.44229517270773255</v>
      </c>
      <c r="P304" s="12">
        <f t="shared" si="21"/>
        <v>0.36862408030371968</v>
      </c>
    </row>
    <row r="305" spans="1:16" x14ac:dyDescent="0.25">
      <c r="A305" s="1">
        <v>0.58472222222223802</v>
      </c>
      <c r="B305" s="2">
        <v>854.83333333333303</v>
      </c>
      <c r="C305" s="3">
        <v>20.76</v>
      </c>
      <c r="D305" s="3">
        <v>25.916797368000001</v>
      </c>
      <c r="E305" s="3">
        <v>42.085779532294303</v>
      </c>
      <c r="F305" s="3">
        <v>54.376042948336902</v>
      </c>
      <c r="G305" s="3">
        <v>61.657357623495898</v>
      </c>
      <c r="H305" s="12">
        <f t="shared" si="18"/>
        <v>2.4947295222024927E-2</v>
      </c>
      <c r="I305" s="12">
        <f t="shared" si="18"/>
        <v>3.9324674924940815E-2</v>
      </c>
      <c r="J305" s="12">
        <f t="shared" si="18"/>
        <v>4.7842492833101082E-2</v>
      </c>
      <c r="K305" s="12">
        <f t="shared" si="19"/>
        <v>0.49866231173668596</v>
      </c>
      <c r="L305" s="12">
        <f t="shared" si="19"/>
        <v>0.37904001034960072</v>
      </c>
      <c r="M305" s="12">
        <f t="shared" si="19"/>
        <v>0.22456065394240685</v>
      </c>
      <c r="O305" s="12">
        <f t="shared" si="20"/>
        <v>0.43885116104314331</v>
      </c>
      <c r="P305" s="12">
        <f t="shared" si="21"/>
        <v>0.36742099200956457</v>
      </c>
    </row>
    <row r="306" spans="1:16" x14ac:dyDescent="0.25">
      <c r="A306" s="1">
        <v>0.58541666666668302</v>
      </c>
      <c r="B306" s="2">
        <v>849.33333333333303</v>
      </c>
      <c r="C306" s="3">
        <v>20.76</v>
      </c>
      <c r="D306" s="3">
        <v>25.052904122400005</v>
      </c>
      <c r="E306" s="3">
        <v>41.577544763317398</v>
      </c>
      <c r="F306" s="3">
        <v>53.809353042926801</v>
      </c>
      <c r="G306" s="3">
        <v>61.108321837301901</v>
      </c>
      <c r="H306" s="12">
        <f t="shared" si="18"/>
        <v>2.451045301803462E-2</v>
      </c>
      <c r="I306" s="12">
        <f t="shared" si="18"/>
        <v>3.8912111118045691E-2</v>
      </c>
      <c r="J306" s="12">
        <f t="shared" si="18"/>
        <v>4.7505873434813863E-2</v>
      </c>
      <c r="K306" s="12">
        <f t="shared" si="19"/>
        <v>0.51293126008270784</v>
      </c>
      <c r="L306" s="12">
        <f t="shared" si="19"/>
        <v>0.37968007718211016</v>
      </c>
      <c r="M306" s="12">
        <f t="shared" si="19"/>
        <v>0.22656282471479725</v>
      </c>
      <c r="O306" s="12">
        <f t="shared" si="20"/>
        <v>0.44630566863240895</v>
      </c>
      <c r="P306" s="12">
        <f t="shared" si="21"/>
        <v>0.37305805399320507</v>
      </c>
    </row>
    <row r="307" spans="1:16" x14ac:dyDescent="0.25">
      <c r="A307" s="1">
        <v>0.58611111111112701</v>
      </c>
      <c r="B307" s="2">
        <v>851.66666666666697</v>
      </c>
      <c r="C307" s="3">
        <v>20.76</v>
      </c>
      <c r="D307" s="3">
        <v>25.140757672800003</v>
      </c>
      <c r="E307" s="3">
        <v>41.908254901265202</v>
      </c>
      <c r="F307" s="3">
        <v>54.016382616275799</v>
      </c>
      <c r="G307" s="3">
        <v>61.215035901337103</v>
      </c>
      <c r="H307" s="12">
        <f t="shared" si="18"/>
        <v>2.4831610451583396E-2</v>
      </c>
      <c r="I307" s="12">
        <f t="shared" si="18"/>
        <v>3.9048590156096817E-2</v>
      </c>
      <c r="J307" s="12">
        <f t="shared" si="18"/>
        <v>4.7501020627793052E-2</v>
      </c>
      <c r="K307" s="12">
        <f t="shared" si="19"/>
        <v>0.5190436786609044</v>
      </c>
      <c r="L307" s="12">
        <f t="shared" si="19"/>
        <v>0.37481128311898998</v>
      </c>
      <c r="M307" s="12">
        <f t="shared" si="19"/>
        <v>0.22283680334471914</v>
      </c>
      <c r="O307" s="12">
        <f t="shared" si="20"/>
        <v>0.44692748088994716</v>
      </c>
      <c r="P307" s="12">
        <f t="shared" si="21"/>
        <v>0.37223058837487111</v>
      </c>
    </row>
    <row r="308" spans="1:16" x14ac:dyDescent="0.25">
      <c r="A308" s="1">
        <v>0.58680555555557201</v>
      </c>
      <c r="B308" s="2">
        <v>853.33333333333303</v>
      </c>
      <c r="C308" s="3">
        <v>20.76</v>
      </c>
      <c r="D308" s="3">
        <v>25.902155109600006</v>
      </c>
      <c r="E308" s="3">
        <v>42.226228898576302</v>
      </c>
      <c r="F308" s="3">
        <v>54.285595783295904</v>
      </c>
      <c r="G308" s="3">
        <v>61.411091489006601</v>
      </c>
      <c r="H308" s="12">
        <f t="shared" si="18"/>
        <v>2.5155736990519113E-2</v>
      </c>
      <c r="I308" s="12">
        <f t="shared" si="18"/>
        <v>3.9287807558549895E-2</v>
      </c>
      <c r="J308" s="12">
        <f t="shared" si="18"/>
        <v>4.7637997838679627E-2</v>
      </c>
      <c r="K308" s="12">
        <f t="shared" si="19"/>
        <v>0.5043304047020376</v>
      </c>
      <c r="L308" s="12">
        <f t="shared" si="19"/>
        <v>0.37257276952081153</v>
      </c>
      <c r="M308" s="12">
        <f t="shared" si="19"/>
        <v>0.22014138011251091</v>
      </c>
      <c r="O308" s="12">
        <f t="shared" si="20"/>
        <v>0.43845158711142457</v>
      </c>
      <c r="P308" s="12">
        <f t="shared" si="21"/>
        <v>0.36568151811178662</v>
      </c>
    </row>
    <row r="309" spans="1:16" x14ac:dyDescent="0.25">
      <c r="A309" s="1">
        <v>0.58750000000001601</v>
      </c>
      <c r="B309" s="2">
        <v>850.83333333333303</v>
      </c>
      <c r="C309" s="3">
        <v>20.76</v>
      </c>
      <c r="D309" s="3">
        <v>25.828943817599999</v>
      </c>
      <c r="E309" s="3">
        <v>42.2800864561137</v>
      </c>
      <c r="F309" s="3">
        <v>54.235884872075196</v>
      </c>
      <c r="G309" s="3">
        <v>61.300760492455801</v>
      </c>
      <c r="H309" s="12">
        <f t="shared" si="18"/>
        <v>2.5292951760368707E-2</v>
      </c>
      <c r="I309" s="12">
        <f t="shared" si="18"/>
        <v>3.9344820613604559E-2</v>
      </c>
      <c r="J309" s="12">
        <f t="shared" si="18"/>
        <v>4.7648298326098903E-2</v>
      </c>
      <c r="K309" s="12">
        <f t="shared" si="19"/>
        <v>0.50974958936895809</v>
      </c>
      <c r="L309" s="12">
        <f t="shared" si="19"/>
        <v>0.37045836067621768</v>
      </c>
      <c r="M309" s="12">
        <f t="shared" si="19"/>
        <v>0.21890986696575998</v>
      </c>
      <c r="O309" s="12">
        <f t="shared" si="20"/>
        <v>0.44010397502258791</v>
      </c>
      <c r="P309" s="12">
        <f t="shared" si="21"/>
        <v>0.36637260567031188</v>
      </c>
    </row>
    <row r="310" spans="1:16" x14ac:dyDescent="0.25">
      <c r="A310" s="1">
        <v>0.58819444444446101</v>
      </c>
      <c r="B310" s="2">
        <v>851.16666666666697</v>
      </c>
      <c r="C310" s="3">
        <v>20.76</v>
      </c>
      <c r="D310" s="3">
        <v>26.282853828000004</v>
      </c>
      <c r="E310" s="3">
        <v>42.2165586291149</v>
      </c>
      <c r="F310" s="3">
        <v>54.202981554192398</v>
      </c>
      <c r="G310" s="3">
        <v>61.269833271661597</v>
      </c>
      <c r="H310" s="12">
        <f t="shared" si="18"/>
        <v>2.5208410372956597E-2</v>
      </c>
      <c r="I310" s="12">
        <f t="shared" si="18"/>
        <v>3.9290755693196462E-2</v>
      </c>
      <c r="J310" s="12">
        <f t="shared" si="18"/>
        <v>4.7593303236727912E-2</v>
      </c>
      <c r="K310" s="12">
        <f t="shared" si="19"/>
        <v>0.49352308514053622</v>
      </c>
      <c r="L310" s="12">
        <f t="shared" si="19"/>
        <v>0.37126183116995992</v>
      </c>
      <c r="M310" s="12">
        <f t="shared" si="19"/>
        <v>0.21888534432946577</v>
      </c>
      <c r="O310" s="12">
        <f t="shared" si="20"/>
        <v>0.43239245815524807</v>
      </c>
      <c r="P310" s="12">
        <f t="shared" si="21"/>
        <v>0.36122342021332066</v>
      </c>
    </row>
    <row r="311" spans="1:16" x14ac:dyDescent="0.25">
      <c r="A311" s="1">
        <v>0.588888888888905</v>
      </c>
      <c r="B311" s="2">
        <v>848.83333333333303</v>
      </c>
      <c r="C311" s="3">
        <v>20.76</v>
      </c>
      <c r="D311" s="3">
        <v>25.594667683200008</v>
      </c>
      <c r="E311" s="3">
        <v>41.771738983529097</v>
      </c>
      <c r="F311" s="3">
        <v>53.732655070469399</v>
      </c>
      <c r="G311" s="3">
        <v>60.834495646800498</v>
      </c>
      <c r="H311" s="12">
        <f t="shared" si="18"/>
        <v>2.4753668545292484E-2</v>
      </c>
      <c r="I311" s="12">
        <f t="shared" si="18"/>
        <v>3.8844675127197421E-2</v>
      </c>
      <c r="J311" s="12">
        <f t="shared" si="18"/>
        <v>4.7211265242647377E-2</v>
      </c>
      <c r="K311" s="12">
        <f t="shared" si="19"/>
        <v>0.50243835679225712</v>
      </c>
      <c r="L311" s="12">
        <f t="shared" si="19"/>
        <v>0.37149017352294822</v>
      </c>
      <c r="M311" s="12">
        <f t="shared" si="19"/>
        <v>0.22057373940731689</v>
      </c>
      <c r="O311" s="12">
        <f t="shared" si="20"/>
        <v>0.43696426515760267</v>
      </c>
      <c r="P311" s="12">
        <f t="shared" si="21"/>
        <v>0.36483408990750743</v>
      </c>
    </row>
    <row r="312" spans="1:16" x14ac:dyDescent="0.25">
      <c r="A312" s="1">
        <v>0.58958333333335</v>
      </c>
      <c r="B312" s="2">
        <v>847.66666666666697</v>
      </c>
      <c r="C312" s="3">
        <v>20.76</v>
      </c>
      <c r="D312" s="3">
        <v>25.594667683200001</v>
      </c>
      <c r="E312" s="3">
        <v>41.664751821862801</v>
      </c>
      <c r="F312" s="3">
        <v>53.568918716837402</v>
      </c>
      <c r="G312" s="3">
        <v>60.638698543244502</v>
      </c>
      <c r="H312" s="12">
        <f t="shared" si="18"/>
        <v>2.4661523973884537E-2</v>
      </c>
      <c r="I312" s="12">
        <f t="shared" si="18"/>
        <v>3.8704976858243083E-2</v>
      </c>
      <c r="J312" s="12">
        <f t="shared" si="18"/>
        <v>4.70452597836152E-2</v>
      </c>
      <c r="K312" s="12">
        <f t="shared" si="19"/>
        <v>0.49980242378853285</v>
      </c>
      <c r="L312" s="12">
        <f t="shared" si="19"/>
        <v>0.37023648513308893</v>
      </c>
      <c r="M312" s="12">
        <f t="shared" si="19"/>
        <v>0.21988018621435576</v>
      </c>
      <c r="O312" s="12">
        <f t="shared" si="20"/>
        <v>0.43501945446081086</v>
      </c>
      <c r="P312" s="12">
        <f t="shared" si="21"/>
        <v>0.36330636504532582</v>
      </c>
    </row>
    <row r="313" spans="1:16" x14ac:dyDescent="0.25">
      <c r="A313" s="1">
        <v>0.590277777777794</v>
      </c>
      <c r="B313" s="2">
        <v>845</v>
      </c>
      <c r="C313" s="3">
        <v>20.8</v>
      </c>
      <c r="D313" s="3">
        <v>25.536098649600003</v>
      </c>
      <c r="E313" s="3">
        <v>41.606083897720303</v>
      </c>
      <c r="F313" s="3">
        <v>53.458421220017499</v>
      </c>
      <c r="G313" s="3">
        <v>60.499420531038901</v>
      </c>
      <c r="H313" s="12">
        <f t="shared" si="18"/>
        <v>2.4622584494343555E-2</v>
      </c>
      <c r="I313" s="12">
        <f t="shared" si="18"/>
        <v>3.8649019195286988E-2</v>
      </c>
      <c r="J313" s="12">
        <f t="shared" si="18"/>
        <v>4.698156275862591E-2</v>
      </c>
      <c r="K313" s="12">
        <f t="shared" si="19"/>
        <v>0.50137662420170914</v>
      </c>
      <c r="L313" s="12">
        <f t="shared" si="19"/>
        <v>0.36978782393396303</v>
      </c>
      <c r="M313" s="12">
        <f t="shared" si="19"/>
        <v>0.2196761484880265</v>
      </c>
      <c r="O313" s="12">
        <f t="shared" si="20"/>
        <v>0.43558222406783603</v>
      </c>
      <c r="P313" s="12">
        <f t="shared" si="21"/>
        <v>0.36361353220789955</v>
      </c>
    </row>
    <row r="314" spans="1:16" x14ac:dyDescent="0.25">
      <c r="A314" s="1">
        <v>0.590972222222239</v>
      </c>
      <c r="B314" s="2">
        <v>848</v>
      </c>
      <c r="C314" s="3">
        <v>20.76</v>
      </c>
      <c r="D314" s="3">
        <v>25.609309941600003</v>
      </c>
      <c r="E314" s="3">
        <v>41.048259638862298</v>
      </c>
      <c r="F314" s="3">
        <v>53.099677742030998</v>
      </c>
      <c r="G314" s="3">
        <v>60.283124951650301</v>
      </c>
      <c r="H314" s="12">
        <f t="shared" si="18"/>
        <v>2.3924834479790442E-2</v>
      </c>
      <c r="I314" s="12">
        <f t="shared" si="18"/>
        <v>3.8136412431640329E-2</v>
      </c>
      <c r="J314" s="12">
        <f t="shared" si="18"/>
        <v>4.6607458669398943E-2</v>
      </c>
      <c r="K314" s="12">
        <f t="shared" si="19"/>
        <v>0.47998449959327455</v>
      </c>
      <c r="L314" s="12">
        <f t="shared" si="19"/>
        <v>0.37466887327604231</v>
      </c>
      <c r="M314" s="12">
        <f t="shared" si="19"/>
        <v>0.2233275826318179</v>
      </c>
      <c r="O314" s="12">
        <f t="shared" si="20"/>
        <v>0.42732668643465838</v>
      </c>
      <c r="P314" s="12">
        <f t="shared" si="21"/>
        <v>0.35932698516704487</v>
      </c>
    </row>
    <row r="315" spans="1:16" x14ac:dyDescent="0.25">
      <c r="A315" s="1">
        <v>0.59166666666668299</v>
      </c>
      <c r="B315" s="2">
        <v>847.33333333333303</v>
      </c>
      <c r="C315" s="3">
        <v>20.8</v>
      </c>
      <c r="D315" s="3">
        <v>23.9840192592</v>
      </c>
      <c r="E315" s="3">
        <v>40.633882887012703</v>
      </c>
      <c r="F315" s="3">
        <v>52.521510171315697</v>
      </c>
      <c r="G315" s="3">
        <v>59.698645841071603</v>
      </c>
      <c r="H315" s="12">
        <f t="shared" si="18"/>
        <v>2.3407414894192811E-2</v>
      </c>
      <c r="I315" s="12">
        <f t="shared" si="18"/>
        <v>3.7436872743488246E-2</v>
      </c>
      <c r="J315" s="12">
        <f t="shared" si="18"/>
        <v>4.5907135138951546E-2</v>
      </c>
      <c r="K315" s="12">
        <f t="shared" si="19"/>
        <v>0.51803810014294582</v>
      </c>
      <c r="L315" s="12">
        <f t="shared" si="19"/>
        <v>0.36986752511778859</v>
      </c>
      <c r="M315" s="12">
        <f t="shared" si="19"/>
        <v>0.22330691769857797</v>
      </c>
      <c r="O315" s="12">
        <f t="shared" si="20"/>
        <v>0.44395281263036718</v>
      </c>
      <c r="P315" s="12">
        <f t="shared" si="21"/>
        <v>0.37040418098643751</v>
      </c>
    </row>
    <row r="316" spans="1:16" x14ac:dyDescent="0.25">
      <c r="A316" s="1">
        <v>0.59236111111112799</v>
      </c>
      <c r="B316" s="2">
        <v>846.5</v>
      </c>
      <c r="C316" s="3">
        <v>20.8</v>
      </c>
      <c r="D316" s="3">
        <v>25.594667683200008</v>
      </c>
      <c r="E316" s="3">
        <v>41.771893830123098</v>
      </c>
      <c r="F316" s="3">
        <v>53.386036618825997</v>
      </c>
      <c r="G316" s="3">
        <v>60.266197876883702</v>
      </c>
      <c r="H316" s="12">
        <f t="shared" si="18"/>
        <v>2.4774830277759122E-2</v>
      </c>
      <c r="I316" s="12">
        <f t="shared" si="18"/>
        <v>3.849502258573656E-2</v>
      </c>
      <c r="J316" s="12">
        <f t="shared" si="18"/>
        <v>4.6622797255621615E-2</v>
      </c>
      <c r="K316" s="12">
        <f t="shared" si="19"/>
        <v>0.50382812464239868</v>
      </c>
      <c r="L316" s="12">
        <f t="shared" si="19"/>
        <v>0.36171416084667779</v>
      </c>
      <c r="M316" s="12">
        <f t="shared" si="19"/>
        <v>0.21427769584242429</v>
      </c>
      <c r="O316" s="12">
        <f t="shared" si="20"/>
        <v>0.43277114274453821</v>
      </c>
      <c r="P316" s="12">
        <f t="shared" si="21"/>
        <v>0.3599399937771669</v>
      </c>
    </row>
    <row r="317" spans="1:16" x14ac:dyDescent="0.25">
      <c r="A317" s="1">
        <v>0.59305555555557199</v>
      </c>
      <c r="B317" s="2">
        <v>845</v>
      </c>
      <c r="C317" s="3">
        <v>20.8</v>
      </c>
      <c r="D317" s="3">
        <v>26.282853828000004</v>
      </c>
      <c r="E317" s="3">
        <v>41.329853918314697</v>
      </c>
      <c r="F317" s="3">
        <v>53.154227591289498</v>
      </c>
      <c r="G317" s="3">
        <v>60.160476855650998</v>
      </c>
      <c r="H317" s="12">
        <f t="shared" si="18"/>
        <v>2.4295685110431592E-2</v>
      </c>
      <c r="I317" s="12">
        <f t="shared" si="18"/>
        <v>3.8289026735253848E-2</v>
      </c>
      <c r="J317" s="12">
        <f t="shared" si="18"/>
        <v>4.6580445983018935E-2</v>
      </c>
      <c r="K317" s="12">
        <f t="shared" si="19"/>
        <v>0.46945992750847343</v>
      </c>
      <c r="L317" s="12">
        <f t="shared" si="19"/>
        <v>0.36891537010895015</v>
      </c>
      <c r="M317" s="12">
        <f t="shared" si="19"/>
        <v>0.21859196198653413</v>
      </c>
      <c r="O317" s="12">
        <f t="shared" si="20"/>
        <v>0.41918764880871179</v>
      </c>
      <c r="P317" s="12">
        <f t="shared" si="21"/>
        <v>0.3523224198679859</v>
      </c>
    </row>
    <row r="318" spans="1:16" x14ac:dyDescent="0.25">
      <c r="A318" s="1">
        <v>0.59375000000001699</v>
      </c>
      <c r="B318" s="2">
        <v>845.66666666666697</v>
      </c>
      <c r="C318" s="3">
        <v>20.8</v>
      </c>
      <c r="D318" s="3">
        <v>24.364717977600002</v>
      </c>
      <c r="E318" s="3">
        <v>40.569869128046598</v>
      </c>
      <c r="F318" s="3">
        <v>52.350396284710897</v>
      </c>
      <c r="G318" s="3">
        <v>59.446830348453702</v>
      </c>
      <c r="H318" s="12">
        <f t="shared" si="18"/>
        <v>2.3377850762372792E-2</v>
      </c>
      <c r="I318" s="12">
        <f t="shared" si="18"/>
        <v>3.7308312516410189E-2</v>
      </c>
      <c r="J318" s="12">
        <f t="shared" si="18"/>
        <v>4.5699838803847488E-2</v>
      </c>
      <c r="K318" s="12">
        <f t="shared" si="19"/>
        <v>0.50519516611920068</v>
      </c>
      <c r="L318" s="12">
        <f t="shared" si="19"/>
        <v>0.36725762806098594</v>
      </c>
      <c r="M318" s="12">
        <f t="shared" si="19"/>
        <v>0.22123114757789217</v>
      </c>
      <c r="O318" s="12">
        <f t="shared" si="20"/>
        <v>0.43622639709009325</v>
      </c>
      <c r="P318" s="12">
        <f t="shared" si="21"/>
        <v>0.36456131391935959</v>
      </c>
    </row>
    <row r="319" spans="1:16" x14ac:dyDescent="0.25">
      <c r="A319" s="1">
        <v>0.59444444444446098</v>
      </c>
      <c r="B319" s="2">
        <v>847.16666666666697</v>
      </c>
      <c r="C319" s="3">
        <v>20.8</v>
      </c>
      <c r="D319" s="3">
        <v>25.170042189600004</v>
      </c>
      <c r="E319" s="3">
        <v>40.428556768948297</v>
      </c>
      <c r="F319" s="3">
        <v>52.317214917142401</v>
      </c>
      <c r="G319" s="3">
        <v>59.444365470966197</v>
      </c>
      <c r="H319" s="12">
        <f t="shared" si="18"/>
        <v>2.3169651901178385E-2</v>
      </c>
      <c r="I319" s="12">
        <f t="shared" si="18"/>
        <v>3.7203086661981966E-2</v>
      </c>
      <c r="J319" s="12">
        <f t="shared" si="18"/>
        <v>4.5616012753452111E-2</v>
      </c>
      <c r="K319" s="12">
        <f t="shared" si="19"/>
        <v>0.47484154611746854</v>
      </c>
      <c r="L319" s="12">
        <f t="shared" si="19"/>
        <v>0.36997237096663976</v>
      </c>
      <c r="M319" s="12">
        <f t="shared" si="19"/>
        <v>0.2217953242296675</v>
      </c>
      <c r="O319" s="12">
        <f t="shared" si="20"/>
        <v>0.42240695854205412</v>
      </c>
      <c r="P319" s="12">
        <f t="shared" si="21"/>
        <v>0.35553641377125861</v>
      </c>
    </row>
    <row r="320" spans="1:16" x14ac:dyDescent="0.25">
      <c r="A320" s="1">
        <v>0.59513888888890598</v>
      </c>
      <c r="B320" s="2">
        <v>847.33333333333303</v>
      </c>
      <c r="C320" s="3">
        <v>20.8</v>
      </c>
      <c r="D320" s="3">
        <v>23.720458608000001</v>
      </c>
      <c r="E320" s="3">
        <v>40.422891798495698</v>
      </c>
      <c r="F320" s="3">
        <v>52.051314179164002</v>
      </c>
      <c r="G320" s="3">
        <v>59.084211333752002</v>
      </c>
      <c r="H320" s="12">
        <f t="shared" si="18"/>
        <v>2.3158408888861965E-2</v>
      </c>
      <c r="I320" s="12">
        <f t="shared" si="18"/>
        <v>3.6881960085559419E-2</v>
      </c>
      <c r="J320" s="12">
        <f t="shared" si="18"/>
        <v>4.5181996066583803E-2</v>
      </c>
      <c r="K320" s="12">
        <f t="shared" si="19"/>
        <v>0.51967373134007777</v>
      </c>
      <c r="L320" s="12">
        <f t="shared" si="19"/>
        <v>0.36180271336747816</v>
      </c>
      <c r="M320" s="12">
        <f t="shared" si="19"/>
        <v>0.21881913040882481</v>
      </c>
      <c r="O320" s="12">
        <f t="shared" si="20"/>
        <v>0.44073822235377796</v>
      </c>
      <c r="P320" s="12">
        <f t="shared" si="21"/>
        <v>0.36676519170546035</v>
      </c>
    </row>
    <row r="321" spans="1:16" x14ac:dyDescent="0.25">
      <c r="A321" s="1">
        <v>0.59583333333334998</v>
      </c>
      <c r="B321" s="2">
        <v>848.33333333333303</v>
      </c>
      <c r="C321" s="3">
        <v>20.76</v>
      </c>
      <c r="D321" s="3">
        <v>25.975366401599999</v>
      </c>
      <c r="E321" s="3">
        <v>41.1817876004366</v>
      </c>
      <c r="F321" s="3">
        <v>52.795217735220199</v>
      </c>
      <c r="G321" s="3">
        <v>59.681668218832201</v>
      </c>
      <c r="H321" s="12">
        <f t="shared" si="18"/>
        <v>2.4072834106605035E-2</v>
      </c>
      <c r="I321" s="12">
        <f t="shared" si="18"/>
        <v>3.7762535640731093E-2</v>
      </c>
      <c r="J321" s="12">
        <f t="shared" si="18"/>
        <v>4.5880159000588068E-2</v>
      </c>
      <c r="K321" s="12">
        <f t="shared" si="19"/>
        <v>0.47256961753841192</v>
      </c>
      <c r="L321" s="12">
        <f t="shared" si="19"/>
        <v>0.36091031317241401</v>
      </c>
      <c r="M321" s="12">
        <f t="shared" si="19"/>
        <v>0.21401007039622938</v>
      </c>
      <c r="O321" s="12">
        <f t="shared" si="20"/>
        <v>0.41673996535541302</v>
      </c>
      <c r="P321" s="12">
        <f t="shared" si="21"/>
        <v>0.34916333370235181</v>
      </c>
    </row>
    <row r="322" spans="1:16" x14ac:dyDescent="0.25">
      <c r="A322" s="1">
        <v>0.59652777777779498</v>
      </c>
      <c r="B322" s="2">
        <v>846.66666666666697</v>
      </c>
      <c r="C322" s="3">
        <v>20.76</v>
      </c>
      <c r="D322" s="3">
        <v>24.935766055200002</v>
      </c>
      <c r="E322" s="3">
        <v>40.596638850725597</v>
      </c>
      <c r="F322" s="3">
        <v>52.176329560598496</v>
      </c>
      <c r="G322" s="3">
        <v>59.122833299169599</v>
      </c>
      <c r="H322" s="12">
        <f t="shared" si="18"/>
        <v>2.3429101004794003E-2</v>
      </c>
      <c r="I322" s="12">
        <f t="shared" si="18"/>
        <v>3.710590105582498E-2</v>
      </c>
      <c r="J322" s="12">
        <f t="shared" si="18"/>
        <v>4.5310433030515254E-2</v>
      </c>
      <c r="K322" s="12">
        <f t="shared" si="19"/>
        <v>0.48765065612409664</v>
      </c>
      <c r="L322" s="12">
        <f t="shared" si="19"/>
        <v>0.36057018316354394</v>
      </c>
      <c r="M322" s="12">
        <f t="shared" si="19"/>
        <v>0.21630129751456179</v>
      </c>
      <c r="O322" s="12">
        <f t="shared" si="20"/>
        <v>0.42411041964382029</v>
      </c>
      <c r="P322" s="12">
        <f t="shared" si="21"/>
        <v>0.35484071226740072</v>
      </c>
    </row>
    <row r="323" spans="1:16" x14ac:dyDescent="0.25">
      <c r="A323" s="1">
        <v>0.59722222222223897</v>
      </c>
      <c r="B323" s="2">
        <v>842.33333333333303</v>
      </c>
      <c r="C323" s="3">
        <v>20.76</v>
      </c>
      <c r="D323" s="3">
        <v>25.170042189600004</v>
      </c>
      <c r="E323" s="3">
        <v>40.812225533553701</v>
      </c>
      <c r="F323" s="3">
        <v>52.244217558175301</v>
      </c>
      <c r="G323" s="3">
        <v>59.070322495037097</v>
      </c>
      <c r="H323" s="12">
        <f t="shared" si="18"/>
        <v>2.3805570479090273E-2</v>
      </c>
      <c r="I323" s="12">
        <f t="shared" si="18"/>
        <v>3.7377385308478804E-2</v>
      </c>
      <c r="J323" s="12">
        <f t="shared" si="18"/>
        <v>4.5481190140526845E-2</v>
      </c>
      <c r="K323" s="12">
        <f t="shared" si="19"/>
        <v>0.48957439685000959</v>
      </c>
      <c r="L323" s="12">
        <f t="shared" si="19"/>
        <v>0.35780239095660654</v>
      </c>
      <c r="M323" s="12">
        <f t="shared" si="19"/>
        <v>0.21364576375399369</v>
      </c>
      <c r="O323" s="12">
        <f t="shared" si="20"/>
        <v>0.42368839390330804</v>
      </c>
      <c r="P323" s="12">
        <f t="shared" si="21"/>
        <v>0.35367418385353666</v>
      </c>
    </row>
    <row r="324" spans="1:16" x14ac:dyDescent="0.25">
      <c r="A324" s="1">
        <v>0.59791666666668397</v>
      </c>
      <c r="B324" s="2">
        <v>846</v>
      </c>
      <c r="C324" s="3">
        <v>20.76</v>
      </c>
      <c r="D324" s="3">
        <v>25.550740908000005</v>
      </c>
      <c r="E324" s="3">
        <v>40.9374432715314</v>
      </c>
      <c r="F324" s="3">
        <v>52.362745090240303</v>
      </c>
      <c r="G324" s="3">
        <v>59.164801251509203</v>
      </c>
      <c r="H324" s="12">
        <f t="shared" ref="H324:J387" si="22">(E324-$C324)/$B324</f>
        <v>2.3850405758311346E-2</v>
      </c>
      <c r="I324" s="12">
        <f t="shared" si="22"/>
        <v>3.7355490650402244E-2</v>
      </c>
      <c r="J324" s="12">
        <f t="shared" si="22"/>
        <v>4.5395746160176359E-2</v>
      </c>
      <c r="K324" s="12">
        <f t="shared" ref="K324:M387" si="23">$A$1*60*0.145*1.25*1000*(E324-D324)/($B324*60*0.33*1.25)</f>
        <v>0.47949104721943947</v>
      </c>
      <c r="L324" s="12">
        <f t="shared" si="23"/>
        <v>0.3560431471551237</v>
      </c>
      <c r="M324" s="12">
        <f t="shared" si="23"/>
        <v>0.21197037253040843</v>
      </c>
      <c r="O324" s="12">
        <f t="shared" ref="O324:O387" si="24">$A$1*60*0.145*1.25*1000*(F324-$D324)/(2*$B324*60*0.33*1.25)</f>
        <v>0.41776709718728161</v>
      </c>
      <c r="P324" s="12">
        <f t="shared" ref="P324:P387" si="25">$A$1*60*0.145*1.25*1000*(G324-$D324)/(3*$B324*60*0.33*1.25)</f>
        <v>0.3491681889683238</v>
      </c>
    </row>
    <row r="325" spans="1:16" x14ac:dyDescent="0.25">
      <c r="A325" s="1">
        <v>0.59861111111112797</v>
      </c>
      <c r="B325" s="2">
        <v>845.16666666666697</v>
      </c>
      <c r="C325" s="3">
        <v>20.76</v>
      </c>
      <c r="D325" s="3">
        <v>25.448245099200001</v>
      </c>
      <c r="E325" s="3">
        <v>41.070885472885202</v>
      </c>
      <c r="F325" s="3">
        <v>52.355611600615902</v>
      </c>
      <c r="G325" s="3">
        <v>59.072526787412102</v>
      </c>
      <c r="H325" s="12">
        <f t="shared" si="22"/>
        <v>2.4031810853344736E-2</v>
      </c>
      <c r="I325" s="12">
        <f t="shared" si="22"/>
        <v>3.7383882785189379E-2</v>
      </c>
      <c r="J325" s="12">
        <f t="shared" si="22"/>
        <v>4.5331327297273218E-2</v>
      </c>
      <c r="K325" s="12">
        <f t="shared" si="23"/>
        <v>0.48732353758828689</v>
      </c>
      <c r="L325" s="12">
        <f t="shared" si="23"/>
        <v>0.35200916911226776</v>
      </c>
      <c r="M325" s="12">
        <f t="shared" si="23"/>
        <v>0.20952353713675589</v>
      </c>
      <c r="O325" s="12">
        <f t="shared" si="24"/>
        <v>0.41966635335027741</v>
      </c>
      <c r="P325" s="12">
        <f t="shared" si="25"/>
        <v>0.34961874794577019</v>
      </c>
    </row>
    <row r="326" spans="1:16" x14ac:dyDescent="0.25">
      <c r="A326" s="1">
        <v>0.59930555555557297</v>
      </c>
      <c r="B326" s="2">
        <v>844</v>
      </c>
      <c r="C326" s="3">
        <v>20.76</v>
      </c>
      <c r="D326" s="3">
        <v>26.1803580192</v>
      </c>
      <c r="E326" s="3">
        <v>40.956696474092098</v>
      </c>
      <c r="F326" s="3">
        <v>52.302966290917198</v>
      </c>
      <c r="G326" s="3">
        <v>59.0292638542928</v>
      </c>
      <c r="H326" s="12">
        <f t="shared" si="22"/>
        <v>2.3929735158876891E-2</v>
      </c>
      <c r="I326" s="12">
        <f t="shared" si="22"/>
        <v>3.7373182809143597E-2</v>
      </c>
      <c r="J326" s="12">
        <f t="shared" si="22"/>
        <v>4.5342729685181042E-2</v>
      </c>
      <c r="K326" s="12">
        <f t="shared" si="23"/>
        <v>0.46156162773790477</v>
      </c>
      <c r="L326" s="12">
        <f t="shared" si="23"/>
        <v>0.35441816532521309</v>
      </c>
      <c r="M326" s="12">
        <f t="shared" si="23"/>
        <v>0.21010623582280533</v>
      </c>
      <c r="O326" s="12">
        <f t="shared" si="24"/>
        <v>0.40798989653155887</v>
      </c>
      <c r="P326" s="12">
        <f t="shared" si="25"/>
        <v>0.34202867629530764</v>
      </c>
    </row>
    <row r="327" spans="1:16" x14ac:dyDescent="0.25">
      <c r="A327" s="1">
        <v>0.60000000000001696</v>
      </c>
      <c r="B327" s="2">
        <v>842.16666666666697</v>
      </c>
      <c r="C327" s="3">
        <v>20.72</v>
      </c>
      <c r="D327" s="3">
        <v>24.950408313600001</v>
      </c>
      <c r="E327" s="3">
        <v>40.130808249528897</v>
      </c>
      <c r="F327" s="3">
        <v>51.508427644845803</v>
      </c>
      <c r="G327" s="3">
        <v>58.343738943607697</v>
      </c>
      <c r="H327" s="12">
        <f t="shared" si="22"/>
        <v>2.3048654165282675E-2</v>
      </c>
      <c r="I327" s="12">
        <f t="shared" si="22"/>
        <v>3.6558592097580597E-2</v>
      </c>
      <c r="J327" s="12">
        <f t="shared" si="22"/>
        <v>4.4674932448376434E-2</v>
      </c>
      <c r="K327" s="12">
        <f t="shared" si="23"/>
        <v>0.47521536960071009</v>
      </c>
      <c r="L327" s="12">
        <f t="shared" si="23"/>
        <v>0.35617109094239974</v>
      </c>
      <c r="M327" s="12">
        <f t="shared" si="23"/>
        <v>0.21397624561189013</v>
      </c>
      <c r="O327" s="12">
        <f t="shared" si="24"/>
        <v>0.41569323027155491</v>
      </c>
      <c r="P327" s="12">
        <f t="shared" si="25"/>
        <v>0.34845423538499998</v>
      </c>
    </row>
    <row r="328" spans="1:16" x14ac:dyDescent="0.25">
      <c r="A328" s="1">
        <v>0.60069444444446196</v>
      </c>
      <c r="B328" s="2">
        <v>841.5</v>
      </c>
      <c r="C328" s="3">
        <v>20.72</v>
      </c>
      <c r="D328" s="3">
        <v>24.760058954399998</v>
      </c>
      <c r="E328" s="3">
        <v>39.8420613862069</v>
      </c>
      <c r="F328" s="3">
        <v>51.206277717394798</v>
      </c>
      <c r="G328" s="3">
        <v>58.046211831669403</v>
      </c>
      <c r="H328" s="12">
        <f t="shared" si="22"/>
        <v>2.2723780613436603E-2</v>
      </c>
      <c r="I328" s="12">
        <f t="shared" si="22"/>
        <v>3.6228494019482825E-2</v>
      </c>
      <c r="J328" s="12">
        <f t="shared" si="22"/>
        <v>4.4356757969898283E-2</v>
      </c>
      <c r="K328" s="12">
        <f t="shared" si="23"/>
        <v>0.47250912388310923</v>
      </c>
      <c r="L328" s="12">
        <f t="shared" si="23"/>
        <v>0.35603335343212766</v>
      </c>
      <c r="M328" s="12">
        <f t="shared" si="23"/>
        <v>0.21429059505640738</v>
      </c>
      <c r="O328" s="12">
        <f t="shared" si="24"/>
        <v>0.41427123865761845</v>
      </c>
      <c r="P328" s="12">
        <f t="shared" si="25"/>
        <v>0.34761102412388134</v>
      </c>
    </row>
    <row r="329" spans="1:16" x14ac:dyDescent="0.25">
      <c r="A329" s="1">
        <v>0.60138888888890596</v>
      </c>
      <c r="B329" s="2">
        <v>841.5</v>
      </c>
      <c r="C329" s="3">
        <v>20.68</v>
      </c>
      <c r="D329" s="3">
        <v>24.423287011199999</v>
      </c>
      <c r="E329" s="3">
        <v>39.537684505839898</v>
      </c>
      <c r="F329" s="3">
        <v>50.888642938693501</v>
      </c>
      <c r="G329" s="3">
        <v>57.7446441767338</v>
      </c>
      <c r="H329" s="12">
        <f t="shared" si="22"/>
        <v>2.240960725590006E-2</v>
      </c>
      <c r="I329" s="12">
        <f t="shared" si="22"/>
        <v>3.5898565583711822E-2</v>
      </c>
      <c r="J329" s="12">
        <f t="shared" si="22"/>
        <v>4.4045922967003923E-2</v>
      </c>
      <c r="K329" s="12">
        <f t="shared" si="23"/>
        <v>0.47352403969595092</v>
      </c>
      <c r="L329" s="12">
        <f t="shared" si="23"/>
        <v>0.3556179922786738</v>
      </c>
      <c r="M329" s="12">
        <f t="shared" si="23"/>
        <v>0.21479396737770071</v>
      </c>
      <c r="O329" s="12">
        <f t="shared" si="24"/>
        <v>0.41457101598731239</v>
      </c>
      <c r="P329" s="12">
        <f t="shared" si="25"/>
        <v>0.34797866645077508</v>
      </c>
    </row>
    <row r="330" spans="1:16" x14ac:dyDescent="0.25">
      <c r="A330" s="1">
        <v>0.60208333333335096</v>
      </c>
      <c r="B330" s="2">
        <v>840.83333333333303</v>
      </c>
      <c r="C330" s="3">
        <v>20.68</v>
      </c>
      <c r="D330" s="3">
        <v>24.247579910400002</v>
      </c>
      <c r="E330" s="3">
        <v>39.2273687625962</v>
      </c>
      <c r="F330" s="3">
        <v>50.5728284174713</v>
      </c>
      <c r="G330" s="3">
        <v>57.445225124852797</v>
      </c>
      <c r="H330" s="12">
        <f t="shared" si="22"/>
        <v>2.2058317656209563E-2</v>
      </c>
      <c r="I330" s="12">
        <f t="shared" si="22"/>
        <v>3.5551431219985705E-2</v>
      </c>
      <c r="J330" s="12">
        <f t="shared" si="22"/>
        <v>4.3724747423016228E-2</v>
      </c>
      <c r="K330" s="12">
        <f t="shared" si="23"/>
        <v>0.46967893689199713</v>
      </c>
      <c r="L330" s="12">
        <f t="shared" si="23"/>
        <v>0.35572753940864354</v>
      </c>
      <c r="M330" s="12">
        <f t="shared" si="23"/>
        <v>0.21547833626171375</v>
      </c>
      <c r="O330" s="12">
        <f t="shared" si="24"/>
        <v>0.4127032381503204</v>
      </c>
      <c r="P330" s="12">
        <f t="shared" si="25"/>
        <v>0.34696160418745148</v>
      </c>
    </row>
    <row r="331" spans="1:16" x14ac:dyDescent="0.25">
      <c r="A331" s="1">
        <v>0.60277777777779495</v>
      </c>
      <c r="B331" s="2">
        <v>838.83333333333303</v>
      </c>
      <c r="C331" s="3">
        <v>20.68</v>
      </c>
      <c r="D331" s="3">
        <v>23.910807967200004</v>
      </c>
      <c r="E331" s="3">
        <v>39.343511960485202</v>
      </c>
      <c r="F331" s="3">
        <v>50.450675068809197</v>
      </c>
      <c r="G331" s="3">
        <v>57.190203360241703</v>
      </c>
      <c r="H331" s="12">
        <f t="shared" si="22"/>
        <v>2.2249368520347954E-2</v>
      </c>
      <c r="I331" s="12">
        <f t="shared" si="22"/>
        <v>3.5490572305355704E-2</v>
      </c>
      <c r="J331" s="12">
        <f t="shared" si="22"/>
        <v>4.3524979169769579E-2</v>
      </c>
      <c r="K331" s="12">
        <f t="shared" si="23"/>
        <v>0.48503341488568624</v>
      </c>
      <c r="L331" s="12">
        <f t="shared" si="23"/>
        <v>0.34908628160474964</v>
      </c>
      <c r="M331" s="12">
        <f t="shared" si="23"/>
        <v>0.21181618097091132</v>
      </c>
      <c r="O331" s="12">
        <f t="shared" si="24"/>
        <v>0.41705984824521797</v>
      </c>
      <c r="P331" s="12">
        <f t="shared" si="25"/>
        <v>0.34864529248711568</v>
      </c>
    </row>
    <row r="332" spans="1:16" x14ac:dyDescent="0.25">
      <c r="A332" s="1">
        <v>0.60347222222223995</v>
      </c>
      <c r="B332" s="2">
        <v>832</v>
      </c>
      <c r="C332" s="3">
        <v>20.68</v>
      </c>
      <c r="D332" s="3">
        <v>25.243253481600004</v>
      </c>
      <c r="E332" s="3">
        <v>40.283279994745598</v>
      </c>
      <c r="F332" s="3">
        <v>51.087039910951297</v>
      </c>
      <c r="G332" s="3">
        <v>57.532846428913203</v>
      </c>
      <c r="H332" s="12">
        <f t="shared" si="22"/>
        <v>2.3561634609069231E-2</v>
      </c>
      <c r="I332" s="12">
        <f t="shared" si="22"/>
        <v>3.6546922969893383E-2</v>
      </c>
      <c r="J332" s="12">
        <f t="shared" si="22"/>
        <v>4.4294286573212986E-2</v>
      </c>
      <c r="K332" s="12">
        <f t="shared" si="23"/>
        <v>0.47657426669713948</v>
      </c>
      <c r="L332" s="12">
        <f t="shared" si="23"/>
        <v>0.34233942042172766</v>
      </c>
      <c r="M332" s="12">
        <f t="shared" si="23"/>
        <v>0.20424867681478931</v>
      </c>
      <c r="O332" s="12">
        <f t="shared" si="24"/>
        <v>0.40945684355943363</v>
      </c>
      <c r="P332" s="12">
        <f t="shared" si="25"/>
        <v>0.34105412131121887</v>
      </c>
    </row>
    <row r="333" spans="1:16" x14ac:dyDescent="0.25">
      <c r="A333" s="1">
        <v>0.60416666666668395</v>
      </c>
      <c r="B333" s="2">
        <v>830.66666666666697</v>
      </c>
      <c r="C333" s="3">
        <v>20.68</v>
      </c>
      <c r="D333" s="3">
        <v>25.9607241432</v>
      </c>
      <c r="E333" s="3">
        <v>40.359464782261099</v>
      </c>
      <c r="F333" s="3">
        <v>51.192343574623401</v>
      </c>
      <c r="G333" s="3">
        <v>57.625964088899998</v>
      </c>
      <c r="H333" s="12">
        <f t="shared" si="22"/>
        <v>2.3691169481052678E-2</v>
      </c>
      <c r="I333" s="12">
        <f t="shared" si="22"/>
        <v>3.6732355828198303E-2</v>
      </c>
      <c r="J333" s="12">
        <f t="shared" si="22"/>
        <v>4.4477484858226307E-2</v>
      </c>
      <c r="K333" s="12">
        <f t="shared" si="23"/>
        <v>0.4569861504444459</v>
      </c>
      <c r="L333" s="12">
        <f t="shared" si="23"/>
        <v>0.34381309460656634</v>
      </c>
      <c r="M333" s="12">
        <f t="shared" si="23"/>
        <v>0.2041897653371019</v>
      </c>
      <c r="O333" s="12">
        <f t="shared" si="24"/>
        <v>0.40039962252550615</v>
      </c>
      <c r="P333" s="12">
        <f t="shared" si="25"/>
        <v>0.33499633679603796</v>
      </c>
    </row>
    <row r="334" spans="1:16" x14ac:dyDescent="0.25">
      <c r="A334" s="1">
        <v>0.60486111111112895</v>
      </c>
      <c r="B334" s="2">
        <v>832.33333333333303</v>
      </c>
      <c r="C334" s="3">
        <v>20.68</v>
      </c>
      <c r="D334" s="3">
        <v>25.389676065600003</v>
      </c>
      <c r="E334" s="3">
        <v>39.952862340799001</v>
      </c>
      <c r="F334" s="3">
        <v>50.804851241307603</v>
      </c>
      <c r="G334" s="3">
        <v>57.296061950476002</v>
      </c>
      <c r="H334" s="12">
        <f t="shared" si="22"/>
        <v>2.3155221074247907E-2</v>
      </c>
      <c r="I334" s="12">
        <f t="shared" si="22"/>
        <v>3.6193253393641503E-2</v>
      </c>
      <c r="J334" s="12">
        <f t="shared" si="22"/>
        <v>4.3992064818353244E-2</v>
      </c>
      <c r="K334" s="12">
        <f t="shared" si="23"/>
        <v>0.46127979245724426</v>
      </c>
      <c r="L334" s="12">
        <f t="shared" si="23"/>
        <v>0.34372994296583115</v>
      </c>
      <c r="M334" s="12">
        <f t="shared" si="23"/>
        <v>0.20560502846967299</v>
      </c>
      <c r="O334" s="12">
        <f t="shared" si="24"/>
        <v>0.40250486771153765</v>
      </c>
      <c r="P334" s="12">
        <f t="shared" si="25"/>
        <v>0.33687158796424954</v>
      </c>
    </row>
    <row r="335" spans="1:16" x14ac:dyDescent="0.25">
      <c r="A335" s="1">
        <v>0.60555555555557306</v>
      </c>
      <c r="B335" s="2">
        <v>830.83333333333303</v>
      </c>
      <c r="C335" s="3">
        <v>20.68</v>
      </c>
      <c r="D335" s="3">
        <v>25.272537998399997</v>
      </c>
      <c r="E335" s="3">
        <v>39.734822170398097</v>
      </c>
      <c r="F335" s="3">
        <v>50.539747517156897</v>
      </c>
      <c r="G335" s="3">
        <v>57.015893677866899</v>
      </c>
      <c r="H335" s="12">
        <f t="shared" si="22"/>
        <v>2.2934590375604538E-2</v>
      </c>
      <c r="I335" s="12">
        <f t="shared" si="22"/>
        <v>3.5939515567290158E-2</v>
      </c>
      <c r="J335" s="12">
        <f t="shared" si="22"/>
        <v>4.3734275239157766E-2</v>
      </c>
      <c r="K335" s="12">
        <f t="shared" si="23"/>
        <v>0.45891081351831298</v>
      </c>
      <c r="L335" s="12">
        <f t="shared" si="23"/>
        <v>0.34285711868989355</v>
      </c>
      <c r="M335" s="12">
        <f t="shared" si="23"/>
        <v>0.20549820953105505</v>
      </c>
      <c r="O335" s="12">
        <f t="shared" si="24"/>
        <v>0.40088396610410326</v>
      </c>
      <c r="P335" s="12">
        <f t="shared" si="25"/>
        <v>0.3357553805797539</v>
      </c>
    </row>
    <row r="336" spans="1:16" x14ac:dyDescent="0.25">
      <c r="A336" s="1">
        <v>0.60625000000001805</v>
      </c>
      <c r="B336" s="2">
        <v>828.33333333333303</v>
      </c>
      <c r="C336" s="3">
        <v>20.72</v>
      </c>
      <c r="D336" s="3">
        <v>25.126115414400001</v>
      </c>
      <c r="E336" s="3">
        <v>39.759790641468598</v>
      </c>
      <c r="F336" s="3">
        <v>50.468937636078103</v>
      </c>
      <c r="G336" s="3">
        <v>56.887867276630899</v>
      </c>
      <c r="H336" s="12">
        <f t="shared" si="22"/>
        <v>2.2985662746239765E-2</v>
      </c>
      <c r="I336" s="12">
        <f t="shared" si="22"/>
        <v>3.591421042584883E-2</v>
      </c>
      <c r="J336" s="12">
        <f t="shared" si="22"/>
        <v>4.3663421259514182E-2</v>
      </c>
      <c r="K336" s="12">
        <f t="shared" si="23"/>
        <v>0.46575077547282528</v>
      </c>
      <c r="L336" s="12">
        <f t="shared" si="23"/>
        <v>0.34084352973514792</v>
      </c>
      <c r="M336" s="12">
        <f t="shared" si="23"/>
        <v>0.20429737652390464</v>
      </c>
      <c r="O336" s="12">
        <f t="shared" si="24"/>
        <v>0.40329715260398663</v>
      </c>
      <c r="P336" s="12">
        <f t="shared" si="25"/>
        <v>0.33696389391062598</v>
      </c>
    </row>
    <row r="337" spans="1:16" x14ac:dyDescent="0.25">
      <c r="A337" s="1">
        <v>0.60694444444446205</v>
      </c>
      <c r="B337" s="2">
        <v>833</v>
      </c>
      <c r="C337" s="3">
        <v>20.72</v>
      </c>
      <c r="D337" s="3">
        <v>25.536098649600003</v>
      </c>
      <c r="E337" s="3">
        <v>39.737128859352502</v>
      </c>
      <c r="F337" s="3">
        <v>50.503712831577502</v>
      </c>
      <c r="G337" s="3">
        <v>56.943028463184497</v>
      </c>
      <c r="H337" s="12">
        <f t="shared" si="22"/>
        <v>2.2829686505825335E-2</v>
      </c>
      <c r="I337" s="12">
        <f t="shared" si="22"/>
        <v>3.5754757300813331E-2</v>
      </c>
      <c r="J337" s="12">
        <f t="shared" si="22"/>
        <v>4.3485028167088234E-2</v>
      </c>
      <c r="K337" s="12">
        <f t="shared" si="23"/>
        <v>0.4494487352208037</v>
      </c>
      <c r="L337" s="12">
        <f t="shared" si="23"/>
        <v>0.34075186641331984</v>
      </c>
      <c r="M337" s="12">
        <f t="shared" si="23"/>
        <v>0.20379805011088381</v>
      </c>
      <c r="O337" s="12">
        <f t="shared" si="24"/>
        <v>0.39510030081706171</v>
      </c>
      <c r="P337" s="12">
        <f t="shared" si="25"/>
        <v>0.33133288391500243</v>
      </c>
    </row>
    <row r="338" spans="1:16" x14ac:dyDescent="0.25">
      <c r="A338" s="1">
        <v>0.60763888888890705</v>
      </c>
      <c r="B338" s="2">
        <v>831.83333333333303</v>
      </c>
      <c r="C338" s="3">
        <v>20.76</v>
      </c>
      <c r="D338" s="3">
        <v>24.891839280000003</v>
      </c>
      <c r="E338" s="3">
        <v>39.311589370847699</v>
      </c>
      <c r="F338" s="3">
        <v>50.077409276813398</v>
      </c>
      <c r="G338" s="3">
        <v>56.566109944067698</v>
      </c>
      <c r="H338" s="12">
        <f t="shared" si="22"/>
        <v>2.2302050936703312E-2</v>
      </c>
      <c r="I338" s="12">
        <f t="shared" si="22"/>
        <v>3.5244330927846214E-2</v>
      </c>
      <c r="J338" s="12">
        <f t="shared" si="22"/>
        <v>4.3044812595553254E-2</v>
      </c>
      <c r="K338" s="12">
        <f t="shared" si="23"/>
        <v>0.45701107735879121</v>
      </c>
      <c r="L338" s="12">
        <f t="shared" si="23"/>
        <v>0.34120556340285824</v>
      </c>
      <c r="M338" s="12">
        <f t="shared" si="23"/>
        <v>0.20564906214863998</v>
      </c>
      <c r="O338" s="12">
        <f t="shared" si="24"/>
        <v>0.39910832038082467</v>
      </c>
      <c r="P338" s="12">
        <f t="shared" si="25"/>
        <v>0.33462190097009648</v>
      </c>
    </row>
    <row r="339" spans="1:16" x14ac:dyDescent="0.25">
      <c r="A339" s="1">
        <v>0.60833333333335105</v>
      </c>
      <c r="B339" s="2">
        <v>833.5</v>
      </c>
      <c r="C339" s="3">
        <v>20.76</v>
      </c>
      <c r="D339" s="3">
        <v>24.833270246400005</v>
      </c>
      <c r="E339" s="3">
        <v>38.951198908792797</v>
      </c>
      <c r="F339" s="3">
        <v>49.784021572241997</v>
      </c>
      <c r="G339" s="3">
        <v>56.3312063897557</v>
      </c>
      <c r="H339" s="12">
        <f t="shared" si="22"/>
        <v>2.1825073675816192E-2</v>
      </c>
      <c r="I339" s="12">
        <f t="shared" si="22"/>
        <v>3.4821861514387514E-2</v>
      </c>
      <c r="J339" s="12">
        <f t="shared" si="22"/>
        <v>4.2676912285249793E-2</v>
      </c>
      <c r="K339" s="12">
        <f t="shared" si="23"/>
        <v>0.44655061483273267</v>
      </c>
      <c r="L339" s="12">
        <f t="shared" si="23"/>
        <v>0.34264258847142581</v>
      </c>
      <c r="M339" s="12">
        <f t="shared" si="23"/>
        <v>0.20708770214091438</v>
      </c>
      <c r="O339" s="12">
        <f t="shared" si="24"/>
        <v>0.39459660165207916</v>
      </c>
      <c r="P339" s="12">
        <f t="shared" si="25"/>
        <v>0.3320936351483576</v>
      </c>
    </row>
    <row r="340" spans="1:16" x14ac:dyDescent="0.25">
      <c r="A340" s="1">
        <v>0.60902777777779604</v>
      </c>
      <c r="B340" s="2">
        <v>833</v>
      </c>
      <c r="C340" s="3">
        <v>20.76</v>
      </c>
      <c r="D340" s="3">
        <v>24.071872809600006</v>
      </c>
      <c r="E340" s="3">
        <v>38.7122736335741</v>
      </c>
      <c r="F340" s="3">
        <v>49.433020711753798</v>
      </c>
      <c r="G340" s="3">
        <v>55.954498442677597</v>
      </c>
      <c r="H340" s="12">
        <f t="shared" si="22"/>
        <v>2.1551348899848857E-2</v>
      </c>
      <c r="I340" s="12">
        <f t="shared" si="22"/>
        <v>3.4421393411469145E-2</v>
      </c>
      <c r="J340" s="12">
        <f t="shared" si="22"/>
        <v>4.2250298250513324E-2</v>
      </c>
      <c r="K340" s="12">
        <f t="shared" si="23"/>
        <v>0.46335438600376372</v>
      </c>
      <c r="L340" s="12">
        <f t="shared" si="23"/>
        <v>0.33930117348817113</v>
      </c>
      <c r="M340" s="12">
        <f t="shared" si="23"/>
        <v>0.20639840030207368</v>
      </c>
      <c r="O340" s="12">
        <f t="shared" si="24"/>
        <v>0.40132777974596734</v>
      </c>
      <c r="P340" s="12">
        <f t="shared" si="25"/>
        <v>0.3363513199313361</v>
      </c>
    </row>
    <row r="341" spans="1:16" x14ac:dyDescent="0.25">
      <c r="A341" s="1">
        <v>0.60972222222224004</v>
      </c>
      <c r="B341" s="2">
        <v>832</v>
      </c>
      <c r="C341" s="3">
        <v>20.76</v>
      </c>
      <c r="D341" s="3">
        <v>24.730774437600001</v>
      </c>
      <c r="E341" s="3">
        <v>38.706029688653899</v>
      </c>
      <c r="F341" s="3">
        <v>49.4135253290683</v>
      </c>
      <c r="G341" s="3">
        <v>55.896495890167799</v>
      </c>
      <c r="H341" s="12">
        <f t="shared" si="22"/>
        <v>2.1569747221939779E-2</v>
      </c>
      <c r="I341" s="12">
        <f t="shared" si="22"/>
        <v>3.4439333328207089E-2</v>
      </c>
      <c r="J341" s="12">
        <f t="shared" si="22"/>
        <v>4.223136525260552E-2</v>
      </c>
      <c r="K341" s="12">
        <f t="shared" si="23"/>
        <v>0.44283479270166398</v>
      </c>
      <c r="L341" s="12">
        <f t="shared" si="23"/>
        <v>0.33928908825613796</v>
      </c>
      <c r="M341" s="12">
        <f t="shared" si="23"/>
        <v>0.20542629618868596</v>
      </c>
      <c r="O341" s="12">
        <f t="shared" si="24"/>
        <v>0.39106194047890103</v>
      </c>
      <c r="P341" s="12">
        <f t="shared" si="25"/>
        <v>0.32918339238216271</v>
      </c>
    </row>
    <row r="342" spans="1:16" x14ac:dyDescent="0.25">
      <c r="A342" s="1">
        <v>0.61041666666668504</v>
      </c>
      <c r="B342" s="2">
        <v>828.33333333333303</v>
      </c>
      <c r="C342" s="3">
        <v>20.76</v>
      </c>
      <c r="D342" s="3">
        <v>24.027946034400003</v>
      </c>
      <c r="E342" s="3">
        <v>38.724622504028098</v>
      </c>
      <c r="F342" s="3">
        <v>49.189889260578198</v>
      </c>
      <c r="G342" s="3">
        <v>55.555271705925101</v>
      </c>
      <c r="H342" s="12">
        <f t="shared" si="22"/>
        <v>2.1687673043092277E-2</v>
      </c>
      <c r="I342" s="12">
        <f t="shared" si="22"/>
        <v>3.4321797900094417E-2</v>
      </c>
      <c r="J342" s="12">
        <f t="shared" si="22"/>
        <v>4.2006364232505172E-2</v>
      </c>
      <c r="K342" s="12">
        <f t="shared" si="23"/>
        <v>0.46775593665909793</v>
      </c>
      <c r="L342" s="12">
        <f t="shared" si="23"/>
        <v>0.3330814735027835</v>
      </c>
      <c r="M342" s="12">
        <f t="shared" si="23"/>
        <v>0.2025931123999197</v>
      </c>
      <c r="O342" s="12">
        <f t="shared" si="24"/>
        <v>0.40041870508094074</v>
      </c>
      <c r="P342" s="12">
        <f t="shared" si="25"/>
        <v>0.3344768408539337</v>
      </c>
    </row>
    <row r="343" spans="1:16" x14ac:dyDescent="0.25">
      <c r="A343" s="1">
        <v>0.61111111111112904</v>
      </c>
      <c r="B343" s="2">
        <v>826</v>
      </c>
      <c r="C343" s="3">
        <v>20.76</v>
      </c>
      <c r="D343" s="3">
        <v>25.462887357600003</v>
      </c>
      <c r="E343" s="3">
        <v>39.237557151554</v>
      </c>
      <c r="F343" s="3">
        <v>49.626789999899501</v>
      </c>
      <c r="G343" s="3">
        <v>55.855621406817001</v>
      </c>
      <c r="H343" s="12">
        <f t="shared" si="22"/>
        <v>2.2369923912292977E-2</v>
      </c>
      <c r="I343" s="12">
        <f t="shared" si="22"/>
        <v>3.4947687651210049E-2</v>
      </c>
      <c r="J343" s="12">
        <f t="shared" si="22"/>
        <v>4.2488645770964895E-2</v>
      </c>
      <c r="K343" s="12">
        <f t="shared" si="23"/>
        <v>0.43964937709076146</v>
      </c>
      <c r="L343" s="12">
        <f t="shared" si="23"/>
        <v>0.33159558948054091</v>
      </c>
      <c r="M343" s="12">
        <f t="shared" si="23"/>
        <v>0.19880707770262765</v>
      </c>
      <c r="O343" s="12">
        <f t="shared" si="24"/>
        <v>0.38562248328565119</v>
      </c>
      <c r="P343" s="12">
        <f t="shared" si="25"/>
        <v>0.32335068142464335</v>
      </c>
    </row>
    <row r="344" spans="1:16" x14ac:dyDescent="0.25">
      <c r="A344" s="1">
        <v>0.61180555555557403</v>
      </c>
      <c r="B344" s="2">
        <v>826</v>
      </c>
      <c r="C344" s="3">
        <v>20.76</v>
      </c>
      <c r="D344" s="3">
        <v>25.0236196056</v>
      </c>
      <c r="E344" s="3">
        <v>39.296468393520399</v>
      </c>
      <c r="F344" s="3">
        <v>49.556474557314701</v>
      </c>
      <c r="G344" s="3">
        <v>55.725769278130301</v>
      </c>
      <c r="H344" s="12">
        <f t="shared" si="22"/>
        <v>2.2441245028475058E-2</v>
      </c>
      <c r="I344" s="12">
        <f t="shared" si="22"/>
        <v>3.4862559996749032E-2</v>
      </c>
      <c r="J344" s="12">
        <f t="shared" si="22"/>
        <v>4.2331439804031833E-2</v>
      </c>
      <c r="K344" s="12">
        <f t="shared" si="23"/>
        <v>0.45554987326622443</v>
      </c>
      <c r="L344" s="12">
        <f t="shared" si="23"/>
        <v>0.32747103098176833</v>
      </c>
      <c r="M344" s="12">
        <f t="shared" si="23"/>
        <v>0.19690683128291039</v>
      </c>
      <c r="O344" s="12">
        <f t="shared" si="24"/>
        <v>0.39151045212399638</v>
      </c>
      <c r="P344" s="12">
        <f t="shared" si="25"/>
        <v>0.32664257851030104</v>
      </c>
    </row>
    <row r="345" spans="1:16" x14ac:dyDescent="0.25">
      <c r="A345" s="1">
        <v>0.61250000000001803</v>
      </c>
      <c r="B345" s="2">
        <v>828.33333333333303</v>
      </c>
      <c r="C345" s="3">
        <v>20.76</v>
      </c>
      <c r="D345" s="3">
        <v>25.990008660000004</v>
      </c>
      <c r="E345" s="3">
        <v>39.795709233364697</v>
      </c>
      <c r="F345" s="3">
        <v>49.953089995946399</v>
      </c>
      <c r="G345" s="3">
        <v>55.995684596368399</v>
      </c>
      <c r="H345" s="12">
        <f t="shared" si="22"/>
        <v>2.2980735492995615E-2</v>
      </c>
      <c r="I345" s="12">
        <f t="shared" si="22"/>
        <v>3.5243166997118401E-2</v>
      </c>
      <c r="J345" s="12">
        <f t="shared" si="22"/>
        <v>4.2538049814529272E-2</v>
      </c>
      <c r="K345" s="12">
        <f t="shared" si="23"/>
        <v>0.43939855492325891</v>
      </c>
      <c r="L345" s="12">
        <f t="shared" si="23"/>
        <v>0.32328228510869145</v>
      </c>
      <c r="M345" s="12">
        <f t="shared" si="23"/>
        <v>0.19231963791355916</v>
      </c>
      <c r="O345" s="12">
        <f t="shared" si="24"/>
        <v>0.38134042001597518</v>
      </c>
      <c r="P345" s="12">
        <f t="shared" si="25"/>
        <v>0.31833349264850319</v>
      </c>
    </row>
    <row r="346" spans="1:16" x14ac:dyDescent="0.25">
      <c r="A346" s="1">
        <v>0.61319444444446303</v>
      </c>
      <c r="B346" s="2">
        <v>824.66666666666697</v>
      </c>
      <c r="C346" s="3">
        <v>20.76</v>
      </c>
      <c r="D346" s="3">
        <v>26.077862210399999</v>
      </c>
      <c r="E346" s="3">
        <v>39.619436564394597</v>
      </c>
      <c r="F346" s="3">
        <v>49.753378205434899</v>
      </c>
      <c r="G346" s="3">
        <v>55.786979667674899</v>
      </c>
      <c r="H346" s="12">
        <f t="shared" si="22"/>
        <v>2.286916317428608E-2</v>
      </c>
      <c r="I346" s="12">
        <f t="shared" si="22"/>
        <v>3.5157693862693878E-2</v>
      </c>
      <c r="J346" s="12">
        <f t="shared" si="22"/>
        <v>4.2474106306800583E-2</v>
      </c>
      <c r="K346" s="12">
        <f t="shared" si="23"/>
        <v>0.4329084180192288</v>
      </c>
      <c r="L346" s="12">
        <f t="shared" si="23"/>
        <v>0.32397035451256917</v>
      </c>
      <c r="M346" s="12">
        <f t="shared" si="23"/>
        <v>0.19288723716281314</v>
      </c>
      <c r="O346" s="12">
        <f t="shared" si="24"/>
        <v>0.37843938626589901</v>
      </c>
      <c r="P346" s="12">
        <f t="shared" si="25"/>
        <v>0.31658866989820372</v>
      </c>
    </row>
    <row r="347" spans="1:16" x14ac:dyDescent="0.25">
      <c r="A347" s="1">
        <v>0.61388888888890702</v>
      </c>
      <c r="B347" s="2">
        <v>824.33333333333303</v>
      </c>
      <c r="C347" s="3">
        <v>20.76</v>
      </c>
      <c r="D347" s="3">
        <v>25.667878975200004</v>
      </c>
      <c r="E347" s="3">
        <v>39.0491700575799</v>
      </c>
      <c r="F347" s="3">
        <v>49.246450837661001</v>
      </c>
      <c r="G347" s="3">
        <v>55.362973713819898</v>
      </c>
      <c r="H347" s="12">
        <f t="shared" si="22"/>
        <v>2.2186619560347641E-2</v>
      </c>
      <c r="I347" s="12">
        <f t="shared" si="22"/>
        <v>3.4556956131412464E-2</v>
      </c>
      <c r="J347" s="12">
        <f t="shared" si="22"/>
        <v>4.1976919183768585E-2</v>
      </c>
      <c r="K347" s="12">
        <f t="shared" si="23"/>
        <v>0.42795732976769152</v>
      </c>
      <c r="L347" s="12">
        <f t="shared" si="23"/>
        <v>0.32612705505534534</v>
      </c>
      <c r="M347" s="12">
        <f t="shared" si="23"/>
        <v>0.19561720774393415</v>
      </c>
      <c r="O347" s="12">
        <f t="shared" si="24"/>
        <v>0.37704219241151843</v>
      </c>
      <c r="P347" s="12">
        <f t="shared" si="25"/>
        <v>0.31656719752232371</v>
      </c>
    </row>
    <row r="348" spans="1:16" x14ac:dyDescent="0.25">
      <c r="A348" s="1">
        <v>0.61458333333335202</v>
      </c>
      <c r="B348" s="2">
        <v>823.66666666666697</v>
      </c>
      <c r="C348" s="3">
        <v>20.8</v>
      </c>
      <c r="D348" s="3">
        <v>25.0675463808</v>
      </c>
      <c r="E348" s="3">
        <v>38.8811062731709</v>
      </c>
      <c r="F348" s="3">
        <v>48.955159225609698</v>
      </c>
      <c r="G348" s="3">
        <v>55.027289423863401</v>
      </c>
      <c r="H348" s="12">
        <f t="shared" si="22"/>
        <v>2.1951970384262515E-2</v>
      </c>
      <c r="I348" s="12">
        <f t="shared" si="22"/>
        <v>3.4182710512678696E-2</v>
      </c>
      <c r="J348" s="12">
        <f t="shared" si="22"/>
        <v>4.1554782788988325E-2</v>
      </c>
      <c r="K348" s="12">
        <f t="shared" si="23"/>
        <v>0.44213962350033759</v>
      </c>
      <c r="L348" s="12">
        <f t="shared" si="23"/>
        <v>0.32244678520369929</v>
      </c>
      <c r="M348" s="12">
        <f t="shared" si="23"/>
        <v>0.19435463273907211</v>
      </c>
      <c r="O348" s="12">
        <f t="shared" si="24"/>
        <v>0.38229320435201841</v>
      </c>
      <c r="P348" s="12">
        <f t="shared" si="25"/>
        <v>0.31964701381436961</v>
      </c>
    </row>
    <row r="349" spans="1:16" x14ac:dyDescent="0.25">
      <c r="A349" s="1">
        <v>0.61527777777779602</v>
      </c>
      <c r="B349" s="2">
        <v>822.83333333333303</v>
      </c>
      <c r="C349" s="3">
        <v>20.84</v>
      </c>
      <c r="D349" s="3">
        <v>25.653236716800002</v>
      </c>
      <c r="E349" s="3">
        <v>39.131472480849702</v>
      </c>
      <c r="F349" s="3">
        <v>49.106421480773299</v>
      </c>
      <c r="G349" s="3">
        <v>55.081638688124798</v>
      </c>
      <c r="H349" s="12">
        <f t="shared" si="22"/>
        <v>2.2229863254020307E-2</v>
      </c>
      <c r="I349" s="12">
        <f t="shared" si="22"/>
        <v>3.4352547880218728E-2</v>
      </c>
      <c r="J349" s="12">
        <f t="shared" si="22"/>
        <v>4.1614306690044324E-2</v>
      </c>
      <c r="K349" s="12">
        <f t="shared" si="23"/>
        <v>0.43184359713198073</v>
      </c>
      <c r="L349" s="12">
        <f t="shared" si="23"/>
        <v>0.3195980492361401</v>
      </c>
      <c r="M349" s="12">
        <f t="shared" si="23"/>
        <v>0.19144636862267495</v>
      </c>
      <c r="O349" s="12">
        <f t="shared" si="24"/>
        <v>0.37572082318406042</v>
      </c>
      <c r="P349" s="12">
        <f t="shared" si="25"/>
        <v>0.31429600499693194</v>
      </c>
    </row>
    <row r="350" spans="1:16" x14ac:dyDescent="0.25">
      <c r="A350" s="1">
        <v>0.61597222222224102</v>
      </c>
      <c r="B350" s="2">
        <v>821.66666666666697</v>
      </c>
      <c r="C350" s="3">
        <v>20.84</v>
      </c>
      <c r="D350" s="3">
        <v>25.711805750400007</v>
      </c>
      <c r="E350" s="3">
        <v>39.208827346658403</v>
      </c>
      <c r="F350" s="3">
        <v>49.087942561852202</v>
      </c>
      <c r="G350" s="3">
        <v>55.0002809356291</v>
      </c>
      <c r="H350" s="12">
        <f t="shared" si="22"/>
        <v>2.2355570807292165E-2</v>
      </c>
      <c r="I350" s="12">
        <f t="shared" si="22"/>
        <v>3.4378834760874881E-2</v>
      </c>
      <c r="J350" s="12">
        <f t="shared" si="22"/>
        <v>4.1574378420643925E-2</v>
      </c>
      <c r="K350" s="12">
        <f t="shared" si="23"/>
        <v>0.43305951645748836</v>
      </c>
      <c r="L350" s="12">
        <f t="shared" si="23"/>
        <v>0.31697695877627147</v>
      </c>
      <c r="M350" s="12">
        <f t="shared" si="23"/>
        <v>0.18970069648482013</v>
      </c>
      <c r="O350" s="12">
        <f t="shared" si="24"/>
        <v>0.37501823761687997</v>
      </c>
      <c r="P350" s="12">
        <f t="shared" si="25"/>
        <v>0.31324572390619332</v>
      </c>
    </row>
    <row r="351" spans="1:16" x14ac:dyDescent="0.25">
      <c r="A351" s="1">
        <v>0.61666666666668501</v>
      </c>
      <c r="B351" s="2">
        <v>822.16666666666697</v>
      </c>
      <c r="C351" s="3">
        <v>20.84</v>
      </c>
      <c r="D351" s="3">
        <v>26.063219952000004</v>
      </c>
      <c r="E351" s="3">
        <v>39.396701235681299</v>
      </c>
      <c r="F351" s="3">
        <v>49.192894167600997</v>
      </c>
      <c r="G351" s="3">
        <v>55.029993767348302</v>
      </c>
      <c r="H351" s="12">
        <f t="shared" si="22"/>
        <v>2.2570485995152594E-2</v>
      </c>
      <c r="I351" s="12">
        <f t="shared" si="22"/>
        <v>3.4485579770039715E-2</v>
      </c>
      <c r="J351" s="12">
        <f t="shared" si="22"/>
        <v>4.1585234665333412E-2</v>
      </c>
      <c r="K351" s="12">
        <f t="shared" si="23"/>
        <v>0.4275520600336406</v>
      </c>
      <c r="L351" s="12">
        <f t="shared" si="23"/>
        <v>0.31412519951975132</v>
      </c>
      <c r="M351" s="12">
        <f t="shared" si="23"/>
        <v>0.18717271996683382</v>
      </c>
      <c r="O351" s="12">
        <f t="shared" si="24"/>
        <v>0.37083862977669596</v>
      </c>
      <c r="P351" s="12">
        <f t="shared" si="25"/>
        <v>0.30961665984007525</v>
      </c>
    </row>
    <row r="352" spans="1:16" x14ac:dyDescent="0.25">
      <c r="A352" s="1">
        <v>0.61736111111113001</v>
      </c>
      <c r="B352" s="2">
        <v>821.83333333333303</v>
      </c>
      <c r="C352" s="3">
        <v>20.84</v>
      </c>
      <c r="D352" s="3">
        <v>26.195000277600005</v>
      </c>
      <c r="E352" s="3">
        <v>38.856511905903098</v>
      </c>
      <c r="F352" s="3">
        <v>48.786621313889597</v>
      </c>
      <c r="G352" s="3">
        <v>54.725398950745102</v>
      </c>
      <c r="H352" s="12">
        <f t="shared" si="22"/>
        <v>2.1922342615173115E-2</v>
      </c>
      <c r="I352" s="12">
        <f t="shared" si="22"/>
        <v>3.4005217579261338E-2</v>
      </c>
      <c r="J352" s="12">
        <f t="shared" si="22"/>
        <v>4.1231473069249784E-2</v>
      </c>
      <c r="K352" s="12">
        <f t="shared" si="23"/>
        <v>0.40616932271247547</v>
      </c>
      <c r="L352" s="12">
        <f t="shared" si="23"/>
        <v>0.31854852178050758</v>
      </c>
      <c r="M352" s="12">
        <f t="shared" si="23"/>
        <v>0.19051037200878634</v>
      </c>
      <c r="O352" s="12">
        <f t="shared" si="24"/>
        <v>0.36235892224649152</v>
      </c>
      <c r="P352" s="12">
        <f t="shared" si="25"/>
        <v>0.30507607216725652</v>
      </c>
    </row>
    <row r="353" spans="1:16" x14ac:dyDescent="0.25">
      <c r="A353" s="1">
        <v>0.61805555555557401</v>
      </c>
      <c r="B353" s="2">
        <v>820</v>
      </c>
      <c r="C353" s="3">
        <v>20.84</v>
      </c>
      <c r="D353" s="3">
        <v>24.745416695999999</v>
      </c>
      <c r="E353" s="3">
        <v>37.9843641026226</v>
      </c>
      <c r="F353" s="3">
        <v>47.896665424900299</v>
      </c>
      <c r="G353" s="3">
        <v>53.9248047255182</v>
      </c>
      <c r="H353" s="12">
        <f t="shared" si="22"/>
        <v>2.0907761100759269E-2</v>
      </c>
      <c r="I353" s="12">
        <f t="shared" si="22"/>
        <v>3.2995933445000361E-2</v>
      </c>
      <c r="J353" s="12">
        <f t="shared" si="22"/>
        <v>4.0347322835997804E-2</v>
      </c>
      <c r="K353" s="12">
        <f t="shared" si="23"/>
        <v>0.42564243325061568</v>
      </c>
      <c r="L353" s="12">
        <f t="shared" si="23"/>
        <v>0.31868817998453797</v>
      </c>
      <c r="M353" s="12">
        <f t="shared" si="23"/>
        <v>0.19380935667175067</v>
      </c>
      <c r="O353" s="12">
        <f t="shared" si="24"/>
        <v>0.3721653066175768</v>
      </c>
      <c r="P353" s="12">
        <f t="shared" si="25"/>
        <v>0.31271332330230139</v>
      </c>
    </row>
    <row r="354" spans="1:16" x14ac:dyDescent="0.25">
      <c r="A354" s="1">
        <v>0.61875000000001901</v>
      </c>
      <c r="B354" s="2">
        <v>817.5</v>
      </c>
      <c r="C354" s="3">
        <v>20.88</v>
      </c>
      <c r="D354" s="3">
        <v>24.760058954399998</v>
      </c>
      <c r="E354" s="3">
        <v>38.014433471281698</v>
      </c>
      <c r="F354" s="3">
        <v>47.814956966599098</v>
      </c>
      <c r="G354" s="3">
        <v>53.764079021986802</v>
      </c>
      <c r="H354" s="12">
        <f t="shared" si="22"/>
        <v>2.0959551646827768E-2</v>
      </c>
      <c r="I354" s="12">
        <f t="shared" si="22"/>
        <v>3.2947959592170152E-2</v>
      </c>
      <c r="J354" s="12">
        <f t="shared" si="22"/>
        <v>4.0225173115580194E-2</v>
      </c>
      <c r="K354" s="12">
        <f t="shared" si="23"/>
        <v>0.42744160243488383</v>
      </c>
      <c r="L354" s="12">
        <f t="shared" si="23"/>
        <v>0.31605802764993557</v>
      </c>
      <c r="M354" s="12">
        <f t="shared" si="23"/>
        <v>0.19185381107171909</v>
      </c>
      <c r="O354" s="12">
        <f t="shared" si="24"/>
        <v>0.37174981504240967</v>
      </c>
      <c r="P354" s="12">
        <f t="shared" si="25"/>
        <v>0.31178448038551276</v>
      </c>
    </row>
    <row r="355" spans="1:16" x14ac:dyDescent="0.25">
      <c r="A355" s="1">
        <v>0.619444444444463</v>
      </c>
      <c r="B355" s="2">
        <v>820.66666666666697</v>
      </c>
      <c r="C355" s="3">
        <v>20.88</v>
      </c>
      <c r="D355" s="3">
        <v>25.038261863999999</v>
      </c>
      <c r="E355" s="3">
        <v>38.097416019388398</v>
      </c>
      <c r="F355" s="3">
        <v>47.856437145203003</v>
      </c>
      <c r="G355" s="3">
        <v>53.766492233860099</v>
      </c>
      <c r="H355" s="12">
        <f t="shared" si="22"/>
        <v>2.0979792062617863E-2</v>
      </c>
      <c r="I355" s="12">
        <f t="shared" si="22"/>
        <v>3.2871369388955719E-2</v>
      </c>
      <c r="J355" s="12">
        <f t="shared" si="22"/>
        <v>4.0072898741502945E-2</v>
      </c>
      <c r="K355" s="12">
        <f t="shared" si="23"/>
        <v>0.41952086681884276</v>
      </c>
      <c r="L355" s="12">
        <f t="shared" si="23"/>
        <v>0.31350522042163442</v>
      </c>
      <c r="M355" s="12">
        <f t="shared" si="23"/>
        <v>0.18985850111260877</v>
      </c>
      <c r="O355" s="12">
        <f t="shared" si="24"/>
        <v>0.36651304362023857</v>
      </c>
      <c r="P355" s="12">
        <f t="shared" si="25"/>
        <v>0.30762819611769526</v>
      </c>
    </row>
    <row r="356" spans="1:16" x14ac:dyDescent="0.25">
      <c r="A356" s="1">
        <v>0.620138888888908</v>
      </c>
      <c r="B356" s="2">
        <v>815.83333333333303</v>
      </c>
      <c r="C356" s="3">
        <v>20.88</v>
      </c>
      <c r="D356" s="3">
        <v>25.008977347199998</v>
      </c>
      <c r="E356" s="3">
        <v>37.988268653893897</v>
      </c>
      <c r="F356" s="3">
        <v>47.687442066264403</v>
      </c>
      <c r="G356" s="3">
        <v>53.566313846276699</v>
      </c>
      <c r="H356" s="12">
        <f t="shared" si="22"/>
        <v>2.097029865645831E-2</v>
      </c>
      <c r="I356" s="12">
        <f t="shared" si="22"/>
        <v>3.2858968824838915E-2</v>
      </c>
      <c r="J356" s="12">
        <f t="shared" si="22"/>
        <v>4.0064940363158386E-2</v>
      </c>
      <c r="K356" s="12">
        <f t="shared" si="23"/>
        <v>0.41942551534306588</v>
      </c>
      <c r="L356" s="12">
        <f t="shared" si="23"/>
        <v>0.31342857716639766</v>
      </c>
      <c r="M356" s="12">
        <f t="shared" si="23"/>
        <v>0.18997561328296769</v>
      </c>
      <c r="O356" s="12">
        <f t="shared" si="24"/>
        <v>0.36642704625473177</v>
      </c>
      <c r="P356" s="12">
        <f t="shared" si="25"/>
        <v>0.30760990193081039</v>
      </c>
    </row>
    <row r="357" spans="1:16" x14ac:dyDescent="0.25">
      <c r="A357" s="1">
        <v>0.620833333333352</v>
      </c>
      <c r="B357" s="2">
        <v>815.33333333333303</v>
      </c>
      <c r="C357" s="3">
        <v>20.88</v>
      </c>
      <c r="D357" s="3">
        <v>24.994335088800007</v>
      </c>
      <c r="E357" s="3">
        <v>38.236301767676402</v>
      </c>
      <c r="F357" s="3">
        <v>47.803719278355999</v>
      </c>
      <c r="G357" s="3">
        <v>53.588972353229103</v>
      </c>
      <c r="H357" s="12">
        <f t="shared" si="22"/>
        <v>2.1287369298049561E-2</v>
      </c>
      <c r="I357" s="12">
        <f t="shared" si="22"/>
        <v>3.3021732557264115E-2</v>
      </c>
      <c r="J357" s="12">
        <f t="shared" si="22"/>
        <v>4.0117300514998913E-2</v>
      </c>
      <c r="K357" s="12">
        <f t="shared" si="23"/>
        <v>0.42817628077835668</v>
      </c>
      <c r="L357" s="12">
        <f t="shared" si="23"/>
        <v>0.30936048592474724</v>
      </c>
      <c r="M357" s="12">
        <f t="shared" si="23"/>
        <v>0.18706497343119008</v>
      </c>
      <c r="O357" s="12">
        <f t="shared" si="24"/>
        <v>0.36876838335155193</v>
      </c>
      <c r="P357" s="12">
        <f t="shared" si="25"/>
        <v>0.30820058004476469</v>
      </c>
    </row>
    <row r="358" spans="1:16" x14ac:dyDescent="0.25">
      <c r="A358" s="1">
        <v>0.621527777777797</v>
      </c>
      <c r="B358" s="2">
        <v>816.33333333333303</v>
      </c>
      <c r="C358" s="3">
        <v>20.88</v>
      </c>
      <c r="D358" s="3">
        <v>25.799659300800005</v>
      </c>
      <c r="E358" s="3">
        <v>38.4593088975694</v>
      </c>
      <c r="F358" s="3">
        <v>48.031245588167899</v>
      </c>
      <c r="G358" s="3">
        <v>53.775886974161502</v>
      </c>
      <c r="H358" s="12">
        <f t="shared" si="22"/>
        <v>2.1534473945572979E-2</v>
      </c>
      <c r="I358" s="12">
        <f t="shared" si="22"/>
        <v>3.3259998678850031E-2</v>
      </c>
      <c r="J358" s="12">
        <f t="shared" si="22"/>
        <v>4.0297125733966738E-2</v>
      </c>
      <c r="K358" s="12">
        <f t="shared" si="23"/>
        <v>0.40884573106608912</v>
      </c>
      <c r="L358" s="12">
        <f t="shared" si="23"/>
        <v>0.30912747024094039</v>
      </c>
      <c r="M358" s="12">
        <f t="shared" si="23"/>
        <v>0.18552425872580403</v>
      </c>
      <c r="O358" s="12">
        <f t="shared" si="24"/>
        <v>0.35898660065351473</v>
      </c>
      <c r="P358" s="12">
        <f t="shared" si="25"/>
        <v>0.30116582001094455</v>
      </c>
    </row>
    <row r="359" spans="1:16" x14ac:dyDescent="0.25">
      <c r="A359" s="1">
        <v>0.62222222222224099</v>
      </c>
      <c r="B359" s="2">
        <v>813.66666666666697</v>
      </c>
      <c r="C359" s="3">
        <v>20.88</v>
      </c>
      <c r="D359" s="3">
        <v>25.331107032000002</v>
      </c>
      <c r="E359" s="3">
        <v>38.213014977354199</v>
      </c>
      <c r="F359" s="3">
        <v>47.716966460085999</v>
      </c>
      <c r="G359" s="3">
        <v>53.454914021325699</v>
      </c>
      <c r="H359" s="12">
        <f t="shared" si="22"/>
        <v>2.1302353515797862E-2</v>
      </c>
      <c r="I359" s="12">
        <f t="shared" si="22"/>
        <v>3.2982752716205641E-2</v>
      </c>
      <c r="J359" s="12">
        <f t="shared" si="22"/>
        <v>4.0034716126168393E-2</v>
      </c>
      <c r="K359" s="12">
        <f t="shared" si="23"/>
        <v>0.41738705867409576</v>
      </c>
      <c r="L359" s="12">
        <f t="shared" si="23"/>
        <v>0.30793779710165958</v>
      </c>
      <c r="M359" s="12">
        <f t="shared" si="23"/>
        <v>0.18591539898992723</v>
      </c>
      <c r="O359" s="12">
        <f t="shared" si="24"/>
        <v>0.36266242788787767</v>
      </c>
      <c r="P359" s="12">
        <f t="shared" si="25"/>
        <v>0.30374675158856085</v>
      </c>
    </row>
    <row r="360" spans="1:16" x14ac:dyDescent="0.25">
      <c r="A360" s="1">
        <v>0.62291666666668599</v>
      </c>
      <c r="B360" s="2">
        <v>809.66666666666697</v>
      </c>
      <c r="C360" s="3">
        <v>20.88</v>
      </c>
      <c r="D360" s="3">
        <v>25.580025424799999</v>
      </c>
      <c r="E360" s="3">
        <v>37.740591743087002</v>
      </c>
      <c r="F360" s="3">
        <v>47.379118055728597</v>
      </c>
      <c r="G360" s="3">
        <v>53.203363251037402</v>
      </c>
      <c r="H360" s="12">
        <f t="shared" si="22"/>
        <v>2.082411495646809E-2</v>
      </c>
      <c r="I360" s="12">
        <f t="shared" si="22"/>
        <v>3.2728429051949677E-2</v>
      </c>
      <c r="J360" s="12">
        <f t="shared" si="22"/>
        <v>3.9921815460317901E-2</v>
      </c>
      <c r="K360" s="12">
        <f t="shared" si="23"/>
        <v>0.39596140188291801</v>
      </c>
      <c r="L360" s="12">
        <f t="shared" si="23"/>
        <v>0.31384100797178721</v>
      </c>
      <c r="M360" s="12">
        <f t="shared" si="23"/>
        <v>0.18964382349334397</v>
      </c>
      <c r="O360" s="12">
        <f t="shared" si="24"/>
        <v>0.35490120492735261</v>
      </c>
      <c r="P360" s="12">
        <f t="shared" si="25"/>
        <v>0.29981541111601639</v>
      </c>
    </row>
    <row r="361" spans="1:16" x14ac:dyDescent="0.25">
      <c r="A361" s="1">
        <v>0.62361111111112999</v>
      </c>
      <c r="B361" s="2">
        <v>811.66666666666697</v>
      </c>
      <c r="C361" s="3">
        <v>20.88</v>
      </c>
      <c r="D361" s="3">
        <v>24.057230551200004</v>
      </c>
      <c r="E361" s="3">
        <v>37.282795585896103</v>
      </c>
      <c r="F361" s="3">
        <v>46.8345786525758</v>
      </c>
      <c r="G361" s="3">
        <v>52.6911464629585</v>
      </c>
      <c r="H361" s="12">
        <f t="shared" si="22"/>
        <v>2.0208783062705665E-2</v>
      </c>
      <c r="I361" s="12">
        <f t="shared" si="22"/>
        <v>3.1976893617136501E-2</v>
      </c>
      <c r="J361" s="12">
        <f t="shared" si="22"/>
        <v>3.9192377572433455E-2</v>
      </c>
      <c r="K361" s="12">
        <f t="shared" si="23"/>
        <v>0.42957780773513532</v>
      </c>
      <c r="L361" s="12">
        <f t="shared" si="23"/>
        <v>0.3102501873440856</v>
      </c>
      <c r="M361" s="12">
        <f t="shared" si="23"/>
        <v>0.19022639518510159</v>
      </c>
      <c r="O361" s="12">
        <f t="shared" si="24"/>
        <v>0.36991399753961046</v>
      </c>
      <c r="P361" s="12">
        <f t="shared" si="25"/>
        <v>0.31001813008810747</v>
      </c>
    </row>
    <row r="362" spans="1:16" x14ac:dyDescent="0.25">
      <c r="A362" s="1">
        <v>0.62430555555557499</v>
      </c>
      <c r="B362" s="2">
        <v>810.66666666666697</v>
      </c>
      <c r="C362" s="3">
        <v>20.88</v>
      </c>
      <c r="D362" s="3">
        <v>25.096830897600004</v>
      </c>
      <c r="E362" s="3">
        <v>37.765895558480103</v>
      </c>
      <c r="F362" s="3">
        <v>47.250560059098902</v>
      </c>
      <c r="G362" s="3">
        <v>52.992306942373403</v>
      </c>
      <c r="H362" s="12">
        <f t="shared" si="22"/>
        <v>2.0829640902730383E-2</v>
      </c>
      <c r="I362" s="12">
        <f t="shared" si="22"/>
        <v>3.2529473757112119E-2</v>
      </c>
      <c r="J362" s="12">
        <f t="shared" si="22"/>
        <v>3.9612220734835606E-2</v>
      </c>
      <c r="K362" s="12">
        <f t="shared" si="23"/>
        <v>0.41200980319100178</v>
      </c>
      <c r="L362" s="12">
        <f t="shared" si="23"/>
        <v>0.30845013888824574</v>
      </c>
      <c r="M362" s="12">
        <f t="shared" si="23"/>
        <v>0.1867269657763462</v>
      </c>
      <c r="O362" s="12">
        <f t="shared" si="24"/>
        <v>0.36022997103962379</v>
      </c>
      <c r="P362" s="12">
        <f t="shared" si="25"/>
        <v>0.30239563595186453</v>
      </c>
    </row>
    <row r="363" spans="1:16" x14ac:dyDescent="0.25">
      <c r="A363" s="1">
        <v>0.62500000000001898</v>
      </c>
      <c r="B363" s="2">
        <v>813.66666666666697</v>
      </c>
      <c r="C363" s="3">
        <v>20.92</v>
      </c>
      <c r="D363" s="3">
        <v>24.965050572000006</v>
      </c>
      <c r="E363" s="3">
        <v>37.541666683820502</v>
      </c>
      <c r="F363" s="3">
        <v>47.075741949525401</v>
      </c>
      <c r="G363" s="3">
        <v>52.872078411410001</v>
      </c>
      <c r="H363" s="12">
        <f t="shared" si="22"/>
        <v>2.0428103257460663E-2</v>
      </c>
      <c r="I363" s="12">
        <f t="shared" si="22"/>
        <v>3.2145524722890687E-2</v>
      </c>
      <c r="J363" s="12">
        <f t="shared" si="22"/>
        <v>3.9269248354866844E-2</v>
      </c>
      <c r="K363" s="12">
        <f t="shared" si="23"/>
        <v>0.40749528945975289</v>
      </c>
      <c r="L363" s="12">
        <f t="shared" si="23"/>
        <v>0.30891383863406419</v>
      </c>
      <c r="M363" s="12">
        <f t="shared" si="23"/>
        <v>0.18780725938846221</v>
      </c>
      <c r="O363" s="12">
        <f t="shared" si="24"/>
        <v>0.35820456404690859</v>
      </c>
      <c r="P363" s="12">
        <f t="shared" si="25"/>
        <v>0.30140546249409306</v>
      </c>
    </row>
    <row r="364" spans="1:16" x14ac:dyDescent="0.25">
      <c r="A364" s="1">
        <v>0.62569444444446398</v>
      </c>
      <c r="B364" s="2">
        <v>808.33333333333303</v>
      </c>
      <c r="C364" s="3">
        <v>20.92</v>
      </c>
      <c r="D364" s="3">
        <v>24.613636370399998</v>
      </c>
      <c r="E364" s="3">
        <v>37.140098005046902</v>
      </c>
      <c r="F364" s="3">
        <v>46.6687733256394</v>
      </c>
      <c r="G364" s="3">
        <v>52.495238034400401</v>
      </c>
      <c r="H364" s="12">
        <f t="shared" si="22"/>
        <v>2.0066100624800295E-2</v>
      </c>
      <c r="I364" s="12">
        <f t="shared" si="22"/>
        <v>3.185415256780133E-2</v>
      </c>
      <c r="J364" s="12">
        <f t="shared" si="22"/>
        <v>3.9062150145649996E-2</v>
      </c>
      <c r="K364" s="12">
        <f t="shared" si="23"/>
        <v>0.40854813953675001</v>
      </c>
      <c r="L364" s="12">
        <f t="shared" si="23"/>
        <v>0.31077591486093625</v>
      </c>
      <c r="M364" s="12">
        <f t="shared" si="23"/>
        <v>0.19002902705237382</v>
      </c>
      <c r="O364" s="12">
        <f t="shared" si="24"/>
        <v>0.3596620271988431</v>
      </c>
      <c r="P364" s="12">
        <f t="shared" si="25"/>
        <v>0.30311769381668668</v>
      </c>
    </row>
    <row r="365" spans="1:16" x14ac:dyDescent="0.25">
      <c r="A365" s="1">
        <v>0.62638888888890798</v>
      </c>
      <c r="B365" s="2">
        <v>806.83333333333303</v>
      </c>
      <c r="C365" s="3">
        <v>20.92</v>
      </c>
      <c r="D365" s="3">
        <v>24.335433460800001</v>
      </c>
      <c r="E365" s="3">
        <v>36.979053064932202</v>
      </c>
      <c r="F365" s="3">
        <v>46.471752021808399</v>
      </c>
      <c r="G365" s="3">
        <v>52.2908352070653</v>
      </c>
      <c r="H365" s="12">
        <f t="shared" si="22"/>
        <v>1.9903804666307218E-2</v>
      </c>
      <c r="I365" s="12">
        <f t="shared" si="22"/>
        <v>3.1669182427360137E-2</v>
      </c>
      <c r="J365" s="12">
        <f t="shared" si="22"/>
        <v>3.8881431779052233E-2</v>
      </c>
      <c r="K365" s="12">
        <f t="shared" si="23"/>
        <v>0.41313586808116343</v>
      </c>
      <c r="L365" s="12">
        <f t="shared" si="23"/>
        <v>0.31017814097321339</v>
      </c>
      <c r="M365" s="12">
        <f t="shared" si="23"/>
        <v>0.1901411192718824</v>
      </c>
      <c r="O365" s="12">
        <f t="shared" si="24"/>
        <v>0.36165700452718841</v>
      </c>
      <c r="P365" s="12">
        <f t="shared" si="25"/>
        <v>0.30448504277541977</v>
      </c>
    </row>
    <row r="366" spans="1:16" x14ac:dyDescent="0.25">
      <c r="A366" s="1">
        <v>0.62708333333335298</v>
      </c>
      <c r="B366" s="2">
        <v>806</v>
      </c>
      <c r="C366" s="3">
        <v>20.92</v>
      </c>
      <c r="D366" s="3">
        <v>24.379360235999997</v>
      </c>
      <c r="E366" s="3">
        <v>37.2713634073272</v>
      </c>
      <c r="F366" s="3">
        <v>46.648899776590099</v>
      </c>
      <c r="G366" s="3">
        <v>52.378380270313201</v>
      </c>
      <c r="H366" s="12">
        <f t="shared" si="22"/>
        <v>2.0287051373855086E-2</v>
      </c>
      <c r="I366" s="12">
        <f t="shared" si="22"/>
        <v>3.1921711881625431E-2</v>
      </c>
      <c r="J366" s="12">
        <f t="shared" si="22"/>
        <v>3.9030248474333992E-2</v>
      </c>
      <c r="K366" s="12">
        <f t="shared" si="23"/>
        <v>0.42168744864481034</v>
      </c>
      <c r="L366" s="12">
        <f t="shared" si="23"/>
        <v>0.30673195884121818</v>
      </c>
      <c r="M366" s="12">
        <f t="shared" si="23"/>
        <v>0.18740687380777118</v>
      </c>
      <c r="O366" s="12">
        <f t="shared" si="24"/>
        <v>0.36420970374301426</v>
      </c>
      <c r="P366" s="12">
        <f t="shared" si="25"/>
        <v>0.30527542709793326</v>
      </c>
    </row>
    <row r="367" spans="1:16" x14ac:dyDescent="0.25">
      <c r="A367" s="1">
        <v>0.62777777777779697</v>
      </c>
      <c r="B367" s="2">
        <v>809.5</v>
      </c>
      <c r="C367" s="3">
        <v>20.92</v>
      </c>
      <c r="D367" s="3">
        <v>25.126115414400001</v>
      </c>
      <c r="E367" s="3">
        <v>37.466843541920802</v>
      </c>
      <c r="F367" s="3">
        <v>46.891214520390101</v>
      </c>
      <c r="G367" s="3">
        <v>52.611713572653201</v>
      </c>
      <c r="H367" s="12">
        <f t="shared" si="22"/>
        <v>2.044081969354021E-2</v>
      </c>
      <c r="I367" s="12">
        <f t="shared" si="22"/>
        <v>3.2083032143780235E-2</v>
      </c>
      <c r="J367" s="12">
        <f t="shared" si="22"/>
        <v>3.9149738817360343E-2</v>
      </c>
      <c r="K367" s="12">
        <f t="shared" si="23"/>
        <v>0.40191040002033035</v>
      </c>
      <c r="L367" s="12">
        <f t="shared" si="23"/>
        <v>0.30693105550632782</v>
      </c>
      <c r="M367" s="12">
        <f t="shared" si="23"/>
        <v>0.18630408503074838</v>
      </c>
      <c r="O367" s="12">
        <f t="shared" si="24"/>
        <v>0.35442072776332906</v>
      </c>
      <c r="P367" s="12">
        <f t="shared" si="25"/>
        <v>0.29838184685246882</v>
      </c>
    </row>
    <row r="368" spans="1:16" x14ac:dyDescent="0.25">
      <c r="A368" s="1">
        <v>0.62847222222224197</v>
      </c>
      <c r="B368" s="2">
        <v>806.5</v>
      </c>
      <c r="C368" s="3">
        <v>20.92</v>
      </c>
      <c r="D368" s="3">
        <v>24.584351853600001</v>
      </c>
      <c r="E368" s="3">
        <v>37.783441779753403</v>
      </c>
      <c r="F368" s="3">
        <v>46.9400184202619</v>
      </c>
      <c r="G368" s="3">
        <v>52.5098260623881</v>
      </c>
      <c r="H368" s="12">
        <f t="shared" si="22"/>
        <v>2.0909413242099693E-2</v>
      </c>
      <c r="I368" s="12">
        <f t="shared" si="22"/>
        <v>3.2262887067900682E-2</v>
      </c>
      <c r="J368" s="12">
        <f t="shared" si="22"/>
        <v>3.9169034175310723E-2</v>
      </c>
      <c r="K368" s="12">
        <f t="shared" si="23"/>
        <v>0.43146436099695495</v>
      </c>
      <c r="L368" s="12">
        <f t="shared" si="23"/>
        <v>0.29931885540748054</v>
      </c>
      <c r="M368" s="12">
        <f t="shared" si="23"/>
        <v>0.18207115101353749</v>
      </c>
      <c r="O368" s="12">
        <f t="shared" si="24"/>
        <v>0.36539160820221772</v>
      </c>
      <c r="P368" s="12">
        <f t="shared" si="25"/>
        <v>0.30428478913932433</v>
      </c>
    </row>
    <row r="369" spans="1:16" x14ac:dyDescent="0.25">
      <c r="A369" s="1">
        <v>0.62916666666668597</v>
      </c>
      <c r="B369" s="2">
        <v>803.33333333333303</v>
      </c>
      <c r="C369" s="3">
        <v>20.92</v>
      </c>
      <c r="D369" s="3">
        <v>26.473203187199996</v>
      </c>
      <c r="E369" s="3">
        <v>38.569321040083302</v>
      </c>
      <c r="F369" s="3">
        <v>47.673541721854498</v>
      </c>
      <c r="G369" s="3">
        <v>53.0889706906393</v>
      </c>
      <c r="H369" s="12">
        <f t="shared" si="22"/>
        <v>2.1970109178526938E-2</v>
      </c>
      <c r="I369" s="12">
        <f t="shared" si="22"/>
        <v>3.3303163969113495E-2</v>
      </c>
      <c r="J369" s="12">
        <f t="shared" si="22"/>
        <v>4.0044361855567603E-2</v>
      </c>
      <c r="K369" s="12">
        <f t="shared" si="23"/>
        <v>0.39696803213913534</v>
      </c>
      <c r="L369" s="12">
        <f t="shared" si="23"/>
        <v>0.29878053538819088</v>
      </c>
      <c r="M369" s="12">
        <f t="shared" si="23"/>
        <v>0.17772248973379021</v>
      </c>
      <c r="O369" s="12">
        <f t="shared" si="24"/>
        <v>0.34787428376366308</v>
      </c>
      <c r="P369" s="12">
        <f t="shared" si="25"/>
        <v>0.29115701908703878</v>
      </c>
    </row>
    <row r="370" spans="1:16" x14ac:dyDescent="0.25">
      <c r="A370" s="1">
        <v>0.62986111111113097</v>
      </c>
      <c r="B370" s="2">
        <v>803.5</v>
      </c>
      <c r="C370" s="3">
        <v>20.92</v>
      </c>
      <c r="D370" s="3">
        <v>25.814301559200004</v>
      </c>
      <c r="E370" s="3">
        <v>37.320300851082102</v>
      </c>
      <c r="F370" s="3">
        <v>46.757474499686602</v>
      </c>
      <c r="G370" s="3">
        <v>52.473779706720798</v>
      </c>
      <c r="H370" s="12">
        <f t="shared" si="22"/>
        <v>2.0411077599355447E-2</v>
      </c>
      <c r="I370" s="12">
        <f t="shared" si="22"/>
        <v>3.2156159924936652E-2</v>
      </c>
      <c r="J370" s="12">
        <f t="shared" si="22"/>
        <v>3.9270416560946854E-2</v>
      </c>
      <c r="K370" s="12">
        <f t="shared" si="23"/>
        <v>0.37752331217353713</v>
      </c>
      <c r="L370" s="12">
        <f t="shared" si="23"/>
        <v>0.3096430794925954</v>
      </c>
      <c r="M370" s="12">
        <f t="shared" si="23"/>
        <v>0.18755767494935979</v>
      </c>
      <c r="O370" s="12">
        <f t="shared" si="24"/>
        <v>0.34358319583306629</v>
      </c>
      <c r="P370" s="12">
        <f t="shared" si="25"/>
        <v>0.29157468887183075</v>
      </c>
    </row>
    <row r="371" spans="1:16" x14ac:dyDescent="0.25">
      <c r="A371" s="1">
        <v>0.63055555555557496</v>
      </c>
      <c r="B371" s="2">
        <v>799.83333333333303</v>
      </c>
      <c r="C371" s="3">
        <v>20.96</v>
      </c>
      <c r="D371" s="3">
        <v>23.749743124800005</v>
      </c>
      <c r="E371" s="3">
        <v>36.266061083543597</v>
      </c>
      <c r="F371" s="3">
        <v>45.683519205928803</v>
      </c>
      <c r="G371" s="3">
        <v>51.516917724659002</v>
      </c>
      <c r="H371" s="12">
        <f t="shared" si="22"/>
        <v>1.9136563138416673E-2</v>
      </c>
      <c r="I371" s="12">
        <f t="shared" si="22"/>
        <v>3.0910838765487159E-2</v>
      </c>
      <c r="J371" s="12">
        <f t="shared" si="22"/>
        <v>3.8204106344645571E-2</v>
      </c>
      <c r="K371" s="12">
        <f t="shared" si="23"/>
        <v>0.41255551816124292</v>
      </c>
      <c r="L371" s="12">
        <f t="shared" si="23"/>
        <v>0.31041272107731271</v>
      </c>
      <c r="M371" s="12">
        <f t="shared" si="23"/>
        <v>0.19227705435963074</v>
      </c>
      <c r="O371" s="12">
        <f t="shared" si="24"/>
        <v>0.36148411961927784</v>
      </c>
      <c r="P371" s="12">
        <f t="shared" si="25"/>
        <v>0.30508176453272884</v>
      </c>
    </row>
    <row r="372" spans="1:16" x14ac:dyDescent="0.25">
      <c r="A372" s="1">
        <v>0.63125000000001996</v>
      </c>
      <c r="B372" s="2">
        <v>798.16666666666697</v>
      </c>
      <c r="C372" s="3">
        <v>20.96</v>
      </c>
      <c r="D372" s="3">
        <v>23.954734742399999</v>
      </c>
      <c r="E372" s="3">
        <v>36.723996040971798</v>
      </c>
      <c r="F372" s="3">
        <v>45.927885664356403</v>
      </c>
      <c r="G372" s="3">
        <v>51.591319103304102</v>
      </c>
      <c r="H372" s="12">
        <f t="shared" si="22"/>
        <v>1.9750256054673364E-2</v>
      </c>
      <c r="I372" s="12">
        <f t="shared" si="22"/>
        <v>3.128154395200216E-2</v>
      </c>
      <c r="J372" s="12">
        <f t="shared" si="22"/>
        <v>3.8377096391694412E-2</v>
      </c>
      <c r="K372" s="12">
        <f t="shared" si="23"/>
        <v>0.42177176217306556</v>
      </c>
      <c r="L372" s="12">
        <f t="shared" si="23"/>
        <v>0.30400668092957733</v>
      </c>
      <c r="M372" s="12">
        <f t="shared" si="23"/>
        <v>0.18706456431915927</v>
      </c>
      <c r="O372" s="12">
        <f t="shared" si="24"/>
        <v>0.36288922155132142</v>
      </c>
      <c r="P372" s="12">
        <f t="shared" si="25"/>
        <v>0.30428100247393397</v>
      </c>
    </row>
    <row r="373" spans="1:16" x14ac:dyDescent="0.25">
      <c r="A373" s="1">
        <v>0.63194444444446396</v>
      </c>
      <c r="B373" s="2">
        <v>795.5</v>
      </c>
      <c r="C373" s="3">
        <v>20.96</v>
      </c>
      <c r="D373" s="3">
        <v>24.979692830400001</v>
      </c>
      <c r="E373" s="3">
        <v>37.094595851859097</v>
      </c>
      <c r="F373" s="3">
        <v>46.268319012636198</v>
      </c>
      <c r="G373" s="3">
        <v>51.852851539188201</v>
      </c>
      <c r="H373" s="12">
        <f t="shared" si="22"/>
        <v>2.0282332937597857E-2</v>
      </c>
      <c r="I373" s="12">
        <f t="shared" si="22"/>
        <v>3.181435450991351E-2</v>
      </c>
      <c r="J373" s="12">
        <f t="shared" si="22"/>
        <v>3.8834508534491767E-2</v>
      </c>
      <c r="K373" s="12">
        <f t="shared" si="23"/>
        <v>0.40149955730794096</v>
      </c>
      <c r="L373" s="12">
        <f t="shared" si="23"/>
        <v>0.30402602327013983</v>
      </c>
      <c r="M373" s="12">
        <f t="shared" si="23"/>
        <v>0.18507678792069945</v>
      </c>
      <c r="O373" s="12">
        <f t="shared" si="24"/>
        <v>0.3527627902890404</v>
      </c>
      <c r="P373" s="12">
        <f t="shared" si="25"/>
        <v>0.29686745616626004</v>
      </c>
    </row>
    <row r="374" spans="1:16" x14ac:dyDescent="0.25">
      <c r="A374" s="1">
        <v>0.63263888888890896</v>
      </c>
      <c r="B374" s="2">
        <v>794.5</v>
      </c>
      <c r="C374" s="3">
        <v>20.96</v>
      </c>
      <c r="D374" s="3">
        <v>24.613636370399998</v>
      </c>
      <c r="E374" s="3">
        <v>36.611821855253297</v>
      </c>
      <c r="F374" s="3">
        <v>45.858362152518602</v>
      </c>
      <c r="G374" s="3">
        <v>51.531141945312797</v>
      </c>
      <c r="H374" s="12">
        <f t="shared" si="22"/>
        <v>1.9700216306171549E-2</v>
      </c>
      <c r="I374" s="12">
        <f t="shared" si="22"/>
        <v>3.1338404219658403E-2</v>
      </c>
      <c r="J374" s="12">
        <f t="shared" si="22"/>
        <v>3.8478466891520194E-2</v>
      </c>
      <c r="K374" s="12">
        <f t="shared" si="23"/>
        <v>0.3981319057849369</v>
      </c>
      <c r="L374" s="12">
        <f t="shared" si="23"/>
        <v>0.30682495408283517</v>
      </c>
      <c r="M374" s="12">
        <f t="shared" si="23"/>
        <v>0.18823801589453815</v>
      </c>
      <c r="O374" s="12">
        <f t="shared" si="24"/>
        <v>0.35247842993388601</v>
      </c>
      <c r="P374" s="12">
        <f t="shared" si="25"/>
        <v>0.2977316252541034</v>
      </c>
    </row>
    <row r="375" spans="1:16" x14ac:dyDescent="0.25">
      <c r="A375" s="1">
        <v>0.63333333333335295</v>
      </c>
      <c r="B375" s="2">
        <v>791</v>
      </c>
      <c r="C375" s="3">
        <v>20.96</v>
      </c>
      <c r="D375" s="3">
        <v>24.101157326400006</v>
      </c>
      <c r="E375" s="3">
        <v>36.858883594730898</v>
      </c>
      <c r="F375" s="3">
        <v>45.906582976663003</v>
      </c>
      <c r="G375" s="3">
        <v>51.459984493996302</v>
      </c>
      <c r="H375" s="12">
        <f t="shared" si="22"/>
        <v>2.0099726415588999E-2</v>
      </c>
      <c r="I375" s="12">
        <f t="shared" si="22"/>
        <v>3.1538031576059423E-2</v>
      </c>
      <c r="J375" s="12">
        <f t="shared" si="22"/>
        <v>3.8558766743358154E-2</v>
      </c>
      <c r="K375" s="12">
        <f t="shared" si="23"/>
        <v>0.42520866771818849</v>
      </c>
      <c r="L375" s="12">
        <f t="shared" si="23"/>
        <v>0.3015553178669475</v>
      </c>
      <c r="M375" s="12">
        <f t="shared" si="23"/>
        <v>0.18509210895605752</v>
      </c>
      <c r="O375" s="12">
        <f t="shared" si="24"/>
        <v>0.363381992792568</v>
      </c>
      <c r="P375" s="12">
        <f t="shared" si="25"/>
        <v>0.30395203151373118</v>
      </c>
    </row>
    <row r="376" spans="1:16" x14ac:dyDescent="0.25">
      <c r="A376" s="1">
        <v>0.63402777777779795</v>
      </c>
      <c r="B376" s="2">
        <v>797.5</v>
      </c>
      <c r="C376" s="3">
        <v>20.96</v>
      </c>
      <c r="D376" s="3">
        <v>25.521456391200001</v>
      </c>
      <c r="E376" s="3">
        <v>36.903955197878297</v>
      </c>
      <c r="F376" s="3">
        <v>46.192980920241602</v>
      </c>
      <c r="G376" s="3">
        <v>51.832451878160199</v>
      </c>
      <c r="H376" s="12">
        <f t="shared" si="22"/>
        <v>1.999242031081918E-2</v>
      </c>
      <c r="I376" s="12">
        <f t="shared" si="22"/>
        <v>3.1640101467387591E-2</v>
      </c>
      <c r="J376" s="12">
        <f t="shared" si="22"/>
        <v>3.8711538405216551E-2</v>
      </c>
      <c r="K376" s="12">
        <f t="shared" si="23"/>
        <v>0.37628095228688574</v>
      </c>
      <c r="L376" s="12">
        <f t="shared" si="23"/>
        <v>0.30707523049134888</v>
      </c>
      <c r="M376" s="12">
        <f t="shared" si="23"/>
        <v>0.18642879199730894</v>
      </c>
      <c r="O376" s="12">
        <f t="shared" si="24"/>
        <v>0.34167809138911731</v>
      </c>
      <c r="P376" s="12">
        <f t="shared" si="25"/>
        <v>0.28992832492518122</v>
      </c>
    </row>
    <row r="377" spans="1:16" x14ac:dyDescent="0.25">
      <c r="A377" s="1">
        <v>0.63472222222224195</v>
      </c>
      <c r="B377" s="2">
        <v>796.5</v>
      </c>
      <c r="C377" s="3">
        <v>20.96</v>
      </c>
      <c r="D377" s="3">
        <v>23.442255698399997</v>
      </c>
      <c r="E377" s="3">
        <v>35.944831123072603</v>
      </c>
      <c r="F377" s="3">
        <v>45.233611462085697</v>
      </c>
      <c r="G377" s="3">
        <v>51.011238900241999</v>
      </c>
      <c r="H377" s="12">
        <f t="shared" si="22"/>
        <v>1.8813347298270687E-2</v>
      </c>
      <c r="I377" s="12">
        <f t="shared" si="22"/>
        <v>3.0475343957420836E-2</v>
      </c>
      <c r="J377" s="12">
        <f t="shared" si="22"/>
        <v>3.7729113496851222E-2</v>
      </c>
      <c r="K377" s="12">
        <f t="shared" si="23"/>
        <v>0.41382718406152547</v>
      </c>
      <c r="L377" s="12">
        <f t="shared" si="23"/>
        <v>0.30745263919577664</v>
      </c>
      <c r="M377" s="12">
        <f t="shared" si="23"/>
        <v>0.19123574240316463</v>
      </c>
      <c r="O377" s="12">
        <f t="shared" si="24"/>
        <v>0.36063991162865106</v>
      </c>
      <c r="P377" s="12">
        <f t="shared" si="25"/>
        <v>0.30417185522015555</v>
      </c>
    </row>
    <row r="378" spans="1:16" x14ac:dyDescent="0.25">
      <c r="A378" s="1">
        <v>0.63541666666668695</v>
      </c>
      <c r="B378" s="2">
        <v>794</v>
      </c>
      <c r="C378" s="3">
        <v>20.96</v>
      </c>
      <c r="D378" s="3">
        <v>23.969377000800005</v>
      </c>
      <c r="E378" s="3">
        <v>36.172297834734998</v>
      </c>
      <c r="F378" s="3">
        <v>45.366593026516703</v>
      </c>
      <c r="G378" s="3">
        <v>51.0448568926655</v>
      </c>
      <c r="H378" s="12">
        <f t="shared" si="22"/>
        <v>1.9159065283041558E-2</v>
      </c>
      <c r="I378" s="12">
        <f t="shared" si="22"/>
        <v>3.073878214926537E-2</v>
      </c>
      <c r="J378" s="12">
        <f t="shared" si="22"/>
        <v>3.7890247975649244E-2</v>
      </c>
      <c r="K378" s="12">
        <f t="shared" si="23"/>
        <v>0.40518056352657972</v>
      </c>
      <c r="L378" s="12">
        <f t="shared" si="23"/>
        <v>0.3052834446549913</v>
      </c>
      <c r="M378" s="12">
        <f t="shared" si="23"/>
        <v>0.18853864451375665</v>
      </c>
      <c r="O378" s="12">
        <f t="shared" si="24"/>
        <v>0.35523200409078554</v>
      </c>
      <c r="P378" s="12">
        <f t="shared" si="25"/>
        <v>0.29966755089844249</v>
      </c>
    </row>
    <row r="379" spans="1:16" x14ac:dyDescent="0.25">
      <c r="A379" s="1">
        <v>0.63611111111113094</v>
      </c>
      <c r="B379" s="2">
        <v>791.5</v>
      </c>
      <c r="C379" s="3">
        <v>20.96</v>
      </c>
      <c r="D379" s="3">
        <v>24.013303775999997</v>
      </c>
      <c r="E379" s="3">
        <v>36.719697293201598</v>
      </c>
      <c r="F379" s="3">
        <v>45.671740439674203</v>
      </c>
      <c r="G379" s="3">
        <v>51.175361673531299</v>
      </c>
      <c r="H379" s="12">
        <f t="shared" si="22"/>
        <v>1.9911177881492857E-2</v>
      </c>
      <c r="I379" s="12">
        <f t="shared" si="22"/>
        <v>3.1221402956000253E-2</v>
      </c>
      <c r="J379" s="12">
        <f t="shared" si="22"/>
        <v>3.8174809442237903E-2</v>
      </c>
      <c r="K379" s="12">
        <f t="shared" si="23"/>
        <v>0.42323024406919701</v>
      </c>
      <c r="L379" s="12">
        <f t="shared" si="23"/>
        <v>0.29817866105519492</v>
      </c>
      <c r="M379" s="12">
        <f t="shared" si="23"/>
        <v>0.18331708009171971</v>
      </c>
      <c r="O379" s="12">
        <f t="shared" si="24"/>
        <v>0.36070445256219597</v>
      </c>
      <c r="P379" s="12">
        <f t="shared" si="25"/>
        <v>0.30157532840537049</v>
      </c>
    </row>
    <row r="380" spans="1:16" x14ac:dyDescent="0.25">
      <c r="A380" s="1">
        <v>0.63680555555557605</v>
      </c>
      <c r="B380" s="2">
        <v>790.83333333333303</v>
      </c>
      <c r="C380" s="3">
        <v>20.96</v>
      </c>
      <c r="D380" s="3">
        <v>25.594667683200008</v>
      </c>
      <c r="E380" s="3">
        <v>37.2242884832946</v>
      </c>
      <c r="F380" s="3">
        <v>46.1783716917354</v>
      </c>
      <c r="G380" s="3">
        <v>51.594744683037199</v>
      </c>
      <c r="H380" s="12">
        <f t="shared" si="22"/>
        <v>2.0566012834513727E-2</v>
      </c>
      <c r="I380" s="12">
        <f t="shared" si="22"/>
        <v>3.1888351981119591E-2</v>
      </c>
      <c r="J380" s="12">
        <f t="shared" si="22"/>
        <v>3.8737295700363175E-2</v>
      </c>
      <c r="K380" s="12">
        <f t="shared" si="23"/>
        <v>0.38769116183857821</v>
      </c>
      <c r="L380" s="12">
        <f t="shared" si="23"/>
        <v>0.29849803204688174</v>
      </c>
      <c r="M380" s="12">
        <f t="shared" si="23"/>
        <v>0.18056306168914896</v>
      </c>
      <c r="O380" s="12">
        <f t="shared" si="24"/>
        <v>0.34309459694272998</v>
      </c>
      <c r="P380" s="12">
        <f t="shared" si="25"/>
        <v>0.28891741852486968</v>
      </c>
    </row>
    <row r="381" spans="1:16" x14ac:dyDescent="0.25">
      <c r="A381" s="1">
        <v>0.63750000000002005</v>
      </c>
      <c r="B381" s="2">
        <v>787.33333333333303</v>
      </c>
      <c r="C381" s="3">
        <v>20.96</v>
      </c>
      <c r="D381" s="3">
        <v>24.803985729600008</v>
      </c>
      <c r="E381" s="3">
        <v>36.702902754762</v>
      </c>
      <c r="F381" s="3">
        <v>45.669569810743802</v>
      </c>
      <c r="G381" s="3">
        <v>51.155156307233199</v>
      </c>
      <c r="H381" s="12">
        <f t="shared" si="22"/>
        <v>1.9995219417563936E-2</v>
      </c>
      <c r="I381" s="12">
        <f t="shared" si="22"/>
        <v>3.1383873595356236E-2</v>
      </c>
      <c r="J381" s="12">
        <f t="shared" si="22"/>
        <v>3.8351172278450307E-2</v>
      </c>
      <c r="K381" s="12">
        <f t="shared" si="23"/>
        <v>0.3984319071623022</v>
      </c>
      <c r="L381" s="12">
        <f t="shared" si="23"/>
        <v>0.30024633741452428</v>
      </c>
      <c r="M381" s="12">
        <f t="shared" si="23"/>
        <v>0.18368332891793457</v>
      </c>
      <c r="O381" s="12">
        <f t="shared" si="24"/>
        <v>0.34933912228841324</v>
      </c>
      <c r="P381" s="12">
        <f t="shared" si="25"/>
        <v>0.29412052449825365</v>
      </c>
    </row>
    <row r="382" spans="1:16" x14ac:dyDescent="0.25">
      <c r="A382" s="1">
        <v>0.63819444444446505</v>
      </c>
      <c r="B382" s="2">
        <v>786.83333333333303</v>
      </c>
      <c r="C382" s="3">
        <v>20.96</v>
      </c>
      <c r="D382" s="3">
        <v>24.730774437600001</v>
      </c>
      <c r="E382" s="3">
        <v>36.856905124360701</v>
      </c>
      <c r="F382" s="3">
        <v>45.705857845414798</v>
      </c>
      <c r="G382" s="3">
        <v>51.110253553830397</v>
      </c>
      <c r="H382" s="12">
        <f t="shared" si="22"/>
        <v>2.0203649808549932E-2</v>
      </c>
      <c r="I382" s="12">
        <f t="shared" si="22"/>
        <v>3.1449935834037032E-2</v>
      </c>
      <c r="J382" s="12">
        <f t="shared" si="22"/>
        <v>3.8318475179619241E-2</v>
      </c>
      <c r="K382" s="12">
        <f t="shared" si="23"/>
        <v>0.40629811470920302</v>
      </c>
      <c r="L382" s="12">
        <f t="shared" si="23"/>
        <v>0.29649299521738715</v>
      </c>
      <c r="M382" s="12">
        <f t="shared" si="23"/>
        <v>0.18107967365625818</v>
      </c>
      <c r="O382" s="12">
        <f t="shared" si="24"/>
        <v>0.35139555496329511</v>
      </c>
      <c r="P382" s="12">
        <f t="shared" si="25"/>
        <v>0.29462359452761616</v>
      </c>
    </row>
    <row r="383" spans="1:16" x14ac:dyDescent="0.25">
      <c r="A383" s="1">
        <v>0.63888888888890905</v>
      </c>
      <c r="B383" s="2">
        <v>786.5</v>
      </c>
      <c r="C383" s="3">
        <v>20.96</v>
      </c>
      <c r="D383" s="3">
        <v>25.360391548799999</v>
      </c>
      <c r="E383" s="3">
        <v>36.753347960987597</v>
      </c>
      <c r="F383" s="3">
        <v>45.697784649584399</v>
      </c>
      <c r="G383" s="3">
        <v>51.1373636422855</v>
      </c>
      <c r="H383" s="12">
        <f t="shared" si="22"/>
        <v>2.0080544133487088E-2</v>
      </c>
      <c r="I383" s="12">
        <f t="shared" si="22"/>
        <v>3.1453000190189956E-2</v>
      </c>
      <c r="J383" s="12">
        <f t="shared" si="22"/>
        <v>3.8369184542003179E-2</v>
      </c>
      <c r="K383" s="12">
        <f t="shared" si="23"/>
        <v>0.38189416396398346</v>
      </c>
      <c r="L383" s="12">
        <f t="shared" si="23"/>
        <v>0.29981929604034813</v>
      </c>
      <c r="M383" s="12">
        <f t="shared" si="23"/>
        <v>0.18233576927507589</v>
      </c>
      <c r="O383" s="12">
        <f t="shared" si="24"/>
        <v>0.34085673000216582</v>
      </c>
      <c r="P383" s="12">
        <f t="shared" si="25"/>
        <v>0.28801640975980247</v>
      </c>
    </row>
    <row r="384" spans="1:16" x14ac:dyDescent="0.25">
      <c r="A384" s="1">
        <v>0.63958333333335404</v>
      </c>
      <c r="B384" s="2">
        <v>786.16666666666697</v>
      </c>
      <c r="C384" s="3">
        <v>20.96</v>
      </c>
      <c r="D384" s="3">
        <v>24.232937652</v>
      </c>
      <c r="E384" s="3">
        <v>36.1789822070985</v>
      </c>
      <c r="F384" s="3">
        <v>45.112960056094899</v>
      </c>
      <c r="G384" s="3">
        <v>50.622809626457503</v>
      </c>
      <c r="H384" s="12">
        <f t="shared" si="22"/>
        <v>1.9358467933557548E-2</v>
      </c>
      <c r="I384" s="12">
        <f t="shared" si="22"/>
        <v>3.0722442301583493E-2</v>
      </c>
      <c r="J384" s="12">
        <f t="shared" si="22"/>
        <v>3.7730942921082242E-2</v>
      </c>
      <c r="K384" s="12">
        <f t="shared" si="23"/>
        <v>0.40060357172068872</v>
      </c>
      <c r="L384" s="12">
        <f t="shared" si="23"/>
        <v>0.29959568788432023</v>
      </c>
      <c r="M384" s="12">
        <f t="shared" si="23"/>
        <v>0.18476956178678525</v>
      </c>
      <c r="O384" s="12">
        <f t="shared" si="24"/>
        <v>0.35009962980250448</v>
      </c>
      <c r="P384" s="12">
        <f t="shared" si="25"/>
        <v>0.29498960713059807</v>
      </c>
    </row>
    <row r="385" spans="1:16" x14ac:dyDescent="0.25">
      <c r="A385" s="1">
        <v>0.64027777777779804</v>
      </c>
      <c r="B385" s="2">
        <v>783.83333333333303</v>
      </c>
      <c r="C385" s="3">
        <v>20.96</v>
      </c>
      <c r="D385" s="3">
        <v>24.511140561599998</v>
      </c>
      <c r="E385" s="3">
        <v>36.701035284365801</v>
      </c>
      <c r="F385" s="3">
        <v>45.419414158892799</v>
      </c>
      <c r="G385" s="3">
        <v>50.753061722419801</v>
      </c>
      <c r="H385" s="12">
        <f t="shared" si="22"/>
        <v>2.0082120286241727E-2</v>
      </c>
      <c r="I385" s="12">
        <f t="shared" si="22"/>
        <v>3.1204866033033563E-2</v>
      </c>
      <c r="J385" s="12">
        <f t="shared" si="22"/>
        <v>3.8009434474701016E-2</v>
      </c>
      <c r="K385" s="12">
        <f t="shared" si="23"/>
        <v>0.40999781218202114</v>
      </c>
      <c r="L385" s="12">
        <f t="shared" si="23"/>
        <v>0.29323602423360284</v>
      </c>
      <c r="M385" s="12">
        <f t="shared" si="23"/>
        <v>0.17939316800759636</v>
      </c>
      <c r="O385" s="12">
        <f t="shared" si="24"/>
        <v>0.35161691820781199</v>
      </c>
      <c r="P385" s="12">
        <f t="shared" si="25"/>
        <v>0.29420900147440682</v>
      </c>
    </row>
    <row r="386" spans="1:16" x14ac:dyDescent="0.25">
      <c r="A386" s="1">
        <v>0.64097222222224304</v>
      </c>
      <c r="B386" s="2">
        <v>784</v>
      </c>
      <c r="C386" s="3">
        <v>20.96</v>
      </c>
      <c r="D386" s="3">
        <v>25.550740908000002</v>
      </c>
      <c r="E386" s="3">
        <v>36.807337125650001</v>
      </c>
      <c r="F386" s="3">
        <v>45.6116368779157</v>
      </c>
      <c r="G386" s="3">
        <v>50.951770210468602</v>
      </c>
      <c r="H386" s="12">
        <f t="shared" si="22"/>
        <v>2.0213440211288264E-2</v>
      </c>
      <c r="I386" s="12">
        <f t="shared" si="22"/>
        <v>3.1443414385096555E-2</v>
      </c>
      <c r="J386" s="12">
        <f t="shared" si="22"/>
        <v>3.8254808941924234E-2</v>
      </c>
      <c r="K386" s="12">
        <f t="shared" si="23"/>
        <v>0.37852654256939927</v>
      </c>
      <c r="L386" s="12">
        <f t="shared" si="23"/>
        <v>0.2960629554913094</v>
      </c>
      <c r="M386" s="12">
        <f t="shared" si="23"/>
        <v>0.17957312922545704</v>
      </c>
      <c r="O386" s="12">
        <f t="shared" si="24"/>
        <v>0.33729474903035433</v>
      </c>
      <c r="P386" s="12">
        <f t="shared" si="25"/>
        <v>0.28472087576205518</v>
      </c>
    </row>
    <row r="387" spans="1:16" x14ac:dyDescent="0.25">
      <c r="A387" s="1">
        <v>0.64166666666668704</v>
      </c>
      <c r="B387" s="2">
        <v>782</v>
      </c>
      <c r="C387" s="3">
        <v>20.96</v>
      </c>
      <c r="D387" s="3">
        <v>24.481856044800001</v>
      </c>
      <c r="E387" s="3">
        <v>36.172367686676999</v>
      </c>
      <c r="F387" s="3">
        <v>44.977785106324703</v>
      </c>
      <c r="G387" s="3">
        <v>50.396335449152502</v>
      </c>
      <c r="H387" s="12">
        <f t="shared" si="22"/>
        <v>1.945315560956138E-2</v>
      </c>
      <c r="I387" s="12">
        <f t="shared" si="22"/>
        <v>3.0713280187115988E-2</v>
      </c>
      <c r="J387" s="12">
        <f t="shared" si="22"/>
        <v>3.7642372697125961E-2</v>
      </c>
      <c r="K387" s="12">
        <f t="shared" si="23"/>
        <v>0.39412327088401872</v>
      </c>
      <c r="L387" s="12">
        <f t="shared" si="23"/>
        <v>0.29685782977189418</v>
      </c>
      <c r="M387" s="12">
        <f t="shared" si="23"/>
        <v>0.18267607526389928</v>
      </c>
      <c r="O387" s="12">
        <f t="shared" si="24"/>
        <v>0.34549055032795645</v>
      </c>
      <c r="P387" s="12">
        <f t="shared" si="25"/>
        <v>0.29121905863993736</v>
      </c>
    </row>
    <row r="388" spans="1:16" x14ac:dyDescent="0.25">
      <c r="A388" s="1">
        <v>0.64236111111113203</v>
      </c>
      <c r="B388" s="2">
        <v>777.83333333333303</v>
      </c>
      <c r="C388" s="3">
        <v>21</v>
      </c>
      <c r="D388" s="3">
        <v>24.481856044800001</v>
      </c>
      <c r="E388" s="3">
        <v>36.537793936553399</v>
      </c>
      <c r="F388" s="3">
        <v>45.156343314507801</v>
      </c>
      <c r="G388" s="3">
        <v>50.437117280315299</v>
      </c>
      <c r="H388" s="12">
        <f t="shared" ref="H388:J451" si="26">(E388-$C388)/$B388</f>
        <v>1.9975736794369064E-2</v>
      </c>
      <c r="I388" s="12">
        <f t="shared" si="26"/>
        <v>3.1055937408837983E-2</v>
      </c>
      <c r="J388" s="12">
        <f t="shared" si="26"/>
        <v>3.7845019001905261E-2</v>
      </c>
      <c r="K388" s="12">
        <f t="shared" ref="K388:M451" si="27">$A$1*60*0.145*1.25*1000*(E388-D388)/($B388*60*0.33*1.25)</f>
        <v>0.40862013619126386</v>
      </c>
      <c r="L388" s="12">
        <f t="shared" si="27"/>
        <v>0.29211437983599858</v>
      </c>
      <c r="M388" s="12">
        <f t="shared" si="27"/>
        <v>0.17898487836268279</v>
      </c>
      <c r="O388" s="12">
        <f t="shared" ref="O388:O451" si="28">$A$1*60*0.145*1.25*1000*(F388-$D388)/(2*$B388*60*0.33*1.25)</f>
        <v>0.35036725801363122</v>
      </c>
      <c r="P388" s="12">
        <f t="shared" ref="P388:P451" si="29">$A$1*60*0.145*1.25*1000*(G388-$D388)/(3*$B388*60*0.33*1.25)</f>
        <v>0.2932397981299818</v>
      </c>
    </row>
    <row r="389" spans="1:16" x14ac:dyDescent="0.25">
      <c r="A389" s="1">
        <v>0.64305555555557603</v>
      </c>
      <c r="B389" s="2">
        <v>780.83333333333303</v>
      </c>
      <c r="C389" s="3">
        <v>21</v>
      </c>
      <c r="D389" s="3">
        <v>25.609309941599999</v>
      </c>
      <c r="E389" s="3">
        <v>36.580509089388002</v>
      </c>
      <c r="F389" s="3">
        <v>45.365478439730701</v>
      </c>
      <c r="G389" s="3">
        <v>50.7007799377986</v>
      </c>
      <c r="H389" s="12">
        <f t="shared" si="26"/>
        <v>1.9953693604338966E-2</v>
      </c>
      <c r="I389" s="12">
        <f t="shared" si="26"/>
        <v>3.1204454778737303E-2</v>
      </c>
      <c r="J389" s="12">
        <f t="shared" si="26"/>
        <v>3.8037284872314121E-2</v>
      </c>
      <c r="K389" s="12">
        <f t="shared" si="27"/>
        <v>0.37042566250414521</v>
      </c>
      <c r="L389" s="12">
        <f t="shared" si="27"/>
        <v>0.29661097641595613</v>
      </c>
      <c r="M389" s="12">
        <f t="shared" si="27"/>
        <v>0.18013824792157068</v>
      </c>
      <c r="O389" s="12">
        <f t="shared" si="28"/>
        <v>0.33351831946005062</v>
      </c>
      <c r="P389" s="12">
        <f t="shared" si="29"/>
        <v>0.28239162894722403</v>
      </c>
    </row>
    <row r="390" spans="1:16" x14ac:dyDescent="0.25">
      <c r="A390" s="1">
        <v>0.64375000000002103</v>
      </c>
      <c r="B390" s="2">
        <v>778.5</v>
      </c>
      <c r="C390" s="3">
        <v>21</v>
      </c>
      <c r="D390" s="3">
        <v>24.042588292800001</v>
      </c>
      <c r="E390" s="3">
        <v>36.279144205116303</v>
      </c>
      <c r="F390" s="3">
        <v>44.892574773198497</v>
      </c>
      <c r="G390" s="3">
        <v>50.207570360658998</v>
      </c>
      <c r="H390" s="12">
        <f t="shared" si="26"/>
        <v>1.9626389473495574E-2</v>
      </c>
      <c r="I390" s="12">
        <f t="shared" si="26"/>
        <v>3.0690526362490041E-2</v>
      </c>
      <c r="J390" s="12">
        <f t="shared" si="26"/>
        <v>3.7517752550621709E-2</v>
      </c>
      <c r="K390" s="12">
        <f t="shared" si="27"/>
        <v>0.41438678280746505</v>
      </c>
      <c r="L390" s="12">
        <f t="shared" si="27"/>
        <v>0.29169088161894502</v>
      </c>
      <c r="M390" s="12">
        <f t="shared" si="27"/>
        <v>0.17999050859619839</v>
      </c>
      <c r="O390" s="12">
        <f t="shared" si="28"/>
        <v>0.35303883221320503</v>
      </c>
      <c r="P390" s="12">
        <f t="shared" si="29"/>
        <v>0.29535605767420281</v>
      </c>
    </row>
    <row r="391" spans="1:16" x14ac:dyDescent="0.25">
      <c r="A391" s="1">
        <v>0.64444444444446503</v>
      </c>
      <c r="B391" s="2">
        <v>776</v>
      </c>
      <c r="C391" s="3">
        <v>21</v>
      </c>
      <c r="D391" s="3">
        <v>25.653236716800002</v>
      </c>
      <c r="E391" s="3">
        <v>36.822020800492098</v>
      </c>
      <c r="F391" s="3">
        <v>45.409849598425801</v>
      </c>
      <c r="G391" s="3">
        <v>50.610227191540901</v>
      </c>
      <c r="H391" s="12">
        <f t="shared" si="26"/>
        <v>2.0389202062489818E-2</v>
      </c>
      <c r="I391" s="12">
        <f t="shared" si="26"/>
        <v>3.1455991750548709E-2</v>
      </c>
      <c r="J391" s="12">
        <f t="shared" si="26"/>
        <v>3.8157509267449617E-2</v>
      </c>
      <c r="K391" s="12">
        <f t="shared" si="27"/>
        <v>0.37944556985364425</v>
      </c>
      <c r="L391" s="12">
        <f t="shared" si="27"/>
        <v>0.29176081904882539</v>
      </c>
      <c r="M391" s="12">
        <f t="shared" si="27"/>
        <v>0.17667637090011465</v>
      </c>
      <c r="O391" s="12">
        <f t="shared" si="28"/>
        <v>0.33560319445123482</v>
      </c>
      <c r="P391" s="12">
        <f t="shared" si="29"/>
        <v>0.2826275866008614</v>
      </c>
    </row>
    <row r="392" spans="1:16" x14ac:dyDescent="0.25">
      <c r="A392" s="1">
        <v>0.64513888888891002</v>
      </c>
      <c r="B392" s="2">
        <v>773</v>
      </c>
      <c r="C392" s="3">
        <v>21</v>
      </c>
      <c r="D392" s="3">
        <v>24.950408313600001</v>
      </c>
      <c r="E392" s="3">
        <v>36.703028600373699</v>
      </c>
      <c r="F392" s="3">
        <v>45.187003731646101</v>
      </c>
      <c r="G392" s="3">
        <v>50.363422623870299</v>
      </c>
      <c r="H392" s="12">
        <f t="shared" si="26"/>
        <v>2.0314396636964681E-2</v>
      </c>
      <c r="I392" s="12">
        <f t="shared" si="26"/>
        <v>3.1289784905104916E-2</v>
      </c>
      <c r="J392" s="12">
        <f t="shared" si="26"/>
        <v>3.7986316460375549E-2</v>
      </c>
      <c r="K392" s="12">
        <f t="shared" si="27"/>
        <v>0.40083028144941457</v>
      </c>
      <c r="L392" s="12">
        <f t="shared" si="27"/>
        <v>0.28935114525096978</v>
      </c>
      <c r="M392" s="12">
        <f t="shared" si="27"/>
        <v>0.17654492282077117</v>
      </c>
      <c r="O392" s="12">
        <f t="shared" si="28"/>
        <v>0.3450907133501922</v>
      </c>
      <c r="P392" s="12">
        <f t="shared" si="29"/>
        <v>0.28890878317371843</v>
      </c>
    </row>
    <row r="393" spans="1:16" x14ac:dyDescent="0.25">
      <c r="A393" s="1">
        <v>0.64583333333335402</v>
      </c>
      <c r="B393" s="2">
        <v>771.16666666666697</v>
      </c>
      <c r="C393" s="3">
        <v>21</v>
      </c>
      <c r="D393" s="3">
        <v>25.785017042400003</v>
      </c>
      <c r="E393" s="3">
        <v>36.969000920582602</v>
      </c>
      <c r="F393" s="3">
        <v>45.463892189051897</v>
      </c>
      <c r="G393" s="3">
        <v>50.593661883961097</v>
      </c>
      <c r="H393" s="12">
        <f t="shared" si="26"/>
        <v>2.0707587102549291E-2</v>
      </c>
      <c r="I393" s="12">
        <f t="shared" si="26"/>
        <v>3.1723223067713704E-2</v>
      </c>
      <c r="J393" s="12">
        <f t="shared" si="26"/>
        <v>3.8375182905503895E-2</v>
      </c>
      <c r="K393" s="12">
        <f t="shared" si="27"/>
        <v>0.38234339839357351</v>
      </c>
      <c r="L393" s="12">
        <f t="shared" si="27"/>
        <v>0.29041222089978913</v>
      </c>
      <c r="M393" s="12">
        <f t="shared" si="27"/>
        <v>0.17536985026901394</v>
      </c>
      <c r="O393" s="12">
        <f t="shared" si="28"/>
        <v>0.33637780964668129</v>
      </c>
      <c r="P393" s="12">
        <f t="shared" si="29"/>
        <v>0.2827084898541255</v>
      </c>
    </row>
    <row r="394" spans="1:16" x14ac:dyDescent="0.25">
      <c r="A394" s="1">
        <v>0.64652777777779902</v>
      </c>
      <c r="B394" s="2">
        <v>774.83333333333303</v>
      </c>
      <c r="C394" s="3">
        <v>21</v>
      </c>
      <c r="D394" s="3">
        <v>25.316464773599996</v>
      </c>
      <c r="E394" s="3">
        <v>36.978268604024699</v>
      </c>
      <c r="F394" s="3">
        <v>45.4215370215299</v>
      </c>
      <c r="G394" s="3">
        <v>50.544601149148797</v>
      </c>
      <c r="H394" s="12">
        <f t="shared" si="26"/>
        <v>2.0621555522509837E-2</v>
      </c>
      <c r="I394" s="12">
        <f t="shared" si="26"/>
        <v>3.1518438831830385E-2</v>
      </c>
      <c r="J394" s="12">
        <f t="shared" si="26"/>
        <v>3.8130266056118058E-2</v>
      </c>
      <c r="K394" s="12">
        <f t="shared" si="27"/>
        <v>0.39679185484540147</v>
      </c>
      <c r="L394" s="12">
        <f t="shared" si="27"/>
        <v>0.28728146906390528</v>
      </c>
      <c r="M394" s="12">
        <f t="shared" si="27"/>
        <v>0.17431180864031134</v>
      </c>
      <c r="O394" s="12">
        <f t="shared" si="28"/>
        <v>0.34203666195465338</v>
      </c>
      <c r="P394" s="12">
        <f t="shared" si="29"/>
        <v>0.28612837751653941</v>
      </c>
    </row>
    <row r="395" spans="1:16" x14ac:dyDescent="0.25">
      <c r="A395" s="1">
        <v>0.64722222222224302</v>
      </c>
      <c r="B395" s="2">
        <v>771.33333333333303</v>
      </c>
      <c r="C395" s="3">
        <v>21.04</v>
      </c>
      <c r="D395" s="3">
        <v>26.004650918400003</v>
      </c>
      <c r="E395" s="3">
        <v>37.150365754286298</v>
      </c>
      <c r="F395" s="3">
        <v>45.456647250056498</v>
      </c>
      <c r="G395" s="3">
        <v>50.468230458805998</v>
      </c>
      <c r="H395" s="12">
        <f t="shared" si="26"/>
        <v>2.0886386025436004E-2</v>
      </c>
      <c r="I395" s="12">
        <f t="shared" si="26"/>
        <v>3.1655117437411201E-2</v>
      </c>
      <c r="J395" s="12">
        <f t="shared" si="26"/>
        <v>3.8152416325159047E-2</v>
      </c>
      <c r="K395" s="12">
        <f t="shared" si="27"/>
        <v>0.38095277391455473</v>
      </c>
      <c r="L395" s="12">
        <f t="shared" si="27"/>
        <v>0.28390291904298237</v>
      </c>
      <c r="M395" s="12">
        <f t="shared" si="27"/>
        <v>0.17129242522244303</v>
      </c>
      <c r="O395" s="12">
        <f t="shared" si="28"/>
        <v>0.33242784647876861</v>
      </c>
      <c r="P395" s="12">
        <f t="shared" si="29"/>
        <v>0.27871603939332679</v>
      </c>
    </row>
    <row r="396" spans="1:16" x14ac:dyDescent="0.25">
      <c r="A396" s="1">
        <v>0.64791666666668801</v>
      </c>
      <c r="B396" s="2">
        <v>750</v>
      </c>
      <c r="C396" s="3">
        <v>21.04</v>
      </c>
      <c r="D396" s="3">
        <v>25.9607241432</v>
      </c>
      <c r="E396" s="3">
        <v>36.766715072981903</v>
      </c>
      <c r="F396" s="3">
        <v>45.065553460991403</v>
      </c>
      <c r="G396" s="3">
        <v>50.074559519898202</v>
      </c>
      <c r="H396" s="12">
        <f t="shared" si="26"/>
        <v>2.0968953430642537E-2</v>
      </c>
      <c r="I396" s="12">
        <f t="shared" si="26"/>
        <v>3.2034071281321873E-2</v>
      </c>
      <c r="J396" s="12">
        <f t="shared" si="26"/>
        <v>3.8712746026530936E-2</v>
      </c>
      <c r="K396" s="12">
        <f t="shared" si="27"/>
        <v>0.37984695389536377</v>
      </c>
      <c r="L396" s="12">
        <f t="shared" si="27"/>
        <v>0.29171674333609143</v>
      </c>
      <c r="M396" s="12">
        <f t="shared" si="27"/>
        <v>0.1760741523736935</v>
      </c>
      <c r="O396" s="12">
        <f t="shared" si="28"/>
        <v>0.33578184861572763</v>
      </c>
      <c r="P396" s="12">
        <f t="shared" si="29"/>
        <v>0.28254594986838294</v>
      </c>
    </row>
    <row r="397" spans="1:16" x14ac:dyDescent="0.25">
      <c r="A397" s="1">
        <v>0.64861111111113201</v>
      </c>
      <c r="B397" s="2">
        <v>769</v>
      </c>
      <c r="C397" s="3">
        <v>21.08</v>
      </c>
      <c r="D397" s="3">
        <v>25.170042189600004</v>
      </c>
      <c r="E397" s="3">
        <v>36.28221075231</v>
      </c>
      <c r="F397" s="3">
        <v>44.792351608118999</v>
      </c>
      <c r="G397" s="3">
        <v>49.993613094196903</v>
      </c>
      <c r="H397" s="12">
        <f t="shared" si="26"/>
        <v>1.9768804619388819E-2</v>
      </c>
      <c r="I397" s="12">
        <f t="shared" si="26"/>
        <v>3.083530768285956E-2</v>
      </c>
      <c r="J397" s="12">
        <f t="shared" si="26"/>
        <v>3.7598976715470619E-2</v>
      </c>
      <c r="K397" s="12">
        <f t="shared" si="27"/>
        <v>0.38095861014137589</v>
      </c>
      <c r="L397" s="12">
        <f t="shared" si="27"/>
        <v>0.29175326258241036</v>
      </c>
      <c r="M397" s="12">
        <f t="shared" si="27"/>
        <v>0.17831491085974605</v>
      </c>
      <c r="O397" s="12">
        <f t="shared" si="28"/>
        <v>0.33635593636189309</v>
      </c>
      <c r="P397" s="12">
        <f t="shared" si="29"/>
        <v>0.28367559452784408</v>
      </c>
    </row>
    <row r="398" spans="1:16" x14ac:dyDescent="0.25">
      <c r="A398" s="1">
        <v>0.64930555555557701</v>
      </c>
      <c r="B398" s="2">
        <v>767.16666666666697</v>
      </c>
      <c r="C398" s="3">
        <v>21.04</v>
      </c>
      <c r="D398" s="3">
        <v>24.789343471200002</v>
      </c>
      <c r="E398" s="3">
        <v>36.153025060075002</v>
      </c>
      <c r="F398" s="3">
        <v>44.580201334663698</v>
      </c>
      <c r="G398" s="3">
        <v>49.751621497092003</v>
      </c>
      <c r="H398" s="12">
        <f t="shared" si="26"/>
        <v>1.9699793691168799E-2</v>
      </c>
      <c r="I398" s="12">
        <f t="shared" si="26"/>
        <v>3.068459874168632E-2</v>
      </c>
      <c r="J398" s="12">
        <f t="shared" si="26"/>
        <v>3.742553312677644E-2</v>
      </c>
      <c r="K398" s="12">
        <f t="shared" si="27"/>
        <v>0.39051223440527894</v>
      </c>
      <c r="L398" s="12">
        <f t="shared" si="27"/>
        <v>0.28959940587728011</v>
      </c>
      <c r="M398" s="12">
        <f t="shared" si="27"/>
        <v>0.17771554287964855</v>
      </c>
      <c r="O398" s="12">
        <f t="shared" si="28"/>
        <v>0.3400558201412795</v>
      </c>
      <c r="P398" s="12">
        <f t="shared" si="29"/>
        <v>0.28594239438740254</v>
      </c>
    </row>
    <row r="399" spans="1:16" x14ac:dyDescent="0.25">
      <c r="A399" s="1">
        <v>0.65000000000002101</v>
      </c>
      <c r="B399" s="2">
        <v>764.66666666666697</v>
      </c>
      <c r="C399" s="3">
        <v>21.08</v>
      </c>
      <c r="D399" s="3">
        <v>25.170042189600004</v>
      </c>
      <c r="E399" s="3">
        <v>36.643698046198097</v>
      </c>
      <c r="F399" s="3">
        <v>44.889199641300699</v>
      </c>
      <c r="G399" s="3">
        <v>49.906896907873197</v>
      </c>
      <c r="H399" s="12">
        <f t="shared" si="26"/>
        <v>2.0353571987181462E-2</v>
      </c>
      <c r="I399" s="12">
        <f t="shared" si="26"/>
        <v>3.1136703977289484E-2</v>
      </c>
      <c r="J399" s="12">
        <f t="shared" si="26"/>
        <v>3.7698644604890828E-2</v>
      </c>
      <c r="K399" s="12">
        <f t="shared" si="27"/>
        <v>0.39558058949196856</v>
      </c>
      <c r="L399" s="12">
        <f t="shared" si="27"/>
        <v>0.28428257064830231</v>
      </c>
      <c r="M399" s="12">
        <f t="shared" si="27"/>
        <v>0.17299661654585363</v>
      </c>
      <c r="O399" s="12">
        <f t="shared" si="28"/>
        <v>0.33993158007013541</v>
      </c>
      <c r="P399" s="12">
        <f t="shared" si="29"/>
        <v>0.28428659222870817</v>
      </c>
    </row>
    <row r="400" spans="1:16" x14ac:dyDescent="0.25">
      <c r="A400" s="1">
        <v>0.650694444444466</v>
      </c>
      <c r="B400" s="2">
        <v>763.16666666666697</v>
      </c>
      <c r="C400" s="3">
        <v>21.08</v>
      </c>
      <c r="D400" s="3">
        <v>25.946081884800002</v>
      </c>
      <c r="E400" s="3">
        <v>36.759583836998203</v>
      </c>
      <c r="F400" s="3">
        <v>45.0355624500883</v>
      </c>
      <c r="G400" s="3">
        <v>50.037941199376803</v>
      </c>
      <c r="H400" s="12">
        <f t="shared" si="26"/>
        <v>2.0545425425199649E-2</v>
      </c>
      <c r="I400" s="12">
        <f t="shared" si="26"/>
        <v>3.138968654739676E-2</v>
      </c>
      <c r="J400" s="12">
        <f t="shared" si="26"/>
        <v>3.7944452325018731E-2</v>
      </c>
      <c r="K400" s="12">
        <f t="shared" si="27"/>
        <v>0.37355304645366916</v>
      </c>
      <c r="L400" s="12">
        <f t="shared" si="27"/>
        <v>0.28589415685792374</v>
      </c>
      <c r="M400" s="12">
        <f t="shared" si="27"/>
        <v>0.17280746141003378</v>
      </c>
      <c r="O400" s="12">
        <f t="shared" si="28"/>
        <v>0.32972360165579639</v>
      </c>
      <c r="P400" s="12">
        <f t="shared" si="29"/>
        <v>0.27741822157387552</v>
      </c>
    </row>
    <row r="401" spans="1:16" x14ac:dyDescent="0.25">
      <c r="A401" s="1">
        <v>0.65138888888891</v>
      </c>
      <c r="B401" s="2">
        <v>761.16666666666697</v>
      </c>
      <c r="C401" s="3">
        <v>21.12</v>
      </c>
      <c r="D401" s="3">
        <v>25.331107032000002</v>
      </c>
      <c r="E401" s="3">
        <v>36.367534534399603</v>
      </c>
      <c r="F401" s="3">
        <v>44.642261199780698</v>
      </c>
      <c r="G401" s="3">
        <v>49.691115235407899</v>
      </c>
      <c r="H401" s="12">
        <f t="shared" si="26"/>
        <v>2.0031794877687231E-2</v>
      </c>
      <c r="I401" s="12">
        <f t="shared" si="26"/>
        <v>3.0902905013944413E-2</v>
      </c>
      <c r="J401" s="12">
        <f t="shared" si="26"/>
        <v>3.7535951699681921E-2</v>
      </c>
      <c r="K401" s="12">
        <f t="shared" si="27"/>
        <v>0.38225578466419757</v>
      </c>
      <c r="L401" s="12">
        <f t="shared" si="27"/>
        <v>0.28660199450132567</v>
      </c>
      <c r="M401" s="12">
        <f t="shared" si="27"/>
        <v>0.17487123080580697</v>
      </c>
      <c r="O401" s="12">
        <f t="shared" si="28"/>
        <v>0.33442888958276162</v>
      </c>
      <c r="P401" s="12">
        <f t="shared" si="29"/>
        <v>0.28124300332377672</v>
      </c>
    </row>
    <row r="402" spans="1:16" x14ac:dyDescent="0.25">
      <c r="A402" s="1">
        <v>0.652083333333354</v>
      </c>
      <c r="B402" s="2">
        <v>759.5</v>
      </c>
      <c r="C402" s="3">
        <v>21.12</v>
      </c>
      <c r="D402" s="3">
        <v>25.301822515200008</v>
      </c>
      <c r="E402" s="3">
        <v>36.286744808289903</v>
      </c>
      <c r="F402" s="3">
        <v>44.529201771546802</v>
      </c>
      <c r="G402" s="3">
        <v>49.559927888669101</v>
      </c>
      <c r="H402" s="12">
        <f t="shared" si="26"/>
        <v>1.9969380919407375E-2</v>
      </c>
      <c r="I402" s="12">
        <f t="shared" si="26"/>
        <v>3.082185881704648E-2</v>
      </c>
      <c r="J402" s="12">
        <f t="shared" si="26"/>
        <v>3.7445593006805923E-2</v>
      </c>
      <c r="K402" s="12">
        <f t="shared" si="27"/>
        <v>0.3813067765869973</v>
      </c>
      <c r="L402" s="12">
        <f t="shared" si="27"/>
        <v>0.28611078093775816</v>
      </c>
      <c r="M402" s="12">
        <f t="shared" si="27"/>
        <v>0.17462571954820352</v>
      </c>
      <c r="O402" s="12">
        <f t="shared" si="28"/>
        <v>0.3337087787623777</v>
      </c>
      <c r="P402" s="12">
        <f t="shared" si="29"/>
        <v>0.28068109235765298</v>
      </c>
    </row>
    <row r="403" spans="1:16" x14ac:dyDescent="0.25">
      <c r="A403" s="1">
        <v>0.652777777777799</v>
      </c>
      <c r="B403" s="2">
        <v>758.5</v>
      </c>
      <c r="C403" s="3">
        <v>21.12</v>
      </c>
      <c r="D403" s="3">
        <v>25.257895739999999</v>
      </c>
      <c r="E403" s="3">
        <v>36.263092169676703</v>
      </c>
      <c r="F403" s="3">
        <v>44.453342624964598</v>
      </c>
      <c r="G403" s="3">
        <v>49.454482469844301</v>
      </c>
      <c r="H403" s="12">
        <f t="shared" si="26"/>
        <v>1.9964524943542127E-2</v>
      </c>
      <c r="I403" s="12">
        <f t="shared" si="26"/>
        <v>3.076248203686829E-2</v>
      </c>
      <c r="J403" s="12">
        <f t="shared" si="26"/>
        <v>3.7355942610210018E-2</v>
      </c>
      <c r="K403" s="12">
        <f t="shared" si="27"/>
        <v>0.38251416846721925</v>
      </c>
      <c r="L403" s="12">
        <f t="shared" si="27"/>
        <v>0.28467341427859882</v>
      </c>
      <c r="M403" s="12">
        <f t="shared" si="27"/>
        <v>0.17382759693355468</v>
      </c>
      <c r="O403" s="12">
        <f t="shared" si="28"/>
        <v>0.33359379137290901</v>
      </c>
      <c r="P403" s="12">
        <f t="shared" si="29"/>
        <v>0.28033839322645759</v>
      </c>
    </row>
    <row r="404" spans="1:16" x14ac:dyDescent="0.25">
      <c r="A404" s="1">
        <v>0.65347222222224299</v>
      </c>
      <c r="B404" s="2">
        <v>755.83333333333303</v>
      </c>
      <c r="C404" s="3">
        <v>21.12</v>
      </c>
      <c r="D404" s="3">
        <v>25.404318324000005</v>
      </c>
      <c r="E404" s="3">
        <v>36.299172853914101</v>
      </c>
      <c r="F404" s="3">
        <v>44.426009004944099</v>
      </c>
      <c r="G404" s="3">
        <v>49.378574795922503</v>
      </c>
      <c r="H404" s="12">
        <f t="shared" si="26"/>
        <v>2.0082698373425498E-2</v>
      </c>
      <c r="I404" s="12">
        <f t="shared" si="26"/>
        <v>3.0834852046232555E-2</v>
      </c>
      <c r="J404" s="12">
        <f t="shared" si="26"/>
        <v>3.7387309542565618E-2</v>
      </c>
      <c r="K404" s="12">
        <f t="shared" si="27"/>
        <v>0.38001497207678714</v>
      </c>
      <c r="L404" s="12">
        <f t="shared" si="27"/>
        <v>0.28346586955582231</v>
      </c>
      <c r="M404" s="12">
        <f t="shared" si="27"/>
        <v>0.17274660672150796</v>
      </c>
      <c r="O404" s="12">
        <f t="shared" si="28"/>
        <v>0.33174042081630473</v>
      </c>
      <c r="P404" s="12">
        <f t="shared" si="29"/>
        <v>0.27874248278470581</v>
      </c>
    </row>
    <row r="405" spans="1:16" x14ac:dyDescent="0.25">
      <c r="A405" s="1">
        <v>0.65416666666668799</v>
      </c>
      <c r="B405" s="2">
        <v>753.66666666666697</v>
      </c>
      <c r="C405" s="3">
        <v>21.12</v>
      </c>
      <c r="D405" s="3">
        <v>25.448245099200001</v>
      </c>
      <c r="E405" s="3">
        <v>36.2041635360847</v>
      </c>
      <c r="F405" s="3">
        <v>44.296556069597898</v>
      </c>
      <c r="G405" s="3">
        <v>49.2300377756291</v>
      </c>
      <c r="H405" s="12">
        <f t="shared" si="26"/>
        <v>2.0014370016919098E-2</v>
      </c>
      <c r="I405" s="12">
        <f t="shared" si="26"/>
        <v>3.0751732953911395E-2</v>
      </c>
      <c r="J405" s="12">
        <f t="shared" si="26"/>
        <v>3.7297706026929354E-2</v>
      </c>
      <c r="K405" s="12">
        <f t="shared" si="27"/>
        <v>0.37624739817818675</v>
      </c>
      <c r="L405" s="12">
        <f t="shared" si="27"/>
        <v>0.28307593197525144</v>
      </c>
      <c r="M405" s="12">
        <f t="shared" si="27"/>
        <v>0.17257565374320066</v>
      </c>
      <c r="O405" s="12">
        <f t="shared" si="28"/>
        <v>0.32966166507671912</v>
      </c>
      <c r="P405" s="12">
        <f t="shared" si="29"/>
        <v>0.27729966129887956</v>
      </c>
    </row>
    <row r="406" spans="1:16" x14ac:dyDescent="0.25">
      <c r="A406" s="1">
        <v>0.65486111111113199</v>
      </c>
      <c r="B406" s="2">
        <v>750</v>
      </c>
      <c r="C406" s="3">
        <v>21.12</v>
      </c>
      <c r="D406" s="3">
        <v>25.316464773599996</v>
      </c>
      <c r="E406" s="3">
        <v>36.051020754162998</v>
      </c>
      <c r="F406" s="3">
        <v>44.105102645217301</v>
      </c>
      <c r="G406" s="3">
        <v>49.024446659854199</v>
      </c>
      <c r="H406" s="12">
        <f t="shared" si="26"/>
        <v>1.9908027672217329E-2</v>
      </c>
      <c r="I406" s="12">
        <f t="shared" si="26"/>
        <v>3.0646803526956399E-2</v>
      </c>
      <c r="J406" s="12">
        <f t="shared" si="26"/>
        <v>3.7205928879805596E-2</v>
      </c>
      <c r="K406" s="12">
        <f t="shared" si="27"/>
        <v>0.37733590719554783</v>
      </c>
      <c r="L406" s="12">
        <f t="shared" si="27"/>
        <v>0.28311318162493909</v>
      </c>
      <c r="M406" s="12">
        <f t="shared" si="27"/>
        <v>0.17292239566602427</v>
      </c>
      <c r="O406" s="12">
        <f t="shared" si="28"/>
        <v>0.33022454441024346</v>
      </c>
      <c r="P406" s="12">
        <f t="shared" si="29"/>
        <v>0.27779049482883705</v>
      </c>
    </row>
    <row r="407" spans="1:16" x14ac:dyDescent="0.25">
      <c r="A407" s="1">
        <v>0.65555555555557699</v>
      </c>
      <c r="B407" s="2">
        <v>749.5</v>
      </c>
      <c r="C407" s="3">
        <v>21.12</v>
      </c>
      <c r="D407" s="3">
        <v>25.272537998399997</v>
      </c>
      <c r="E407" s="3">
        <v>35.852449564848897</v>
      </c>
      <c r="F407" s="3">
        <v>43.926561371612898</v>
      </c>
      <c r="G407" s="3">
        <v>48.865870854321003</v>
      </c>
      <c r="H407" s="12">
        <f t="shared" si="26"/>
        <v>1.9656370333354097E-2</v>
      </c>
      <c r="I407" s="12">
        <f t="shared" si="26"/>
        <v>3.0429034518496195E-2</v>
      </c>
      <c r="J407" s="12">
        <f t="shared" si="26"/>
        <v>3.7019173921709142E-2</v>
      </c>
      <c r="K407" s="12">
        <f t="shared" si="27"/>
        <v>0.37214802040999212</v>
      </c>
      <c r="L407" s="12">
        <f t="shared" si="27"/>
        <v>0.28400660124465521</v>
      </c>
      <c r="M407" s="12">
        <f t="shared" si="27"/>
        <v>0.17374003881197767</v>
      </c>
      <c r="O407" s="12">
        <f t="shared" si="28"/>
        <v>0.32807731082732372</v>
      </c>
      <c r="P407" s="12">
        <f t="shared" si="29"/>
        <v>0.27663155348887503</v>
      </c>
    </row>
    <row r="408" spans="1:16" x14ac:dyDescent="0.25">
      <c r="A408" s="1">
        <v>0.65625000000002098</v>
      </c>
      <c r="B408" s="2">
        <v>748.5</v>
      </c>
      <c r="C408" s="3">
        <v>21.12</v>
      </c>
      <c r="D408" s="3">
        <v>24.847912504799996</v>
      </c>
      <c r="E408" s="3">
        <v>35.442727207474498</v>
      </c>
      <c r="F408" s="3">
        <v>43.537235479552301</v>
      </c>
      <c r="G408" s="3">
        <v>48.525810577311397</v>
      </c>
      <c r="H408" s="12">
        <f t="shared" si="26"/>
        <v>1.9135240090146288E-2</v>
      </c>
      <c r="I408" s="12">
        <f t="shared" si="26"/>
        <v>2.9949546398867467E-2</v>
      </c>
      <c r="J408" s="12">
        <f t="shared" si="26"/>
        <v>3.6614309388525577E-2</v>
      </c>
      <c r="K408" s="12">
        <f t="shared" si="27"/>
        <v>0.37317012980817449</v>
      </c>
      <c r="L408" s="12">
        <f t="shared" si="27"/>
        <v>0.28510443904810379</v>
      </c>
      <c r="M408" s="12">
        <f t="shared" si="27"/>
        <v>0.17570738790916834</v>
      </c>
      <c r="O408" s="12">
        <f t="shared" si="28"/>
        <v>0.32913728442813911</v>
      </c>
      <c r="P408" s="12">
        <f t="shared" si="29"/>
        <v>0.27799398558848221</v>
      </c>
    </row>
    <row r="409" spans="1:16" x14ac:dyDescent="0.25">
      <c r="A409" s="1">
        <v>0.65694444444446598</v>
      </c>
      <c r="B409" s="2">
        <v>745.83333333333303</v>
      </c>
      <c r="C409" s="3">
        <v>21.16</v>
      </c>
      <c r="D409" s="3">
        <v>24.555067336800001</v>
      </c>
      <c r="E409" s="3">
        <v>35.139666581953399</v>
      </c>
      <c r="F409" s="3">
        <v>43.239569860550397</v>
      </c>
      <c r="G409" s="3">
        <v>48.253882797737802</v>
      </c>
      <c r="H409" s="12">
        <f t="shared" si="26"/>
        <v>1.8743687037255961E-2</v>
      </c>
      <c r="I409" s="12">
        <f t="shared" si="26"/>
        <v>2.9603892550458644E-2</v>
      </c>
      <c r="J409" s="12">
        <f t="shared" si="26"/>
        <v>3.6326993695290924E-2</v>
      </c>
      <c r="K409" s="12">
        <f t="shared" si="27"/>
        <v>0.37414327448586926</v>
      </c>
      <c r="L409" s="12">
        <f t="shared" si="27"/>
        <v>0.28631450898443422</v>
      </c>
      <c r="M409" s="12">
        <f t="shared" si="27"/>
        <v>0.17724539381830542</v>
      </c>
      <c r="O409" s="12">
        <f t="shared" si="28"/>
        <v>0.33022889173515174</v>
      </c>
      <c r="P409" s="12">
        <f t="shared" si="29"/>
        <v>0.27923439242953635</v>
      </c>
    </row>
    <row r="410" spans="1:16" x14ac:dyDescent="0.25">
      <c r="A410" s="1">
        <v>0.65763888888890998</v>
      </c>
      <c r="B410" s="2">
        <v>747.33333333333303</v>
      </c>
      <c r="C410" s="3">
        <v>21.16</v>
      </c>
      <c r="D410" s="3">
        <v>24.276864427200003</v>
      </c>
      <c r="E410" s="3">
        <v>34.8909190434537</v>
      </c>
      <c r="F410" s="3">
        <v>43.012864887872297</v>
      </c>
      <c r="G410" s="3">
        <v>48.063042758387603</v>
      </c>
      <c r="H410" s="12">
        <f t="shared" si="26"/>
        <v>1.8373219059037074E-2</v>
      </c>
      <c r="I410" s="12">
        <f t="shared" si="26"/>
        <v>2.9241121616243048E-2</v>
      </c>
      <c r="J410" s="12">
        <f t="shared" si="26"/>
        <v>3.5998719123623034E-2</v>
      </c>
      <c r="K410" s="12">
        <f t="shared" si="27"/>
        <v>0.37443141335417723</v>
      </c>
      <c r="L410" s="12">
        <f t="shared" si="27"/>
        <v>0.2865174310536121</v>
      </c>
      <c r="M410" s="12">
        <f t="shared" si="27"/>
        <v>0.17815484337638135</v>
      </c>
      <c r="O410" s="12">
        <f t="shared" si="28"/>
        <v>0.33047442220389467</v>
      </c>
      <c r="P410" s="12">
        <f t="shared" si="29"/>
        <v>0.27970122926139024</v>
      </c>
    </row>
    <row r="411" spans="1:16" x14ac:dyDescent="0.25">
      <c r="A411" s="1">
        <v>0.65833333333335498</v>
      </c>
      <c r="B411" s="2">
        <v>747</v>
      </c>
      <c r="C411" s="3">
        <v>21.16</v>
      </c>
      <c r="D411" s="3">
        <v>24.086515068000001</v>
      </c>
      <c r="E411" s="3">
        <v>34.976261806470298</v>
      </c>
      <c r="F411" s="3">
        <v>42.97271148211</v>
      </c>
      <c r="G411" s="3">
        <v>47.950388272025002</v>
      </c>
      <c r="H411" s="12">
        <f t="shared" si="26"/>
        <v>1.8495665068902673E-2</v>
      </c>
      <c r="I411" s="12">
        <f t="shared" si="26"/>
        <v>2.9200416977389558E-2</v>
      </c>
      <c r="J411" s="12">
        <f t="shared" si="26"/>
        <v>3.5863973590394914E-2</v>
      </c>
      <c r="K411" s="12">
        <f t="shared" si="27"/>
        <v>0.38432841111797317</v>
      </c>
      <c r="L411" s="12">
        <f t="shared" si="27"/>
        <v>0.28221618667829051</v>
      </c>
      <c r="M411" s="12">
        <f t="shared" si="27"/>
        <v>0.17567558343377757</v>
      </c>
      <c r="O411" s="12">
        <f t="shared" si="28"/>
        <v>0.33327229889813181</v>
      </c>
      <c r="P411" s="12">
        <f t="shared" si="29"/>
        <v>0.28074006041001376</v>
      </c>
    </row>
    <row r="412" spans="1:16" x14ac:dyDescent="0.25">
      <c r="A412" s="1">
        <v>0.65902777777779897</v>
      </c>
      <c r="B412" s="2">
        <v>743.16666666666697</v>
      </c>
      <c r="C412" s="3">
        <v>21.16</v>
      </c>
      <c r="D412" s="3">
        <v>24.789343471200002</v>
      </c>
      <c r="E412" s="3">
        <v>35.3765973500999</v>
      </c>
      <c r="F412" s="3">
        <v>43.253838937130801</v>
      </c>
      <c r="G412" s="3">
        <v>48.1064062674659</v>
      </c>
      <c r="H412" s="12">
        <f t="shared" si="26"/>
        <v>1.9129756470194968E-2</v>
      </c>
      <c r="I412" s="12">
        <f t="shared" si="26"/>
        <v>2.9729319045253364E-2</v>
      </c>
      <c r="J412" s="12">
        <f t="shared" si="26"/>
        <v>3.6258900561739256E-2</v>
      </c>
      <c r="K412" s="12">
        <f t="shared" si="27"/>
        <v>0.3755799659378542</v>
      </c>
      <c r="L412" s="12">
        <f t="shared" si="27"/>
        <v>0.27944301334244859</v>
      </c>
      <c r="M412" s="12">
        <f t="shared" si="27"/>
        <v>0.17214351270735523</v>
      </c>
      <c r="O412" s="12">
        <f t="shared" si="28"/>
        <v>0.32751148964015142</v>
      </c>
      <c r="P412" s="12">
        <f t="shared" si="29"/>
        <v>0.275722163995886</v>
      </c>
    </row>
    <row r="413" spans="1:16" x14ac:dyDescent="0.25">
      <c r="A413" s="1">
        <v>0.65972222222224397</v>
      </c>
      <c r="B413" s="2">
        <v>743</v>
      </c>
      <c r="C413" s="3">
        <v>21.16</v>
      </c>
      <c r="D413" s="3">
        <v>24.965050572000006</v>
      </c>
      <c r="E413" s="3">
        <v>35.337563104882697</v>
      </c>
      <c r="F413" s="3">
        <v>43.196864971631598</v>
      </c>
      <c r="G413" s="3">
        <v>48.036868642201398</v>
      </c>
      <c r="H413" s="12">
        <f t="shared" si="26"/>
        <v>1.9081511581268772E-2</v>
      </c>
      <c r="I413" s="12">
        <f t="shared" si="26"/>
        <v>2.9659306825883712E-2</v>
      </c>
      <c r="J413" s="12">
        <f t="shared" si="26"/>
        <v>3.6173443663797308E-2</v>
      </c>
      <c r="K413" s="12">
        <f t="shared" si="27"/>
        <v>0.3680446145278331</v>
      </c>
      <c r="L413" s="12">
        <f t="shared" si="27"/>
        <v>0.2788691473580302</v>
      </c>
      <c r="M413" s="12">
        <f t="shared" si="27"/>
        <v>0.17173633481772196</v>
      </c>
      <c r="O413" s="12">
        <f t="shared" si="28"/>
        <v>0.32345688094293162</v>
      </c>
      <c r="P413" s="12">
        <f t="shared" si="29"/>
        <v>0.27288336556786175</v>
      </c>
    </row>
    <row r="414" spans="1:16" x14ac:dyDescent="0.25">
      <c r="A414" s="1">
        <v>0.66041666666668797</v>
      </c>
      <c r="B414" s="2">
        <v>738.16666666666697</v>
      </c>
      <c r="C414" s="3">
        <v>21.16</v>
      </c>
      <c r="D414" s="3">
        <v>24.818627987999999</v>
      </c>
      <c r="E414" s="3">
        <v>35.180021652702997</v>
      </c>
      <c r="F414" s="3">
        <v>42.973831651596697</v>
      </c>
      <c r="G414" s="3">
        <v>47.784898772321903</v>
      </c>
      <c r="H414" s="12">
        <f t="shared" si="26"/>
        <v>1.8993030010435299E-2</v>
      </c>
      <c r="I414" s="12">
        <f t="shared" si="26"/>
        <v>2.9551363718577587E-2</v>
      </c>
      <c r="J414" s="12">
        <f t="shared" si="26"/>
        <v>3.6068952954150225E-2</v>
      </c>
      <c r="K414" s="12">
        <f t="shared" si="27"/>
        <v>0.37005736933400124</v>
      </c>
      <c r="L414" s="12">
        <f t="shared" si="27"/>
        <v>0.27835607048738747</v>
      </c>
      <c r="M414" s="12">
        <f t="shared" si="27"/>
        <v>0.17182735257418774</v>
      </c>
      <c r="O414" s="12">
        <f t="shared" si="28"/>
        <v>0.32420671991069439</v>
      </c>
      <c r="P414" s="12">
        <f t="shared" si="29"/>
        <v>0.27341359746519212</v>
      </c>
    </row>
    <row r="415" spans="1:16" x14ac:dyDescent="0.25">
      <c r="A415" s="1">
        <v>0.66111111111113297</v>
      </c>
      <c r="B415" s="2">
        <v>736.83333333333303</v>
      </c>
      <c r="C415" s="3">
        <v>21.2</v>
      </c>
      <c r="D415" s="3">
        <v>24.847912504799996</v>
      </c>
      <c r="E415" s="3">
        <v>34.784913189585303</v>
      </c>
      <c r="F415" s="3">
        <v>42.645188217244602</v>
      </c>
      <c r="G415" s="3">
        <v>47.512635086446899</v>
      </c>
      <c r="H415" s="12">
        <f t="shared" si="26"/>
        <v>1.8436887386906096E-2</v>
      </c>
      <c r="I415" s="12">
        <f t="shared" si="26"/>
        <v>2.910453049162354E-2</v>
      </c>
      <c r="J415" s="12">
        <f t="shared" si="26"/>
        <v>3.5710429884343239E-2</v>
      </c>
      <c r="K415" s="12">
        <f t="shared" si="27"/>
        <v>0.35554237403151151</v>
      </c>
      <c r="L415" s="12">
        <f t="shared" si="27"/>
        <v>0.2812378636698234</v>
      </c>
      <c r="M415" s="12">
        <f t="shared" si="27"/>
        <v>0.17415552944442841</v>
      </c>
      <c r="O415" s="12">
        <f t="shared" si="28"/>
        <v>0.31839011885066748</v>
      </c>
      <c r="P415" s="12">
        <f t="shared" si="29"/>
        <v>0.2703119223819212</v>
      </c>
    </row>
    <row r="416" spans="1:16" x14ac:dyDescent="0.25">
      <c r="A416" s="1">
        <v>0.66180555555557696</v>
      </c>
      <c r="B416" s="2">
        <v>732.66666666666697</v>
      </c>
      <c r="C416" s="3">
        <v>21.2</v>
      </c>
      <c r="D416" s="3">
        <v>23.866881192000001</v>
      </c>
      <c r="E416" s="3">
        <v>34.129269647518598</v>
      </c>
      <c r="F416" s="3">
        <v>42.013585586734003</v>
      </c>
      <c r="G416" s="3">
        <v>46.962829130908602</v>
      </c>
      <c r="H416" s="12">
        <f t="shared" si="26"/>
        <v>1.7646864851026286E-2</v>
      </c>
      <c r="I416" s="12">
        <f t="shared" si="26"/>
        <v>2.8407987607007273E-2</v>
      </c>
      <c r="J416" s="12">
        <f t="shared" si="26"/>
        <v>3.5163097084952584E-2</v>
      </c>
      <c r="K416" s="12">
        <f t="shared" si="27"/>
        <v>0.36927280818517555</v>
      </c>
      <c r="L416" s="12">
        <f t="shared" si="27"/>
        <v>0.28370232720313499</v>
      </c>
      <c r="M416" s="12">
        <f t="shared" si="27"/>
        <v>0.17808924987310362</v>
      </c>
      <c r="O416" s="12">
        <f t="shared" si="28"/>
        <v>0.32648756769415527</v>
      </c>
      <c r="P416" s="12">
        <f t="shared" si="29"/>
        <v>0.27702146175380471</v>
      </c>
    </row>
    <row r="417" spans="1:16" x14ac:dyDescent="0.25">
      <c r="A417" s="1">
        <v>0.66250000000002196</v>
      </c>
      <c r="B417" s="2">
        <v>738</v>
      </c>
      <c r="C417" s="3">
        <v>21.24</v>
      </c>
      <c r="D417" s="3">
        <v>23.720458608000001</v>
      </c>
      <c r="E417" s="3">
        <v>34.492810862058199</v>
      </c>
      <c r="F417" s="3">
        <v>42.212166666645302</v>
      </c>
      <c r="G417" s="3">
        <v>47.050062519904202</v>
      </c>
      <c r="H417" s="12">
        <f t="shared" si="26"/>
        <v>1.7957738295471818E-2</v>
      </c>
      <c r="I417" s="12">
        <f t="shared" si="26"/>
        <v>2.8417570009004477E-2</v>
      </c>
      <c r="J417" s="12">
        <f t="shared" si="26"/>
        <v>3.4972984444314639E-2</v>
      </c>
      <c r="K417" s="12">
        <f t="shared" si="27"/>
        <v>0.38482164987396861</v>
      </c>
      <c r="L417" s="12">
        <f t="shared" si="27"/>
        <v>0.27575919972040641</v>
      </c>
      <c r="M417" s="12">
        <f t="shared" si="27"/>
        <v>0.17282456238544969</v>
      </c>
      <c r="O417" s="12">
        <f t="shared" si="28"/>
        <v>0.33029042479718751</v>
      </c>
      <c r="P417" s="12">
        <f t="shared" si="29"/>
        <v>0.27780180399327487</v>
      </c>
    </row>
    <row r="418" spans="1:16" x14ac:dyDescent="0.25">
      <c r="A418" s="1">
        <v>0.66319444444446596</v>
      </c>
      <c r="B418" s="2">
        <v>736.66666666666697</v>
      </c>
      <c r="C418" s="3">
        <v>21.24</v>
      </c>
      <c r="D418" s="3">
        <v>25.082188639200005</v>
      </c>
      <c r="E418" s="3">
        <v>35.470145246038697</v>
      </c>
      <c r="F418" s="3">
        <v>42.969641703830099</v>
      </c>
      <c r="G418" s="3">
        <v>47.570172380459901</v>
      </c>
      <c r="H418" s="12">
        <f t="shared" si="26"/>
        <v>1.9316939248016324E-2</v>
      </c>
      <c r="I418" s="12">
        <f t="shared" si="26"/>
        <v>2.9497251181669806E-2</v>
      </c>
      <c r="J418" s="12">
        <f t="shared" si="26"/>
        <v>3.5742315448588087E-2</v>
      </c>
      <c r="K418" s="12">
        <f t="shared" si="27"/>
        <v>0.37176150752569548</v>
      </c>
      <c r="L418" s="12">
        <f t="shared" si="27"/>
        <v>0.26839004188722815</v>
      </c>
      <c r="M418" s="12">
        <f t="shared" si="27"/>
        <v>0.16464260340057282</v>
      </c>
      <c r="O418" s="12">
        <f t="shared" si="28"/>
        <v>0.32007577470646181</v>
      </c>
      <c r="P418" s="12">
        <f t="shared" si="29"/>
        <v>0.26826471760449877</v>
      </c>
    </row>
    <row r="419" spans="1:16" x14ac:dyDescent="0.25">
      <c r="A419" s="1">
        <v>0.66388888888891096</v>
      </c>
      <c r="B419" s="2">
        <v>731</v>
      </c>
      <c r="C419" s="3">
        <v>21.24</v>
      </c>
      <c r="D419" s="3">
        <v>25.697163492000005</v>
      </c>
      <c r="E419" s="3">
        <v>35.402469048380503</v>
      </c>
      <c r="F419" s="3">
        <v>42.940181274027097</v>
      </c>
      <c r="G419" s="3">
        <v>47.547158239707301</v>
      </c>
      <c r="H419" s="12">
        <f t="shared" si="26"/>
        <v>1.9374102665363206E-2</v>
      </c>
      <c r="I419" s="12">
        <f t="shared" si="26"/>
        <v>2.9685610497985088E-2</v>
      </c>
      <c r="J419" s="12">
        <f t="shared" si="26"/>
        <v>3.5987904568683039E-2</v>
      </c>
      <c r="K419" s="12">
        <f t="shared" si="27"/>
        <v>0.3500234562057386</v>
      </c>
      <c r="L419" s="12">
        <f t="shared" si="27"/>
        <v>0.2718488428600313</v>
      </c>
      <c r="M419" s="12">
        <f t="shared" si="27"/>
        <v>0.16615138913658237</v>
      </c>
      <c r="O419" s="12">
        <f t="shared" si="28"/>
        <v>0.31093614953288495</v>
      </c>
      <c r="P419" s="12">
        <f t="shared" si="29"/>
        <v>0.26267456273411743</v>
      </c>
    </row>
    <row r="420" spans="1:16" x14ac:dyDescent="0.25">
      <c r="A420" s="1">
        <v>0.66458333333335495</v>
      </c>
      <c r="B420" s="2">
        <v>730.33333333333303</v>
      </c>
      <c r="C420" s="3">
        <v>21.28</v>
      </c>
      <c r="D420" s="3">
        <v>24.921123796800003</v>
      </c>
      <c r="E420" s="3">
        <v>34.852020216856097</v>
      </c>
      <c r="F420" s="3">
        <v>42.426757008286302</v>
      </c>
      <c r="G420" s="3">
        <v>47.115346884920001</v>
      </c>
      <c r="H420" s="12">
        <f t="shared" si="26"/>
        <v>1.858332298063364E-2</v>
      </c>
      <c r="I420" s="12">
        <f t="shared" si="26"/>
        <v>2.8954938852057931E-2</v>
      </c>
      <c r="J420" s="12">
        <f t="shared" si="26"/>
        <v>3.537473329747149E-2</v>
      </c>
      <c r="K420" s="12">
        <f t="shared" si="27"/>
        <v>0.35848636510720727</v>
      </c>
      <c r="L420" s="12">
        <f t="shared" si="27"/>
        <v>0.2734335093375494</v>
      </c>
      <c r="M420" s="12">
        <f t="shared" si="27"/>
        <v>0.16924912628817554</v>
      </c>
      <c r="O420" s="12">
        <f t="shared" si="28"/>
        <v>0.31595993722237831</v>
      </c>
      <c r="P420" s="12">
        <f t="shared" si="29"/>
        <v>0.26705633357764408</v>
      </c>
    </row>
    <row r="421" spans="1:16" x14ac:dyDescent="0.25">
      <c r="A421" s="1">
        <v>0.66527777777779995</v>
      </c>
      <c r="B421" s="2">
        <v>731.33333333333303</v>
      </c>
      <c r="C421" s="3">
        <v>21.28</v>
      </c>
      <c r="D421" s="3">
        <v>24.730774437600001</v>
      </c>
      <c r="E421" s="3">
        <v>34.649753037315698</v>
      </c>
      <c r="F421" s="3">
        <v>42.207947479755497</v>
      </c>
      <c r="G421" s="3">
        <v>46.9005278195716</v>
      </c>
      <c r="H421" s="12">
        <f t="shared" si="26"/>
        <v>1.8281339613467232E-2</v>
      </c>
      <c r="I421" s="12">
        <f t="shared" si="26"/>
        <v>2.8616154256730406E-2</v>
      </c>
      <c r="J421" s="12">
        <f t="shared" si="26"/>
        <v>3.5032626918283877E-2</v>
      </c>
      <c r="K421" s="12">
        <f t="shared" si="27"/>
        <v>0.35756656094110617</v>
      </c>
      <c r="L421" s="12">
        <f t="shared" si="27"/>
        <v>0.27246329514057449</v>
      </c>
      <c r="M421" s="12">
        <f t="shared" si="27"/>
        <v>0.16916155198640964</v>
      </c>
      <c r="O421" s="12">
        <f t="shared" si="28"/>
        <v>0.31501492804084036</v>
      </c>
      <c r="P421" s="12">
        <f t="shared" si="29"/>
        <v>0.26639713602269682</v>
      </c>
    </row>
    <row r="422" spans="1:16" x14ac:dyDescent="0.25">
      <c r="A422" s="1">
        <v>0.66597222222224395</v>
      </c>
      <c r="B422" s="2">
        <v>727.83333333333303</v>
      </c>
      <c r="C422" s="3">
        <v>21.28</v>
      </c>
      <c r="D422" s="3">
        <v>24.598994111999993</v>
      </c>
      <c r="E422" s="3">
        <v>34.605555099338503</v>
      </c>
      <c r="F422" s="3">
        <v>42.059784816337498</v>
      </c>
      <c r="G422" s="3">
        <v>46.693936962708896</v>
      </c>
      <c r="H422" s="12">
        <f t="shared" si="26"/>
        <v>1.8308525439897194E-2</v>
      </c>
      <c r="I422" s="12">
        <f t="shared" si="26"/>
        <v>2.8550196679190527E-2</v>
      </c>
      <c r="J422" s="12">
        <f t="shared" si="26"/>
        <v>3.4917247945100399E-2</v>
      </c>
      <c r="K422" s="12">
        <f t="shared" si="27"/>
        <v>0.36245844074294831</v>
      </c>
      <c r="L422" s="12">
        <f t="shared" si="27"/>
        <v>0.27000769630864235</v>
      </c>
      <c r="M422" s="12">
        <f t="shared" si="27"/>
        <v>0.16785862428307832</v>
      </c>
      <c r="O422" s="12">
        <f t="shared" si="28"/>
        <v>0.3162330685257953</v>
      </c>
      <c r="P422" s="12">
        <f t="shared" si="29"/>
        <v>0.26677492044488971</v>
      </c>
    </row>
    <row r="423" spans="1:16" x14ac:dyDescent="0.25">
      <c r="A423" s="1">
        <v>0.66666666666668895</v>
      </c>
      <c r="B423" s="2">
        <v>725.5</v>
      </c>
      <c r="C423" s="3">
        <v>21.32</v>
      </c>
      <c r="D423" s="3">
        <v>24.935766055200002</v>
      </c>
      <c r="E423" s="3">
        <v>34.8128394924098</v>
      </c>
      <c r="F423" s="3">
        <v>42.187439543023402</v>
      </c>
      <c r="G423" s="3">
        <v>46.746263995139898</v>
      </c>
      <c r="H423" s="12">
        <f t="shared" si="26"/>
        <v>1.8597986895120332E-2</v>
      </c>
      <c r="I423" s="12">
        <f t="shared" si="26"/>
        <v>2.8762838791210752E-2</v>
      </c>
      <c r="J423" s="12">
        <f t="shared" si="26"/>
        <v>3.5046538931964022E-2</v>
      </c>
      <c r="K423" s="12">
        <f t="shared" si="27"/>
        <v>0.35891877661685873</v>
      </c>
      <c r="L423" s="12">
        <f t="shared" si="27"/>
        <v>0.26798245907874746</v>
      </c>
      <c r="M423" s="12">
        <f t="shared" si="27"/>
        <v>0.16566118552894979</v>
      </c>
      <c r="O423" s="12">
        <f t="shared" si="28"/>
        <v>0.31345061784780309</v>
      </c>
      <c r="P423" s="12">
        <f t="shared" si="29"/>
        <v>0.26418747374151863</v>
      </c>
    </row>
    <row r="424" spans="1:16" x14ac:dyDescent="0.25">
      <c r="A424" s="1">
        <v>0.66736111111113305</v>
      </c>
      <c r="B424" s="2">
        <v>727.33333333333303</v>
      </c>
      <c r="C424" s="3">
        <v>21.36</v>
      </c>
      <c r="D424" s="3">
        <v>25.111473155999999</v>
      </c>
      <c r="E424" s="3">
        <v>35.026429532547297</v>
      </c>
      <c r="F424" s="3">
        <v>42.316691696204202</v>
      </c>
      <c r="G424" s="3">
        <v>46.812485823923701</v>
      </c>
      <c r="H424" s="12">
        <f t="shared" si="26"/>
        <v>1.8789774792686485E-2</v>
      </c>
      <c r="I424" s="12">
        <f t="shared" si="26"/>
        <v>2.8813049994781226E-2</v>
      </c>
      <c r="J424" s="12">
        <f t="shared" si="26"/>
        <v>3.4994251820243419E-2</v>
      </c>
      <c r="K424" s="12">
        <f t="shared" si="27"/>
        <v>0.35938721971486343</v>
      </c>
      <c r="L424" s="12">
        <f t="shared" si="27"/>
        <v>0.26424998260067944</v>
      </c>
      <c r="M424" s="12">
        <f t="shared" si="27"/>
        <v>0.16295895721673048</v>
      </c>
      <c r="O424" s="12">
        <f t="shared" si="28"/>
        <v>0.31181860115777144</v>
      </c>
      <c r="P424" s="12">
        <f t="shared" si="29"/>
        <v>0.26219871984409115</v>
      </c>
    </row>
    <row r="425" spans="1:16" x14ac:dyDescent="0.25">
      <c r="A425" s="1">
        <v>0.66805555555557805</v>
      </c>
      <c r="B425" s="2">
        <v>724.16666666666697</v>
      </c>
      <c r="C425" s="3">
        <v>21.36</v>
      </c>
      <c r="D425" s="3">
        <v>25.580025424799999</v>
      </c>
      <c r="E425" s="3">
        <v>35.383640631951998</v>
      </c>
      <c r="F425" s="3">
        <v>42.553071516650903</v>
      </c>
      <c r="G425" s="3">
        <v>46.937803020587403</v>
      </c>
      <c r="H425" s="12">
        <f t="shared" si="26"/>
        <v>1.9365211459542453E-2</v>
      </c>
      <c r="I425" s="12">
        <f t="shared" si="26"/>
        <v>2.9265461242786044E-2</v>
      </c>
      <c r="J425" s="12">
        <f t="shared" si="26"/>
        <v>3.5320326380557966E-2</v>
      </c>
      <c r="K425" s="12">
        <f t="shared" si="27"/>
        <v>0.35690533445850964</v>
      </c>
      <c r="L425" s="12">
        <f t="shared" si="27"/>
        <v>0.26100658519460374</v>
      </c>
      <c r="M425" s="12">
        <f t="shared" si="27"/>
        <v>0.15962826272307784</v>
      </c>
      <c r="O425" s="12">
        <f t="shared" si="28"/>
        <v>0.30895595982655671</v>
      </c>
      <c r="P425" s="12">
        <f t="shared" si="29"/>
        <v>0.25918006079206374</v>
      </c>
    </row>
    <row r="426" spans="1:16" x14ac:dyDescent="0.25">
      <c r="A426" s="1">
        <v>0.66875000000002205</v>
      </c>
      <c r="B426" s="2">
        <v>724.66666666666697</v>
      </c>
      <c r="C426" s="3">
        <v>21.4</v>
      </c>
      <c r="D426" s="3">
        <v>25.946081884800002</v>
      </c>
      <c r="E426" s="3">
        <v>35.086699953657501</v>
      </c>
      <c r="F426" s="3">
        <v>42.377545888497401</v>
      </c>
      <c r="G426" s="3">
        <v>46.839758594696598</v>
      </c>
      <c r="H426" s="12">
        <f t="shared" si="26"/>
        <v>1.8886890460428928E-2</v>
      </c>
      <c r="I426" s="12">
        <f t="shared" si="26"/>
        <v>2.8947855411909928E-2</v>
      </c>
      <c r="J426" s="12">
        <f t="shared" si="26"/>
        <v>3.5105462642175608E-2</v>
      </c>
      <c r="K426" s="12">
        <f t="shared" si="27"/>
        <v>0.33253900309049178</v>
      </c>
      <c r="L426" s="12">
        <f t="shared" si="27"/>
        <v>0.2652436214481354</v>
      </c>
      <c r="M426" s="12">
        <f t="shared" si="27"/>
        <v>0.1623369178888224</v>
      </c>
      <c r="O426" s="12">
        <f t="shared" si="28"/>
        <v>0.29889131226931354</v>
      </c>
      <c r="P426" s="12">
        <f t="shared" si="29"/>
        <v>0.25337318080914983</v>
      </c>
    </row>
    <row r="427" spans="1:16" x14ac:dyDescent="0.25">
      <c r="A427" s="1">
        <v>0.66944444444446705</v>
      </c>
      <c r="B427" s="2">
        <v>721.66666666666697</v>
      </c>
      <c r="C427" s="3">
        <v>21.4</v>
      </c>
      <c r="D427" s="3">
        <v>24.774701212799997</v>
      </c>
      <c r="E427" s="3">
        <v>34.643190252227498</v>
      </c>
      <c r="F427" s="3">
        <v>41.820631546032303</v>
      </c>
      <c r="G427" s="3">
        <v>46.282342697606801</v>
      </c>
      <c r="H427" s="12">
        <f t="shared" si="26"/>
        <v>1.8350840996158191E-2</v>
      </c>
      <c r="I427" s="12">
        <f t="shared" si="26"/>
        <v>2.8296487130760686E-2</v>
      </c>
      <c r="J427" s="12">
        <f t="shared" si="26"/>
        <v>3.4478996809616802E-2</v>
      </c>
      <c r="K427" s="12">
        <f t="shared" si="27"/>
        <v>0.360511671816163</v>
      </c>
      <c r="L427" s="12">
        <f t="shared" si="27"/>
        <v>0.26220339809406579</v>
      </c>
      <c r="M427" s="12">
        <f t="shared" si="27"/>
        <v>0.16299343698802482</v>
      </c>
      <c r="O427" s="12">
        <f t="shared" si="28"/>
        <v>0.31135753495511437</v>
      </c>
      <c r="P427" s="12">
        <f t="shared" si="29"/>
        <v>0.26190283563275113</v>
      </c>
    </row>
    <row r="428" spans="1:16" x14ac:dyDescent="0.25">
      <c r="A428" s="1">
        <v>0.67013888888891104</v>
      </c>
      <c r="B428" s="2">
        <v>719.33333333333303</v>
      </c>
      <c r="C428" s="3">
        <v>21.4</v>
      </c>
      <c r="D428" s="3">
        <v>25.521456391200001</v>
      </c>
      <c r="E428" s="3">
        <v>34.909950379627503</v>
      </c>
      <c r="F428" s="3">
        <v>42.002965468449901</v>
      </c>
      <c r="G428" s="3">
        <v>46.361741001154797</v>
      </c>
      <c r="H428" s="12">
        <f t="shared" si="26"/>
        <v>1.8781209980946491E-2</v>
      </c>
      <c r="I428" s="12">
        <f t="shared" si="26"/>
        <v>2.8641749956139821E-2</v>
      </c>
      <c r="J428" s="12">
        <f t="shared" si="26"/>
        <v>3.4701215478899178E-2</v>
      </c>
      <c r="K428" s="12">
        <f t="shared" si="27"/>
        <v>0.34408921433700934</v>
      </c>
      <c r="L428" s="12">
        <f t="shared" si="27"/>
        <v>0.2599596902550968</v>
      </c>
      <c r="M428" s="12">
        <f t="shared" si="27"/>
        <v>0.15974954560001942</v>
      </c>
      <c r="O428" s="12">
        <f t="shared" si="28"/>
        <v>0.30202445229605307</v>
      </c>
      <c r="P428" s="12">
        <f t="shared" si="29"/>
        <v>0.25459948339737526</v>
      </c>
    </row>
    <row r="429" spans="1:16" x14ac:dyDescent="0.25">
      <c r="A429" s="1">
        <v>0.67083333333335604</v>
      </c>
      <c r="B429" s="2">
        <v>718.5</v>
      </c>
      <c r="C429" s="3">
        <v>21.44</v>
      </c>
      <c r="D429" s="3">
        <v>25.389676065600003</v>
      </c>
      <c r="E429" s="3">
        <v>34.735061791700701</v>
      </c>
      <c r="F429" s="3">
        <v>41.780175697296201</v>
      </c>
      <c r="G429" s="3">
        <v>46.127307444256402</v>
      </c>
      <c r="H429" s="12">
        <f t="shared" si="26"/>
        <v>1.8503913419207655E-2</v>
      </c>
      <c r="I429" s="12">
        <f t="shared" si="26"/>
        <v>2.8309221568957828E-2</v>
      </c>
      <c r="J429" s="12">
        <f t="shared" si="26"/>
        <v>3.435950931698873E-2</v>
      </c>
      <c r="K429" s="12">
        <f t="shared" si="27"/>
        <v>0.34290654274298754</v>
      </c>
      <c r="L429" s="12">
        <f t="shared" si="27"/>
        <v>0.2585035784934136</v>
      </c>
      <c r="M429" s="12">
        <f t="shared" si="27"/>
        <v>0.15950758608445095</v>
      </c>
      <c r="O429" s="12">
        <f t="shared" si="28"/>
        <v>0.30070506061820057</v>
      </c>
      <c r="P429" s="12">
        <f t="shared" si="29"/>
        <v>0.25363923577361736</v>
      </c>
    </row>
    <row r="430" spans="1:16" x14ac:dyDescent="0.25">
      <c r="A430" s="1">
        <v>0.67152777777780004</v>
      </c>
      <c r="B430" s="2">
        <v>713</v>
      </c>
      <c r="C430" s="3">
        <v>21.48</v>
      </c>
      <c r="D430" s="3">
        <v>25.360391548799999</v>
      </c>
      <c r="E430" s="3">
        <v>34.581514049212302</v>
      </c>
      <c r="F430" s="3">
        <v>41.575196381774703</v>
      </c>
      <c r="G430" s="3">
        <v>45.895244941465499</v>
      </c>
      <c r="H430" s="12">
        <f t="shared" si="26"/>
        <v>1.8375195019933101E-2</v>
      </c>
      <c r="I430" s="12">
        <f t="shared" si="26"/>
        <v>2.8184006145546565E-2</v>
      </c>
      <c r="J430" s="12">
        <f t="shared" si="26"/>
        <v>3.4242980282560308E-2</v>
      </c>
      <c r="K430" s="12">
        <f t="shared" si="27"/>
        <v>0.34095697119974083</v>
      </c>
      <c r="L430" s="12">
        <f t="shared" si="27"/>
        <v>0.25859592967526401</v>
      </c>
      <c r="M430" s="12">
        <f t="shared" si="27"/>
        <v>0.15973659088490769</v>
      </c>
      <c r="O430" s="12">
        <f t="shared" si="28"/>
        <v>0.2997764504375024</v>
      </c>
      <c r="P430" s="12">
        <f t="shared" si="29"/>
        <v>0.25309649725330413</v>
      </c>
    </row>
    <row r="431" spans="1:16" x14ac:dyDescent="0.25">
      <c r="A431" s="1">
        <v>0.67222222222224504</v>
      </c>
      <c r="B431" s="2">
        <v>716</v>
      </c>
      <c r="C431" s="3">
        <v>21.48</v>
      </c>
      <c r="D431" s="3">
        <v>25.228611223199998</v>
      </c>
      <c r="E431" s="3">
        <v>34.645231445175</v>
      </c>
      <c r="F431" s="3">
        <v>41.547290396808101</v>
      </c>
      <c r="G431" s="3">
        <v>45.814040071444502</v>
      </c>
      <c r="H431" s="12">
        <f t="shared" si="26"/>
        <v>1.8387194755831004E-2</v>
      </c>
      <c r="I431" s="12">
        <f t="shared" si="26"/>
        <v>2.8026941894983382E-2</v>
      </c>
      <c r="J431" s="12">
        <f t="shared" si="26"/>
        <v>3.3986089485257685E-2</v>
      </c>
      <c r="K431" s="12">
        <f t="shared" si="27"/>
        <v>0.34672674763493522</v>
      </c>
      <c r="L431" s="12">
        <f t="shared" si="27"/>
        <v>0.25413878821401714</v>
      </c>
      <c r="M431" s="12">
        <f t="shared" si="27"/>
        <v>0.1571048001072316</v>
      </c>
      <c r="O431" s="12">
        <f t="shared" si="28"/>
        <v>0.30043276792447621</v>
      </c>
      <c r="P431" s="12">
        <f t="shared" si="29"/>
        <v>0.25265677865206132</v>
      </c>
    </row>
    <row r="432" spans="1:16" x14ac:dyDescent="0.25">
      <c r="A432" s="1">
        <v>0.67291666666668903</v>
      </c>
      <c r="B432" s="2">
        <v>713</v>
      </c>
      <c r="C432" s="3">
        <v>21.52</v>
      </c>
      <c r="D432" s="3">
        <v>25.726448008800002</v>
      </c>
      <c r="E432" s="3">
        <v>34.781342480235502</v>
      </c>
      <c r="F432" s="3">
        <v>41.605262309640402</v>
      </c>
      <c r="G432" s="3">
        <v>45.797042847076199</v>
      </c>
      <c r="H432" s="12">
        <f t="shared" si="26"/>
        <v>1.8599358317300845E-2</v>
      </c>
      <c r="I432" s="12">
        <f t="shared" si="26"/>
        <v>2.8170073365554563E-2</v>
      </c>
      <c r="J432" s="12">
        <f t="shared" si="26"/>
        <v>3.4049148453122298E-2</v>
      </c>
      <c r="K432" s="12">
        <f t="shared" si="27"/>
        <v>0.33481058226651722</v>
      </c>
      <c r="L432" s="12">
        <f t="shared" si="27"/>
        <v>0.25231885127214343</v>
      </c>
      <c r="M432" s="12">
        <f t="shared" si="27"/>
        <v>0.15499379776314942</v>
      </c>
      <c r="O432" s="12">
        <f t="shared" si="28"/>
        <v>0.29356471676933027</v>
      </c>
      <c r="P432" s="12">
        <f t="shared" si="29"/>
        <v>0.24737441043393663</v>
      </c>
    </row>
    <row r="433" spans="1:16" x14ac:dyDescent="0.25">
      <c r="A433" s="1">
        <v>0.67361111111113403</v>
      </c>
      <c r="B433" s="2">
        <v>710.33333333333303</v>
      </c>
      <c r="C433" s="3">
        <v>21.52</v>
      </c>
      <c r="D433" s="3">
        <v>25.609309941600003</v>
      </c>
      <c r="E433" s="3">
        <v>34.4588448632311</v>
      </c>
      <c r="F433" s="3">
        <v>41.295438026296303</v>
      </c>
      <c r="G433" s="3">
        <v>45.514269901477398</v>
      </c>
      <c r="H433" s="12">
        <f t="shared" si="26"/>
        <v>1.8215173434863126E-2</v>
      </c>
      <c r="I433" s="12">
        <f t="shared" si="26"/>
        <v>2.7839659351895325E-2</v>
      </c>
      <c r="J433" s="12">
        <f t="shared" si="26"/>
        <v>3.3778887707382556E-2</v>
      </c>
      <c r="K433" s="12">
        <f t="shared" si="27"/>
        <v>0.32844568840147836</v>
      </c>
      <c r="L433" s="12">
        <f t="shared" si="27"/>
        <v>0.25373644690357605</v>
      </c>
      <c r="M433" s="12">
        <f t="shared" si="27"/>
        <v>0.15657965664466333</v>
      </c>
      <c r="O433" s="12">
        <f t="shared" si="28"/>
        <v>0.29109106765252724</v>
      </c>
      <c r="P433" s="12">
        <f t="shared" si="29"/>
        <v>0.24625393064990597</v>
      </c>
    </row>
    <row r="434" spans="1:16" x14ac:dyDescent="0.25">
      <c r="A434" s="1">
        <v>0.67430555555557803</v>
      </c>
      <c r="B434" s="2">
        <v>709.83333333333303</v>
      </c>
      <c r="C434" s="3">
        <v>21.52</v>
      </c>
      <c r="D434" s="3">
        <v>25.170042189600004</v>
      </c>
      <c r="E434" s="3">
        <v>34.201401538616302</v>
      </c>
      <c r="F434" s="3">
        <v>40.982472053360297</v>
      </c>
      <c r="G434" s="3">
        <v>45.193513583952402</v>
      </c>
      <c r="H434" s="12">
        <f t="shared" si="26"/>
        <v>1.7865322665343474E-2</v>
      </c>
      <c r="I434" s="12">
        <f t="shared" si="26"/>
        <v>2.7418368706307077E-2</v>
      </c>
      <c r="J434" s="12">
        <f t="shared" si="26"/>
        <v>3.3350805706436837E-2</v>
      </c>
      <c r="K434" s="12">
        <f t="shared" si="27"/>
        <v>0.33543011093701813</v>
      </c>
      <c r="L434" s="12">
        <f t="shared" si="27"/>
        <v>0.25185303198904041</v>
      </c>
      <c r="M434" s="12">
        <f t="shared" si="27"/>
        <v>0.1564006118216027</v>
      </c>
      <c r="O434" s="12">
        <f t="shared" si="28"/>
        <v>0.29364157146302927</v>
      </c>
      <c r="P434" s="12">
        <f t="shared" si="29"/>
        <v>0.24789458491588709</v>
      </c>
    </row>
    <row r="435" spans="1:16" x14ac:dyDescent="0.25">
      <c r="A435" s="1">
        <v>0.67500000000002303</v>
      </c>
      <c r="B435" s="2">
        <v>708.16666666666697</v>
      </c>
      <c r="C435" s="3">
        <v>21.52</v>
      </c>
      <c r="D435" s="3">
        <v>25.301822515200008</v>
      </c>
      <c r="E435" s="3">
        <v>34.2767117481133</v>
      </c>
      <c r="F435" s="3">
        <v>40.953265433469603</v>
      </c>
      <c r="G435" s="3">
        <v>45.086945003235698</v>
      </c>
      <c r="H435" s="12">
        <f t="shared" si="26"/>
        <v>1.8013713930025835E-2</v>
      </c>
      <c r="I435" s="12">
        <f t="shared" si="26"/>
        <v>2.7441655119043909E-2</v>
      </c>
      <c r="J435" s="12">
        <f t="shared" si="26"/>
        <v>3.3278811489624416E-2</v>
      </c>
      <c r="K435" s="12">
        <f t="shared" si="27"/>
        <v>0.33411727390977808</v>
      </c>
      <c r="L435" s="12">
        <f t="shared" si="27"/>
        <v>0.24855481316502198</v>
      </c>
      <c r="M435" s="12">
        <f t="shared" si="27"/>
        <v>0.15388866795166778</v>
      </c>
      <c r="O435" s="12">
        <f t="shared" si="28"/>
        <v>0.2913360435374</v>
      </c>
      <c r="P435" s="12">
        <f t="shared" si="29"/>
        <v>0.24552025167548924</v>
      </c>
    </row>
    <row r="436" spans="1:16" x14ac:dyDescent="0.25">
      <c r="A436" s="1">
        <v>0.67569444444446702</v>
      </c>
      <c r="B436" s="2">
        <v>705.16666666666697</v>
      </c>
      <c r="C436" s="3">
        <v>21.52</v>
      </c>
      <c r="D436" s="3">
        <v>25.550740908000002</v>
      </c>
      <c r="E436" s="3">
        <v>34.501543494134097</v>
      </c>
      <c r="F436" s="3">
        <v>41.049605628574398</v>
      </c>
      <c r="G436" s="3">
        <v>45.080099654061698</v>
      </c>
      <c r="H436" s="12">
        <f t="shared" si="26"/>
        <v>1.8409184817963734E-2</v>
      </c>
      <c r="I436" s="12">
        <f t="shared" si="26"/>
        <v>2.7695020981197433E-2</v>
      </c>
      <c r="J436" s="12">
        <f t="shared" si="26"/>
        <v>3.3410682563074952E-2</v>
      </c>
      <c r="K436" s="12">
        <f t="shared" si="27"/>
        <v>0.33463820072351941</v>
      </c>
      <c r="L436" s="12">
        <f t="shared" si="27"/>
        <v>0.24480840793979752</v>
      </c>
      <c r="M436" s="12">
        <f t="shared" si="27"/>
        <v>0.15068562352222553</v>
      </c>
      <c r="O436" s="12">
        <f t="shared" si="28"/>
        <v>0.28972330433165849</v>
      </c>
      <c r="P436" s="12">
        <f t="shared" si="29"/>
        <v>0.24337741072851413</v>
      </c>
    </row>
    <row r="437" spans="1:16" x14ac:dyDescent="0.25">
      <c r="A437" s="1">
        <v>0.67638888888891202</v>
      </c>
      <c r="B437" s="2">
        <v>703.66666666666697</v>
      </c>
      <c r="C437" s="3">
        <v>21.52</v>
      </c>
      <c r="D437" s="3">
        <v>25.946081884800002</v>
      </c>
      <c r="E437" s="3">
        <v>34.273990176390001</v>
      </c>
      <c r="F437" s="3">
        <v>40.888005749880101</v>
      </c>
      <c r="G437" s="3">
        <v>44.952786336605001</v>
      </c>
      <c r="H437" s="12">
        <f t="shared" si="26"/>
        <v>1.8125045253041205E-2</v>
      </c>
      <c r="I437" s="12">
        <f t="shared" si="26"/>
        <v>2.7524404192155509E-2</v>
      </c>
      <c r="J437" s="12">
        <f t="shared" si="26"/>
        <v>3.3300975371774032E-2</v>
      </c>
      <c r="K437" s="12">
        <f t="shared" si="27"/>
        <v>0.31201413434749986</v>
      </c>
      <c r="L437" s="12">
        <f t="shared" si="27"/>
        <v>0.24780128112210428</v>
      </c>
      <c r="M437" s="12">
        <f t="shared" si="27"/>
        <v>0.15229142200812459</v>
      </c>
      <c r="O437" s="12">
        <f t="shared" si="28"/>
        <v>0.27990770773480211</v>
      </c>
      <c r="P437" s="12">
        <f t="shared" si="29"/>
        <v>0.23736894582590953</v>
      </c>
    </row>
    <row r="438" spans="1:16" x14ac:dyDescent="0.25">
      <c r="A438" s="1">
        <v>0.67708333333335602</v>
      </c>
      <c r="B438" s="2">
        <v>701.16666666666697</v>
      </c>
      <c r="C438" s="3">
        <v>21.52</v>
      </c>
      <c r="D438" s="3">
        <v>24.979692830400001</v>
      </c>
      <c r="E438" s="3">
        <v>33.974871373661898</v>
      </c>
      <c r="F438" s="3">
        <v>40.465817391922599</v>
      </c>
      <c r="G438" s="3">
        <v>44.506424396841197</v>
      </c>
      <c r="H438" s="12">
        <f t="shared" si="26"/>
        <v>1.776306827715031E-2</v>
      </c>
      <c r="I438" s="12">
        <f t="shared" si="26"/>
        <v>2.7020419384724399E-2</v>
      </c>
      <c r="J438" s="12">
        <f t="shared" si="26"/>
        <v>3.2783110620643478E-2</v>
      </c>
      <c r="K438" s="12">
        <f t="shared" si="27"/>
        <v>0.33821575869818032</v>
      </c>
      <c r="L438" s="12">
        <f t="shared" si="27"/>
        <v>0.24405743829058957</v>
      </c>
      <c r="M438" s="12">
        <f t="shared" si="27"/>
        <v>0.15192549621968487</v>
      </c>
      <c r="O438" s="12">
        <f t="shared" si="28"/>
        <v>0.29113659849438495</v>
      </c>
      <c r="P438" s="12">
        <f t="shared" si="29"/>
        <v>0.24473289773615156</v>
      </c>
    </row>
    <row r="439" spans="1:16" x14ac:dyDescent="0.25">
      <c r="A439" s="1">
        <v>0.67777777777780102</v>
      </c>
      <c r="B439" s="2">
        <v>700.16666666666697</v>
      </c>
      <c r="C439" s="3">
        <v>21.56</v>
      </c>
      <c r="D439" s="3">
        <v>25.785017042400003</v>
      </c>
      <c r="E439" s="3">
        <v>34.069992723795501</v>
      </c>
      <c r="F439" s="3">
        <v>40.563878632389397</v>
      </c>
      <c r="G439" s="3">
        <v>44.565256881439502</v>
      </c>
      <c r="H439" s="12">
        <f t="shared" si="26"/>
        <v>1.7867164090162577E-2</v>
      </c>
      <c r="I439" s="12">
        <f t="shared" si="26"/>
        <v>2.714193568063231E-2</v>
      </c>
      <c r="J439" s="12">
        <f t="shared" si="26"/>
        <v>3.2856829633096156E-2</v>
      </c>
      <c r="K439" s="12">
        <f t="shared" si="27"/>
        <v>0.3119572760950457</v>
      </c>
      <c r="L439" s="12">
        <f t="shared" si="27"/>
        <v>0.24451670556692931</v>
      </c>
      <c r="M439" s="12">
        <f t="shared" si="27"/>
        <v>0.15066538601950141</v>
      </c>
      <c r="O439" s="12">
        <f t="shared" si="28"/>
        <v>0.27823699083098752</v>
      </c>
      <c r="P439" s="12">
        <f t="shared" si="29"/>
        <v>0.23571312256049215</v>
      </c>
    </row>
    <row r="440" spans="1:16" x14ac:dyDescent="0.25">
      <c r="A440" s="1">
        <v>0.67847222222224501</v>
      </c>
      <c r="B440" s="2">
        <v>696.83333333333303</v>
      </c>
      <c r="C440" s="3">
        <v>21.6</v>
      </c>
      <c r="D440" s="3">
        <v>25.0675463808</v>
      </c>
      <c r="E440" s="3">
        <v>33.903481996538602</v>
      </c>
      <c r="F440" s="3">
        <v>40.265161381291797</v>
      </c>
      <c r="G440" s="3">
        <v>44.225524264272202</v>
      </c>
      <c r="H440" s="12">
        <f t="shared" si="26"/>
        <v>1.7656276483910938E-2</v>
      </c>
      <c r="I440" s="12">
        <f t="shared" si="26"/>
        <v>2.678568961677848E-2</v>
      </c>
      <c r="J440" s="12">
        <f t="shared" si="26"/>
        <v>3.2469061369441103E-2</v>
      </c>
      <c r="K440" s="12">
        <f t="shared" si="27"/>
        <v>0.33429427434465814</v>
      </c>
      <c r="L440" s="12">
        <f t="shared" si="27"/>
        <v>0.24068452804832605</v>
      </c>
      <c r="M440" s="12">
        <f t="shared" si="27"/>
        <v>0.14983434620656014</v>
      </c>
      <c r="O440" s="12">
        <f t="shared" si="28"/>
        <v>0.28748940119649208</v>
      </c>
      <c r="P440" s="12">
        <f t="shared" si="29"/>
        <v>0.24160438286651478</v>
      </c>
    </row>
    <row r="441" spans="1:16" x14ac:dyDescent="0.25">
      <c r="A441" s="1">
        <v>0.67916666666669001</v>
      </c>
      <c r="B441" s="2">
        <v>695.33333333333303</v>
      </c>
      <c r="C441" s="3">
        <v>21.6</v>
      </c>
      <c r="D441" s="3">
        <v>25.887512851200004</v>
      </c>
      <c r="E441" s="3">
        <v>34.031593409085403</v>
      </c>
      <c r="F441" s="3">
        <v>40.385096995019502</v>
      </c>
      <c r="G441" s="3">
        <v>44.2971331350141</v>
      </c>
      <c r="H441" s="12">
        <f t="shared" si="26"/>
        <v>1.7878609888425802E-2</v>
      </c>
      <c r="I441" s="12">
        <f t="shared" si="26"/>
        <v>2.7015959244994499E-2</v>
      </c>
      <c r="J441" s="12">
        <f t="shared" si="26"/>
        <v>3.2642089839425854E-2</v>
      </c>
      <c r="K441" s="12">
        <f t="shared" si="27"/>
        <v>0.30878366971848242</v>
      </c>
      <c r="L441" s="12">
        <f t="shared" si="27"/>
        <v>0.24089375576408378</v>
      </c>
      <c r="M441" s="12">
        <f t="shared" si="27"/>
        <v>0.14832526112591737</v>
      </c>
      <c r="O441" s="12">
        <f t="shared" si="28"/>
        <v>0.27483871274128308</v>
      </c>
      <c r="P441" s="12">
        <f t="shared" si="29"/>
        <v>0.23266756220282792</v>
      </c>
    </row>
    <row r="442" spans="1:16" x14ac:dyDescent="0.25">
      <c r="A442" s="1">
        <v>0.67986111111113401</v>
      </c>
      <c r="B442" s="2">
        <v>691.5</v>
      </c>
      <c r="C442" s="3">
        <v>21.64</v>
      </c>
      <c r="D442" s="3">
        <v>25.213968964800003</v>
      </c>
      <c r="E442" s="3">
        <v>33.522757438716503</v>
      </c>
      <c r="F442" s="3">
        <v>39.868553268321897</v>
      </c>
      <c r="G442" s="3">
        <v>43.8292988718039</v>
      </c>
      <c r="H442" s="12">
        <f t="shared" si="26"/>
        <v>1.7184031003205355E-2</v>
      </c>
      <c r="I442" s="12">
        <f t="shared" si="26"/>
        <v>2.6360886866698331E-2</v>
      </c>
      <c r="J442" s="12">
        <f t="shared" si="26"/>
        <v>3.2088646235435864E-2</v>
      </c>
      <c r="K442" s="12">
        <f t="shared" si="27"/>
        <v>0.31677495003428446</v>
      </c>
      <c r="L442" s="12">
        <f t="shared" si="27"/>
        <v>0.24193529094663296</v>
      </c>
      <c r="M442" s="12">
        <f t="shared" si="27"/>
        <v>0.15100456517580763</v>
      </c>
      <c r="O442" s="12">
        <f t="shared" si="28"/>
        <v>0.27935512049045874</v>
      </c>
      <c r="P442" s="12">
        <f t="shared" si="29"/>
        <v>0.2365716020522417</v>
      </c>
    </row>
    <row r="443" spans="1:16" x14ac:dyDescent="0.25">
      <c r="A443" s="1">
        <v>0.68055555555557901</v>
      </c>
      <c r="B443" s="2">
        <v>690</v>
      </c>
      <c r="C443" s="3">
        <v>21.64</v>
      </c>
      <c r="D443" s="3">
        <v>25.096830897600004</v>
      </c>
      <c r="E443" s="3">
        <v>33.501358873071098</v>
      </c>
      <c r="F443" s="3">
        <v>39.748127843417599</v>
      </c>
      <c r="G443" s="3">
        <v>43.6481748855321</v>
      </c>
      <c r="H443" s="12">
        <f t="shared" si="26"/>
        <v>1.7190375178363908E-2</v>
      </c>
      <c r="I443" s="12">
        <f t="shared" si="26"/>
        <v>2.6243663541184924E-2</v>
      </c>
      <c r="J443" s="12">
        <f t="shared" si="26"/>
        <v>3.1895905631205944E-2</v>
      </c>
      <c r="K443" s="12">
        <f t="shared" si="27"/>
        <v>0.32112162225120117</v>
      </c>
      <c r="L443" s="12">
        <f t="shared" si="27"/>
        <v>0.23867760229255403</v>
      </c>
      <c r="M443" s="12">
        <f t="shared" si="27"/>
        <v>0.14901365510055403</v>
      </c>
      <c r="O443" s="12">
        <f t="shared" si="28"/>
        <v>0.2798996122718776</v>
      </c>
      <c r="P443" s="12">
        <f t="shared" si="29"/>
        <v>0.2362709598814364</v>
      </c>
    </row>
    <row r="444" spans="1:16" x14ac:dyDescent="0.25">
      <c r="A444" s="1">
        <v>0.681250000000023</v>
      </c>
      <c r="B444" s="2">
        <v>687.66666666666697</v>
      </c>
      <c r="C444" s="3">
        <v>21.64</v>
      </c>
      <c r="D444" s="3">
        <v>25.389676065600003</v>
      </c>
      <c r="E444" s="3">
        <v>33.306237045915303</v>
      </c>
      <c r="F444" s="3">
        <v>39.601344891898997</v>
      </c>
      <c r="G444" s="3">
        <v>43.523301744908302</v>
      </c>
      <c r="H444" s="12">
        <f t="shared" si="26"/>
        <v>1.6964959349367859E-2</v>
      </c>
      <c r="I444" s="12">
        <f t="shared" si="26"/>
        <v>2.6119260628064453E-2</v>
      </c>
      <c r="J444" s="12">
        <f t="shared" si="26"/>
        <v>3.1822542527738668E-2</v>
      </c>
      <c r="K444" s="12">
        <f t="shared" si="27"/>
        <v>0.30350363781229039</v>
      </c>
      <c r="L444" s="12">
        <f t="shared" si="27"/>
        <v>0.24134067007472834</v>
      </c>
      <c r="M444" s="12">
        <f t="shared" si="27"/>
        <v>0.15035925008232029</v>
      </c>
      <c r="O444" s="12">
        <f t="shared" si="28"/>
        <v>0.27242215394350938</v>
      </c>
      <c r="P444" s="12">
        <f t="shared" si="29"/>
        <v>0.23173451932311298</v>
      </c>
    </row>
    <row r="445" spans="1:16" x14ac:dyDescent="0.25">
      <c r="A445" s="1">
        <v>0.681944444444468</v>
      </c>
      <c r="B445" s="2">
        <v>689.66666666666697</v>
      </c>
      <c r="C445" s="3">
        <v>21.64</v>
      </c>
      <c r="D445" s="3">
        <v>24.569709595200003</v>
      </c>
      <c r="E445" s="3">
        <v>33.094308107726398</v>
      </c>
      <c r="F445" s="3">
        <v>39.283968304638996</v>
      </c>
      <c r="G445" s="3">
        <v>43.184898430566101</v>
      </c>
      <c r="H445" s="12">
        <f t="shared" si="26"/>
        <v>1.6608469948370796E-2</v>
      </c>
      <c r="I445" s="12">
        <f t="shared" si="26"/>
        <v>2.5583327652932319E-2</v>
      </c>
      <c r="J445" s="12">
        <f t="shared" si="26"/>
        <v>3.1239582064619756E-2</v>
      </c>
      <c r="K445" s="12">
        <f t="shared" si="27"/>
        <v>0.32586672111683118</v>
      </c>
      <c r="L445" s="12">
        <f t="shared" si="27"/>
        <v>0.23660988493844007</v>
      </c>
      <c r="M445" s="12">
        <f t="shared" si="27"/>
        <v>0.1491194344899415</v>
      </c>
      <c r="O445" s="12">
        <f t="shared" si="28"/>
        <v>0.28123830302763558</v>
      </c>
      <c r="P445" s="12">
        <f t="shared" si="29"/>
        <v>0.23719868018173756</v>
      </c>
    </row>
    <row r="446" spans="1:16" x14ac:dyDescent="0.25">
      <c r="A446" s="1">
        <v>0.682638888888912</v>
      </c>
      <c r="B446" s="2">
        <v>685.66666666666697</v>
      </c>
      <c r="C446" s="3">
        <v>21.64</v>
      </c>
      <c r="D446" s="3">
        <v>25.345749290400004</v>
      </c>
      <c r="E446" s="3">
        <v>33.409535483852103</v>
      </c>
      <c r="F446" s="3">
        <v>39.503592971735202</v>
      </c>
      <c r="G446" s="3">
        <v>43.293004082417198</v>
      </c>
      <c r="H446" s="12">
        <f t="shared" si="26"/>
        <v>1.7165097934640883E-2</v>
      </c>
      <c r="I446" s="12">
        <f t="shared" si="26"/>
        <v>2.6052882311718803E-2</v>
      </c>
      <c r="J446" s="12">
        <f t="shared" si="26"/>
        <v>3.1579490640375095E-2</v>
      </c>
      <c r="K446" s="12">
        <f t="shared" si="27"/>
        <v>0.31004967464990152</v>
      </c>
      <c r="L446" s="12">
        <f t="shared" si="27"/>
        <v>0.23431431539569067</v>
      </c>
      <c r="M446" s="12">
        <f t="shared" si="27"/>
        <v>0.14570149230093848</v>
      </c>
      <c r="O446" s="12">
        <f t="shared" si="28"/>
        <v>0.27218199502279611</v>
      </c>
      <c r="P446" s="12">
        <f t="shared" si="29"/>
        <v>0.23002182744884353</v>
      </c>
    </row>
    <row r="447" spans="1:16" x14ac:dyDescent="0.25">
      <c r="A447" s="1">
        <v>0.683333333333357</v>
      </c>
      <c r="B447" s="2">
        <v>684.83333333333303</v>
      </c>
      <c r="C447" s="3">
        <v>21.64</v>
      </c>
      <c r="D447" s="3">
        <v>25.301822515200008</v>
      </c>
      <c r="E447" s="3">
        <v>33.182389006508998</v>
      </c>
      <c r="F447" s="3">
        <v>39.282257429958101</v>
      </c>
      <c r="G447" s="3">
        <v>43.088845802425098</v>
      </c>
      <c r="H447" s="12">
        <f t="shared" si="26"/>
        <v>1.6854303733038214E-2</v>
      </c>
      <c r="I447" s="12">
        <f t="shared" si="26"/>
        <v>2.5761388313397093E-2</v>
      </c>
      <c r="J447" s="12">
        <f t="shared" si="26"/>
        <v>3.1319804043453553E-2</v>
      </c>
      <c r="K447" s="12">
        <f t="shared" si="27"/>
        <v>0.30337365195861959</v>
      </c>
      <c r="L447" s="12">
        <f t="shared" si="27"/>
        <v>0.23482313893673401</v>
      </c>
      <c r="M447" s="12">
        <f t="shared" si="27"/>
        <v>0.14654005106512483</v>
      </c>
      <c r="O447" s="12">
        <f t="shared" si="28"/>
        <v>0.26909839544767677</v>
      </c>
      <c r="P447" s="12">
        <f t="shared" si="29"/>
        <v>0.22824561398682613</v>
      </c>
    </row>
    <row r="448" spans="1:16" x14ac:dyDescent="0.25">
      <c r="A448" s="1">
        <v>0.68402777777780099</v>
      </c>
      <c r="B448" s="2">
        <v>681.5</v>
      </c>
      <c r="C448" s="3">
        <v>21.64</v>
      </c>
      <c r="D448" s="3">
        <v>24.950408313600001</v>
      </c>
      <c r="E448" s="3">
        <v>32.964365205201197</v>
      </c>
      <c r="F448" s="3">
        <v>38.993985809728699</v>
      </c>
      <c r="G448" s="3">
        <v>42.777714534679902</v>
      </c>
      <c r="H448" s="12">
        <f t="shared" si="26"/>
        <v>1.6616823485254874E-2</v>
      </c>
      <c r="I448" s="12">
        <f t="shared" si="26"/>
        <v>2.5464395905691412E-2</v>
      </c>
      <c r="J448" s="12">
        <f t="shared" si="26"/>
        <v>3.1016455663506824E-2</v>
      </c>
      <c r="K448" s="12">
        <f t="shared" si="27"/>
        <v>0.31001767472345049</v>
      </c>
      <c r="L448" s="12">
        <f t="shared" si="27"/>
        <v>0.2332541819933269</v>
      </c>
      <c r="M448" s="12">
        <f t="shared" si="27"/>
        <v>0.14637248452422447</v>
      </c>
      <c r="O448" s="12">
        <f t="shared" si="28"/>
        <v>0.27163592835838873</v>
      </c>
      <c r="P448" s="12">
        <f t="shared" si="29"/>
        <v>0.22988144708033395</v>
      </c>
    </row>
    <row r="449" spans="1:16" x14ac:dyDescent="0.25">
      <c r="A449" s="1">
        <v>0.68472222222224599</v>
      </c>
      <c r="B449" s="2">
        <v>680.16666666666697</v>
      </c>
      <c r="C449" s="3">
        <v>21.68</v>
      </c>
      <c r="D449" s="3">
        <v>25.082188639200005</v>
      </c>
      <c r="E449" s="3">
        <v>32.887075397375</v>
      </c>
      <c r="F449" s="3">
        <v>38.892579672811301</v>
      </c>
      <c r="G449" s="3">
        <v>42.656953284304301</v>
      </c>
      <c r="H449" s="12">
        <f t="shared" si="26"/>
        <v>1.6476954762129372E-2</v>
      </c>
      <c r="I449" s="12">
        <f t="shared" si="26"/>
        <v>2.5306414613297662E-2</v>
      </c>
      <c r="J449" s="12">
        <f t="shared" si="26"/>
        <v>3.0840901667685799E-2</v>
      </c>
      <c r="K449" s="12">
        <f t="shared" si="27"/>
        <v>0.30252172950534589</v>
      </c>
      <c r="L449" s="12">
        <f t="shared" si="27"/>
        <v>0.23277666880352763</v>
      </c>
      <c r="M449" s="12">
        <f t="shared" si="27"/>
        <v>0.14590920416114175</v>
      </c>
      <c r="O449" s="12">
        <f t="shared" si="28"/>
        <v>0.2676491991544368</v>
      </c>
      <c r="P449" s="12">
        <f t="shared" si="29"/>
        <v>0.2270692008233384</v>
      </c>
    </row>
    <row r="450" spans="1:16" x14ac:dyDescent="0.25">
      <c r="A450" s="1">
        <v>0.68541666666668999</v>
      </c>
      <c r="B450" s="2">
        <v>679.5</v>
      </c>
      <c r="C450" s="3">
        <v>21.72</v>
      </c>
      <c r="D450" s="3">
        <v>24.847912504799996</v>
      </c>
      <c r="E450" s="3">
        <v>32.813658249078301</v>
      </c>
      <c r="F450" s="3">
        <v>38.731971225424999</v>
      </c>
      <c r="G450" s="3">
        <v>42.458911992681699</v>
      </c>
      <c r="H450" s="12">
        <f t="shared" si="26"/>
        <v>1.6326207872079914E-2</v>
      </c>
      <c r="I450" s="12">
        <f t="shared" si="26"/>
        <v>2.5036013576784401E-2</v>
      </c>
      <c r="J450" s="12">
        <f t="shared" si="26"/>
        <v>3.0520841784667699E-2</v>
      </c>
      <c r="K450" s="12">
        <f t="shared" si="27"/>
        <v>0.30905963821535992</v>
      </c>
      <c r="L450" s="12">
        <f t="shared" si="27"/>
        <v>0.22962215039675457</v>
      </c>
      <c r="M450" s="12">
        <f t="shared" si="27"/>
        <v>0.14460001638965053</v>
      </c>
      <c r="O450" s="12">
        <f t="shared" si="28"/>
        <v>0.26934089430605729</v>
      </c>
      <c r="P450" s="12">
        <f t="shared" si="29"/>
        <v>0.22776060166725504</v>
      </c>
    </row>
    <row r="451" spans="1:16" x14ac:dyDescent="0.25">
      <c r="A451" s="1">
        <v>0.68611111111113499</v>
      </c>
      <c r="B451" s="2">
        <v>675</v>
      </c>
      <c r="C451" s="3">
        <v>21.72</v>
      </c>
      <c r="D451" s="3">
        <v>25.272537998400001</v>
      </c>
      <c r="E451" s="3">
        <v>33.135810830026699</v>
      </c>
      <c r="F451" s="3">
        <v>38.896189215602298</v>
      </c>
      <c r="G451" s="3">
        <v>42.489401521343503</v>
      </c>
      <c r="H451" s="12">
        <f t="shared" si="26"/>
        <v>1.6912312340780295E-2</v>
      </c>
      <c r="I451" s="12">
        <f t="shared" si="26"/>
        <v>2.5446206245336739E-2</v>
      </c>
      <c r="J451" s="12">
        <f t="shared" si="26"/>
        <v>3.0769483735323708E-2</v>
      </c>
      <c r="K451" s="12">
        <f t="shared" si="27"/>
        <v>0.307117726757137</v>
      </c>
      <c r="L451" s="12">
        <f t="shared" si="27"/>
        <v>0.22498447566557891</v>
      </c>
      <c r="M451" s="12">
        <f t="shared" si="27"/>
        <v>0.14034095200874735</v>
      </c>
      <c r="O451" s="12">
        <f t="shared" si="28"/>
        <v>0.266051101211358</v>
      </c>
      <c r="P451" s="12">
        <f t="shared" si="29"/>
        <v>0.22414771814382106</v>
      </c>
    </row>
    <row r="452" spans="1:16" x14ac:dyDescent="0.25">
      <c r="A452" s="1">
        <v>0.68680555555557898</v>
      </c>
      <c r="B452" s="2">
        <v>673</v>
      </c>
      <c r="C452" s="3">
        <v>21.76</v>
      </c>
      <c r="D452" s="3">
        <v>25.667878975200004</v>
      </c>
      <c r="E452" s="3">
        <v>33.130558486718499</v>
      </c>
      <c r="F452" s="3">
        <v>38.866056586538903</v>
      </c>
      <c r="G452" s="3">
        <v>42.430077414205797</v>
      </c>
      <c r="H452" s="12">
        <f t="shared" ref="H452:J483" si="30">(E452-$C452)/$B452</f>
        <v>1.689533207536181E-2</v>
      </c>
      <c r="I452" s="12">
        <f t="shared" si="30"/>
        <v>2.541761751343076E-2</v>
      </c>
      <c r="J452" s="12">
        <f t="shared" si="30"/>
        <v>3.0713339397036844E-2</v>
      </c>
      <c r="K452" s="12">
        <f t="shared" ref="K452:M483" si="31">$A$1*60*0.145*1.25*1000*(E452-D452)/($B452*60*0.33*1.25)</f>
        <v>0.29233784389306539</v>
      </c>
      <c r="L452" s="12">
        <f t="shared" si="31"/>
        <v>0.22467843427636322</v>
      </c>
      <c r="M452" s="12">
        <f t="shared" si="31"/>
        <v>0.13961448602234219</v>
      </c>
      <c r="O452" s="12">
        <f t="shared" ref="O452:O483" si="32">$A$1*60*0.145*1.25*1000*(F452-$D452)/(2*$B452*60*0.33*1.25)</f>
        <v>0.25850813908471432</v>
      </c>
      <c r="P452" s="12">
        <f t="shared" ref="P452:P483" si="33">$A$1*60*0.145*1.25*1000*(G452-$D452)/(3*$B452*60*0.33*1.25)</f>
        <v>0.2188769213972569</v>
      </c>
    </row>
    <row r="453" spans="1:16" x14ac:dyDescent="0.25">
      <c r="A453" s="1">
        <v>0.68750000000002398</v>
      </c>
      <c r="B453" s="2">
        <v>672</v>
      </c>
      <c r="C453" s="3">
        <v>21.76</v>
      </c>
      <c r="D453" s="3">
        <v>25.375033807200001</v>
      </c>
      <c r="E453" s="3">
        <v>32.953509124710401</v>
      </c>
      <c r="F453" s="3">
        <v>38.620342527974699</v>
      </c>
      <c r="G453" s="3">
        <v>42.161038479835902</v>
      </c>
      <c r="H453" s="12">
        <f t="shared" si="30"/>
        <v>1.6657007626057142E-2</v>
      </c>
      <c r="I453" s="12">
        <f t="shared" si="30"/>
        <v>2.5089795428533776E-2</v>
      </c>
      <c r="J453" s="12">
        <f t="shared" si="30"/>
        <v>3.0358688214041519E-2</v>
      </c>
      <c r="K453" s="12">
        <f t="shared" si="31"/>
        <v>0.29731572538934192</v>
      </c>
      <c r="L453" s="12">
        <f t="shared" si="31"/>
        <v>0.22231895115620215</v>
      </c>
      <c r="M453" s="12">
        <f t="shared" si="31"/>
        <v>0.13890717343611317</v>
      </c>
      <c r="O453" s="12">
        <f t="shared" si="32"/>
        <v>0.25981733827277204</v>
      </c>
      <c r="P453" s="12">
        <f t="shared" si="33"/>
        <v>0.21951394999388574</v>
      </c>
    </row>
    <row r="454" spans="1:16" x14ac:dyDescent="0.25">
      <c r="A454" s="1">
        <v>0.68819444444446798</v>
      </c>
      <c r="B454" s="2">
        <v>670.83333333333303</v>
      </c>
      <c r="C454" s="3">
        <v>21.76</v>
      </c>
      <c r="D454" s="3">
        <v>25.550740908000002</v>
      </c>
      <c r="E454" s="3">
        <v>32.972942302929603</v>
      </c>
      <c r="F454" s="3">
        <v>38.561967333854597</v>
      </c>
      <c r="G454" s="3">
        <v>42.042246871674102</v>
      </c>
      <c r="H454" s="12">
        <f t="shared" si="30"/>
        <v>1.6714945047845375E-2</v>
      </c>
      <c r="I454" s="12">
        <f t="shared" si="30"/>
        <v>2.5046410932454067E-2</v>
      </c>
      <c r="J454" s="12">
        <f t="shared" si="30"/>
        <v>3.0234405274545257E-2</v>
      </c>
      <c r="K454" s="12">
        <f t="shared" si="31"/>
        <v>0.29169125753083019</v>
      </c>
      <c r="L454" s="12">
        <f t="shared" si="31"/>
        <v>0.21964773695786535</v>
      </c>
      <c r="M454" s="12">
        <f t="shared" si="31"/>
        <v>0.13677439629149499</v>
      </c>
      <c r="O454" s="12">
        <f t="shared" si="32"/>
        <v>0.25566949724434779</v>
      </c>
      <c r="P454" s="12">
        <f t="shared" si="33"/>
        <v>0.2160377969267302</v>
      </c>
    </row>
    <row r="455" spans="1:16" x14ac:dyDescent="0.25">
      <c r="A455" s="1">
        <v>0.68888888888891298</v>
      </c>
      <c r="B455" s="2">
        <v>668.83333333333303</v>
      </c>
      <c r="C455" s="3">
        <v>21.76</v>
      </c>
      <c r="D455" s="3">
        <v>25.580025424799999</v>
      </c>
      <c r="E455" s="3">
        <v>32.964098070906502</v>
      </c>
      <c r="F455" s="3">
        <v>38.461670053116798</v>
      </c>
      <c r="G455" s="3">
        <v>41.882069423075301</v>
      </c>
      <c r="H455" s="12">
        <f t="shared" si="30"/>
        <v>1.675170406813831E-2</v>
      </c>
      <c r="I455" s="12">
        <f t="shared" si="30"/>
        <v>2.4971348198031602E-2</v>
      </c>
      <c r="J455" s="12">
        <f t="shared" si="30"/>
        <v>3.0085326822440032E-2</v>
      </c>
      <c r="K455" s="12">
        <f t="shared" si="31"/>
        <v>0.29106056235927136</v>
      </c>
      <c r="L455" s="12">
        <f t="shared" si="31"/>
        <v>0.21669970887900494</v>
      </c>
      <c r="M455" s="12">
        <f t="shared" si="31"/>
        <v>0.13482307282531306</v>
      </c>
      <c r="O455" s="12">
        <f t="shared" si="32"/>
        <v>0.25388013561913814</v>
      </c>
      <c r="P455" s="12">
        <f t="shared" si="33"/>
        <v>0.2141944480211965</v>
      </c>
    </row>
    <row r="456" spans="1:16" x14ac:dyDescent="0.25">
      <c r="A456" s="1">
        <v>0.68958333333335697</v>
      </c>
      <c r="B456" s="2">
        <v>667.16666666666697</v>
      </c>
      <c r="C456" s="3">
        <v>21.8</v>
      </c>
      <c r="D456" s="3">
        <v>25.755732525599999</v>
      </c>
      <c r="E456" s="3">
        <v>32.520497333107997</v>
      </c>
      <c r="F456" s="3">
        <v>38.113070876084002</v>
      </c>
      <c r="G456" s="3">
        <v>41.602405028560398</v>
      </c>
      <c r="H456" s="12">
        <f t="shared" si="30"/>
        <v>1.6068694478802884E-2</v>
      </c>
      <c r="I456" s="12">
        <f t="shared" si="30"/>
        <v>2.4451267863228571E-2</v>
      </c>
      <c r="J456" s="12">
        <f t="shared" si="30"/>
        <v>2.9681346532940876E-2</v>
      </c>
      <c r="K456" s="12">
        <f t="shared" si="31"/>
        <v>0.26731521279640064</v>
      </c>
      <c r="L456" s="12">
        <f t="shared" si="31"/>
        <v>0.22099511649849529</v>
      </c>
      <c r="M456" s="12">
        <f t="shared" si="31"/>
        <v>0.13788389220150624</v>
      </c>
      <c r="O456" s="12">
        <f t="shared" si="32"/>
        <v>0.24415516464744796</v>
      </c>
      <c r="P456" s="12">
        <f t="shared" si="33"/>
        <v>0.2087314071654674</v>
      </c>
    </row>
    <row r="457" spans="1:16" x14ac:dyDescent="0.25">
      <c r="A457" s="1">
        <v>0.69027777777780197</v>
      </c>
      <c r="B457" s="2">
        <v>666.66666666666697</v>
      </c>
      <c r="C457" s="3">
        <v>21.8</v>
      </c>
      <c r="D457" s="3">
        <v>24.496498303200006</v>
      </c>
      <c r="E457" s="3">
        <v>31.8908843244166</v>
      </c>
      <c r="F457" s="3">
        <v>37.414825556758899</v>
      </c>
      <c r="G457" s="3">
        <v>40.939602579451503</v>
      </c>
      <c r="H457" s="12">
        <f t="shared" si="30"/>
        <v>1.5136326486624892E-2</v>
      </c>
      <c r="I457" s="12">
        <f t="shared" si="30"/>
        <v>2.3422238335138335E-2</v>
      </c>
      <c r="J457" s="12">
        <f t="shared" si="30"/>
        <v>2.8709403869177239E-2</v>
      </c>
      <c r="K457" s="12">
        <f t="shared" si="31"/>
        <v>0.2924143562935651</v>
      </c>
      <c r="L457" s="12">
        <f t="shared" si="31"/>
        <v>0.21844676691535442</v>
      </c>
      <c r="M457" s="12">
        <f t="shared" si="31"/>
        <v>0.13938890953375288</v>
      </c>
      <c r="O457" s="12">
        <f t="shared" si="32"/>
        <v>0.25543056160445976</v>
      </c>
      <c r="P457" s="12">
        <f t="shared" si="33"/>
        <v>0.21675001091422411</v>
      </c>
    </row>
    <row r="458" spans="1:16" x14ac:dyDescent="0.25">
      <c r="A458" s="1">
        <v>0.69097222222224597</v>
      </c>
      <c r="B458" s="2">
        <v>663.66666666666697</v>
      </c>
      <c r="C458" s="3">
        <v>21.84</v>
      </c>
      <c r="D458" s="3">
        <v>24.862554763199999</v>
      </c>
      <c r="E458" s="3">
        <v>31.9902234192705</v>
      </c>
      <c r="F458" s="3">
        <v>37.420275911446502</v>
      </c>
      <c r="G458" s="3">
        <v>40.859264756479398</v>
      </c>
      <c r="H458" s="12">
        <f t="shared" si="30"/>
        <v>1.5294158843702403E-2</v>
      </c>
      <c r="I458" s="12">
        <f t="shared" si="30"/>
        <v>2.3476056119708433E-2</v>
      </c>
      <c r="J458" s="12">
        <f t="shared" si="30"/>
        <v>2.8657857493439562E-2</v>
      </c>
      <c r="K458" s="12">
        <f t="shared" si="31"/>
        <v>0.2831410314954263</v>
      </c>
      <c r="L458" s="12">
        <f t="shared" si="31"/>
        <v>0.2157045645492498</v>
      </c>
      <c r="M458" s="12">
        <f t="shared" si="31"/>
        <v>0.13661112712563889</v>
      </c>
      <c r="O458" s="12">
        <f t="shared" si="32"/>
        <v>0.24942279802233808</v>
      </c>
      <c r="P458" s="12">
        <f t="shared" si="33"/>
        <v>0.21181890772343831</v>
      </c>
    </row>
    <row r="459" spans="1:16" x14ac:dyDescent="0.25">
      <c r="A459" s="1">
        <v>0.69166666666669097</v>
      </c>
      <c r="B459" s="2">
        <v>663.66666666666697</v>
      </c>
      <c r="C459" s="3">
        <v>21.84</v>
      </c>
      <c r="D459" s="3">
        <v>24.862554763200002</v>
      </c>
      <c r="E459" s="3">
        <v>32.140982794662001</v>
      </c>
      <c r="F459" s="3">
        <v>37.428070431355799</v>
      </c>
      <c r="G459" s="3">
        <v>40.772914303681098</v>
      </c>
      <c r="H459" s="12">
        <f t="shared" si="30"/>
        <v>1.5521320132589649E-2</v>
      </c>
      <c r="I459" s="12">
        <f t="shared" si="30"/>
        <v>2.3487800750410535E-2</v>
      </c>
      <c r="J459" s="12">
        <f t="shared" si="30"/>
        <v>2.852774631393434E-2</v>
      </c>
      <c r="K459" s="12">
        <f t="shared" si="31"/>
        <v>0.2891298291115445</v>
      </c>
      <c r="L459" s="12">
        <f t="shared" si="31"/>
        <v>0.21002539810618701</v>
      </c>
      <c r="M459" s="12">
        <f t="shared" si="31"/>
        <v>0.13287129212926388</v>
      </c>
      <c r="O459" s="12">
        <f t="shared" si="32"/>
        <v>0.24957761360886574</v>
      </c>
      <c r="P459" s="12">
        <f t="shared" si="33"/>
        <v>0.21067550644899846</v>
      </c>
    </row>
    <row r="460" spans="1:16" x14ac:dyDescent="0.25">
      <c r="A460" s="1">
        <v>0.69236111111113496</v>
      </c>
      <c r="B460" s="2">
        <v>658.5</v>
      </c>
      <c r="C460" s="3">
        <v>21.88</v>
      </c>
      <c r="D460" s="3">
        <v>25.521456391200001</v>
      </c>
      <c r="E460" s="3">
        <v>31.992943807865998</v>
      </c>
      <c r="F460" s="3">
        <v>37.2989331128719</v>
      </c>
      <c r="G460" s="3">
        <v>40.633814783956602</v>
      </c>
      <c r="H460" s="12">
        <f t="shared" si="30"/>
        <v>1.5357545645962034E-2</v>
      </c>
      <c r="I460" s="12">
        <f t="shared" si="30"/>
        <v>2.3415236314156266E-2</v>
      </c>
      <c r="J460" s="12">
        <f t="shared" si="30"/>
        <v>2.8479597242151256E-2</v>
      </c>
      <c r="K460" s="12">
        <f t="shared" si="31"/>
        <v>0.2590917858539572</v>
      </c>
      <c r="L460" s="12">
        <f t="shared" si="31"/>
        <v>0.21243002670693878</v>
      </c>
      <c r="M460" s="12">
        <f t="shared" si="31"/>
        <v>0.13351496991986792</v>
      </c>
      <c r="O460" s="12">
        <f t="shared" si="32"/>
        <v>0.23576090628044799</v>
      </c>
      <c r="P460" s="12">
        <f t="shared" si="33"/>
        <v>0.20167892749358798</v>
      </c>
    </row>
    <row r="461" spans="1:16" x14ac:dyDescent="0.25">
      <c r="A461" s="1">
        <v>0.69305555555557996</v>
      </c>
      <c r="B461" s="2">
        <v>654.33333333333303</v>
      </c>
      <c r="C461" s="3">
        <v>21.88</v>
      </c>
      <c r="D461" s="3">
        <v>24.481856044800001</v>
      </c>
      <c r="E461" s="3">
        <v>31.589591637758801</v>
      </c>
      <c r="F461" s="3">
        <v>36.776155392248803</v>
      </c>
      <c r="G461" s="3">
        <v>40.094148689046399</v>
      </c>
      <c r="H461" s="12">
        <f t="shared" si="30"/>
        <v>1.4838907240589108E-2</v>
      </c>
      <c r="I461" s="12">
        <f t="shared" si="30"/>
        <v>2.2765392856213162E-2</v>
      </c>
      <c r="J461" s="12">
        <f t="shared" si="30"/>
        <v>2.783619259660684E-2</v>
      </c>
      <c r="K461" s="12">
        <f t="shared" si="31"/>
        <v>0.28637660194850911</v>
      </c>
      <c r="L461" s="12">
        <f t="shared" si="31"/>
        <v>0.20897098441190676</v>
      </c>
      <c r="M461" s="12">
        <f t="shared" si="31"/>
        <v>0.13368472042856061</v>
      </c>
      <c r="O461" s="12">
        <f t="shared" si="32"/>
        <v>0.24767379318020796</v>
      </c>
      <c r="P461" s="12">
        <f t="shared" si="33"/>
        <v>0.20967743559632557</v>
      </c>
    </row>
    <row r="462" spans="1:16" x14ac:dyDescent="0.25">
      <c r="A462" s="1">
        <v>0.69375000000002396</v>
      </c>
      <c r="B462" s="2">
        <v>655</v>
      </c>
      <c r="C462" s="3">
        <v>21.88</v>
      </c>
      <c r="D462" s="3">
        <v>25.155399931200002</v>
      </c>
      <c r="E462" s="3">
        <v>31.801119293175201</v>
      </c>
      <c r="F462" s="3">
        <v>36.9200726387093</v>
      </c>
      <c r="G462" s="3">
        <v>40.1529244170843</v>
      </c>
      <c r="H462" s="12">
        <f t="shared" si="30"/>
        <v>1.5146747012481225E-2</v>
      </c>
      <c r="I462" s="12">
        <f t="shared" si="30"/>
        <v>2.296194295986153E-2</v>
      </c>
      <c r="J462" s="12">
        <f t="shared" si="30"/>
        <v>2.7897594529899695E-2</v>
      </c>
      <c r="K462" s="12">
        <f t="shared" si="31"/>
        <v>0.26748905134945283</v>
      </c>
      <c r="L462" s="12">
        <f t="shared" si="31"/>
        <v>0.20603698406729887</v>
      </c>
      <c r="M462" s="12">
        <f t="shared" si="31"/>
        <v>0.13012172321009713</v>
      </c>
      <c r="O462" s="12">
        <f t="shared" si="32"/>
        <v>0.23676301770837582</v>
      </c>
      <c r="P462" s="12">
        <f t="shared" si="33"/>
        <v>0.20121591954228296</v>
      </c>
    </row>
    <row r="463" spans="1:16" x14ac:dyDescent="0.25">
      <c r="A463" s="1">
        <v>0.69444444444446896</v>
      </c>
      <c r="B463" s="2">
        <v>650.66666666666697</v>
      </c>
      <c r="C463" s="3">
        <v>21.92</v>
      </c>
      <c r="D463" s="3">
        <v>24.979692830400001</v>
      </c>
      <c r="E463" s="3">
        <v>31.6747710368141</v>
      </c>
      <c r="F463" s="3">
        <v>36.6987622991712</v>
      </c>
      <c r="G463" s="3">
        <v>39.886665827803</v>
      </c>
      <c r="H463" s="12">
        <f t="shared" si="30"/>
        <v>1.4991963683628217E-2</v>
      </c>
      <c r="I463" s="12">
        <f t="shared" si="30"/>
        <v>2.2713261730283592E-2</v>
      </c>
      <c r="J463" s="12">
        <f t="shared" si="30"/>
        <v>2.761270362879558E-2</v>
      </c>
      <c r="K463" s="12">
        <f t="shared" si="31"/>
        <v>0.27127040050206142</v>
      </c>
      <c r="L463" s="12">
        <f t="shared" si="31"/>
        <v>0.20356149395727804</v>
      </c>
      <c r="M463" s="12">
        <f t="shared" si="31"/>
        <v>0.12916710459713412</v>
      </c>
      <c r="O463" s="12">
        <f t="shared" si="32"/>
        <v>0.23741594722966972</v>
      </c>
      <c r="P463" s="12">
        <f t="shared" si="33"/>
        <v>0.20133299968549115</v>
      </c>
    </row>
    <row r="464" spans="1:16" x14ac:dyDescent="0.25">
      <c r="A464" s="1">
        <v>0.69513888888891295</v>
      </c>
      <c r="B464" s="2">
        <v>648.33333333333303</v>
      </c>
      <c r="C464" s="3">
        <v>21.96</v>
      </c>
      <c r="D464" s="3">
        <v>25.184684448000009</v>
      </c>
      <c r="E464" s="3">
        <v>31.476187845438499</v>
      </c>
      <c r="F464" s="3">
        <v>36.505871665060198</v>
      </c>
      <c r="G464" s="3">
        <v>39.694955654965398</v>
      </c>
      <c r="H464" s="12">
        <f t="shared" si="30"/>
        <v>1.4677924697334451E-2</v>
      </c>
      <c r="I464" s="12">
        <f t="shared" si="30"/>
        <v>2.2435791771301086E-2</v>
      </c>
      <c r="J464" s="12">
        <f t="shared" si="30"/>
        <v>2.7354687385550754E-2</v>
      </c>
      <c r="K464" s="12">
        <f t="shared" si="31"/>
        <v>0.25583584743031018</v>
      </c>
      <c r="L464" s="12">
        <f t="shared" si="31"/>
        <v>0.20452558649548391</v>
      </c>
      <c r="M464" s="12">
        <f t="shared" si="31"/>
        <v>0.12967997528476391</v>
      </c>
      <c r="O464" s="12">
        <f t="shared" si="32"/>
        <v>0.23018071696289705</v>
      </c>
      <c r="P464" s="12">
        <f t="shared" si="33"/>
        <v>0.19668046973685269</v>
      </c>
    </row>
    <row r="465" spans="1:16" x14ac:dyDescent="0.25">
      <c r="A465" s="1">
        <v>0.69583333333335795</v>
      </c>
      <c r="B465" s="2">
        <v>647.33333333333303</v>
      </c>
      <c r="C465" s="3">
        <v>21.96</v>
      </c>
      <c r="D465" s="3">
        <v>24.569709595199999</v>
      </c>
      <c r="E465" s="3">
        <v>31.223284817357499</v>
      </c>
      <c r="F465" s="3">
        <v>36.157235354471403</v>
      </c>
      <c r="G465" s="3">
        <v>39.321513628589102</v>
      </c>
      <c r="H465" s="12">
        <f t="shared" si="30"/>
        <v>1.4309914753899334E-2</v>
      </c>
      <c r="I465" s="12">
        <f t="shared" si="30"/>
        <v>2.1931877478586111E-2</v>
      </c>
      <c r="J465" s="12">
        <f t="shared" si="30"/>
        <v>2.6820051949416751E-2</v>
      </c>
      <c r="K465" s="12">
        <f t="shared" si="31"/>
        <v>0.27097698919937391</v>
      </c>
      <c r="L465" s="12">
        <f t="shared" si="31"/>
        <v>0.20094265365083314</v>
      </c>
      <c r="M465" s="12">
        <f t="shared" si="31"/>
        <v>0.12887005423098954</v>
      </c>
      <c r="O465" s="12">
        <f t="shared" si="32"/>
        <v>0.23595982142510352</v>
      </c>
      <c r="P465" s="12">
        <f t="shared" si="33"/>
        <v>0.20026323236039889</v>
      </c>
    </row>
    <row r="466" spans="1:16" x14ac:dyDescent="0.25">
      <c r="A466" s="1">
        <v>0.69652777777780195</v>
      </c>
      <c r="B466" s="2">
        <v>645.5</v>
      </c>
      <c r="C466" s="3">
        <v>22</v>
      </c>
      <c r="D466" s="3">
        <v>25.008977347199998</v>
      </c>
      <c r="E466" s="3">
        <v>31.344689535832099</v>
      </c>
      <c r="F466" s="3">
        <v>36.2005885380118</v>
      </c>
      <c r="G466" s="3">
        <v>39.289477546236697</v>
      </c>
      <c r="H466" s="12">
        <f t="shared" si="30"/>
        <v>1.4476668529561735E-2</v>
      </c>
      <c r="I466" s="12">
        <f t="shared" si="30"/>
        <v>2.199936256856979E-2</v>
      </c>
      <c r="J466" s="12">
        <f t="shared" si="30"/>
        <v>2.6784628266826795E-2</v>
      </c>
      <c r="K466" s="12">
        <f t="shared" si="31"/>
        <v>0.25876438767739013</v>
      </c>
      <c r="L466" s="12">
        <f t="shared" si="31"/>
        <v>0.19832557011930327</v>
      </c>
      <c r="M466" s="12">
        <f t="shared" si="31"/>
        <v>0.12615700477223007</v>
      </c>
      <c r="O466" s="12">
        <f t="shared" si="32"/>
        <v>0.22854497889834671</v>
      </c>
      <c r="P466" s="12">
        <f t="shared" si="33"/>
        <v>0.19441565418964116</v>
      </c>
    </row>
    <row r="467" spans="1:16" x14ac:dyDescent="0.25">
      <c r="A467" s="1">
        <v>0.69722222222224695</v>
      </c>
      <c r="B467" s="2">
        <v>643.33333333333303</v>
      </c>
      <c r="C467" s="3">
        <v>22.04</v>
      </c>
      <c r="D467" s="3">
        <v>24.950408313600001</v>
      </c>
      <c r="E467" s="3">
        <v>31.339133181727401</v>
      </c>
      <c r="F467" s="3">
        <v>36.103100553894997</v>
      </c>
      <c r="G467" s="3">
        <v>39.137923295485002</v>
      </c>
      <c r="H467" s="12">
        <f t="shared" si="30"/>
        <v>1.445461116330685E-2</v>
      </c>
      <c r="I467" s="12">
        <f t="shared" si="30"/>
        <v>2.1859741793619179E-2</v>
      </c>
      <c r="J467" s="12">
        <f t="shared" si="30"/>
        <v>2.6577082842722817E-2</v>
      </c>
      <c r="K467" s="12">
        <f t="shared" si="31"/>
        <v>0.26180832007870181</v>
      </c>
      <c r="L467" s="12">
        <f t="shared" si="31"/>
        <v>0.19522617116277946</v>
      </c>
      <c r="M467" s="12">
        <f t="shared" si="31"/>
        <v>0.12436626402182313</v>
      </c>
      <c r="O467" s="12">
        <f t="shared" si="32"/>
        <v>0.22851724562074066</v>
      </c>
      <c r="P467" s="12">
        <f t="shared" si="33"/>
        <v>0.19380025175443483</v>
      </c>
    </row>
    <row r="468" spans="1:16" x14ac:dyDescent="0.25">
      <c r="A468" s="1">
        <v>0.69791666666669105</v>
      </c>
      <c r="B468" s="2">
        <v>643.16666666666697</v>
      </c>
      <c r="C468" s="3">
        <v>22</v>
      </c>
      <c r="D468" s="3">
        <v>25.243253481600004</v>
      </c>
      <c r="E468" s="3">
        <v>31.371934631436702</v>
      </c>
      <c r="F468" s="3">
        <v>36.084983969736101</v>
      </c>
      <c r="G468" s="3">
        <v>39.070849646505103</v>
      </c>
      <c r="H468" s="12">
        <f t="shared" si="30"/>
        <v>1.4571549051210206E-2</v>
      </c>
      <c r="I468" s="12">
        <f t="shared" si="30"/>
        <v>2.1899430893603671E-2</v>
      </c>
      <c r="J468" s="12">
        <f t="shared" si="30"/>
        <v>2.6541875584097062E-2</v>
      </c>
      <c r="K468" s="12">
        <f t="shared" si="31"/>
        <v>0.25121687673951915</v>
      </c>
      <c r="L468" s="12">
        <f t="shared" si="31"/>
        <v>0.19318961220855493</v>
      </c>
      <c r="M468" s="12">
        <f t="shared" si="31"/>
        <v>0.12239172365846217</v>
      </c>
      <c r="O468" s="12">
        <f t="shared" si="32"/>
        <v>0.22220324447403703</v>
      </c>
      <c r="P468" s="12">
        <f t="shared" si="33"/>
        <v>0.18893273753551207</v>
      </c>
    </row>
    <row r="469" spans="1:16" x14ac:dyDescent="0.25">
      <c r="A469" s="1">
        <v>0.69861111111113605</v>
      </c>
      <c r="B469" s="2">
        <v>641</v>
      </c>
      <c r="C469" s="3">
        <v>22.04</v>
      </c>
      <c r="D469" s="3">
        <v>25.082188639200002</v>
      </c>
      <c r="E469" s="3">
        <v>31.091668700213599</v>
      </c>
      <c r="F469" s="3">
        <v>35.778453734483797</v>
      </c>
      <c r="G469" s="3">
        <v>38.766386343597198</v>
      </c>
      <c r="H469" s="12">
        <f t="shared" si="30"/>
        <v>1.4121168019053979E-2</v>
      </c>
      <c r="I469" s="12">
        <f t="shared" si="30"/>
        <v>2.1432845139600309E-2</v>
      </c>
      <c r="J469" s="12">
        <f t="shared" si="30"/>
        <v>2.60942064642702E-2</v>
      </c>
      <c r="K469" s="12">
        <f t="shared" si="31"/>
        <v>0.24716341195489189</v>
      </c>
      <c r="L469" s="12">
        <f t="shared" si="31"/>
        <v>0.19276239681440319</v>
      </c>
      <c r="M469" s="12">
        <f t="shared" si="31"/>
        <v>0.12289043492311529</v>
      </c>
      <c r="O469" s="12">
        <f t="shared" si="32"/>
        <v>0.21996290438464755</v>
      </c>
      <c r="P469" s="12">
        <f t="shared" si="33"/>
        <v>0.18760541456413682</v>
      </c>
    </row>
    <row r="470" spans="1:16" x14ac:dyDescent="0.25">
      <c r="A470" s="1">
        <v>0.69930555555558005</v>
      </c>
      <c r="B470" s="2">
        <v>639</v>
      </c>
      <c r="C470" s="3">
        <v>22.04</v>
      </c>
      <c r="D470" s="3">
        <v>24.862554763200002</v>
      </c>
      <c r="E470" s="3">
        <v>30.891179434469699</v>
      </c>
      <c r="F470" s="3">
        <v>35.515817387984697</v>
      </c>
      <c r="G470" s="3">
        <v>38.477140852215001</v>
      </c>
      <c r="H470" s="12">
        <f t="shared" si="30"/>
        <v>1.3851611008559779E-2</v>
      </c>
      <c r="I470" s="12">
        <f t="shared" si="30"/>
        <v>2.1088916100132547E-2</v>
      </c>
      <c r="J470" s="12">
        <f t="shared" si="30"/>
        <v>2.5723225120837249E-2</v>
      </c>
      <c r="K470" s="12">
        <f t="shared" si="31"/>
        <v>0.24872686792832718</v>
      </c>
      <c r="L470" s="12">
        <f t="shared" si="31"/>
        <v>0.19080167968691836</v>
      </c>
      <c r="M470" s="12">
        <f t="shared" si="31"/>
        <v>0.12217723781857848</v>
      </c>
      <c r="O470" s="12">
        <f t="shared" si="32"/>
        <v>0.21976427380762278</v>
      </c>
      <c r="P470" s="12">
        <f t="shared" si="33"/>
        <v>0.18723526181127467</v>
      </c>
    </row>
    <row r="471" spans="1:16" x14ac:dyDescent="0.25">
      <c r="A471" s="1">
        <v>0.70000000000002505</v>
      </c>
      <c r="B471" s="2">
        <v>638.33333333333303</v>
      </c>
      <c r="C471" s="3">
        <v>22.04</v>
      </c>
      <c r="D471" s="3">
        <v>24.847912504799996</v>
      </c>
      <c r="E471" s="3">
        <v>31.088996339034502</v>
      </c>
      <c r="F471" s="3">
        <v>35.545686791052802</v>
      </c>
      <c r="G471" s="3">
        <v>38.3908178893764</v>
      </c>
      <c r="H471" s="12">
        <f t="shared" si="30"/>
        <v>1.4175973377077556E-2</v>
      </c>
      <c r="I471" s="12">
        <f t="shared" si="30"/>
        <v>2.1157733876322939E-2</v>
      </c>
      <c r="J471" s="12">
        <f t="shared" si="30"/>
        <v>2.5614858312339023E-2</v>
      </c>
      <c r="K471" s="12">
        <f t="shared" si="31"/>
        <v>0.25776135465388178</v>
      </c>
      <c r="L471" s="12">
        <f t="shared" si="31"/>
        <v>0.18406459498010547</v>
      </c>
      <c r="M471" s="12">
        <f t="shared" si="31"/>
        <v>0.11750600785860578</v>
      </c>
      <c r="O471" s="12">
        <f t="shared" si="32"/>
        <v>0.22091297481699362</v>
      </c>
      <c r="P471" s="12">
        <f t="shared" si="33"/>
        <v>0.18644398583086436</v>
      </c>
    </row>
    <row r="472" spans="1:16" x14ac:dyDescent="0.25">
      <c r="A472" s="1">
        <v>0.70069444444446904</v>
      </c>
      <c r="B472" s="2">
        <v>635.5</v>
      </c>
      <c r="C472" s="3">
        <v>22.08</v>
      </c>
      <c r="D472" s="3">
        <v>25.653236716800002</v>
      </c>
      <c r="E472" s="3">
        <v>31.255327228366902</v>
      </c>
      <c r="F472" s="3">
        <v>35.682431771271098</v>
      </c>
      <c r="G472" s="3">
        <v>38.4663972615676</v>
      </c>
      <c r="H472" s="12">
        <f t="shared" si="30"/>
        <v>1.4437965740939265E-2</v>
      </c>
      <c r="I472" s="12">
        <f t="shared" si="30"/>
        <v>2.1404298617263728E-2</v>
      </c>
      <c r="J472" s="12">
        <f t="shared" si="30"/>
        <v>2.5785046831735013E-2</v>
      </c>
      <c r="K472" s="12">
        <f t="shared" si="31"/>
        <v>0.23240200963513347</v>
      </c>
      <c r="L472" s="12">
        <f t="shared" si="31"/>
        <v>0.18365786673946308</v>
      </c>
      <c r="M472" s="12">
        <f t="shared" si="31"/>
        <v>0.11549245292697023</v>
      </c>
      <c r="O472" s="12">
        <f t="shared" si="32"/>
        <v>0.20802993818729826</v>
      </c>
      <c r="P472" s="12">
        <f t="shared" si="33"/>
        <v>0.1771841097671889</v>
      </c>
    </row>
    <row r="473" spans="1:16" x14ac:dyDescent="0.25">
      <c r="A473" s="1">
        <v>0.70138888888891404</v>
      </c>
      <c r="B473" s="2">
        <v>634</v>
      </c>
      <c r="C473" s="3">
        <v>22.08</v>
      </c>
      <c r="D473" s="3">
        <v>25.096830897600004</v>
      </c>
      <c r="E473" s="3">
        <v>30.714526067938099</v>
      </c>
      <c r="F473" s="3">
        <v>35.153547753878399</v>
      </c>
      <c r="G473" s="3">
        <v>37.993853054043797</v>
      </c>
      <c r="H473" s="12">
        <f t="shared" si="30"/>
        <v>1.3619126290123186E-2</v>
      </c>
      <c r="I473" s="12">
        <f t="shared" si="30"/>
        <v>2.0620737782142587E-2</v>
      </c>
      <c r="J473" s="12">
        <f t="shared" si="30"/>
        <v>2.5100714596283595E-2</v>
      </c>
      <c r="K473" s="12">
        <f t="shared" si="31"/>
        <v>0.2336007455402993</v>
      </c>
      <c r="L473" s="12">
        <f t="shared" si="31"/>
        <v>0.18458793933505691</v>
      </c>
      <c r="M473" s="12">
        <f t="shared" si="31"/>
        <v>0.11810847964553557</v>
      </c>
      <c r="O473" s="12">
        <f t="shared" si="32"/>
        <v>0.2090943424376781</v>
      </c>
      <c r="P473" s="12">
        <f t="shared" si="33"/>
        <v>0.17876572150696393</v>
      </c>
    </row>
    <row r="474" spans="1:16" x14ac:dyDescent="0.25">
      <c r="A474" s="1">
        <v>0.70208333333335804</v>
      </c>
      <c r="B474" s="2">
        <v>631</v>
      </c>
      <c r="C474" s="3">
        <v>22.08</v>
      </c>
      <c r="D474" s="3">
        <v>24.803985729600008</v>
      </c>
      <c r="E474" s="3">
        <v>30.588674227000698</v>
      </c>
      <c r="F474" s="3">
        <v>34.907874042143298</v>
      </c>
      <c r="G474" s="3">
        <v>37.6826335956411</v>
      </c>
      <c r="H474" s="12">
        <f t="shared" si="30"/>
        <v>1.3484428251982093E-2</v>
      </c>
      <c r="I474" s="12">
        <f t="shared" si="30"/>
        <v>2.0329435882952933E-2</v>
      </c>
      <c r="J474" s="12">
        <f t="shared" si="30"/>
        <v>2.4726836126214107E-2</v>
      </c>
      <c r="K474" s="12">
        <f t="shared" si="31"/>
        <v>0.24168846913214231</v>
      </c>
      <c r="L474" s="12">
        <f t="shared" si="31"/>
        <v>0.18045929208923117</v>
      </c>
      <c r="M474" s="12">
        <f t="shared" si="31"/>
        <v>0.11593146095870369</v>
      </c>
      <c r="O474" s="12">
        <f t="shared" si="32"/>
        <v>0.21107388061068674</v>
      </c>
      <c r="P474" s="12">
        <f t="shared" si="33"/>
        <v>0.17935974072669242</v>
      </c>
    </row>
    <row r="475" spans="1:16" x14ac:dyDescent="0.25">
      <c r="A475" s="1">
        <v>0.70277777777780304</v>
      </c>
      <c r="B475" s="2">
        <v>629</v>
      </c>
      <c r="C475" s="3">
        <v>22.08</v>
      </c>
      <c r="D475" s="3">
        <v>25.155399931200002</v>
      </c>
      <c r="E475" s="3">
        <v>30.825148470797199</v>
      </c>
      <c r="F475" s="3">
        <v>35.022053722115999</v>
      </c>
      <c r="G475" s="3">
        <v>37.688875303369798</v>
      </c>
      <c r="H475" s="12">
        <f t="shared" si="30"/>
        <v>1.3903256710329413E-2</v>
      </c>
      <c r="I475" s="12">
        <f t="shared" si="30"/>
        <v>2.0575602101933228E-2</v>
      </c>
      <c r="J475" s="12">
        <f t="shared" si="30"/>
        <v>2.4815382040333546E-2</v>
      </c>
      <c r="K475" s="12">
        <f t="shared" si="31"/>
        <v>0.23763940981112688</v>
      </c>
      <c r="L475" s="12">
        <f t="shared" si="31"/>
        <v>0.1759072875968278</v>
      </c>
      <c r="M475" s="12">
        <f t="shared" si="31"/>
        <v>0.11177601655782651</v>
      </c>
      <c r="O475" s="12">
        <f t="shared" si="32"/>
        <v>0.20677334870397734</v>
      </c>
      <c r="P475" s="12">
        <f t="shared" si="33"/>
        <v>0.17510757132192709</v>
      </c>
    </row>
    <row r="476" spans="1:16" x14ac:dyDescent="0.25">
      <c r="A476" s="1">
        <v>0.70347222222224703</v>
      </c>
      <c r="B476" s="2">
        <v>628.66666666666697</v>
      </c>
      <c r="C476" s="3">
        <v>22.08</v>
      </c>
      <c r="D476" s="3">
        <v>25.4189605824</v>
      </c>
      <c r="E476" s="3">
        <v>30.881500926313599</v>
      </c>
      <c r="F476" s="3">
        <v>35.012842564569503</v>
      </c>
      <c r="G476" s="3">
        <v>37.625848389804098</v>
      </c>
      <c r="H476" s="12">
        <f t="shared" si="30"/>
        <v>1.4000266584804237E-2</v>
      </c>
      <c r="I476" s="12">
        <f t="shared" si="30"/>
        <v>2.0571859858806201E-2</v>
      </c>
      <c r="J476" s="12">
        <f t="shared" si="30"/>
        <v>2.4728284819412659E-2</v>
      </c>
      <c r="K476" s="12">
        <f t="shared" si="31"/>
        <v>0.22907597123324147</v>
      </c>
      <c r="L476" s="12">
        <f t="shared" si="31"/>
        <v>0.17325109540550632</v>
      </c>
      <c r="M476" s="12">
        <f t="shared" si="31"/>
        <v>0.10957847623417025</v>
      </c>
      <c r="O476" s="12">
        <f t="shared" si="32"/>
        <v>0.20116353331937392</v>
      </c>
      <c r="P476" s="12">
        <f t="shared" si="33"/>
        <v>0.17063518095763935</v>
      </c>
    </row>
    <row r="477" spans="1:16" x14ac:dyDescent="0.25">
      <c r="A477" s="1">
        <v>0.70416666666669203</v>
      </c>
      <c r="B477" s="2">
        <v>625.66666666666697</v>
      </c>
      <c r="C477" s="3">
        <v>22.12</v>
      </c>
      <c r="D477" s="3">
        <v>25.448245099199998</v>
      </c>
      <c r="E477" s="3">
        <v>30.730243739668602</v>
      </c>
      <c r="F477" s="3">
        <v>34.815871992481497</v>
      </c>
      <c r="G477" s="3">
        <v>37.404366342936399</v>
      </c>
      <c r="H477" s="12">
        <f t="shared" si="30"/>
        <v>1.3761710825256148E-2</v>
      </c>
      <c r="I477" s="12">
        <f t="shared" si="30"/>
        <v>2.0291750653939514E-2</v>
      </c>
      <c r="J477" s="12">
        <f t="shared" si="30"/>
        <v>2.4428928624831737E-2</v>
      </c>
      <c r="K477" s="12">
        <f t="shared" si="31"/>
        <v>0.22256690159382392</v>
      </c>
      <c r="L477" s="12">
        <f t="shared" si="31"/>
        <v>0.17215559548347056</v>
      </c>
      <c r="M477" s="12">
        <f t="shared" si="31"/>
        <v>0.10907105559624947</v>
      </c>
      <c r="O477" s="12">
        <f t="shared" si="32"/>
        <v>0.19736124853864725</v>
      </c>
      <c r="P477" s="12">
        <f t="shared" si="33"/>
        <v>0.16793118422451464</v>
      </c>
    </row>
    <row r="478" spans="1:16" x14ac:dyDescent="0.25">
      <c r="A478" s="1">
        <v>0.70486111111113603</v>
      </c>
      <c r="B478" s="2">
        <v>624.16666666666697</v>
      </c>
      <c r="C478" s="3">
        <v>22.12</v>
      </c>
      <c r="D478" s="3">
        <v>25.257895739999999</v>
      </c>
      <c r="E478" s="3">
        <v>30.740983264232302</v>
      </c>
      <c r="F478" s="3">
        <v>34.695676104235503</v>
      </c>
      <c r="G478" s="3">
        <v>37.206740302575597</v>
      </c>
      <c r="H478" s="12">
        <f t="shared" si="30"/>
        <v>1.3811989208382851E-2</v>
      </c>
      <c r="I478" s="12">
        <f t="shared" si="30"/>
        <v>2.0147945694369285E-2</v>
      </c>
      <c r="J478" s="12">
        <f t="shared" si="30"/>
        <v>2.4171012500788659E-2</v>
      </c>
      <c r="K478" s="12">
        <f t="shared" si="31"/>
        <v>0.23159539488200512</v>
      </c>
      <c r="L478" s="12">
        <f t="shared" si="31"/>
        <v>0.16703885281236958</v>
      </c>
      <c r="M478" s="12">
        <f t="shared" si="31"/>
        <v>0.1060626703510562</v>
      </c>
      <c r="O478" s="12">
        <f t="shared" si="32"/>
        <v>0.19931712384718736</v>
      </c>
      <c r="P478" s="12">
        <f t="shared" si="33"/>
        <v>0.16823230601514361</v>
      </c>
    </row>
    <row r="479" spans="1:16" x14ac:dyDescent="0.25">
      <c r="A479" s="1">
        <v>0.70555555555558103</v>
      </c>
      <c r="B479" s="2">
        <v>622.5</v>
      </c>
      <c r="C479" s="3">
        <v>22.16</v>
      </c>
      <c r="D479" s="3">
        <v>25.814301559200004</v>
      </c>
      <c r="E479" s="3">
        <v>30.853863527530802</v>
      </c>
      <c r="F479" s="3">
        <v>34.762540120505101</v>
      </c>
      <c r="G479" s="3">
        <v>37.214836855438101</v>
      </c>
      <c r="H479" s="12">
        <f t="shared" si="30"/>
        <v>1.3966045827358718E-2</v>
      </c>
      <c r="I479" s="12">
        <f t="shared" si="30"/>
        <v>2.0245044370289317E-2</v>
      </c>
      <c r="J479" s="12">
        <f t="shared" si="30"/>
        <v>2.4184476876205785E-2</v>
      </c>
      <c r="K479" s="12">
        <f t="shared" si="31"/>
        <v>0.21343161311660183</v>
      </c>
      <c r="L479" s="12">
        <f t="shared" si="31"/>
        <v>0.16553723431362488</v>
      </c>
      <c r="M479" s="12">
        <f t="shared" si="31"/>
        <v>0.10385776606507045</v>
      </c>
      <c r="O479" s="12">
        <f t="shared" si="32"/>
        <v>0.18948442371511337</v>
      </c>
      <c r="P479" s="12">
        <f t="shared" si="33"/>
        <v>0.16094220449843241</v>
      </c>
    </row>
    <row r="480" spans="1:16" x14ac:dyDescent="0.25">
      <c r="A480" s="1">
        <v>0.70625000000002502</v>
      </c>
      <c r="B480" s="2">
        <v>621.33333333333303</v>
      </c>
      <c r="C480" s="3">
        <v>22.16</v>
      </c>
      <c r="D480" s="3">
        <v>25.5360986496</v>
      </c>
      <c r="E480" s="3">
        <v>30.672298628113701</v>
      </c>
      <c r="F480" s="3">
        <v>34.5061764631632</v>
      </c>
      <c r="G480" s="3">
        <v>36.930949481859102</v>
      </c>
      <c r="H480" s="12">
        <f t="shared" si="30"/>
        <v>1.3700051440097165E-2</v>
      </c>
      <c r="I480" s="12">
        <f t="shared" si="30"/>
        <v>1.9870455681056661E-2</v>
      </c>
      <c r="J480" s="12">
        <f t="shared" si="30"/>
        <v>2.377298736350715E-2</v>
      </c>
      <c r="K480" s="12">
        <f t="shared" si="31"/>
        <v>0.21793279268956892</v>
      </c>
      <c r="L480" s="12">
        <f t="shared" si="31"/>
        <v>0.16267429362529578</v>
      </c>
      <c r="M480" s="12">
        <f t="shared" si="31"/>
        <v>0.10288492617369464</v>
      </c>
      <c r="O480" s="12">
        <f t="shared" si="32"/>
        <v>0.19030354315743236</v>
      </c>
      <c r="P480" s="12">
        <f t="shared" si="33"/>
        <v>0.16116400416285315</v>
      </c>
    </row>
    <row r="481" spans="1:16" x14ac:dyDescent="0.25">
      <c r="A481" s="1">
        <v>0.70694444444447002</v>
      </c>
      <c r="B481" s="2">
        <v>616.83333333333303</v>
      </c>
      <c r="C481" s="3">
        <v>22.16</v>
      </c>
      <c r="D481" s="3">
        <v>25.697163491999994</v>
      </c>
      <c r="E481" s="3">
        <v>30.4068416483648</v>
      </c>
      <c r="F481" s="3">
        <v>34.241386275490399</v>
      </c>
      <c r="G481" s="3">
        <v>36.664118934902703</v>
      </c>
      <c r="H481" s="12">
        <f t="shared" si="30"/>
        <v>1.3369643309967259E-2</v>
      </c>
      <c r="I481" s="12">
        <f t="shared" si="30"/>
        <v>1.9586143651159803E-2</v>
      </c>
      <c r="J481" s="12">
        <f t="shared" si="30"/>
        <v>2.3513837776118957E-2</v>
      </c>
      <c r="K481" s="12">
        <f t="shared" si="31"/>
        <v>0.20129301643474154</v>
      </c>
      <c r="L481" s="12">
        <f t="shared" si="31"/>
        <v>0.16388955444962156</v>
      </c>
      <c r="M481" s="12">
        <f t="shared" si="31"/>
        <v>0.10354829965801406</v>
      </c>
      <c r="O481" s="12">
        <f t="shared" si="32"/>
        <v>0.18259128544218156</v>
      </c>
      <c r="P481" s="12">
        <f t="shared" si="33"/>
        <v>0.15624362351412577</v>
      </c>
    </row>
    <row r="482" spans="1:16" x14ac:dyDescent="0.25">
      <c r="A482" s="1">
        <v>0.70763888888891402</v>
      </c>
      <c r="B482" s="2">
        <v>614.83333333333303</v>
      </c>
      <c r="C482" s="3">
        <v>22.16</v>
      </c>
      <c r="D482" s="3">
        <v>24.965050572000006</v>
      </c>
      <c r="E482" s="3">
        <v>29.841418355710999</v>
      </c>
      <c r="F482" s="3">
        <v>33.658394191918198</v>
      </c>
      <c r="G482" s="3">
        <v>36.119848870597799</v>
      </c>
      <c r="H482" s="12">
        <f t="shared" si="30"/>
        <v>1.2493496919020335E-2</v>
      </c>
      <c r="I482" s="12">
        <f t="shared" si="30"/>
        <v>1.8701644118056172E-2</v>
      </c>
      <c r="J482" s="12">
        <f t="shared" si="30"/>
        <v>2.2705094395117059E-2</v>
      </c>
      <c r="K482" s="12">
        <f t="shared" si="31"/>
        <v>0.20909534349434755</v>
      </c>
      <c r="L482" s="12">
        <f t="shared" si="31"/>
        <v>0.1636693352473084</v>
      </c>
      <c r="M482" s="12">
        <f t="shared" si="31"/>
        <v>0.10554550730433246</v>
      </c>
      <c r="O482" s="12">
        <f t="shared" si="32"/>
        <v>0.18638233937082799</v>
      </c>
      <c r="P482" s="12">
        <f t="shared" si="33"/>
        <v>0.15943672868199615</v>
      </c>
    </row>
    <row r="483" spans="1:16" x14ac:dyDescent="0.25">
      <c r="A483" s="1">
        <v>0.70833333333335902</v>
      </c>
      <c r="B483" s="2">
        <v>613.83333333333303</v>
      </c>
      <c r="C483" s="3">
        <v>22.16</v>
      </c>
      <c r="D483" s="3">
        <v>24.818627988000006</v>
      </c>
      <c r="E483" s="3">
        <v>29.841418355710999</v>
      </c>
      <c r="F483" s="3">
        <v>33.658394191918198</v>
      </c>
      <c r="G483" s="3">
        <v>36.119848870597799</v>
      </c>
      <c r="H483" s="12">
        <f t="shared" si="30"/>
        <v>1.2513850158638614E-2</v>
      </c>
      <c r="I483" s="12">
        <f t="shared" si="30"/>
        <v>1.8732111091911273E-2</v>
      </c>
      <c r="J483" s="12">
        <f t="shared" si="30"/>
        <v>2.2742083416667617E-2</v>
      </c>
      <c r="K483" s="12">
        <f t="shared" si="31"/>
        <v>0.21572471156954875</v>
      </c>
      <c r="L483" s="12">
        <f t="shared" si="31"/>
        <v>0.16393597005900643</v>
      </c>
      <c r="M483" s="12">
        <f t="shared" si="31"/>
        <v>0.10571745219812176</v>
      </c>
      <c r="O483" s="12">
        <f t="shared" si="32"/>
        <v>0.18983034081427758</v>
      </c>
      <c r="P483" s="12">
        <f t="shared" si="33"/>
        <v>0.161792711275559</v>
      </c>
    </row>
    <row r="485" spans="1:16" x14ac:dyDescent="0.25">
      <c r="K485" s="17">
        <f>SUM(K3:K483)/481</f>
        <v>0.37589615767691231</v>
      </c>
      <c r="L485" s="17">
        <f t="shared" ref="L485:P485" si="34">SUM(L3:L483)/481</f>
        <v>0.2824538939907939</v>
      </c>
      <c r="M485" s="17">
        <f t="shared" si="34"/>
        <v>0.17348874393241737</v>
      </c>
      <c r="N485" s="17"/>
      <c r="O485" s="17">
        <f t="shared" si="34"/>
        <v>0.3291750258338535</v>
      </c>
      <c r="P485" s="17">
        <f t="shared" si="34"/>
        <v>0.27727959853337458</v>
      </c>
    </row>
    <row r="487" spans="1:16" x14ac:dyDescent="0.25">
      <c r="K487" s="17">
        <f>SUM(K243:K303)/61</f>
        <v>0.53851395221053</v>
      </c>
      <c r="L487" s="17">
        <f t="shared" ref="L487:P487" si="35">SUM(L243:L303)/61</f>
        <v>0.39807219207328354</v>
      </c>
      <c r="M487" s="17">
        <f t="shared" si="35"/>
        <v>0.23636751392760316</v>
      </c>
      <c r="N487" s="17"/>
      <c r="O487" s="17">
        <f t="shared" si="35"/>
        <v>0.46829307214190674</v>
      </c>
      <c r="P487" s="17">
        <f t="shared" si="35"/>
        <v>0.39098455273713878</v>
      </c>
    </row>
  </sheetData>
  <mergeCells count="3"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782C-AA3F-42FA-A3F8-8399B9773158}">
  <dimension ref="A1:P487"/>
  <sheetViews>
    <sheetView topLeftCell="A462" workbookViewId="0">
      <selection activeCell="E3" sqref="E3:E483"/>
    </sheetView>
  </sheetViews>
  <sheetFormatPr defaultRowHeight="15" x14ac:dyDescent="0.25"/>
  <cols>
    <col min="2" max="2" width="9.7109375" bestFit="1" customWidth="1"/>
    <col min="5" max="5" width="11.7109375" bestFit="1" customWidth="1"/>
    <col min="6" max="6" width="12.42578125" bestFit="1" customWidth="1"/>
    <col min="7" max="7" width="12" bestFit="1" customWidth="1"/>
    <col min="8" max="8" width="11.7109375" bestFit="1" customWidth="1"/>
    <col min="9" max="9" width="12.42578125" bestFit="1" customWidth="1"/>
    <col min="10" max="11" width="12" bestFit="1" customWidth="1"/>
    <col min="12" max="12" width="12.42578125" bestFit="1" customWidth="1"/>
    <col min="13" max="13" width="12" bestFit="1" customWidth="1"/>
    <col min="15" max="16" width="12.42578125" bestFit="1" customWidth="1"/>
  </cols>
  <sheetData>
    <row r="1" spans="1:16" x14ac:dyDescent="0.25">
      <c r="A1" s="11">
        <v>0.08</v>
      </c>
      <c r="B1" s="65" t="s">
        <v>1</v>
      </c>
      <c r="C1" s="67" t="s">
        <v>3</v>
      </c>
      <c r="D1" s="65" t="s">
        <v>2</v>
      </c>
      <c r="E1" s="8" t="s">
        <v>4</v>
      </c>
      <c r="F1" s="8" t="s">
        <v>4</v>
      </c>
      <c r="G1" s="8" t="s">
        <v>4</v>
      </c>
      <c r="H1" s="6" t="s">
        <v>8</v>
      </c>
      <c r="I1" s="6" t="s">
        <v>8</v>
      </c>
      <c r="J1" s="6" t="s">
        <v>8</v>
      </c>
      <c r="K1" s="7" t="s">
        <v>9</v>
      </c>
      <c r="L1" s="15" t="s">
        <v>9</v>
      </c>
      <c r="M1" s="6" t="s">
        <v>9</v>
      </c>
      <c r="O1" s="16" t="s">
        <v>10</v>
      </c>
      <c r="P1" s="6" t="s">
        <v>10</v>
      </c>
    </row>
    <row r="2" spans="1:16" x14ac:dyDescent="0.25">
      <c r="A2" s="10" t="s">
        <v>0</v>
      </c>
      <c r="B2" s="65"/>
      <c r="C2" s="68"/>
      <c r="D2" s="66"/>
      <c r="E2" s="9" t="s">
        <v>5</v>
      </c>
      <c r="F2" s="9" t="s">
        <v>6</v>
      </c>
      <c r="G2" s="9" t="s">
        <v>7</v>
      </c>
      <c r="H2" s="9" t="s">
        <v>5</v>
      </c>
      <c r="I2" s="9" t="s">
        <v>6</v>
      </c>
      <c r="J2" s="9" t="s">
        <v>7</v>
      </c>
      <c r="K2" s="9" t="s">
        <v>5</v>
      </c>
      <c r="L2" s="9" t="s">
        <v>6</v>
      </c>
      <c r="M2" s="9" t="s">
        <v>7</v>
      </c>
      <c r="O2" s="9" t="s">
        <v>6</v>
      </c>
      <c r="P2" s="9" t="s">
        <v>7</v>
      </c>
    </row>
    <row r="3" spans="1:16" x14ac:dyDescent="0.25">
      <c r="A3" s="1">
        <v>0.375</v>
      </c>
      <c r="B3" s="2">
        <v>468.66666666666703</v>
      </c>
      <c r="C3" s="3">
        <v>19.760000000000002</v>
      </c>
      <c r="D3" s="3">
        <v>22.988345687999999</v>
      </c>
      <c r="E3" s="3">
        <v>22.989070774305102</v>
      </c>
      <c r="F3" s="3">
        <v>22.976516323959</v>
      </c>
      <c r="G3" s="3">
        <v>22.965504560206501</v>
      </c>
      <c r="H3" s="14">
        <f>(E3-$C3)/$B3</f>
        <v>6.8899091912626546E-3</v>
      </c>
      <c r="I3" s="14">
        <f t="shared" ref="I3:J18" si="0">(F3-$C3)/$B3</f>
        <v>6.8631216016194797E-3</v>
      </c>
      <c r="J3" s="14">
        <f t="shared" si="0"/>
        <v>6.8396256618915297E-3</v>
      </c>
      <c r="K3" s="14">
        <f>$A$1*60*0.145*1.25*1000*(E3-D3)/($B3*60*0.33*1.25)</f>
        <v>5.4383817012746612E-5</v>
      </c>
      <c r="L3" s="14">
        <f t="shared" ref="L3:M18" si="1">$A$1*60*0.145*1.25*1000*(F3-E3)/($B3*60*0.33*1.25)</f>
        <v>-9.4162436321464484E-4</v>
      </c>
      <c r="M3" s="14">
        <f t="shared" si="1"/>
        <v>-8.2591788134612901E-4</v>
      </c>
      <c r="O3" s="12">
        <f>$A$1*60*0.145*1.25*1000*(F3-$D3)/(2*$B3*60*0.33*1.25)</f>
        <v>-4.4362027310094912E-4</v>
      </c>
      <c r="P3" s="12">
        <f>$A$1*60*0.145*1.25*1000*(G3-$D3)/(3*$B3*60*0.33*1.25)</f>
        <v>-5.7105280918267579E-4</v>
      </c>
    </row>
    <row r="4" spans="1:16" x14ac:dyDescent="0.25">
      <c r="A4" s="1">
        <v>0.3756944444444445</v>
      </c>
      <c r="B4" s="2">
        <v>470.83333333333297</v>
      </c>
      <c r="C4" s="3">
        <v>19.760000000000002</v>
      </c>
      <c r="D4" s="3">
        <v>23.061556980000002</v>
      </c>
      <c r="E4" s="3">
        <v>23.014926434771201</v>
      </c>
      <c r="F4" s="3">
        <v>23.0167626352425</v>
      </c>
      <c r="G4" s="3">
        <v>23.0185860218307</v>
      </c>
      <c r="H4" s="12">
        <f t="shared" ref="H4:J67" si="2">(E4-$C4)/$B4</f>
        <v>6.9131180915494557E-3</v>
      </c>
      <c r="I4" s="12">
        <f t="shared" si="0"/>
        <v>6.917017986355755E-3</v>
      </c>
      <c r="J4" s="12">
        <f t="shared" si="0"/>
        <v>6.9208906658351169E-3</v>
      </c>
      <c r="K4" s="12">
        <f t="shared" ref="K4:M67" si="3">$A$1*60*0.145*1.25*1000*(E4-D4)/($B4*60*0.33*1.25)</f>
        <v>-3.4813472222306927E-3</v>
      </c>
      <c r="L4" s="12">
        <f t="shared" si="1"/>
        <v>1.370872113729311E-4</v>
      </c>
      <c r="M4" s="12">
        <f t="shared" si="1"/>
        <v>1.3613055139575332E-4</v>
      </c>
      <c r="O4" s="12">
        <f t="shared" ref="O4:O67" si="4">$A$1*60*0.145*1.25*1000*(F4-$D4)/(2*$B4*60*0.33*1.25)</f>
        <v>-1.6721300054288808E-3</v>
      </c>
      <c r="P4" s="12">
        <f t="shared" ref="P4:P67" si="5">$A$1*60*0.145*1.25*1000*(G4-$D4)/(3*$B4*60*0.33*1.25)</f>
        <v>-1.0693764864873362E-3</v>
      </c>
    </row>
    <row r="5" spans="1:16" x14ac:dyDescent="0.25">
      <c r="A5" s="1">
        <v>0.37638888888888899</v>
      </c>
      <c r="B5" s="2">
        <v>473.5</v>
      </c>
      <c r="C5" s="3">
        <v>19.760000000000002</v>
      </c>
      <c r="D5" s="3">
        <v>22.885849879200002</v>
      </c>
      <c r="E5" s="3">
        <v>23.063754982220001</v>
      </c>
      <c r="F5" s="3">
        <v>23.059062929024002</v>
      </c>
      <c r="G5" s="3">
        <v>23.054467374616301</v>
      </c>
      <c r="H5" s="12">
        <f t="shared" si="2"/>
        <v>6.9773072486166822E-3</v>
      </c>
      <c r="I5" s="12">
        <f t="shared" si="0"/>
        <v>6.9673979493643087E-3</v>
      </c>
      <c r="J5" s="12">
        <f t="shared" si="0"/>
        <v>6.9576924490312563E-3</v>
      </c>
      <c r="K5" s="12">
        <f t="shared" si="3"/>
        <v>1.3207252216133785E-2</v>
      </c>
      <c r="L5" s="12">
        <f t="shared" si="1"/>
        <v>-3.4832688281072159E-4</v>
      </c>
      <c r="M5" s="12">
        <f t="shared" si="1"/>
        <v>-3.411630420103273E-4</v>
      </c>
      <c r="O5" s="12">
        <f t="shared" si="4"/>
        <v>6.4294626666615319E-3</v>
      </c>
      <c r="P5" s="12">
        <f t="shared" si="5"/>
        <v>4.172587430437579E-3</v>
      </c>
    </row>
    <row r="6" spans="1:16" x14ac:dyDescent="0.25">
      <c r="A6" s="1">
        <v>0.37708333333333299</v>
      </c>
      <c r="B6" s="2">
        <v>476.16666666666703</v>
      </c>
      <c r="C6" s="3">
        <v>19.760000000000002</v>
      </c>
      <c r="D6" s="3">
        <v>23.178695047200002</v>
      </c>
      <c r="E6" s="3">
        <v>23.353946416840799</v>
      </c>
      <c r="F6" s="3">
        <v>23.350437879189201</v>
      </c>
      <c r="G6" s="3">
        <v>23.346869511765401</v>
      </c>
      <c r="H6" s="12">
        <f t="shared" si="2"/>
        <v>7.5476648586085991E-3</v>
      </c>
      <c r="I6" s="12">
        <f t="shared" si="0"/>
        <v>7.5402965611253694E-3</v>
      </c>
      <c r="J6" s="12">
        <f t="shared" si="0"/>
        <v>7.5328026148380762E-3</v>
      </c>
      <c r="K6" s="12">
        <f t="shared" si="3"/>
        <v>1.2937384337246619E-2</v>
      </c>
      <c r="L6" s="12">
        <f t="shared" si="1"/>
        <v>-2.5900682062262692E-4</v>
      </c>
      <c r="M6" s="12">
        <f t="shared" si="1"/>
        <v>-2.6342356646242416E-4</v>
      </c>
      <c r="O6" s="12">
        <f t="shared" si="4"/>
        <v>6.3391887583119965E-3</v>
      </c>
      <c r="P6" s="12">
        <f t="shared" si="5"/>
        <v>4.1383179833871893E-3</v>
      </c>
    </row>
    <row r="7" spans="1:16" x14ac:dyDescent="0.25">
      <c r="A7" s="1">
        <v>0.37777777777777799</v>
      </c>
      <c r="B7" s="2">
        <v>478.66666666666703</v>
      </c>
      <c r="C7" s="3">
        <v>19.760000000000002</v>
      </c>
      <c r="D7" s="3">
        <v>23.3397598896</v>
      </c>
      <c r="E7" s="3">
        <v>23.380099090564201</v>
      </c>
      <c r="F7" s="3">
        <v>23.3829355628482</v>
      </c>
      <c r="G7" s="3">
        <v>23.385704867836701</v>
      </c>
      <c r="H7" s="12">
        <f t="shared" si="2"/>
        <v>7.5628811084210235E-3</v>
      </c>
      <c r="I7" s="12">
        <f t="shared" si="0"/>
        <v>7.5688068861731106E-3</v>
      </c>
      <c r="J7" s="12">
        <f t="shared" si="0"/>
        <v>7.5745923422772211E-3</v>
      </c>
      <c r="K7" s="12">
        <f t="shared" si="3"/>
        <v>2.9623621877990203E-3</v>
      </c>
      <c r="L7" s="12">
        <f t="shared" si="1"/>
        <v>2.0830006643698866E-4</v>
      </c>
      <c r="M7" s="12">
        <f t="shared" si="1"/>
        <v>2.0336754790206788E-4</v>
      </c>
      <c r="O7" s="12">
        <f t="shared" si="4"/>
        <v>1.5853311271180046E-3</v>
      </c>
      <c r="P7" s="12">
        <f t="shared" si="5"/>
        <v>1.1246766007126923E-3</v>
      </c>
    </row>
    <row r="8" spans="1:16" x14ac:dyDescent="0.25">
      <c r="A8" s="1">
        <v>0.37847222222222199</v>
      </c>
      <c r="B8" s="2">
        <v>481.16666666666703</v>
      </c>
      <c r="C8" s="3">
        <v>19.760000000000002</v>
      </c>
      <c r="D8" s="3">
        <v>23.090841496800003</v>
      </c>
      <c r="E8" s="3">
        <v>23.233567722304102</v>
      </c>
      <c r="F8" s="3">
        <v>23.2768592449031</v>
      </c>
      <c r="G8" s="3">
        <v>23.276780787915801</v>
      </c>
      <c r="H8" s="12">
        <f t="shared" si="2"/>
        <v>7.2190531118200849E-3</v>
      </c>
      <c r="I8" s="12">
        <f t="shared" si="0"/>
        <v>7.3090251019808025E-3</v>
      </c>
      <c r="J8" s="12">
        <f t="shared" si="0"/>
        <v>7.3088620462399652E-3</v>
      </c>
      <c r="K8" s="12">
        <f t="shared" si="3"/>
        <v>1.042683009004341E-2</v>
      </c>
      <c r="L8" s="12">
        <f t="shared" si="1"/>
        <v>3.1626517753464405E-3</v>
      </c>
      <c r="M8" s="12">
        <f t="shared" si="1"/>
        <v>-5.7316563446024638E-6</v>
      </c>
      <c r="O8" s="12">
        <f t="shared" si="4"/>
        <v>6.7947409326949244E-3</v>
      </c>
      <c r="P8" s="12">
        <f t="shared" si="5"/>
        <v>4.5279167363484162E-3</v>
      </c>
    </row>
    <row r="9" spans="1:16" x14ac:dyDescent="0.25">
      <c r="A9" s="1">
        <v>0.37916666666666698</v>
      </c>
      <c r="B9" s="2">
        <v>482.66666666666703</v>
      </c>
      <c r="C9" s="3">
        <v>19.760000000000002</v>
      </c>
      <c r="D9" s="3">
        <v>23.002987946400005</v>
      </c>
      <c r="E9" s="3">
        <v>23.372846704118398</v>
      </c>
      <c r="F9" s="3">
        <v>23.4151285659119</v>
      </c>
      <c r="G9" s="3">
        <v>23.4095431605997</v>
      </c>
      <c r="H9" s="12">
        <f t="shared" si="2"/>
        <v>7.4851796356044074E-3</v>
      </c>
      <c r="I9" s="12">
        <f t="shared" si="0"/>
        <v>7.5727801779942585E-3</v>
      </c>
      <c r="J9" s="12">
        <f t="shared" si="0"/>
        <v>7.5612082056623533E-3</v>
      </c>
      <c r="K9" s="12">
        <f t="shared" si="3"/>
        <v>2.6935971807718243E-2</v>
      </c>
      <c r="L9" s="12">
        <f t="shared" si="1"/>
        <v>3.0792917930977928E-3</v>
      </c>
      <c r="M9" s="12">
        <f t="shared" si="1"/>
        <v>-4.0677236075789222E-4</v>
      </c>
      <c r="O9" s="12">
        <f t="shared" si="4"/>
        <v>1.5007631800408016E-2</v>
      </c>
      <c r="P9" s="12">
        <f t="shared" si="5"/>
        <v>9.8694970800193797E-3</v>
      </c>
    </row>
    <row r="10" spans="1:16" x14ac:dyDescent="0.25">
      <c r="A10" s="1">
        <v>0.37986111111111098</v>
      </c>
      <c r="B10" s="2">
        <v>485.16666666666703</v>
      </c>
      <c r="C10" s="3">
        <v>19.760000000000002</v>
      </c>
      <c r="D10" s="3">
        <v>23.354402148000002</v>
      </c>
      <c r="E10" s="3">
        <v>23.5878879731643</v>
      </c>
      <c r="F10" s="3">
        <v>23.6736807070079</v>
      </c>
      <c r="G10" s="3">
        <v>23.672400160787401</v>
      </c>
      <c r="H10" s="12">
        <f t="shared" si="2"/>
        <v>7.8898412363400099E-3</v>
      </c>
      <c r="I10" s="12">
        <f t="shared" si="0"/>
        <v>8.0666727042416272E-3</v>
      </c>
      <c r="J10" s="12">
        <f t="shared" si="0"/>
        <v>8.0640333097644727E-3</v>
      </c>
      <c r="K10" s="12">
        <f t="shared" si="3"/>
        <v>1.6916620792016807E-2</v>
      </c>
      <c r="L10" s="12">
        <f t="shared" si="1"/>
        <v>6.2158940232083099E-3</v>
      </c>
      <c r="M10" s="12">
        <f t="shared" si="1"/>
        <v>-9.2778714954520796E-5</v>
      </c>
      <c r="O10" s="12">
        <f t="shared" si="4"/>
        <v>1.1566257407612556E-2</v>
      </c>
      <c r="P10" s="12">
        <f t="shared" si="5"/>
        <v>7.6799120334235301E-3</v>
      </c>
    </row>
    <row r="11" spans="1:16" x14ac:dyDescent="0.25">
      <c r="A11" s="1">
        <v>0.38055555555555598</v>
      </c>
      <c r="B11" s="2">
        <v>488</v>
      </c>
      <c r="C11" s="3">
        <v>19.760000000000002</v>
      </c>
      <c r="D11" s="3">
        <v>23.295833114400004</v>
      </c>
      <c r="E11" s="3">
        <v>23.569417430081799</v>
      </c>
      <c r="F11" s="3">
        <v>23.710885047785101</v>
      </c>
      <c r="G11" s="3">
        <v>23.710267519902199</v>
      </c>
      <c r="H11" s="12">
        <f t="shared" si="2"/>
        <v>7.806183258364339E-3</v>
      </c>
      <c r="I11" s="12">
        <f t="shared" si="0"/>
        <v>8.0960759175924182E-3</v>
      </c>
      <c r="J11" s="12">
        <f t="shared" si="0"/>
        <v>8.0948104916028652E-3</v>
      </c>
      <c r="K11" s="12">
        <f t="shared" si="3"/>
        <v>1.9706768889150652E-2</v>
      </c>
      <c r="L11" s="12">
        <f t="shared" si="1"/>
        <v>1.0190166203168817E-2</v>
      </c>
      <c r="M11" s="12">
        <f t="shared" si="1"/>
        <v>-4.4481640844897707E-5</v>
      </c>
      <c r="O11" s="12">
        <f t="shared" si="4"/>
        <v>1.4948467546159735E-2</v>
      </c>
      <c r="P11" s="12">
        <f t="shared" si="5"/>
        <v>9.9508178171581925E-3</v>
      </c>
    </row>
    <row r="12" spans="1:16" x14ac:dyDescent="0.25">
      <c r="A12" s="1">
        <v>0.38124999999999998</v>
      </c>
      <c r="B12" s="2">
        <v>490.66666666666703</v>
      </c>
      <c r="C12" s="3">
        <v>19.760000000000002</v>
      </c>
      <c r="D12" s="3">
        <v>23.207979564000002</v>
      </c>
      <c r="E12" s="3">
        <v>23.5479710995868</v>
      </c>
      <c r="F12" s="3">
        <v>23.7502370632237</v>
      </c>
      <c r="G12" s="3">
        <v>23.791331720623599</v>
      </c>
      <c r="H12" s="12">
        <f t="shared" si="2"/>
        <v>7.7200497953535232E-3</v>
      </c>
      <c r="I12" s="12">
        <f t="shared" si="0"/>
        <v>8.132276623417858E-3</v>
      </c>
      <c r="J12" s="12">
        <f t="shared" si="0"/>
        <v>8.2160293219230868E-3</v>
      </c>
      <c r="K12" s="12">
        <f t="shared" si="3"/>
        <v>2.4357101116643076E-2</v>
      </c>
      <c r="L12" s="12">
        <f t="shared" si="1"/>
        <v>1.4490397592564506E-2</v>
      </c>
      <c r="M12" s="12">
        <f t="shared" si="1"/>
        <v>2.944034250486843E-3</v>
      </c>
      <c r="O12" s="12">
        <f t="shared" si="4"/>
        <v>1.9423749354603791E-2</v>
      </c>
      <c r="P12" s="12">
        <f t="shared" si="5"/>
        <v>1.3930510986564811E-2</v>
      </c>
    </row>
    <row r="13" spans="1:16" x14ac:dyDescent="0.25">
      <c r="A13" s="1">
        <v>0.38194444444444497</v>
      </c>
      <c r="B13" s="2">
        <v>493</v>
      </c>
      <c r="C13" s="3">
        <v>19.760000000000002</v>
      </c>
      <c r="D13" s="3">
        <v>23.134768272000002</v>
      </c>
      <c r="E13" s="3">
        <v>23.639033205164701</v>
      </c>
      <c r="F13" s="3">
        <v>23.872713113305299</v>
      </c>
      <c r="G13" s="3">
        <v>23.943550234635499</v>
      </c>
      <c r="H13" s="12">
        <f t="shared" si="2"/>
        <v>7.8682215114902615E-3</v>
      </c>
      <c r="I13" s="12">
        <f t="shared" si="0"/>
        <v>8.342217268367742E-3</v>
      </c>
      <c r="J13" s="12">
        <f t="shared" si="0"/>
        <v>8.4859031128509069E-3</v>
      </c>
      <c r="K13" s="12">
        <f t="shared" si="3"/>
        <v>3.5954718942224483E-2</v>
      </c>
      <c r="L13" s="12">
        <f t="shared" si="1"/>
        <v>1.6661669029632641E-2</v>
      </c>
      <c r="M13" s="12">
        <f t="shared" si="1"/>
        <v>5.0507751394082093E-3</v>
      </c>
      <c r="O13" s="12">
        <f t="shared" si="4"/>
        <v>2.6308193985928562E-2</v>
      </c>
      <c r="P13" s="12">
        <f t="shared" si="5"/>
        <v>1.922238770375511E-2</v>
      </c>
    </row>
    <row r="14" spans="1:16" x14ac:dyDescent="0.25">
      <c r="A14" s="1">
        <v>0.38263888888888897</v>
      </c>
      <c r="B14" s="2">
        <v>493.33333333333297</v>
      </c>
      <c r="C14" s="3">
        <v>19.760000000000002</v>
      </c>
      <c r="D14" s="3">
        <v>23.325117631200001</v>
      </c>
      <c r="E14" s="3">
        <v>23.858462585232601</v>
      </c>
      <c r="F14" s="3">
        <v>24.129640864170501</v>
      </c>
      <c r="G14" s="3">
        <v>24.220524378398601</v>
      </c>
      <c r="H14" s="12">
        <f t="shared" si="2"/>
        <v>8.3076944295255462E-3</v>
      </c>
      <c r="I14" s="12">
        <f t="shared" si="0"/>
        <v>8.8573801300753426E-3</v>
      </c>
      <c r="J14" s="12">
        <f t="shared" si="0"/>
        <v>9.0416034697268968E-3</v>
      </c>
      <c r="K14" s="12">
        <f t="shared" si="3"/>
        <v>3.800246601215089E-2</v>
      </c>
      <c r="L14" s="12">
        <f t="shared" si="1"/>
        <v>1.9322285231447387E-2</v>
      </c>
      <c r="M14" s="12">
        <f t="shared" si="1"/>
        <v>6.475729515024323E-3</v>
      </c>
      <c r="O14" s="12">
        <f t="shared" si="4"/>
        <v>2.8662375621799137E-2</v>
      </c>
      <c r="P14" s="12">
        <f t="shared" si="5"/>
        <v>2.1266826919540866E-2</v>
      </c>
    </row>
    <row r="15" spans="1:16" x14ac:dyDescent="0.25">
      <c r="A15" s="1">
        <v>0.38333333333333403</v>
      </c>
      <c r="B15" s="2">
        <v>495.83333333333297</v>
      </c>
      <c r="C15" s="3">
        <v>19.760000000000002</v>
      </c>
      <c r="D15" s="3">
        <v>23.427613440000005</v>
      </c>
      <c r="E15" s="3">
        <v>23.982483310370998</v>
      </c>
      <c r="F15" s="3">
        <v>24.308296404777501</v>
      </c>
      <c r="G15" s="3">
        <v>24.438666599710899</v>
      </c>
      <c r="H15" s="12">
        <f t="shared" si="2"/>
        <v>8.5159327267986546E-3</v>
      </c>
      <c r="I15" s="12">
        <f t="shared" si="0"/>
        <v>9.1730347659378202E-3</v>
      </c>
      <c r="J15" s="12">
        <f t="shared" si="0"/>
        <v>9.4359662515177828E-3</v>
      </c>
      <c r="K15" s="12">
        <f t="shared" si="3"/>
        <v>3.9336840313543307E-2</v>
      </c>
      <c r="L15" s="12">
        <f t="shared" si="1"/>
        <v>2.309813228489185E-2</v>
      </c>
      <c r="M15" s="12">
        <f t="shared" si="1"/>
        <v>9.2424400991744683E-3</v>
      </c>
      <c r="O15" s="12">
        <f t="shared" si="4"/>
        <v>3.121748629921758E-2</v>
      </c>
      <c r="P15" s="12">
        <f t="shared" si="5"/>
        <v>2.3892470899203211E-2</v>
      </c>
    </row>
    <row r="16" spans="1:16" x14ac:dyDescent="0.25">
      <c r="A16" s="1">
        <v>0.38402777777777802</v>
      </c>
      <c r="B16" s="2">
        <v>498.33333333333297</v>
      </c>
      <c r="C16" s="3">
        <v>19.760000000000002</v>
      </c>
      <c r="D16" s="3">
        <v>23.456897956800002</v>
      </c>
      <c r="E16" s="3">
        <v>24.262478165263399</v>
      </c>
      <c r="F16" s="3">
        <v>24.5896938594543</v>
      </c>
      <c r="G16" s="3">
        <v>24.717224634157599</v>
      </c>
      <c r="H16" s="12">
        <f t="shared" si="2"/>
        <v>9.0350732413312391E-3</v>
      </c>
      <c r="I16" s="12">
        <f t="shared" si="0"/>
        <v>9.6916933634534491E-3</v>
      </c>
      <c r="J16" s="12">
        <f t="shared" si="0"/>
        <v>9.9476079615202703E-3</v>
      </c>
      <c r="K16" s="12">
        <f t="shared" si="3"/>
        <v>5.6824143619187646E-2</v>
      </c>
      <c r="L16" s="12">
        <f t="shared" si="1"/>
        <v>2.308119217156859E-2</v>
      </c>
      <c r="M16" s="12">
        <f t="shared" si="1"/>
        <v>8.9957858714397633E-3</v>
      </c>
      <c r="O16" s="12">
        <f t="shared" si="4"/>
        <v>3.9952667895378116E-2</v>
      </c>
      <c r="P16" s="12">
        <f t="shared" si="5"/>
        <v>2.9633707220732001E-2</v>
      </c>
    </row>
    <row r="17" spans="1:16" x14ac:dyDescent="0.25">
      <c r="A17" s="1">
        <v>0.38472222222222302</v>
      </c>
      <c r="B17" s="2">
        <v>502.5</v>
      </c>
      <c r="C17" s="3">
        <v>19.8</v>
      </c>
      <c r="D17" s="3">
        <v>23.954734742399999</v>
      </c>
      <c r="E17" s="3">
        <v>24.411650002725999</v>
      </c>
      <c r="F17" s="3">
        <v>24.851161167370901</v>
      </c>
      <c r="G17" s="3">
        <v>25.048839486606902</v>
      </c>
      <c r="H17" s="12">
        <f t="shared" si="2"/>
        <v>9.1774129407482547E-3</v>
      </c>
      <c r="I17" s="12">
        <f t="shared" si="0"/>
        <v>1.0052062024618707E-2</v>
      </c>
      <c r="J17" s="12">
        <f t="shared" si="0"/>
        <v>1.0445451714640598E-2</v>
      </c>
      <c r="K17" s="12">
        <f t="shared" si="3"/>
        <v>3.1962713823498218E-2</v>
      </c>
      <c r="L17" s="12">
        <f t="shared" si="1"/>
        <v>3.0745240523931003E-2</v>
      </c>
      <c r="M17" s="12">
        <f t="shared" si="1"/>
        <v>1.3828243649254401E-2</v>
      </c>
      <c r="O17" s="12">
        <f t="shared" si="4"/>
        <v>3.1353977173714617E-2</v>
      </c>
      <c r="P17" s="12">
        <f t="shared" si="5"/>
        <v>2.5512065998894544E-2</v>
      </c>
    </row>
    <row r="18" spans="1:16" x14ac:dyDescent="0.25">
      <c r="A18" s="1">
        <v>0.38541666666666802</v>
      </c>
      <c r="B18" s="2">
        <v>505.16666666666703</v>
      </c>
      <c r="C18" s="3">
        <v>19.8</v>
      </c>
      <c r="D18" s="3">
        <v>23.442255698399997</v>
      </c>
      <c r="E18" s="3">
        <v>24.113166628156399</v>
      </c>
      <c r="F18" s="3">
        <v>24.635939710421699</v>
      </c>
      <c r="G18" s="3">
        <v>24.923682719684798</v>
      </c>
      <c r="H18" s="12">
        <f t="shared" si="2"/>
        <v>8.5381061593330174E-3</v>
      </c>
      <c r="I18" s="12">
        <f t="shared" si="0"/>
        <v>9.5729588461003524E-3</v>
      </c>
      <c r="J18" s="12">
        <f t="shared" si="0"/>
        <v>1.0142558996406719E-2</v>
      </c>
      <c r="K18" s="12">
        <f t="shared" si="3"/>
        <v>4.6684663238500727E-2</v>
      </c>
      <c r="L18" s="12">
        <f t="shared" si="1"/>
        <v>3.6376639898488154E-2</v>
      </c>
      <c r="M18" s="12">
        <f t="shared" si="1"/>
        <v>2.0022308313799531E-2</v>
      </c>
      <c r="O18" s="12">
        <f t="shared" si="4"/>
        <v>4.1530651568494434E-2</v>
      </c>
      <c r="P18" s="12">
        <f t="shared" si="5"/>
        <v>3.4361203816929461E-2</v>
      </c>
    </row>
    <row r="19" spans="1:16" x14ac:dyDescent="0.25">
      <c r="A19" s="1">
        <v>0.38611111111111202</v>
      </c>
      <c r="B19" s="2">
        <v>507.83333333333297</v>
      </c>
      <c r="C19" s="3">
        <v>19.84</v>
      </c>
      <c r="D19" s="3">
        <v>23.295833114400004</v>
      </c>
      <c r="E19" s="3">
        <v>24.271670752163899</v>
      </c>
      <c r="F19" s="3">
        <v>24.802489921005598</v>
      </c>
      <c r="G19" s="3">
        <v>25.096878280849499</v>
      </c>
      <c r="H19" s="12">
        <f t="shared" si="2"/>
        <v>8.7266243889016788E-3</v>
      </c>
      <c r="I19" s="12">
        <f t="shared" si="2"/>
        <v>9.7718869465157898E-3</v>
      </c>
      <c r="J19" s="12">
        <f t="shared" si="2"/>
        <v>1.0351581780471616E-2</v>
      </c>
      <c r="K19" s="12">
        <f t="shared" si="3"/>
        <v>6.7546120464607173E-2</v>
      </c>
      <c r="L19" s="12">
        <f t="shared" si="3"/>
        <v>3.67425626312839E-2</v>
      </c>
      <c r="M19" s="12">
        <f t="shared" si="3"/>
        <v>2.0377151739053277E-2</v>
      </c>
      <c r="O19" s="12">
        <f t="shared" si="4"/>
        <v>5.2144341547945533E-2</v>
      </c>
      <c r="P19" s="12">
        <f t="shared" si="5"/>
        <v>4.1555278278314782E-2</v>
      </c>
    </row>
    <row r="20" spans="1:16" x14ac:dyDescent="0.25">
      <c r="A20" s="1">
        <v>0.38680555555555701</v>
      </c>
      <c r="B20" s="2">
        <v>509.83333333333297</v>
      </c>
      <c r="C20" s="3">
        <v>19.84</v>
      </c>
      <c r="D20" s="3">
        <v>23.691174091200001</v>
      </c>
      <c r="E20" s="3">
        <v>24.465496498377</v>
      </c>
      <c r="F20" s="3">
        <v>25.083140231758399</v>
      </c>
      <c r="G20" s="3">
        <v>25.429463453817299</v>
      </c>
      <c r="H20" s="12">
        <f t="shared" si="2"/>
        <v>9.0725658680163527E-3</v>
      </c>
      <c r="I20" s="12">
        <f t="shared" si="2"/>
        <v>1.028402791453103E-2</v>
      </c>
      <c r="J20" s="12">
        <f t="shared" si="2"/>
        <v>1.0963315045081339E-2</v>
      </c>
      <c r="K20" s="12">
        <f t="shared" si="3"/>
        <v>5.3387262166799593E-2</v>
      </c>
      <c r="L20" s="12">
        <f t="shared" si="3"/>
        <v>4.2584726483546227E-2</v>
      </c>
      <c r="M20" s="12">
        <f t="shared" si="3"/>
        <v>2.387797186176845E-2</v>
      </c>
      <c r="O20" s="12">
        <f t="shared" si="4"/>
        <v>4.7985994325172907E-2</v>
      </c>
      <c r="P20" s="12">
        <f t="shared" si="5"/>
        <v>3.9949986837371429E-2</v>
      </c>
    </row>
    <row r="21" spans="1:16" x14ac:dyDescent="0.25">
      <c r="A21" s="1">
        <v>0.38750000000000101</v>
      </c>
      <c r="B21" s="2">
        <v>511.33333333333297</v>
      </c>
      <c r="C21" s="3">
        <v>19.88</v>
      </c>
      <c r="D21" s="3">
        <v>23.456897956800002</v>
      </c>
      <c r="E21" s="3">
        <v>24.5456277460321</v>
      </c>
      <c r="F21" s="3">
        <v>25.1908843172078</v>
      </c>
      <c r="G21" s="3">
        <v>25.569081164553701</v>
      </c>
      <c r="H21" s="12">
        <f t="shared" si="2"/>
        <v>9.124434966164479E-3</v>
      </c>
      <c r="I21" s="12">
        <f t="shared" si="2"/>
        <v>1.0386344818528953E-2</v>
      </c>
      <c r="J21" s="12">
        <f t="shared" si="2"/>
        <v>1.1125973594303206E-2</v>
      </c>
      <c r="K21" s="12">
        <f t="shared" si="3"/>
        <v>7.4844527409578851E-2</v>
      </c>
      <c r="L21" s="12">
        <f t="shared" si="3"/>
        <v>4.435804329523603E-2</v>
      </c>
      <c r="M21" s="12">
        <f t="shared" si="3"/>
        <v>2.599907211812524E-2</v>
      </c>
      <c r="O21" s="12">
        <f t="shared" si="4"/>
        <v>5.960128535240744E-2</v>
      </c>
      <c r="P21" s="12">
        <f t="shared" si="5"/>
        <v>4.8400547607646713E-2</v>
      </c>
    </row>
    <row r="22" spans="1:16" x14ac:dyDescent="0.25">
      <c r="A22" s="1">
        <v>0.38819444444444601</v>
      </c>
      <c r="B22" s="2">
        <v>514.5</v>
      </c>
      <c r="C22" s="3">
        <v>19.920000000000002</v>
      </c>
      <c r="D22" s="3">
        <v>23.852238933599999</v>
      </c>
      <c r="E22" s="3">
        <v>24.976696110168799</v>
      </c>
      <c r="F22" s="3">
        <v>25.650587399987401</v>
      </c>
      <c r="G22" s="3">
        <v>26.030555043422599</v>
      </c>
      <c r="H22" s="12">
        <f t="shared" si="2"/>
        <v>9.8283695047012582E-3</v>
      </c>
      <c r="I22" s="12">
        <f t="shared" si="2"/>
        <v>1.1138167930004664E-2</v>
      </c>
      <c r="J22" s="12">
        <f t="shared" si="2"/>
        <v>1.1876686187410295E-2</v>
      </c>
      <c r="K22" s="12">
        <f t="shared" si="3"/>
        <v>7.6824826976458926E-2</v>
      </c>
      <c r="L22" s="12">
        <f t="shared" si="3"/>
        <v>4.6041399192483345E-2</v>
      </c>
      <c r="M22" s="12">
        <f t="shared" si="3"/>
        <v>2.5960035714864611E-2</v>
      </c>
      <c r="O22" s="12">
        <f t="shared" si="4"/>
        <v>6.1433113084471136E-2</v>
      </c>
      <c r="P22" s="12">
        <f t="shared" si="5"/>
        <v>4.9608753961268959E-2</v>
      </c>
    </row>
    <row r="23" spans="1:16" x14ac:dyDescent="0.25">
      <c r="A23" s="1">
        <v>0.38888888888889001</v>
      </c>
      <c r="B23" s="2">
        <v>517.83333333333303</v>
      </c>
      <c r="C23" s="3">
        <v>19.96</v>
      </c>
      <c r="D23" s="3">
        <v>24.101157326400006</v>
      </c>
      <c r="E23" s="3">
        <v>24.922240017333301</v>
      </c>
      <c r="F23" s="3">
        <v>25.740380689904399</v>
      </c>
      <c r="G23" s="3">
        <v>26.229660590610301</v>
      </c>
      <c r="H23" s="12">
        <f t="shared" si="2"/>
        <v>9.5826971689732289E-3</v>
      </c>
      <c r="I23" s="12">
        <f t="shared" si="2"/>
        <v>1.1162627659937691E-2</v>
      </c>
      <c r="J23" s="12">
        <f t="shared" si="2"/>
        <v>1.2107487461751472E-2</v>
      </c>
      <c r="K23" s="12">
        <f t="shared" si="3"/>
        <v>5.5736660413882012E-2</v>
      </c>
      <c r="L23" s="12">
        <f t="shared" si="3"/>
        <v>5.553695059147807E-2</v>
      </c>
      <c r="M23" s="12">
        <f t="shared" si="3"/>
        <v>3.3213253639514717E-2</v>
      </c>
      <c r="O23" s="12">
        <f t="shared" si="4"/>
        <v>5.5636805502680041E-2</v>
      </c>
      <c r="P23" s="12">
        <f t="shared" si="5"/>
        <v>4.8162288214958264E-2</v>
      </c>
    </row>
    <row r="24" spans="1:16" x14ac:dyDescent="0.25">
      <c r="A24" s="1">
        <v>0.389583333333334</v>
      </c>
      <c r="B24" s="2">
        <v>519.33333333333303</v>
      </c>
      <c r="C24" s="3">
        <v>20</v>
      </c>
      <c r="D24" s="3">
        <v>23.471540215200005</v>
      </c>
      <c r="E24" s="3">
        <v>24.7278470570587</v>
      </c>
      <c r="F24" s="3">
        <v>25.593345004973902</v>
      </c>
      <c r="G24" s="3">
        <v>26.1463116504944</v>
      </c>
      <c r="H24" s="12">
        <f t="shared" si="2"/>
        <v>9.103684962243971E-3</v>
      </c>
      <c r="I24" s="12">
        <f t="shared" si="2"/>
        <v>1.0770240702773886E-2</v>
      </c>
      <c r="J24" s="12">
        <f t="shared" si="2"/>
        <v>1.1835003178102189E-2</v>
      </c>
      <c r="K24" s="12">
        <f t="shared" si="3"/>
        <v>8.5034189319412243E-2</v>
      </c>
      <c r="L24" s="12">
        <f t="shared" si="3"/>
        <v>5.8581959364081844E-2</v>
      </c>
      <c r="M24" s="12">
        <f t="shared" si="3"/>
        <v>3.7428014284267647E-2</v>
      </c>
      <c r="O24" s="12">
        <f t="shared" si="4"/>
        <v>7.1808074341747047E-2</v>
      </c>
      <c r="P24" s="12">
        <f t="shared" si="5"/>
        <v>6.034805432258724E-2</v>
      </c>
    </row>
    <row r="25" spans="1:16" x14ac:dyDescent="0.25">
      <c r="A25" s="1">
        <v>0.390277777777779</v>
      </c>
      <c r="B25" s="2">
        <v>522.5</v>
      </c>
      <c r="C25" s="3">
        <v>20.079999999999998</v>
      </c>
      <c r="D25" s="3">
        <v>23.691174091200001</v>
      </c>
      <c r="E25" s="3">
        <v>25.060271355135601</v>
      </c>
      <c r="F25" s="3">
        <v>25.954130837586199</v>
      </c>
      <c r="G25" s="3">
        <v>26.5157008528349</v>
      </c>
      <c r="H25" s="12">
        <f t="shared" si="2"/>
        <v>9.5316198184413458E-3</v>
      </c>
      <c r="I25" s="12">
        <f t="shared" si="2"/>
        <v>1.1242355670021437E-2</v>
      </c>
      <c r="J25" s="12">
        <f t="shared" si="2"/>
        <v>1.2317130818822779E-2</v>
      </c>
      <c r="K25" s="12">
        <f t="shared" si="3"/>
        <v>9.210687697058409E-2</v>
      </c>
      <c r="L25" s="12">
        <f t="shared" si="3"/>
        <v>6.0134957207057742E-2</v>
      </c>
      <c r="M25" s="12">
        <f t="shared" si="3"/>
        <v>3.777997492756234E-2</v>
      </c>
      <c r="O25" s="12">
        <f t="shared" si="4"/>
        <v>7.6120917088820919E-2</v>
      </c>
      <c r="P25" s="12">
        <f t="shared" si="5"/>
        <v>6.3340603035068069E-2</v>
      </c>
    </row>
    <row r="26" spans="1:16" x14ac:dyDescent="0.25">
      <c r="A26" s="1">
        <v>0.390972222222223</v>
      </c>
      <c r="B26" s="2">
        <v>524.33333333333303</v>
      </c>
      <c r="C26" s="3">
        <v>20.16</v>
      </c>
      <c r="D26" s="3">
        <v>23.954734742399999</v>
      </c>
      <c r="E26" s="3">
        <v>25.256161307012601</v>
      </c>
      <c r="F26" s="3">
        <v>26.227837104696899</v>
      </c>
      <c r="G26" s="3">
        <v>26.843484206168402</v>
      </c>
      <c r="H26" s="12">
        <f t="shared" si="2"/>
        <v>9.7193159065720354E-3</v>
      </c>
      <c r="I26" s="12">
        <f t="shared" si="2"/>
        <v>1.1572480174247113E-2</v>
      </c>
      <c r="J26" s="12">
        <f t="shared" si="2"/>
        <v>1.2746632306742032E-2</v>
      </c>
      <c r="K26" s="12">
        <f t="shared" si="3"/>
        <v>8.7248154363440911E-2</v>
      </c>
      <c r="L26" s="12">
        <f t="shared" si="3"/>
        <v>6.5141531833426969E-2</v>
      </c>
      <c r="M26" s="12">
        <f t="shared" si="3"/>
        <v>4.1273226475578982E-2</v>
      </c>
      <c r="O26" s="12">
        <f t="shared" si="4"/>
        <v>7.619484309843394E-2</v>
      </c>
      <c r="P26" s="12">
        <f t="shared" si="5"/>
        <v>6.4554304224148956E-2</v>
      </c>
    </row>
    <row r="27" spans="1:16" x14ac:dyDescent="0.25">
      <c r="A27" s="1">
        <v>0.391666666666668</v>
      </c>
      <c r="B27" s="2">
        <v>526.33333333333303</v>
      </c>
      <c r="C27" s="3">
        <v>20.239999999999998</v>
      </c>
      <c r="D27" s="3">
        <v>23.925450225600002</v>
      </c>
      <c r="E27" s="3">
        <v>25.2521206253369</v>
      </c>
      <c r="F27" s="3">
        <v>26.3162063084024</v>
      </c>
      <c r="G27" s="3">
        <v>27.008793143029202</v>
      </c>
      <c r="H27" s="12">
        <f t="shared" si="2"/>
        <v>9.5227117644146389E-3</v>
      </c>
      <c r="I27" s="12">
        <f t="shared" si="2"/>
        <v>1.1544407172392156E-2</v>
      </c>
      <c r="J27" s="12">
        <f t="shared" si="2"/>
        <v>1.2860278295812299E-2</v>
      </c>
      <c r="K27" s="12">
        <f t="shared" si="3"/>
        <v>8.8602548430813638E-2</v>
      </c>
      <c r="L27" s="12">
        <f t="shared" si="3"/>
        <v>7.106565676527031E-2</v>
      </c>
      <c r="M27" s="12">
        <f t="shared" si="3"/>
        <v>4.6254863732344435E-2</v>
      </c>
      <c r="O27" s="12">
        <f t="shared" si="4"/>
        <v>7.9834102598041981E-2</v>
      </c>
      <c r="P27" s="12">
        <f t="shared" si="5"/>
        <v>6.8641022976142801E-2</v>
      </c>
    </row>
    <row r="28" spans="1:16" x14ac:dyDescent="0.25">
      <c r="A28" s="1">
        <v>0.39236111111111199</v>
      </c>
      <c r="B28" s="2">
        <v>528.66666666666697</v>
      </c>
      <c r="C28" s="3">
        <v>20.28</v>
      </c>
      <c r="D28" s="3">
        <v>23.7643853832</v>
      </c>
      <c r="E28" s="3">
        <v>25.4221682736408</v>
      </c>
      <c r="F28" s="3">
        <v>26.509967784966399</v>
      </c>
      <c r="G28" s="3">
        <v>27.225776782545299</v>
      </c>
      <c r="H28" s="12">
        <f t="shared" si="2"/>
        <v>9.7266739097871292E-3</v>
      </c>
      <c r="I28" s="12">
        <f t="shared" si="2"/>
        <v>1.1784302241424453E-2</v>
      </c>
      <c r="J28" s="12">
        <f t="shared" si="2"/>
        <v>1.3138291518055411E-2</v>
      </c>
      <c r="K28" s="12">
        <f t="shared" si="3"/>
        <v>0.11022745345129692</v>
      </c>
      <c r="L28" s="12">
        <f t="shared" si="3"/>
        <v>7.2328753475736224E-2</v>
      </c>
      <c r="M28" s="12">
        <f t="shared" si="3"/>
        <v>4.7594774572482165E-2</v>
      </c>
      <c r="O28" s="12">
        <f t="shared" si="4"/>
        <v>9.1278103463516572E-2</v>
      </c>
      <c r="P28" s="12">
        <f t="shared" si="5"/>
        <v>7.6716993833171751E-2</v>
      </c>
    </row>
    <row r="29" spans="1:16" x14ac:dyDescent="0.25">
      <c r="A29" s="1">
        <v>0.39305555555555699</v>
      </c>
      <c r="B29" s="2">
        <v>530.16666666666697</v>
      </c>
      <c r="C29" s="3">
        <v>20.36</v>
      </c>
      <c r="D29" s="3">
        <v>24.203653135200007</v>
      </c>
      <c r="E29" s="3">
        <v>25.694551835851001</v>
      </c>
      <c r="F29" s="3">
        <v>26.865388385107899</v>
      </c>
      <c r="G29" s="3">
        <v>27.628278267070399</v>
      </c>
      <c r="H29" s="12">
        <f t="shared" si="2"/>
        <v>1.0062027983371894E-2</v>
      </c>
      <c r="I29" s="12">
        <f t="shared" si="2"/>
        <v>1.2270459072822187E-2</v>
      </c>
      <c r="J29" s="12">
        <f t="shared" si="2"/>
        <v>1.3709421440560319E-2</v>
      </c>
      <c r="K29" s="12">
        <f t="shared" si="3"/>
        <v>9.8850704052765151E-2</v>
      </c>
      <c r="L29" s="12">
        <f t="shared" si="3"/>
        <v>7.7629698901889047E-2</v>
      </c>
      <c r="M29" s="12">
        <f t="shared" si="3"/>
        <v>5.0581707472007104E-2</v>
      </c>
      <c r="O29" s="12">
        <f t="shared" si="4"/>
        <v>8.8240201477327099E-2</v>
      </c>
      <c r="P29" s="12">
        <f t="shared" si="5"/>
        <v>7.5687370142220434E-2</v>
      </c>
    </row>
    <row r="30" spans="1:16" x14ac:dyDescent="0.25">
      <c r="A30" s="1">
        <v>0.39375000000000099</v>
      </c>
      <c r="B30" s="2">
        <v>531.83333333333303</v>
      </c>
      <c r="C30" s="3">
        <v>20.399999999999999</v>
      </c>
      <c r="D30" s="3">
        <v>24.086515068000001</v>
      </c>
      <c r="E30" s="3">
        <v>25.7521426127803</v>
      </c>
      <c r="F30" s="3">
        <v>26.990425095356699</v>
      </c>
      <c r="G30" s="3">
        <v>27.811720083456098</v>
      </c>
      <c r="H30" s="12">
        <f t="shared" si="2"/>
        <v>1.0063571192943224E-2</v>
      </c>
      <c r="I30" s="12">
        <f t="shared" si="2"/>
        <v>1.2391899270492078E-2</v>
      </c>
      <c r="J30" s="12">
        <f t="shared" si="2"/>
        <v>1.3936170636395056E-2</v>
      </c>
      <c r="K30" s="12">
        <f t="shared" si="3"/>
        <v>0.11008962433806151</v>
      </c>
      <c r="L30" s="12">
        <f t="shared" si="3"/>
        <v>8.1844259695656688E-2</v>
      </c>
      <c r="M30" s="12">
        <f t="shared" si="3"/>
        <v>5.4283478316589494E-2</v>
      </c>
      <c r="O30" s="12">
        <f t="shared" si="4"/>
        <v>9.5966942016859097E-2</v>
      </c>
      <c r="P30" s="12">
        <f t="shared" si="5"/>
        <v>8.2072454116769236E-2</v>
      </c>
    </row>
    <row r="31" spans="1:16" x14ac:dyDescent="0.25">
      <c r="A31" s="1">
        <v>0.39444444444444599</v>
      </c>
      <c r="B31" s="2">
        <v>535</v>
      </c>
      <c r="C31" s="3">
        <v>20.440000000000001</v>
      </c>
      <c r="D31" s="3">
        <v>24.174368618400003</v>
      </c>
      <c r="E31" s="3">
        <v>25.844624655410598</v>
      </c>
      <c r="F31" s="3">
        <v>27.168494982764301</v>
      </c>
      <c r="G31" s="3">
        <v>28.0520572170953</v>
      </c>
      <c r="H31" s="12">
        <f t="shared" si="2"/>
        <v>1.0102102159645975E-2</v>
      </c>
      <c r="I31" s="12">
        <f t="shared" si="2"/>
        <v>1.2576626136008037E-2</v>
      </c>
      <c r="J31" s="12">
        <f t="shared" si="2"/>
        <v>1.4228144331019248E-2</v>
      </c>
      <c r="K31" s="12">
        <f t="shared" si="3"/>
        <v>0.10974211288203289</v>
      </c>
      <c r="L31" s="12">
        <f t="shared" si="3"/>
        <v>8.698326704787851E-2</v>
      </c>
      <c r="M31" s="12">
        <f t="shared" si="3"/>
        <v>5.805336685493958E-2</v>
      </c>
      <c r="O31" s="12">
        <f t="shared" si="4"/>
        <v>9.8362689964955688E-2</v>
      </c>
      <c r="P31" s="12">
        <f t="shared" si="5"/>
        <v>8.4926248928283654E-2</v>
      </c>
    </row>
    <row r="32" spans="1:16" x14ac:dyDescent="0.25">
      <c r="A32" s="1">
        <v>0.39513888888888998</v>
      </c>
      <c r="B32" s="2">
        <v>536.33333333333303</v>
      </c>
      <c r="C32" s="3">
        <v>20.52</v>
      </c>
      <c r="D32" s="3">
        <v>24.042588292800001</v>
      </c>
      <c r="E32" s="3">
        <v>25.7694499970839</v>
      </c>
      <c r="F32" s="3">
        <v>27.192075329977801</v>
      </c>
      <c r="G32" s="3">
        <v>28.160503534204398</v>
      </c>
      <c r="H32" s="12">
        <f t="shared" si="2"/>
        <v>9.787663139373343E-3</v>
      </c>
      <c r="I32" s="12">
        <f t="shared" si="2"/>
        <v>1.2440165313818157E-2</v>
      </c>
      <c r="J32" s="12">
        <f t="shared" si="2"/>
        <v>1.4245811437298452E-2</v>
      </c>
      <c r="K32" s="12">
        <f t="shared" si="3"/>
        <v>0.11317925176390321</v>
      </c>
      <c r="L32" s="12">
        <f t="shared" si="3"/>
        <v>9.3239470374423733E-2</v>
      </c>
      <c r="M32" s="12">
        <f t="shared" si="3"/>
        <v>6.3471197067792182E-2</v>
      </c>
      <c r="O32" s="12">
        <f t="shared" si="4"/>
        <v>0.10320936106916347</v>
      </c>
      <c r="P32" s="12">
        <f t="shared" si="5"/>
        <v>8.99633064020397E-2</v>
      </c>
    </row>
    <row r="33" spans="1:16" x14ac:dyDescent="0.25">
      <c r="A33" s="1">
        <v>0.39583333333333498</v>
      </c>
      <c r="B33" s="2">
        <v>539.5</v>
      </c>
      <c r="C33" s="3">
        <v>20.52</v>
      </c>
      <c r="D33" s="3">
        <v>23.866881191999997</v>
      </c>
      <c r="E33" s="3">
        <v>25.987418411554899</v>
      </c>
      <c r="F33" s="3">
        <v>27.419365524605301</v>
      </c>
      <c r="G33" s="3">
        <v>28.3970794887476</v>
      </c>
      <c r="H33" s="12">
        <f t="shared" si="2"/>
        <v>1.0134232458859868E-2</v>
      </c>
      <c r="I33" s="12">
        <f t="shared" si="2"/>
        <v>1.2788443975172013E-2</v>
      </c>
      <c r="J33" s="12">
        <f t="shared" si="2"/>
        <v>1.4600703408243931E-2</v>
      </c>
      <c r="K33" s="12">
        <f t="shared" si="3"/>
        <v>0.1381651458805114</v>
      </c>
      <c r="L33" s="12">
        <f t="shared" si="3"/>
        <v>9.3299556330972339E-2</v>
      </c>
      <c r="M33" s="12">
        <f t="shared" si="3"/>
        <v>6.3703664920103778E-2</v>
      </c>
      <c r="O33" s="12">
        <f t="shared" si="4"/>
        <v>0.11573235110574187</v>
      </c>
      <c r="P33" s="12">
        <f t="shared" si="5"/>
        <v>9.8389455710529178E-2</v>
      </c>
    </row>
    <row r="34" spans="1:16" x14ac:dyDescent="0.25">
      <c r="A34" s="1">
        <v>0.39652777777777898</v>
      </c>
      <c r="B34" s="2">
        <v>540.33333333333303</v>
      </c>
      <c r="C34" s="3">
        <v>20.6</v>
      </c>
      <c r="D34" s="3">
        <v>24.423287011199999</v>
      </c>
      <c r="E34" s="3">
        <v>26.157372218793402</v>
      </c>
      <c r="F34" s="3">
        <v>27.7164305014653</v>
      </c>
      <c r="G34" s="3">
        <v>28.7714299791621</v>
      </c>
      <c r="H34" s="12">
        <f t="shared" si="2"/>
        <v>1.028508121923517E-2</v>
      </c>
      <c r="I34" s="12">
        <f t="shared" si="2"/>
        <v>1.3170445098331837E-2</v>
      </c>
      <c r="J34" s="12">
        <f t="shared" si="2"/>
        <v>1.5122942589442511E-2</v>
      </c>
      <c r="K34" s="12">
        <f t="shared" si="3"/>
        <v>0.1128113308736665</v>
      </c>
      <c r="L34" s="12">
        <f t="shared" si="3"/>
        <v>0.10142491211370104</v>
      </c>
      <c r="M34" s="12">
        <f t="shared" si="3"/>
        <v>6.8633245142072141E-2</v>
      </c>
      <c r="O34" s="12">
        <f t="shared" si="4"/>
        <v>0.10711812149368377</v>
      </c>
      <c r="P34" s="12">
        <f t="shared" si="5"/>
        <v>9.4289829376479894E-2</v>
      </c>
    </row>
    <row r="35" spans="1:16" x14ac:dyDescent="0.25">
      <c r="A35" s="1">
        <v>0.39722222222222398</v>
      </c>
      <c r="B35" s="2">
        <v>541.33333333333303</v>
      </c>
      <c r="C35" s="3">
        <v>20.64</v>
      </c>
      <c r="D35" s="3">
        <v>23.881523450400003</v>
      </c>
      <c r="E35" s="3">
        <v>26.1147717209798</v>
      </c>
      <c r="F35" s="3">
        <v>27.702256035387101</v>
      </c>
      <c r="G35" s="3">
        <v>28.803485032888499</v>
      </c>
      <c r="H35" s="12">
        <f t="shared" si="2"/>
        <v>1.0113494558460225E-2</v>
      </c>
      <c r="I35" s="12">
        <f t="shared" si="2"/>
        <v>1.3046039474237263E-2</v>
      </c>
      <c r="J35" s="12">
        <f t="shared" si="2"/>
        <v>1.5080329494252162E-2</v>
      </c>
      <c r="K35" s="12">
        <f t="shared" si="3"/>
        <v>0.14501612146622059</v>
      </c>
      <c r="L35" s="12">
        <f t="shared" si="3"/>
        <v>0.10308339703943523</v>
      </c>
      <c r="M35" s="12">
        <f t="shared" si="3"/>
        <v>7.1508376461129758E-2</v>
      </c>
      <c r="O35" s="12">
        <f t="shared" si="4"/>
        <v>0.12404975925282792</v>
      </c>
      <c r="P35" s="12">
        <f t="shared" si="5"/>
        <v>0.10653596498892852</v>
      </c>
    </row>
    <row r="36" spans="1:16" x14ac:dyDescent="0.25">
      <c r="A36" s="1">
        <v>0.39791666666666797</v>
      </c>
      <c r="B36" s="2">
        <v>542.33333333333303</v>
      </c>
      <c r="C36" s="3">
        <v>20.68</v>
      </c>
      <c r="D36" s="3">
        <v>24.394002494399999</v>
      </c>
      <c r="E36" s="3">
        <v>26.7251550684223</v>
      </c>
      <c r="F36" s="3">
        <v>28.311598488343702</v>
      </c>
      <c r="G36" s="3">
        <v>29.380770694646301</v>
      </c>
      <c r="H36" s="12">
        <f t="shared" si="2"/>
        <v>1.1146567427945243E-2</v>
      </c>
      <c r="I36" s="12">
        <f t="shared" si="2"/>
        <v>1.4071785780596877E-2</v>
      </c>
      <c r="J36" s="12">
        <f t="shared" si="2"/>
        <v>1.6043215786071863E-2</v>
      </c>
      <c r="K36" s="12">
        <f t="shared" si="3"/>
        <v>0.15109442844420126</v>
      </c>
      <c r="L36" s="12">
        <f t="shared" si="3"/>
        <v>0.10282585724472407</v>
      </c>
      <c r="M36" s="12">
        <f t="shared" si="3"/>
        <v>6.9298751707605535E-2</v>
      </c>
      <c r="O36" s="12">
        <f t="shared" si="4"/>
        <v>0.12696014284446266</v>
      </c>
      <c r="P36" s="12">
        <f t="shared" si="5"/>
        <v>0.10773967913217697</v>
      </c>
    </row>
    <row r="37" spans="1:16" x14ac:dyDescent="0.25">
      <c r="A37" s="1">
        <v>0.39861111111111303</v>
      </c>
      <c r="B37" s="2">
        <v>542.66666666666697</v>
      </c>
      <c r="C37" s="3">
        <v>20.76</v>
      </c>
      <c r="D37" s="3">
        <v>24.862554763200002</v>
      </c>
      <c r="E37" s="3">
        <v>26.857587196657601</v>
      </c>
      <c r="F37" s="3">
        <v>28.582626250644999</v>
      </c>
      <c r="G37" s="3">
        <v>29.745370233916901</v>
      </c>
      <c r="H37" s="12">
        <f t="shared" si="2"/>
        <v>1.1236340042980828E-2</v>
      </c>
      <c r="I37" s="12">
        <f t="shared" si="2"/>
        <v>1.4415158938535001E-2</v>
      </c>
      <c r="J37" s="12">
        <f t="shared" si="2"/>
        <v>1.6557807556357915E-2</v>
      </c>
      <c r="K37" s="12">
        <f t="shared" si="3"/>
        <v>0.12922926193940212</v>
      </c>
      <c r="L37" s="12">
        <f t="shared" si="3"/>
        <v>0.11174030057099513</v>
      </c>
      <c r="M37" s="12">
        <f t="shared" si="3"/>
        <v>7.5317345353775156E-2</v>
      </c>
      <c r="O37" s="12">
        <f t="shared" si="4"/>
        <v>0.12048478125519863</v>
      </c>
      <c r="P37" s="12">
        <f t="shared" si="5"/>
        <v>0.10542896928805746</v>
      </c>
    </row>
    <row r="38" spans="1:16" x14ac:dyDescent="0.25">
      <c r="A38" s="1">
        <v>0.39930555555555702</v>
      </c>
      <c r="B38" s="2">
        <v>546.83333333333303</v>
      </c>
      <c r="C38" s="3">
        <v>20.84</v>
      </c>
      <c r="D38" s="3">
        <v>24.364717977600002</v>
      </c>
      <c r="E38" s="3">
        <v>26.589892418113099</v>
      </c>
      <c r="F38" s="3">
        <v>28.4292262927544</v>
      </c>
      <c r="G38" s="3">
        <v>29.7072063815577</v>
      </c>
      <c r="H38" s="12">
        <f t="shared" si="2"/>
        <v>1.0514890127607014E-2</v>
      </c>
      <c r="I38" s="12">
        <f t="shared" si="2"/>
        <v>1.3878499773400313E-2</v>
      </c>
      <c r="J38" s="12">
        <f t="shared" si="2"/>
        <v>1.6215555711474011E-2</v>
      </c>
      <c r="K38" s="12">
        <f t="shared" si="3"/>
        <v>0.14303856091519732</v>
      </c>
      <c r="L38" s="12">
        <f t="shared" si="3"/>
        <v>0.11823597542788564</v>
      </c>
      <c r="M38" s="12">
        <f t="shared" si="3"/>
        <v>8.2151057217136045E-2</v>
      </c>
      <c r="O38" s="12">
        <f t="shared" si="4"/>
        <v>0.13063726817154148</v>
      </c>
      <c r="P38" s="12">
        <f t="shared" si="5"/>
        <v>0.11447519785340636</v>
      </c>
    </row>
    <row r="39" spans="1:16" x14ac:dyDescent="0.25">
      <c r="A39" s="1">
        <v>0.40000000000000202</v>
      </c>
      <c r="B39" s="2">
        <v>548.33333333333303</v>
      </c>
      <c r="C39" s="3">
        <v>20.88</v>
      </c>
      <c r="D39" s="3">
        <v>24.203653135200007</v>
      </c>
      <c r="E39" s="3">
        <v>26.660554475785698</v>
      </c>
      <c r="F39" s="3">
        <v>28.555332857128999</v>
      </c>
      <c r="G39" s="3">
        <v>29.8786807462815</v>
      </c>
      <c r="H39" s="12">
        <f t="shared" si="2"/>
        <v>1.054204463669125E-2</v>
      </c>
      <c r="I39" s="12">
        <f t="shared" si="2"/>
        <v>1.3997567520600008E-2</v>
      </c>
      <c r="J39" s="12">
        <f t="shared" si="2"/>
        <v>1.6410967926349249E-2</v>
      </c>
      <c r="K39" s="12">
        <f t="shared" si="3"/>
        <v>0.15750237939095896</v>
      </c>
      <c r="L39" s="12">
        <f t="shared" si="3"/>
        <v>0.12146686501012594</v>
      </c>
      <c r="M39" s="12">
        <f t="shared" si="3"/>
        <v>8.4834680929367301E-2</v>
      </c>
      <c r="O39" s="12">
        <f t="shared" si="4"/>
        <v>0.13948462220054245</v>
      </c>
      <c r="P39" s="12">
        <f t="shared" si="5"/>
        <v>0.12126797511015078</v>
      </c>
    </row>
    <row r="40" spans="1:16" x14ac:dyDescent="0.25">
      <c r="A40" s="1">
        <v>0.40069444444444602</v>
      </c>
      <c r="B40" s="2">
        <v>550.83333333333303</v>
      </c>
      <c r="C40" s="3">
        <v>20.92</v>
      </c>
      <c r="D40" s="3">
        <v>24.335433460799997</v>
      </c>
      <c r="E40" s="3">
        <v>26.7424801891109</v>
      </c>
      <c r="F40" s="3">
        <v>28.742050729194499</v>
      </c>
      <c r="G40" s="3">
        <v>30.1399612390145</v>
      </c>
      <c r="H40" s="12">
        <f t="shared" si="2"/>
        <v>1.0570311992334465E-2</v>
      </c>
      <c r="I40" s="12">
        <f t="shared" si="2"/>
        <v>1.4200394667221486E-2</v>
      </c>
      <c r="J40" s="12">
        <f t="shared" si="2"/>
        <v>1.6738204972492291E-2</v>
      </c>
      <c r="K40" s="12">
        <f t="shared" si="3"/>
        <v>0.15360606270612831</v>
      </c>
      <c r="L40" s="12">
        <f t="shared" si="3"/>
        <v>0.12760290614754372</v>
      </c>
      <c r="M40" s="12">
        <f t="shared" si="3"/>
        <v>8.9207877397397953E-2</v>
      </c>
      <c r="O40" s="12">
        <f t="shared" si="4"/>
        <v>0.14060448442683601</v>
      </c>
      <c r="P40" s="12">
        <f t="shared" si="5"/>
        <v>0.12347228208369002</v>
      </c>
    </row>
    <row r="41" spans="1:16" x14ac:dyDescent="0.25">
      <c r="A41" s="1">
        <v>0.40138888888889102</v>
      </c>
      <c r="B41" s="2">
        <v>554.5</v>
      </c>
      <c r="C41" s="3">
        <v>21</v>
      </c>
      <c r="D41" s="3">
        <v>24.115799584800001</v>
      </c>
      <c r="E41" s="3">
        <v>26.780302196891299</v>
      </c>
      <c r="F41" s="3">
        <v>28.850314580689599</v>
      </c>
      <c r="G41" s="3">
        <v>30.312146286034</v>
      </c>
      <c r="H41" s="12">
        <f t="shared" si="2"/>
        <v>1.0424350219822E-2</v>
      </c>
      <c r="I41" s="12">
        <f t="shared" si="2"/>
        <v>1.4157465429557438E-2</v>
      </c>
      <c r="J41" s="12">
        <f t="shared" si="2"/>
        <v>1.6793771480674482E-2</v>
      </c>
      <c r="K41" s="12">
        <f t="shared" si="3"/>
        <v>0.16891127852151294</v>
      </c>
      <c r="L41" s="12">
        <f t="shared" si="3"/>
        <v>0.13122465585736687</v>
      </c>
      <c r="M41" s="12">
        <f t="shared" si="3"/>
        <v>9.267015209987188E-2</v>
      </c>
      <c r="O41" s="12">
        <f t="shared" si="4"/>
        <v>0.1500679671894399</v>
      </c>
      <c r="P41" s="12">
        <f t="shared" si="5"/>
        <v>0.1309353621595839</v>
      </c>
    </row>
    <row r="42" spans="1:16" x14ac:dyDescent="0.25">
      <c r="A42" s="1">
        <v>0.40208333333333501</v>
      </c>
      <c r="B42" s="2">
        <v>557.16666666666697</v>
      </c>
      <c r="C42" s="3">
        <v>21.04</v>
      </c>
      <c r="D42" s="3">
        <v>24.291506685600002</v>
      </c>
      <c r="E42" s="3">
        <v>27.054167780984798</v>
      </c>
      <c r="F42" s="3">
        <v>29.178921324093398</v>
      </c>
      <c r="G42" s="3">
        <v>30.6717805789511</v>
      </c>
      <c r="H42" s="12">
        <f t="shared" si="2"/>
        <v>1.0794198829168045E-2</v>
      </c>
      <c r="I42" s="12">
        <f t="shared" si="2"/>
        <v>1.4607696064780247E-2</v>
      </c>
      <c r="J42" s="12">
        <f t="shared" si="2"/>
        <v>1.7287072531769841E-2</v>
      </c>
      <c r="K42" s="12">
        <f t="shared" si="3"/>
        <v>0.1742956446657255</v>
      </c>
      <c r="L42" s="12">
        <f t="shared" si="3"/>
        <v>0.13405020585788346</v>
      </c>
      <c r="M42" s="12">
        <f t="shared" si="3"/>
        <v>9.4184142475997795E-2</v>
      </c>
      <c r="O42" s="12">
        <f t="shared" si="4"/>
        <v>0.15417292526180448</v>
      </c>
      <c r="P42" s="12">
        <f t="shared" si="5"/>
        <v>0.13417666433320224</v>
      </c>
    </row>
    <row r="43" spans="1:16" x14ac:dyDescent="0.25">
      <c r="A43" s="1">
        <v>0.40277777777778001</v>
      </c>
      <c r="B43" s="2">
        <v>558.33333333333303</v>
      </c>
      <c r="C43" s="3">
        <v>21.08</v>
      </c>
      <c r="D43" s="3">
        <v>24.452571528000004</v>
      </c>
      <c r="E43" s="3">
        <v>27.181796130683299</v>
      </c>
      <c r="F43" s="3">
        <v>29.392743438045201</v>
      </c>
      <c r="G43" s="3">
        <v>30.9468653408004</v>
      </c>
      <c r="H43" s="12">
        <f t="shared" si="2"/>
        <v>1.0928590084805918E-2</v>
      </c>
      <c r="I43" s="12">
        <f t="shared" si="2"/>
        <v>1.4888495709931716E-2</v>
      </c>
      <c r="J43" s="12">
        <f t="shared" si="2"/>
        <v>1.7671997625314163E-2</v>
      </c>
      <c r="K43" s="12">
        <f t="shared" si="3"/>
        <v>0.1718263521906444</v>
      </c>
      <c r="L43" s="12">
        <f t="shared" si="3"/>
        <v>0.13919668258017948</v>
      </c>
      <c r="M43" s="12">
        <f t="shared" si="3"/>
        <v>9.7844309752837505E-2</v>
      </c>
      <c r="O43" s="12">
        <f t="shared" si="4"/>
        <v>0.15551151738541194</v>
      </c>
      <c r="P43" s="12">
        <f t="shared" si="5"/>
        <v>0.13628911484122047</v>
      </c>
    </row>
    <row r="44" spans="1:16" x14ac:dyDescent="0.25">
      <c r="A44" s="1">
        <v>0.40347222222222401</v>
      </c>
      <c r="B44" s="2">
        <v>559.16666666666697</v>
      </c>
      <c r="C44" s="3">
        <v>21.16</v>
      </c>
      <c r="D44" s="3">
        <v>24.364717977600002</v>
      </c>
      <c r="E44" s="3">
        <v>27.204347571129698</v>
      </c>
      <c r="F44" s="3">
        <v>29.487162861891498</v>
      </c>
      <c r="G44" s="3">
        <v>31.101914146072101</v>
      </c>
      <c r="H44" s="12">
        <f t="shared" si="2"/>
        <v>1.0809563465507651E-2</v>
      </c>
      <c r="I44" s="12">
        <f t="shared" si="2"/>
        <v>1.4892094536914743E-2</v>
      </c>
      <c r="J44" s="12">
        <f t="shared" si="2"/>
        <v>1.7779876267193018E-2</v>
      </c>
      <c r="K44" s="12">
        <f t="shared" si="3"/>
        <v>0.17851078870041709</v>
      </c>
      <c r="L44" s="12">
        <f t="shared" si="3"/>
        <v>0.14350715281309773</v>
      </c>
      <c r="M44" s="12">
        <f t="shared" si="3"/>
        <v>0.10150990324614539</v>
      </c>
      <c r="O44" s="12">
        <f t="shared" si="4"/>
        <v>0.16100897075675741</v>
      </c>
      <c r="P44" s="12">
        <f t="shared" si="5"/>
        <v>0.14117594825322005</v>
      </c>
    </row>
    <row r="45" spans="1:16" x14ac:dyDescent="0.25">
      <c r="A45" s="1">
        <v>0.40416666666666901</v>
      </c>
      <c r="B45" s="2">
        <v>560.16666666666697</v>
      </c>
      <c r="C45" s="3">
        <v>21.2</v>
      </c>
      <c r="D45" s="3">
        <v>24.350075719200003</v>
      </c>
      <c r="E45" s="3">
        <v>27.295211407579401</v>
      </c>
      <c r="F45" s="3">
        <v>29.646345624389301</v>
      </c>
      <c r="G45" s="3">
        <v>31.312730772924599</v>
      </c>
      <c r="H45" s="12">
        <f t="shared" si="2"/>
        <v>1.0881067671965604E-2</v>
      </c>
      <c r="I45" s="12">
        <f t="shared" si="2"/>
        <v>1.5078272462462298E-2</v>
      </c>
      <c r="J45" s="12">
        <f t="shared" si="2"/>
        <v>1.805307486984456E-2</v>
      </c>
      <c r="K45" s="12">
        <f t="shared" si="3"/>
        <v>0.18481282077953534</v>
      </c>
      <c r="L45" s="12">
        <f t="shared" si="3"/>
        <v>0.14753810778715654</v>
      </c>
      <c r="M45" s="12">
        <f t="shared" si="3"/>
        <v>0.10456881189586131</v>
      </c>
      <c r="O45" s="12">
        <f t="shared" si="4"/>
        <v>0.16617546428334593</v>
      </c>
      <c r="P45" s="12">
        <f t="shared" si="5"/>
        <v>0.1456399134875177</v>
      </c>
    </row>
    <row r="46" spans="1:16" x14ac:dyDescent="0.25">
      <c r="A46" s="1">
        <v>0.404861111111113</v>
      </c>
      <c r="B46" s="2">
        <v>564.16666666666697</v>
      </c>
      <c r="C46" s="3">
        <v>21.28</v>
      </c>
      <c r="D46" s="3">
        <v>24.379360235999997</v>
      </c>
      <c r="E46" s="3">
        <v>27.234300445039501</v>
      </c>
      <c r="F46" s="3">
        <v>29.714648541077601</v>
      </c>
      <c r="G46" s="3">
        <v>31.4818103305081</v>
      </c>
      <c r="H46" s="12">
        <f t="shared" si="2"/>
        <v>1.0554151453541206E-2</v>
      </c>
      <c r="I46" s="12">
        <f t="shared" si="2"/>
        <v>1.4950632569118338E-2</v>
      </c>
      <c r="J46" s="12">
        <f t="shared" si="2"/>
        <v>1.8082972520841525E-2</v>
      </c>
      <c r="K46" s="12">
        <f t="shared" si="3"/>
        <v>0.1778826718133919</v>
      </c>
      <c r="L46" s="12">
        <f t="shared" si="3"/>
        <v>0.15454297254755975</v>
      </c>
      <c r="M46" s="12">
        <f t="shared" si="3"/>
        <v>0.11010649527269385</v>
      </c>
      <c r="O46" s="12">
        <f t="shared" si="4"/>
        <v>0.16621282218047581</v>
      </c>
      <c r="P46" s="12">
        <f t="shared" si="5"/>
        <v>0.14751071321121514</v>
      </c>
    </row>
    <row r="47" spans="1:16" x14ac:dyDescent="0.25">
      <c r="A47" s="1">
        <v>0.405555555555558</v>
      </c>
      <c r="B47" s="2">
        <v>566.5</v>
      </c>
      <c r="C47" s="3">
        <v>21.32</v>
      </c>
      <c r="D47" s="3">
        <v>23.940092484000004</v>
      </c>
      <c r="E47" s="3">
        <v>27.256666527365599</v>
      </c>
      <c r="F47" s="3">
        <v>29.764049151151699</v>
      </c>
      <c r="G47" s="3">
        <v>31.569534745269699</v>
      </c>
      <c r="H47" s="12">
        <f t="shared" si="2"/>
        <v>1.0479552563752161E-2</v>
      </c>
      <c r="I47" s="12">
        <f t="shared" si="2"/>
        <v>1.4905647221803528E-2</v>
      </c>
      <c r="J47" s="12">
        <f t="shared" si="2"/>
        <v>1.8092735649196293E-2</v>
      </c>
      <c r="K47" s="12">
        <f t="shared" si="3"/>
        <v>0.20579453263281122</v>
      </c>
      <c r="L47" s="12">
        <f t="shared" si="3"/>
        <v>0.15558393343453292</v>
      </c>
      <c r="M47" s="12">
        <f t="shared" si="3"/>
        <v>0.11203098714471529</v>
      </c>
      <c r="O47" s="12">
        <f t="shared" si="4"/>
        <v>0.18068923303367207</v>
      </c>
      <c r="P47" s="12">
        <f t="shared" si="5"/>
        <v>0.15780315107068646</v>
      </c>
    </row>
    <row r="48" spans="1:16" x14ac:dyDescent="0.25">
      <c r="A48" s="1">
        <v>0.406250000000002</v>
      </c>
      <c r="B48" s="2">
        <v>568.5</v>
      </c>
      <c r="C48" s="3">
        <v>21.4</v>
      </c>
      <c r="D48" s="3">
        <v>24.437929269600001</v>
      </c>
      <c r="E48" s="3">
        <v>27.739457997909199</v>
      </c>
      <c r="F48" s="3">
        <v>30.282163592529301</v>
      </c>
      <c r="G48" s="3">
        <v>32.087315496985298</v>
      </c>
      <c r="H48" s="12">
        <f t="shared" si="2"/>
        <v>1.1151201403534212E-2</v>
      </c>
      <c r="I48" s="12">
        <f t="shared" si="2"/>
        <v>1.562385856205682E-2</v>
      </c>
      <c r="J48" s="12">
        <f t="shared" si="2"/>
        <v>1.8799147751953033E-2</v>
      </c>
      <c r="K48" s="12">
        <f t="shared" si="3"/>
        <v>0.20414025877981226</v>
      </c>
      <c r="L48" s="12">
        <f t="shared" si="3"/>
        <v>0.15722067587534008</v>
      </c>
      <c r="M48" s="12">
        <f t="shared" si="3"/>
        <v>0.11161622606907895</v>
      </c>
      <c r="O48" s="12">
        <f t="shared" si="4"/>
        <v>0.18068046732757617</v>
      </c>
      <c r="P48" s="12">
        <f t="shared" si="5"/>
        <v>0.1576590535747438</v>
      </c>
    </row>
    <row r="49" spans="1:16" x14ac:dyDescent="0.25">
      <c r="A49" s="1">
        <v>0.406944444444447</v>
      </c>
      <c r="B49" s="2">
        <v>570.66666666666697</v>
      </c>
      <c r="C49" s="3">
        <v>21.48</v>
      </c>
      <c r="D49" s="3">
        <v>24.657563145600001</v>
      </c>
      <c r="E49" s="3">
        <v>27.821334558787399</v>
      </c>
      <c r="F49" s="3">
        <v>30.4768842943161</v>
      </c>
      <c r="G49" s="3">
        <v>32.365475401968403</v>
      </c>
      <c r="H49" s="12">
        <f t="shared" si="2"/>
        <v>1.1112151680118098E-2</v>
      </c>
      <c r="I49" s="12">
        <f t="shared" si="2"/>
        <v>1.5765568272750167E-2</v>
      </c>
      <c r="J49" s="12">
        <f t="shared" si="2"/>
        <v>1.9075015307187613E-2</v>
      </c>
      <c r="K49" s="12">
        <f t="shared" si="3"/>
        <v>0.19487971746481408</v>
      </c>
      <c r="L49" s="12">
        <f t="shared" si="3"/>
        <v>0.16357464386221812</v>
      </c>
      <c r="M49" s="12">
        <f t="shared" si="3"/>
        <v>0.11633207757416474</v>
      </c>
      <c r="O49" s="12">
        <f t="shared" si="4"/>
        <v>0.17922718066351612</v>
      </c>
      <c r="P49" s="12">
        <f t="shared" si="5"/>
        <v>0.15826214630039895</v>
      </c>
    </row>
    <row r="50" spans="1:16" x14ac:dyDescent="0.25">
      <c r="A50" s="1">
        <v>0.40763888888889099</v>
      </c>
      <c r="B50" s="2">
        <v>571.83333333333303</v>
      </c>
      <c r="C50" s="3">
        <v>21.56</v>
      </c>
      <c r="D50" s="3">
        <v>24.394002494399999</v>
      </c>
      <c r="E50" s="3">
        <v>28.004982017357801</v>
      </c>
      <c r="F50" s="3">
        <v>30.669406777105301</v>
      </c>
      <c r="G50" s="3">
        <v>32.574985834975799</v>
      </c>
      <c r="H50" s="12">
        <f t="shared" si="2"/>
        <v>1.1270735093018604E-2</v>
      </c>
      <c r="I50" s="12">
        <f t="shared" si="2"/>
        <v>1.5930177983862384E-2</v>
      </c>
      <c r="J50" s="12">
        <f t="shared" si="2"/>
        <v>1.9262580883082144E-2</v>
      </c>
      <c r="K50" s="12">
        <f t="shared" si="3"/>
        <v>0.22197272179492072</v>
      </c>
      <c r="L50" s="12">
        <f t="shared" si="3"/>
        <v>0.16378647737511468</v>
      </c>
      <c r="M50" s="12">
        <f t="shared" si="3"/>
        <v>0.1171390110028763</v>
      </c>
      <c r="O50" s="12">
        <f t="shared" si="4"/>
        <v>0.19287959958501771</v>
      </c>
      <c r="P50" s="12">
        <f t="shared" si="5"/>
        <v>0.16763273672430395</v>
      </c>
    </row>
    <row r="51" spans="1:16" x14ac:dyDescent="0.25">
      <c r="A51" s="1">
        <v>0.40833333333333599</v>
      </c>
      <c r="B51" s="2">
        <v>574.66666666666697</v>
      </c>
      <c r="C51" s="3">
        <v>21.64</v>
      </c>
      <c r="D51" s="3">
        <v>25.067546380799996</v>
      </c>
      <c r="E51" s="3">
        <v>28.586379030552798</v>
      </c>
      <c r="F51" s="3">
        <v>31.286946166053902</v>
      </c>
      <c r="G51" s="3">
        <v>33.186124368778103</v>
      </c>
      <c r="H51" s="12">
        <f t="shared" si="2"/>
        <v>1.208766652648398E-2</v>
      </c>
      <c r="I51" s="12">
        <f t="shared" si="2"/>
        <v>1.6787029291277081E-2</v>
      </c>
      <c r="J51" s="12">
        <f t="shared" si="2"/>
        <v>2.0091863750773948E-2</v>
      </c>
      <c r="K51" s="12">
        <f t="shared" si="3"/>
        <v>0.21524181995956804</v>
      </c>
      <c r="L51" s="12">
        <f t="shared" si="3"/>
        <v>0.1651897214290908</v>
      </c>
      <c r="M51" s="12">
        <f t="shared" si="3"/>
        <v>0.11616993857625353</v>
      </c>
      <c r="O51" s="12">
        <f t="shared" si="4"/>
        <v>0.19021577069432941</v>
      </c>
      <c r="P51" s="12">
        <f t="shared" si="5"/>
        <v>0.16553382665497079</v>
      </c>
    </row>
    <row r="52" spans="1:16" x14ac:dyDescent="0.25">
      <c r="A52" s="1">
        <v>0.40902777777777999</v>
      </c>
      <c r="B52" s="2">
        <v>576.83333333333303</v>
      </c>
      <c r="C52" s="3">
        <v>21.68</v>
      </c>
      <c r="D52" s="3">
        <v>25.287180256799999</v>
      </c>
      <c r="E52" s="3">
        <v>28.184333771368099</v>
      </c>
      <c r="F52" s="3">
        <v>31.124368043863001</v>
      </c>
      <c r="G52" s="3">
        <v>33.211527530011402</v>
      </c>
      <c r="H52" s="12">
        <f t="shared" si="2"/>
        <v>1.1275932570993533E-2</v>
      </c>
      <c r="I52" s="12">
        <f t="shared" si="2"/>
        <v>1.6372784820334597E-2</v>
      </c>
      <c r="J52" s="12">
        <f t="shared" si="2"/>
        <v>1.999109077725179E-2</v>
      </c>
      <c r="K52" s="12">
        <f t="shared" si="3"/>
        <v>0.17654897832465635</v>
      </c>
      <c r="L52" s="12">
        <f t="shared" si="3"/>
        <v>0.17916207906774642</v>
      </c>
      <c r="M52" s="12">
        <f t="shared" si="3"/>
        <v>0.12718893666739231</v>
      </c>
      <c r="O52" s="12">
        <f t="shared" si="4"/>
        <v>0.17785552869620141</v>
      </c>
      <c r="P52" s="12">
        <f t="shared" si="5"/>
        <v>0.16096666468659843</v>
      </c>
    </row>
    <row r="53" spans="1:16" x14ac:dyDescent="0.25">
      <c r="A53" s="1">
        <v>0.40972222222222499</v>
      </c>
      <c r="B53" s="2">
        <v>578.5</v>
      </c>
      <c r="C53" s="3">
        <v>21.76</v>
      </c>
      <c r="D53" s="3">
        <v>23.8083121584</v>
      </c>
      <c r="E53" s="3">
        <v>27.4937335039074</v>
      </c>
      <c r="F53" s="3">
        <v>30.504164523877002</v>
      </c>
      <c r="G53" s="3">
        <v>32.7120219245299</v>
      </c>
      <c r="H53" s="12">
        <f t="shared" si="2"/>
        <v>9.9113803006178024E-3</v>
      </c>
      <c r="I53" s="12">
        <f t="shared" si="2"/>
        <v>1.5115236860634399E-2</v>
      </c>
      <c r="J53" s="12">
        <f t="shared" si="2"/>
        <v>1.8931757864355917E-2</v>
      </c>
      <c r="K53" s="12">
        <f t="shared" si="3"/>
        <v>0.2239380194750574</v>
      </c>
      <c r="L53" s="12">
        <f t="shared" si="3"/>
        <v>0.18292344271573491</v>
      </c>
      <c r="M53" s="12">
        <f t="shared" si="3"/>
        <v>0.13415649588839273</v>
      </c>
      <c r="O53" s="12">
        <f t="shared" si="4"/>
        <v>0.20343073109539614</v>
      </c>
      <c r="P53" s="12">
        <f t="shared" si="5"/>
        <v>0.18033931935972836</v>
      </c>
    </row>
    <row r="54" spans="1:16" x14ac:dyDescent="0.25">
      <c r="A54" s="1">
        <v>0.41041666666666898</v>
      </c>
      <c r="B54" s="2">
        <v>582.33333333333303</v>
      </c>
      <c r="C54" s="3">
        <v>21.84</v>
      </c>
      <c r="D54" s="3">
        <v>23.896165708800002</v>
      </c>
      <c r="E54" s="3">
        <v>27.804261151257101</v>
      </c>
      <c r="F54" s="3">
        <v>30.8234313345638</v>
      </c>
      <c r="G54" s="3">
        <v>33.025296017963797</v>
      </c>
      <c r="H54" s="12">
        <f t="shared" si="2"/>
        <v>1.0242005411431776E-2</v>
      </c>
      <c r="I54" s="12">
        <f t="shared" si="2"/>
        <v>1.5426613625467324E-2</v>
      </c>
      <c r="J54" s="12">
        <f t="shared" si="2"/>
        <v>1.9207720694843392E-2</v>
      </c>
      <c r="K54" s="12">
        <f t="shared" si="3"/>
        <v>0.23590522523027718</v>
      </c>
      <c r="L54" s="12">
        <f t="shared" si="3"/>
        <v>0.18224683419034038</v>
      </c>
      <c r="M54" s="12">
        <f t="shared" si="3"/>
        <v>0.13291164243867393</v>
      </c>
      <c r="O54" s="12">
        <f t="shared" si="4"/>
        <v>0.20907602971030878</v>
      </c>
      <c r="P54" s="12">
        <f t="shared" si="5"/>
        <v>0.18368790061976387</v>
      </c>
    </row>
    <row r="55" spans="1:16" x14ac:dyDescent="0.25">
      <c r="A55" s="1">
        <v>0.41111111111111398</v>
      </c>
      <c r="B55" s="2">
        <v>584</v>
      </c>
      <c r="C55" s="3">
        <v>21.88</v>
      </c>
      <c r="D55" s="3">
        <v>24.320791202400002</v>
      </c>
      <c r="E55" s="3">
        <v>28.096484787799401</v>
      </c>
      <c r="F55" s="3">
        <v>31.1838972786082</v>
      </c>
      <c r="G55" s="3">
        <v>33.419602494803698</v>
      </c>
      <c r="H55" s="12">
        <f t="shared" si="2"/>
        <v>1.0644665732533223E-2</v>
      </c>
      <c r="I55" s="12">
        <f t="shared" si="2"/>
        <v>1.5931330956520891E-2</v>
      </c>
      <c r="J55" s="12">
        <f t="shared" si="2"/>
        <v>1.9759593313020032E-2</v>
      </c>
      <c r="K55" s="12">
        <f t="shared" si="3"/>
        <v>0.22726258608672179</v>
      </c>
      <c r="L55" s="12">
        <f t="shared" si="3"/>
        <v>0.18583429272199076</v>
      </c>
      <c r="M55" s="12">
        <f t="shared" si="3"/>
        <v>0.13456922222845463</v>
      </c>
      <c r="O55" s="12">
        <f t="shared" si="4"/>
        <v>0.20654843940435624</v>
      </c>
      <c r="P55" s="12">
        <f t="shared" si="5"/>
        <v>0.18255536701238903</v>
      </c>
    </row>
    <row r="56" spans="1:16" x14ac:dyDescent="0.25">
      <c r="A56" s="1">
        <v>0.41180555555555798</v>
      </c>
      <c r="B56" s="2">
        <v>587.16666666666697</v>
      </c>
      <c r="C56" s="3">
        <v>21.96</v>
      </c>
      <c r="D56" s="3">
        <v>24.306148944000007</v>
      </c>
      <c r="E56" s="3">
        <v>27.8161300926275</v>
      </c>
      <c r="F56" s="3">
        <v>31.079397048310501</v>
      </c>
      <c r="G56" s="3">
        <v>33.458383346806997</v>
      </c>
      <c r="H56" s="12">
        <f t="shared" si="2"/>
        <v>9.9735397546877585E-3</v>
      </c>
      <c r="I56" s="12">
        <f t="shared" si="2"/>
        <v>1.5531189977253185E-2</v>
      </c>
      <c r="J56" s="12">
        <f t="shared" si="2"/>
        <v>1.9582827158910569E-2</v>
      </c>
      <c r="K56" s="12">
        <f t="shared" si="3"/>
        <v>0.21012970001847026</v>
      </c>
      <c r="L56" s="12">
        <f t="shared" si="3"/>
        <v>0.19535982600533008</v>
      </c>
      <c r="M56" s="12">
        <f t="shared" si="3"/>
        <v>0.14242118577947174</v>
      </c>
      <c r="O56" s="12">
        <f t="shared" si="4"/>
        <v>0.20274476301190017</v>
      </c>
      <c r="P56" s="12">
        <f t="shared" si="5"/>
        <v>0.18263690393442403</v>
      </c>
    </row>
    <row r="57" spans="1:16" x14ac:dyDescent="0.25">
      <c r="A57" s="1">
        <v>0.41250000000000298</v>
      </c>
      <c r="B57" s="2">
        <v>589.5</v>
      </c>
      <c r="C57" s="3">
        <v>22</v>
      </c>
      <c r="D57" s="3">
        <v>23.398328923200001</v>
      </c>
      <c r="E57" s="3">
        <v>27.568300202248398</v>
      </c>
      <c r="F57" s="3">
        <v>30.858533922444501</v>
      </c>
      <c r="G57" s="3">
        <v>33.296145504195799</v>
      </c>
      <c r="H57" s="12">
        <f t="shared" si="2"/>
        <v>9.4458018698022027E-3</v>
      </c>
      <c r="I57" s="12">
        <f t="shared" si="2"/>
        <v>1.5027199189897372E-2</v>
      </c>
      <c r="J57" s="12">
        <f t="shared" si="2"/>
        <v>1.916224852280882E-2</v>
      </c>
      <c r="K57" s="12">
        <f t="shared" si="3"/>
        <v>0.24865277115666282</v>
      </c>
      <c r="L57" s="12">
        <f t="shared" si="3"/>
        <v>0.19619457246395142</v>
      </c>
      <c r="M57" s="12">
        <f t="shared" si="3"/>
        <v>0.14535324927809934</v>
      </c>
      <c r="O57" s="12">
        <f t="shared" si="4"/>
        <v>0.22242367181030709</v>
      </c>
      <c r="P57" s="12">
        <f t="shared" si="5"/>
        <v>0.19673353096623783</v>
      </c>
    </row>
    <row r="58" spans="1:16" x14ac:dyDescent="0.25">
      <c r="A58" s="1">
        <v>0.41319444444444697</v>
      </c>
      <c r="B58" s="2">
        <v>591.66666666666697</v>
      </c>
      <c r="C58" s="3">
        <v>22.08</v>
      </c>
      <c r="D58" s="3">
        <v>23.80831215840001</v>
      </c>
      <c r="E58" s="3">
        <v>27.848145236832401</v>
      </c>
      <c r="F58" s="3">
        <v>31.202434152514101</v>
      </c>
      <c r="G58" s="3">
        <v>33.667542835647197</v>
      </c>
      <c r="H58" s="12">
        <f t="shared" si="2"/>
        <v>9.7489778650688454E-3</v>
      </c>
      <c r="I58" s="12">
        <f t="shared" si="2"/>
        <v>1.5418198567629462E-2</v>
      </c>
      <c r="J58" s="12">
        <f t="shared" si="2"/>
        <v>1.9584579440530468E-2</v>
      </c>
      <c r="K58" s="12">
        <f t="shared" si="3"/>
        <v>0.24001056957652092</v>
      </c>
      <c r="L58" s="12">
        <f t="shared" si="3"/>
        <v>0.19928169742334287</v>
      </c>
      <c r="M58" s="12">
        <f t="shared" si="3"/>
        <v>0.14645460038076255</v>
      </c>
      <c r="O58" s="12">
        <f t="shared" si="4"/>
        <v>0.21964613349993187</v>
      </c>
      <c r="P58" s="12">
        <f t="shared" si="5"/>
        <v>0.19524895579354207</v>
      </c>
    </row>
    <row r="59" spans="1:16" x14ac:dyDescent="0.25">
      <c r="A59" s="1">
        <v>0.41388888888889203</v>
      </c>
      <c r="B59" s="2">
        <v>594.33333333333303</v>
      </c>
      <c r="C59" s="3">
        <v>22.12</v>
      </c>
      <c r="D59" s="3">
        <v>23.7643853832</v>
      </c>
      <c r="E59" s="3">
        <v>28.056912613943599</v>
      </c>
      <c r="F59" s="3">
        <v>31.442988651671001</v>
      </c>
      <c r="G59" s="3">
        <v>33.932518932184301</v>
      </c>
      <c r="H59" s="12">
        <f t="shared" si="2"/>
        <v>9.9891967705164342E-3</v>
      </c>
      <c r="I59" s="12">
        <f t="shared" si="2"/>
        <v>1.5686464360635453E-2</v>
      </c>
      <c r="J59" s="12">
        <f t="shared" si="2"/>
        <v>1.9875242174174381E-2</v>
      </c>
      <c r="K59" s="12">
        <f t="shared" si="3"/>
        <v>0.25387914075677231</v>
      </c>
      <c r="L59" s="12">
        <f t="shared" si="3"/>
        <v>0.2002675880163049</v>
      </c>
      <c r="M59" s="12">
        <f t="shared" si="3"/>
        <v>0.14724188677894401</v>
      </c>
      <c r="O59" s="12">
        <f t="shared" si="4"/>
        <v>0.22707336438653861</v>
      </c>
      <c r="P59" s="12">
        <f t="shared" si="5"/>
        <v>0.2004628718506738</v>
      </c>
    </row>
    <row r="60" spans="1:16" x14ac:dyDescent="0.25">
      <c r="A60" s="1">
        <v>0.41458333333333602</v>
      </c>
      <c r="B60" s="2">
        <v>598.33333333333303</v>
      </c>
      <c r="C60" s="3">
        <v>22.16</v>
      </c>
      <c r="D60" s="3">
        <v>24.145084101600002</v>
      </c>
      <c r="E60" s="3">
        <v>27.993095988039201</v>
      </c>
      <c r="F60" s="3">
        <v>31.5430473860639</v>
      </c>
      <c r="G60" s="3">
        <v>34.146030488812798</v>
      </c>
      <c r="H60" s="12">
        <f t="shared" si="2"/>
        <v>9.7489069437981125E-3</v>
      </c>
      <c r="I60" s="12">
        <f t="shared" si="2"/>
        <v>1.5681973347182014E-2</v>
      </c>
      <c r="J60" s="12">
        <f t="shared" si="2"/>
        <v>2.0032362933948975E-2</v>
      </c>
      <c r="K60" s="12">
        <f t="shared" si="3"/>
        <v>0.22606704422737259</v>
      </c>
      <c r="L60" s="12">
        <f t="shared" si="3"/>
        <v>0.20855627357349465</v>
      </c>
      <c r="M60" s="12">
        <f t="shared" si="3"/>
        <v>0.15292278547423252</v>
      </c>
      <c r="O60" s="12">
        <f t="shared" si="4"/>
        <v>0.21731165890043361</v>
      </c>
      <c r="P60" s="12">
        <f t="shared" si="5"/>
        <v>0.19584870109169994</v>
      </c>
    </row>
    <row r="61" spans="1:16" x14ac:dyDescent="0.25">
      <c r="A61" s="1">
        <v>0.41527777777778102</v>
      </c>
      <c r="B61" s="2">
        <v>600.66666666666697</v>
      </c>
      <c r="C61" s="3">
        <v>22.2</v>
      </c>
      <c r="D61" s="3">
        <v>23.251906339200001</v>
      </c>
      <c r="E61" s="3">
        <v>27.638156362882601</v>
      </c>
      <c r="F61" s="3">
        <v>31.247251173061802</v>
      </c>
      <c r="G61" s="3">
        <v>33.935562180143698</v>
      </c>
      <c r="H61" s="12">
        <f t="shared" si="2"/>
        <v>9.0535344554094326E-3</v>
      </c>
      <c r="I61" s="12">
        <f t="shared" si="2"/>
        <v>1.5062016381345945E-2</v>
      </c>
      <c r="J61" s="12">
        <f t="shared" si="2"/>
        <v>1.9537561898130454E-2</v>
      </c>
      <c r="K61" s="12">
        <f t="shared" si="3"/>
        <v>0.25668701581433823</v>
      </c>
      <c r="L61" s="12">
        <f t="shared" si="3"/>
        <v>0.21120724345716227</v>
      </c>
      <c r="M61" s="12">
        <f t="shared" si="3"/>
        <v>0.15732220604454636</v>
      </c>
      <c r="O61" s="12">
        <f t="shared" si="4"/>
        <v>0.23394712963575026</v>
      </c>
      <c r="P61" s="12">
        <f t="shared" si="5"/>
        <v>0.20840548843868226</v>
      </c>
    </row>
    <row r="62" spans="1:16" x14ac:dyDescent="0.25">
      <c r="A62" s="1">
        <v>0.41597222222222502</v>
      </c>
      <c r="B62" s="2">
        <v>605</v>
      </c>
      <c r="C62" s="3">
        <v>22.24</v>
      </c>
      <c r="D62" s="3">
        <v>23.398328923200001</v>
      </c>
      <c r="E62" s="3">
        <v>27.873799296172098</v>
      </c>
      <c r="F62" s="3">
        <v>31.527115570925801</v>
      </c>
      <c r="G62" s="3">
        <v>34.235553321416297</v>
      </c>
      <c r="H62" s="12">
        <f t="shared" si="2"/>
        <v>9.3120649523505787E-3</v>
      </c>
      <c r="I62" s="12">
        <f t="shared" si="2"/>
        <v>1.5350604249464137E-2</v>
      </c>
      <c r="J62" s="12">
        <f t="shared" si="2"/>
        <v>1.9827360861845122E-2</v>
      </c>
      <c r="K62" s="12">
        <f t="shared" si="3"/>
        <v>0.26003233822427407</v>
      </c>
      <c r="L62" s="12">
        <f t="shared" si="3"/>
        <v>0.21226380559550687</v>
      </c>
      <c r="M62" s="12">
        <f t="shared" si="3"/>
        <v>0.15736477788975584</v>
      </c>
      <c r="O62" s="12">
        <f t="shared" si="4"/>
        <v>0.23614807190989046</v>
      </c>
      <c r="P62" s="12">
        <f t="shared" si="5"/>
        <v>0.20988697390317895</v>
      </c>
    </row>
    <row r="63" spans="1:16" x14ac:dyDescent="0.25">
      <c r="A63" s="1">
        <v>0.41666666666667002</v>
      </c>
      <c r="B63" s="2">
        <v>608.5</v>
      </c>
      <c r="C63" s="3">
        <v>22.28</v>
      </c>
      <c r="D63" s="3">
        <v>23.544751507200004</v>
      </c>
      <c r="E63" s="3">
        <v>28.0324915323861</v>
      </c>
      <c r="F63" s="3">
        <v>31.749252145121599</v>
      </c>
      <c r="G63" s="3">
        <v>34.499777682545997</v>
      </c>
      <c r="H63" s="12">
        <f t="shared" si="2"/>
        <v>9.4535604476353313E-3</v>
      </c>
      <c r="I63" s="12">
        <f t="shared" si="2"/>
        <v>1.556163047678159E-2</v>
      </c>
      <c r="J63" s="12">
        <f t="shared" si="2"/>
        <v>2.0081803915441242E-2</v>
      </c>
      <c r="K63" s="12">
        <f t="shared" si="3"/>
        <v>0.25924545849036973</v>
      </c>
      <c r="L63" s="12">
        <f t="shared" si="3"/>
        <v>0.21470791617605026</v>
      </c>
      <c r="M63" s="12">
        <f t="shared" si="3"/>
        <v>0.15889094511652105</v>
      </c>
      <c r="O63" s="12">
        <f t="shared" si="4"/>
        <v>0.23697668733321001</v>
      </c>
      <c r="P63" s="12">
        <f t="shared" si="5"/>
        <v>0.21094810659431373</v>
      </c>
    </row>
    <row r="64" spans="1:16" x14ac:dyDescent="0.25">
      <c r="A64" s="1">
        <v>0.41736111111111401</v>
      </c>
      <c r="B64" s="2">
        <v>610.33333333333303</v>
      </c>
      <c r="C64" s="3">
        <v>22.28</v>
      </c>
      <c r="D64" s="3">
        <v>23.574036023999998</v>
      </c>
      <c r="E64" s="3">
        <v>28.3867074291019</v>
      </c>
      <c r="F64" s="3">
        <v>32.087870229763404</v>
      </c>
      <c r="G64" s="3">
        <v>34.818233901076198</v>
      </c>
      <c r="H64" s="12">
        <f t="shared" si="2"/>
        <v>1.0005528283618626E-2</v>
      </c>
      <c r="I64" s="12">
        <f t="shared" si="2"/>
        <v>1.6069694532654409E-2</v>
      </c>
      <c r="J64" s="12">
        <f t="shared" si="2"/>
        <v>2.0543255982101917E-2</v>
      </c>
      <c r="K64" s="12">
        <f t="shared" si="3"/>
        <v>0.27718081673790818</v>
      </c>
      <c r="L64" s="12">
        <f t="shared" si="3"/>
        <v>0.21316463178428804</v>
      </c>
      <c r="M64" s="12">
        <f t="shared" si="3"/>
        <v>0.15725246307148813</v>
      </c>
      <c r="O64" s="12">
        <f t="shared" si="4"/>
        <v>0.24517272426109812</v>
      </c>
      <c r="P64" s="12">
        <f t="shared" si="5"/>
        <v>0.21586597053122811</v>
      </c>
    </row>
    <row r="65" spans="1:16" x14ac:dyDescent="0.25">
      <c r="A65" s="1">
        <v>0.41805555555555901</v>
      </c>
      <c r="B65" s="2">
        <v>613.16666666666697</v>
      </c>
      <c r="C65" s="3">
        <v>22.32</v>
      </c>
      <c r="D65" s="3">
        <v>24.247579910400002</v>
      </c>
      <c r="E65" s="3">
        <v>28.5394039523785</v>
      </c>
      <c r="F65" s="3">
        <v>32.378548792784201</v>
      </c>
      <c r="G65" s="3">
        <v>35.187354598859898</v>
      </c>
      <c r="H65" s="12">
        <f t="shared" si="2"/>
        <v>1.0143088805183739E-2</v>
      </c>
      <c r="I65" s="12">
        <f t="shared" si="2"/>
        <v>1.6404265495163137E-2</v>
      </c>
      <c r="J65" s="12">
        <f t="shared" si="2"/>
        <v>2.0985084966882128E-2</v>
      </c>
      <c r="K65" s="12">
        <f t="shared" si="3"/>
        <v>0.24604096413032464</v>
      </c>
      <c r="L65" s="12">
        <f t="shared" si="3"/>
        <v>0.2200898472841242</v>
      </c>
      <c r="M65" s="12">
        <f t="shared" si="3"/>
        <v>0.16102274506648576</v>
      </c>
      <c r="O65" s="12">
        <f t="shared" si="4"/>
        <v>0.23306540570722442</v>
      </c>
      <c r="P65" s="12">
        <f t="shared" si="5"/>
        <v>0.20905118549364482</v>
      </c>
    </row>
    <row r="66" spans="1:16" x14ac:dyDescent="0.25">
      <c r="A66" s="1">
        <v>0.41875000000000301</v>
      </c>
      <c r="B66" s="2">
        <v>614.83333333333303</v>
      </c>
      <c r="C66" s="3">
        <v>22.36</v>
      </c>
      <c r="D66" s="3">
        <v>23.530109248799999</v>
      </c>
      <c r="E66" s="3">
        <v>28.3454781449833</v>
      </c>
      <c r="F66" s="3">
        <v>32.217012260910003</v>
      </c>
      <c r="G66" s="3">
        <v>35.083653537249702</v>
      </c>
      <c r="H66" s="12">
        <f t="shared" si="2"/>
        <v>9.7351230333152135E-3</v>
      </c>
      <c r="I66" s="12">
        <f t="shared" si="2"/>
        <v>1.6032006930187057E-2</v>
      </c>
      <c r="J66" s="12">
        <f t="shared" si="2"/>
        <v>2.0694475799267621E-2</v>
      </c>
      <c r="K66" s="12">
        <f t="shared" si="3"/>
        <v>0.2753063367541157</v>
      </c>
      <c r="L66" s="12">
        <f t="shared" si="3"/>
        <v>0.22134500970822232</v>
      </c>
      <c r="M66" s="12">
        <f t="shared" si="3"/>
        <v>0.16389284509495314</v>
      </c>
      <c r="O66" s="12">
        <f t="shared" si="4"/>
        <v>0.248325673231169</v>
      </c>
      <c r="P66" s="12">
        <f t="shared" si="5"/>
        <v>0.22018139718576374</v>
      </c>
    </row>
    <row r="67" spans="1:16" x14ac:dyDescent="0.25">
      <c r="A67" s="1">
        <v>0.41944444444444801</v>
      </c>
      <c r="B67" s="2">
        <v>616.5</v>
      </c>
      <c r="C67" s="3">
        <v>22.4</v>
      </c>
      <c r="D67" s="3">
        <v>23.881523450400003</v>
      </c>
      <c r="E67" s="3">
        <v>28.676362940866198</v>
      </c>
      <c r="F67" s="3">
        <v>32.574327260678203</v>
      </c>
      <c r="G67" s="3">
        <v>35.439592467336297</v>
      </c>
      <c r="H67" s="12">
        <f t="shared" si="2"/>
        <v>1.0180637373667803E-2</v>
      </c>
      <c r="I67" s="12">
        <f t="shared" si="2"/>
        <v>1.6503369441489384E-2</v>
      </c>
      <c r="J67" s="12">
        <f t="shared" si="2"/>
        <v>2.1151001569077531E-2</v>
      </c>
      <c r="K67" s="12">
        <f t="shared" si="3"/>
        <v>0.27339152148938467</v>
      </c>
      <c r="L67" s="12">
        <f t="shared" si="3"/>
        <v>0.22225361208100097</v>
      </c>
      <c r="M67" s="12">
        <f t="shared" si="3"/>
        <v>0.1633713111515834</v>
      </c>
      <c r="O67" s="12">
        <f t="shared" si="4"/>
        <v>0.24782256678519282</v>
      </c>
      <c r="P67" s="12">
        <f t="shared" si="5"/>
        <v>0.21967214824065634</v>
      </c>
    </row>
    <row r="68" spans="1:16" x14ac:dyDescent="0.25">
      <c r="A68" s="1">
        <v>0.420138888888892</v>
      </c>
      <c r="B68" s="2">
        <v>617.66666666666697</v>
      </c>
      <c r="C68" s="3">
        <v>22.4</v>
      </c>
      <c r="D68" s="3">
        <v>24.042588292799998</v>
      </c>
      <c r="E68" s="3">
        <v>28.960794178711399</v>
      </c>
      <c r="F68" s="3">
        <v>32.869019014814803</v>
      </c>
      <c r="G68" s="3">
        <v>35.7316302368355</v>
      </c>
      <c r="H68" s="12">
        <f t="shared" ref="H68:J131" si="6">(E68-$C68)/$B68</f>
        <v>1.0621900990898107E-2</v>
      </c>
      <c r="I68" s="12">
        <f t="shared" si="6"/>
        <v>1.6949302236613274E-2</v>
      </c>
      <c r="J68" s="12">
        <f t="shared" si="6"/>
        <v>2.158385899109902E-2</v>
      </c>
      <c r="K68" s="12">
        <f t="shared" ref="K68:M131" si="7">$A$1*60*0.145*1.25*1000*(E68-D68)/($B68*60*0.33*1.25)</f>
        <v>0.27989593424212444</v>
      </c>
      <c r="L68" s="12">
        <f t="shared" si="7"/>
        <v>0.22241774075847259</v>
      </c>
      <c r="M68" s="12">
        <f t="shared" si="7"/>
        <v>0.16291169197586255</v>
      </c>
      <c r="O68" s="12">
        <f t="shared" ref="O68:O131" si="8">$A$1*60*0.145*1.25*1000*(F68-$D68)/(2*$B68*60*0.33*1.25)</f>
        <v>0.25115683750029849</v>
      </c>
      <c r="P68" s="12">
        <f t="shared" ref="P68:P131" si="9">$A$1*60*0.145*1.25*1000*(G68-$D68)/(3*$B68*60*0.33*1.25)</f>
        <v>0.2217417889921531</v>
      </c>
    </row>
    <row r="69" spans="1:16" x14ac:dyDescent="0.25">
      <c r="A69" s="1">
        <v>0.420833333333337</v>
      </c>
      <c r="B69" s="2">
        <v>617.83333333333303</v>
      </c>
      <c r="C69" s="3">
        <v>22.4</v>
      </c>
      <c r="D69" s="3">
        <v>24.364717977600002</v>
      </c>
      <c r="E69" s="3">
        <v>28.943464231794099</v>
      </c>
      <c r="F69" s="3">
        <v>32.972506632695001</v>
      </c>
      <c r="G69" s="3">
        <v>35.914450235928499</v>
      </c>
      <c r="H69" s="12">
        <f t="shared" si="6"/>
        <v>1.0590986077897119E-2</v>
      </c>
      <c r="I69" s="12">
        <f t="shared" si="6"/>
        <v>1.7112230859500956E-2</v>
      </c>
      <c r="J69" s="12">
        <f t="shared" si="6"/>
        <v>2.1873941574203141E-2</v>
      </c>
      <c r="K69" s="12">
        <f t="shared" si="7"/>
        <v>0.26050693552076687</v>
      </c>
      <c r="L69" s="12">
        <f t="shared" si="7"/>
        <v>0.22923163474728636</v>
      </c>
      <c r="M69" s="12">
        <f t="shared" si="7"/>
        <v>0.1673813463349858</v>
      </c>
      <c r="O69" s="12">
        <f t="shared" si="8"/>
        <v>0.24486928513402659</v>
      </c>
      <c r="P69" s="12">
        <f t="shared" si="9"/>
        <v>0.21903997220101301</v>
      </c>
    </row>
    <row r="70" spans="1:16" x14ac:dyDescent="0.25">
      <c r="A70" s="1">
        <v>0.421527777777781</v>
      </c>
      <c r="B70" s="2">
        <v>622.16666666666697</v>
      </c>
      <c r="C70" s="3">
        <v>22.4</v>
      </c>
      <c r="D70" s="3">
        <v>23.749743124800002</v>
      </c>
      <c r="E70" s="3">
        <v>28.7478908681022</v>
      </c>
      <c r="F70" s="3">
        <v>32.836515968349403</v>
      </c>
      <c r="G70" s="3">
        <v>35.848867321354199</v>
      </c>
      <c r="H70" s="12">
        <f t="shared" si="6"/>
        <v>1.0202878437881915E-2</v>
      </c>
      <c r="I70" s="12">
        <f t="shared" si="6"/>
        <v>1.6774469812509081E-2</v>
      </c>
      <c r="J70" s="12">
        <f t="shared" si="6"/>
        <v>2.1616181068343197E-2</v>
      </c>
      <c r="K70" s="12">
        <f t="shared" si="7"/>
        <v>0.28238810521542734</v>
      </c>
      <c r="L70" s="12">
        <f t="shared" si="7"/>
        <v>0.23100139377477302</v>
      </c>
      <c r="M70" s="12">
        <f t="shared" si="7"/>
        <v>0.17019348656871447</v>
      </c>
      <c r="O70" s="12">
        <f t="shared" si="8"/>
        <v>0.25669474949510018</v>
      </c>
      <c r="P70" s="12">
        <f t="shared" si="9"/>
        <v>0.22786099518630495</v>
      </c>
    </row>
    <row r="71" spans="1:16" x14ac:dyDescent="0.25">
      <c r="A71" s="1">
        <v>0.422222222222226</v>
      </c>
      <c r="B71" s="2">
        <v>625.16666666666697</v>
      </c>
      <c r="C71" s="3">
        <v>22.44</v>
      </c>
      <c r="D71" s="3">
        <v>23.925450225600002</v>
      </c>
      <c r="E71" s="3">
        <v>29.1370671667929</v>
      </c>
      <c r="F71" s="3">
        <v>33.2121176793028</v>
      </c>
      <c r="G71" s="3">
        <v>36.197484709601497</v>
      </c>
      <c r="H71" s="12">
        <f t="shared" si="6"/>
        <v>1.0712450813318414E-2</v>
      </c>
      <c r="I71" s="12">
        <f t="shared" si="6"/>
        <v>1.7230793408642166E-2</v>
      </c>
      <c r="J71" s="12">
        <f t="shared" si="6"/>
        <v>2.2006107240098355E-2</v>
      </c>
      <c r="K71" s="12">
        <f t="shared" si="7"/>
        <v>0.29303582810808065</v>
      </c>
      <c r="L71" s="12">
        <f t="shared" si="7"/>
        <v>0.22912961850228941</v>
      </c>
      <c r="M71" s="12">
        <f t="shared" si="7"/>
        <v>0.16785951649967218</v>
      </c>
      <c r="O71" s="12">
        <f t="shared" si="8"/>
        <v>0.26108272330518506</v>
      </c>
      <c r="P71" s="12">
        <f t="shared" si="9"/>
        <v>0.23000832103668067</v>
      </c>
    </row>
    <row r="72" spans="1:16" x14ac:dyDescent="0.25">
      <c r="A72" s="1">
        <v>0.42291666666666999</v>
      </c>
      <c r="B72" s="2">
        <v>625.83333333333303</v>
      </c>
      <c r="C72" s="3">
        <v>22.48</v>
      </c>
      <c r="D72" s="3">
        <v>24.423287011199999</v>
      </c>
      <c r="E72" s="3">
        <v>29.2731475033174</v>
      </c>
      <c r="F72" s="3">
        <v>33.447483877937302</v>
      </c>
      <c r="G72" s="3">
        <v>36.490301751591304</v>
      </c>
      <c r="H72" s="12">
        <f t="shared" si="6"/>
        <v>1.0854563254302108E-2</v>
      </c>
      <c r="I72" s="12">
        <f t="shared" si="6"/>
        <v>1.7524608060618865E-2</v>
      </c>
      <c r="J72" s="12">
        <f t="shared" si="6"/>
        <v>2.2386633957269735E-2</v>
      </c>
      <c r="K72" s="12">
        <f t="shared" si="7"/>
        <v>0.27240470504085151</v>
      </c>
      <c r="L72" s="12">
        <f t="shared" si="7"/>
        <v>0.23446218107052832</v>
      </c>
      <c r="M72" s="12">
        <f t="shared" si="7"/>
        <v>0.17090757697318207</v>
      </c>
      <c r="O72" s="12">
        <f t="shared" si="8"/>
        <v>0.25343344305568993</v>
      </c>
      <c r="P72" s="12">
        <f t="shared" si="9"/>
        <v>0.22592482102818731</v>
      </c>
    </row>
    <row r="73" spans="1:16" x14ac:dyDescent="0.25">
      <c r="A73" s="1">
        <v>0.42361111111111499</v>
      </c>
      <c r="B73" s="2">
        <v>626.83333333333303</v>
      </c>
      <c r="C73" s="3">
        <v>22.48</v>
      </c>
      <c r="D73" s="3">
        <v>23.9840192592</v>
      </c>
      <c r="E73" s="3">
        <v>29.145565087281302</v>
      </c>
      <c r="F73" s="3">
        <v>33.366985852169499</v>
      </c>
      <c r="G73" s="3">
        <v>36.464841900756603</v>
      </c>
      <c r="H73" s="12">
        <f t="shared" si="6"/>
        <v>1.0633711918023883E-2</v>
      </c>
      <c r="I73" s="12">
        <f t="shared" si="6"/>
        <v>1.7368230553846589E-2</v>
      </c>
      <c r="J73" s="12">
        <f t="shared" si="6"/>
        <v>2.2310303484323227E-2</v>
      </c>
      <c r="K73" s="12">
        <f t="shared" si="7"/>
        <v>0.28944880039517107</v>
      </c>
      <c r="L73" s="12">
        <f t="shared" si="7"/>
        <v>0.23672853386528292</v>
      </c>
      <c r="M73" s="12">
        <f t="shared" si="7"/>
        <v>0.17372135149554238</v>
      </c>
      <c r="O73" s="12">
        <f t="shared" si="8"/>
        <v>0.26308866713022699</v>
      </c>
      <c r="P73" s="12">
        <f t="shared" si="9"/>
        <v>0.23329956191866552</v>
      </c>
    </row>
    <row r="74" spans="1:16" x14ac:dyDescent="0.25">
      <c r="A74" s="1">
        <v>0.42430555555555899</v>
      </c>
      <c r="B74" s="2">
        <v>629.5</v>
      </c>
      <c r="C74" s="3">
        <v>22.52</v>
      </c>
      <c r="D74" s="3">
        <v>24.1304418432</v>
      </c>
      <c r="E74" s="3">
        <v>29.480710753373401</v>
      </c>
      <c r="F74" s="3">
        <v>33.702162571488003</v>
      </c>
      <c r="G74" s="3">
        <v>36.785569564005002</v>
      </c>
      <c r="H74" s="12">
        <f t="shared" si="6"/>
        <v>1.105752303951295E-2</v>
      </c>
      <c r="I74" s="12">
        <f t="shared" si="6"/>
        <v>1.7763562464635431E-2</v>
      </c>
      <c r="J74" s="12">
        <f t="shared" si="6"/>
        <v>2.2661746725980942E-2</v>
      </c>
      <c r="K74" s="12">
        <f t="shared" si="7"/>
        <v>0.29876101455224902</v>
      </c>
      <c r="L74" s="12">
        <f t="shared" si="7"/>
        <v>0.23572744645885083</v>
      </c>
      <c r="M74" s="12">
        <f t="shared" si="7"/>
        <v>0.17217859827759971</v>
      </c>
      <c r="O74" s="12">
        <f t="shared" si="8"/>
        <v>0.26724423050554991</v>
      </c>
      <c r="P74" s="12">
        <f t="shared" si="9"/>
        <v>0.23555568642956654</v>
      </c>
    </row>
    <row r="75" spans="1:16" x14ac:dyDescent="0.25">
      <c r="A75" s="1">
        <v>0.42500000000000399</v>
      </c>
      <c r="B75" s="2">
        <v>630.33333333333303</v>
      </c>
      <c r="C75" s="3">
        <v>22.52</v>
      </c>
      <c r="D75" s="3">
        <v>24.540425078400006</v>
      </c>
      <c r="E75" s="3">
        <v>29.592043480258098</v>
      </c>
      <c r="F75" s="3">
        <v>33.903212842968102</v>
      </c>
      <c r="G75" s="3">
        <v>37.039331901559699</v>
      </c>
      <c r="H75" s="12">
        <f t="shared" si="6"/>
        <v>1.1219529582641092E-2</v>
      </c>
      <c r="I75" s="12">
        <f t="shared" si="6"/>
        <v>1.8059036768325924E-2</v>
      </c>
      <c r="J75" s="12">
        <f t="shared" si="6"/>
        <v>2.3034371075980498E-2</v>
      </c>
      <c r="K75" s="12">
        <f t="shared" si="7"/>
        <v>0.28171132859744191</v>
      </c>
      <c r="L75" s="12">
        <f t="shared" si="7"/>
        <v>0.24041904046649709</v>
      </c>
      <c r="M75" s="12">
        <f t="shared" si="7"/>
        <v>0.17489053929937276</v>
      </c>
      <c r="O75" s="12">
        <f t="shared" si="8"/>
        <v>0.26106518453196953</v>
      </c>
      <c r="P75" s="12">
        <f t="shared" si="9"/>
        <v>0.2323403027877706</v>
      </c>
    </row>
    <row r="76" spans="1:16" x14ac:dyDescent="0.25">
      <c r="A76" s="1">
        <v>0.42569444444444798</v>
      </c>
      <c r="B76" s="2">
        <v>630.33333333333303</v>
      </c>
      <c r="C76" s="3">
        <v>22.56</v>
      </c>
      <c r="D76" s="3">
        <v>24.159726360000001</v>
      </c>
      <c r="E76" s="3">
        <v>29.445198597096802</v>
      </c>
      <c r="F76" s="3">
        <v>33.807965273783701</v>
      </c>
      <c r="G76" s="3">
        <v>37.000540983858997</v>
      </c>
      <c r="H76" s="12">
        <f t="shared" si="6"/>
        <v>1.0923107240238192E-2</v>
      </c>
      <c r="I76" s="12">
        <f t="shared" si="6"/>
        <v>1.7844471613617727E-2</v>
      </c>
      <c r="J76" s="12">
        <f t="shared" si="6"/>
        <v>2.290937226418668E-2</v>
      </c>
      <c r="K76" s="12">
        <f t="shared" si="7"/>
        <v>0.29475255011933521</v>
      </c>
      <c r="L76" s="12">
        <f t="shared" si="7"/>
        <v>0.24329644464000791</v>
      </c>
      <c r="M76" s="12">
        <f t="shared" si="7"/>
        <v>0.17803893195939352</v>
      </c>
      <c r="O76" s="12">
        <f t="shared" si="8"/>
        <v>0.2690244973796716</v>
      </c>
      <c r="P76" s="12">
        <f t="shared" si="9"/>
        <v>0.23869597557291222</v>
      </c>
    </row>
    <row r="77" spans="1:16" x14ac:dyDescent="0.25">
      <c r="A77" s="1">
        <v>0.42638888888889298</v>
      </c>
      <c r="B77" s="2">
        <v>633</v>
      </c>
      <c r="C77" s="3">
        <v>22.56</v>
      </c>
      <c r="D77" s="3">
        <v>24.159726360000001</v>
      </c>
      <c r="E77" s="3">
        <v>29.379377547546799</v>
      </c>
      <c r="F77" s="3">
        <v>33.848206575144602</v>
      </c>
      <c r="G77" s="3">
        <v>37.118329655530196</v>
      </c>
      <c r="H77" s="12">
        <f t="shared" si="6"/>
        <v>1.077310828996335E-2</v>
      </c>
      <c r="I77" s="12">
        <f t="shared" si="6"/>
        <v>1.7832869786958298E-2</v>
      </c>
      <c r="J77" s="12">
        <f t="shared" si="6"/>
        <v>2.2998941003997152E-2</v>
      </c>
      <c r="K77" s="12">
        <f t="shared" si="7"/>
        <v>0.289855683735664</v>
      </c>
      <c r="L77" s="12">
        <f t="shared" si="7"/>
        <v>0.24816131322770119</v>
      </c>
      <c r="M77" s="12">
        <f t="shared" si="7"/>
        <v>0.18159523065954755</v>
      </c>
      <c r="O77" s="12">
        <f t="shared" si="8"/>
        <v>0.26900849848168257</v>
      </c>
      <c r="P77" s="12">
        <f t="shared" si="9"/>
        <v>0.23987074254097088</v>
      </c>
    </row>
    <row r="78" spans="1:16" x14ac:dyDescent="0.25">
      <c r="A78" s="1">
        <v>0.42708333333333698</v>
      </c>
      <c r="B78" s="2">
        <v>638</v>
      </c>
      <c r="C78" s="3">
        <v>22.6</v>
      </c>
      <c r="D78" s="3">
        <v>23.779027641600006</v>
      </c>
      <c r="E78" s="3">
        <v>29.3933622634184</v>
      </c>
      <c r="F78" s="3">
        <v>33.890067821079398</v>
      </c>
      <c r="G78" s="3">
        <v>37.195938958077697</v>
      </c>
      <c r="H78" s="12">
        <f t="shared" si="6"/>
        <v>1.0647903234198116E-2</v>
      </c>
      <c r="I78" s="12">
        <f t="shared" si="6"/>
        <v>1.7696031067522565E-2</v>
      </c>
      <c r="J78" s="12">
        <f t="shared" si="6"/>
        <v>2.2877647269714255E-2</v>
      </c>
      <c r="K78" s="12">
        <f t="shared" si="7"/>
        <v>0.30932973122966345</v>
      </c>
      <c r="L78" s="12">
        <f t="shared" si="7"/>
        <v>0.24775237232291997</v>
      </c>
      <c r="M78" s="12">
        <f t="shared" si="7"/>
        <v>0.18214166044067756</v>
      </c>
      <c r="O78" s="12">
        <f t="shared" si="8"/>
        <v>0.27854105177629174</v>
      </c>
      <c r="P78" s="12">
        <f t="shared" si="9"/>
        <v>0.24640792133108699</v>
      </c>
    </row>
    <row r="79" spans="1:16" x14ac:dyDescent="0.25">
      <c r="A79" s="1">
        <v>0.42777777777778198</v>
      </c>
      <c r="B79" s="2">
        <v>638.66666666666697</v>
      </c>
      <c r="C79" s="3">
        <v>22.64</v>
      </c>
      <c r="D79" s="3">
        <v>24.145084101600002</v>
      </c>
      <c r="E79" s="3">
        <v>29.539937915586101</v>
      </c>
      <c r="F79" s="3">
        <v>34.109980205908997</v>
      </c>
      <c r="G79" s="3">
        <v>37.453867700242597</v>
      </c>
      <c r="H79" s="12">
        <f t="shared" si="6"/>
        <v>1.080366061939368E-2</v>
      </c>
      <c r="I79" s="12">
        <f t="shared" si="6"/>
        <v>1.7959259195055831E-2</v>
      </c>
      <c r="J79" s="12">
        <f t="shared" si="6"/>
        <v>2.3194991179920549E-2</v>
      </c>
      <c r="K79" s="12">
        <f t="shared" si="7"/>
        <v>0.29692685634009641</v>
      </c>
      <c r="L79" s="12">
        <f t="shared" si="7"/>
        <v>0.25153013175054828</v>
      </c>
      <c r="M79" s="12">
        <f t="shared" si="7"/>
        <v>0.18404391219524455</v>
      </c>
      <c r="O79" s="12">
        <f t="shared" si="8"/>
        <v>0.27422849404532235</v>
      </c>
      <c r="P79" s="12">
        <f t="shared" si="9"/>
        <v>0.24416696676196306</v>
      </c>
    </row>
    <row r="80" spans="1:16" x14ac:dyDescent="0.25">
      <c r="A80" s="1">
        <v>0.42847222222222597</v>
      </c>
      <c r="B80" s="2">
        <v>639.5</v>
      </c>
      <c r="C80" s="3">
        <v>22.64</v>
      </c>
      <c r="D80" s="3">
        <v>23.793669900000001</v>
      </c>
      <c r="E80" s="3">
        <v>29.113583970908</v>
      </c>
      <c r="F80" s="3">
        <v>33.824590644223598</v>
      </c>
      <c r="G80" s="3">
        <v>37.299064701795899</v>
      </c>
      <c r="H80" s="12">
        <f t="shared" si="6"/>
        <v>1.012288345724472E-2</v>
      </c>
      <c r="I80" s="12">
        <f t="shared" si="6"/>
        <v>1.7489586621147142E-2</v>
      </c>
      <c r="J80" s="12">
        <f t="shared" si="6"/>
        <v>2.2922696953551053E-2</v>
      </c>
      <c r="K80" s="12">
        <f t="shared" si="7"/>
        <v>0.29242070378151858</v>
      </c>
      <c r="L80" s="12">
        <f t="shared" si="7"/>
        <v>0.25895077788263049</v>
      </c>
      <c r="M80" s="12">
        <f t="shared" si="7"/>
        <v>0.19098206016934957</v>
      </c>
      <c r="O80" s="12">
        <f t="shared" si="8"/>
        <v>0.27568574083207459</v>
      </c>
      <c r="P80" s="12">
        <f t="shared" si="9"/>
        <v>0.24745118061116625</v>
      </c>
    </row>
    <row r="81" spans="1:16" x14ac:dyDescent="0.25">
      <c r="A81" s="1">
        <v>0.42916666666667103</v>
      </c>
      <c r="B81" s="2">
        <v>642.5</v>
      </c>
      <c r="C81" s="3">
        <v>22.68</v>
      </c>
      <c r="D81" s="3">
        <v>23.178695047200009</v>
      </c>
      <c r="E81" s="3">
        <v>29.461725112491798</v>
      </c>
      <c r="F81" s="3">
        <v>34.063404000195</v>
      </c>
      <c r="G81" s="3">
        <v>37.467133793615801</v>
      </c>
      <c r="H81" s="12">
        <f t="shared" si="6"/>
        <v>1.0555214182866613E-2</v>
      </c>
      <c r="I81" s="12">
        <f t="shared" si="6"/>
        <v>1.7717360311587549E-2</v>
      </c>
      <c r="J81" s="12">
        <f t="shared" si="6"/>
        <v>2.3014994231308639E-2</v>
      </c>
      <c r="K81" s="12">
        <f t="shared" si="7"/>
        <v>0.34374790122572696</v>
      </c>
      <c r="L81" s="12">
        <f t="shared" si="7"/>
        <v>0.25176028816109952</v>
      </c>
      <c r="M81" s="12">
        <f t="shared" si="7"/>
        <v>0.18621985899625654</v>
      </c>
      <c r="O81" s="12">
        <f t="shared" si="8"/>
        <v>0.29775409469341324</v>
      </c>
      <c r="P81" s="12">
        <f t="shared" si="9"/>
        <v>0.26057601612769432</v>
      </c>
    </row>
    <row r="82" spans="1:16" x14ac:dyDescent="0.25">
      <c r="A82" s="1">
        <v>0.42986111111111502</v>
      </c>
      <c r="B82" s="2">
        <v>644.66666666666697</v>
      </c>
      <c r="C82" s="3">
        <v>22.72</v>
      </c>
      <c r="D82" s="3">
        <v>24.657563145600001</v>
      </c>
      <c r="E82" s="3">
        <v>30.221797484398799</v>
      </c>
      <c r="F82" s="3">
        <v>34.895304264576197</v>
      </c>
      <c r="G82" s="3">
        <v>38.283323244872797</v>
      </c>
      <c r="H82" s="12">
        <f t="shared" si="6"/>
        <v>1.1636707576626881E-2</v>
      </c>
      <c r="I82" s="12">
        <f t="shared" si="6"/>
        <v>1.8886201030883443E-2</v>
      </c>
      <c r="J82" s="12">
        <f t="shared" si="6"/>
        <v>2.4141659635273201E-2</v>
      </c>
      <c r="K82" s="12">
        <f t="shared" si="7"/>
        <v>0.30339907083795253</v>
      </c>
      <c r="L82" s="12">
        <f t="shared" si="7"/>
        <v>0.25483067899810935</v>
      </c>
      <c r="M82" s="12">
        <f t="shared" si="7"/>
        <v>0.18473733276036727</v>
      </c>
      <c r="O82" s="12">
        <f t="shared" si="8"/>
        <v>0.27911487491803089</v>
      </c>
      <c r="P82" s="12">
        <f t="shared" si="9"/>
        <v>0.24765569419880973</v>
      </c>
    </row>
    <row r="83" spans="1:16" x14ac:dyDescent="0.25">
      <c r="A83" s="1">
        <v>0.43055555555556002</v>
      </c>
      <c r="B83" s="2">
        <v>647.66666666666697</v>
      </c>
      <c r="C83" s="3">
        <v>22.72</v>
      </c>
      <c r="D83" s="3">
        <v>24.394002494399999</v>
      </c>
      <c r="E83" s="3">
        <v>30.203167762151701</v>
      </c>
      <c r="F83" s="3">
        <v>34.9483720643886</v>
      </c>
      <c r="G83" s="3">
        <v>38.404386521001001</v>
      </c>
      <c r="H83" s="12">
        <f t="shared" si="6"/>
        <v>1.155404183554045E-2</v>
      </c>
      <c r="I83" s="12">
        <f t="shared" si="6"/>
        <v>1.8880656815834167E-2</v>
      </c>
      <c r="J83" s="12">
        <f t="shared" si="6"/>
        <v>2.4216757366445182E-2</v>
      </c>
      <c r="K83" s="12">
        <f t="shared" si="7"/>
        <v>0.31528712443699858</v>
      </c>
      <c r="L83" s="12">
        <f t="shared" si="7"/>
        <v>0.25754161748911247</v>
      </c>
      <c r="M83" s="12">
        <f t="shared" si="7"/>
        <v>0.18757201935481135</v>
      </c>
      <c r="O83" s="12">
        <f t="shared" si="8"/>
        <v>0.2864143709630555</v>
      </c>
      <c r="P83" s="12">
        <f t="shared" si="9"/>
        <v>0.25346692042697411</v>
      </c>
    </row>
    <row r="84" spans="1:16" x14ac:dyDescent="0.25">
      <c r="A84" s="1">
        <v>0.43125000000000402</v>
      </c>
      <c r="B84" s="2">
        <v>652.66666666666697</v>
      </c>
      <c r="C84" s="3">
        <v>22.76</v>
      </c>
      <c r="D84" s="3">
        <v>24.511140561600005</v>
      </c>
      <c r="E84" s="3">
        <v>30.5076138127741</v>
      </c>
      <c r="F84" s="3">
        <v>35.285612905874203</v>
      </c>
      <c r="G84" s="3">
        <v>38.753408289020001</v>
      </c>
      <c r="H84" s="12">
        <f t="shared" si="6"/>
        <v>1.187070553540464E-2</v>
      </c>
      <c r="I84" s="12">
        <f t="shared" si="6"/>
        <v>1.9191439590205611E-2</v>
      </c>
      <c r="J84" s="12">
        <f t="shared" si="6"/>
        <v>2.4504711372349323E-2</v>
      </c>
      <c r="K84" s="12">
        <f t="shared" si="7"/>
        <v>0.32295983709545673</v>
      </c>
      <c r="L84" s="12">
        <f t="shared" si="7"/>
        <v>0.25733489404754933</v>
      </c>
      <c r="M84" s="12">
        <f t="shared" si="7"/>
        <v>0.18676955355414265</v>
      </c>
      <c r="O84" s="12">
        <f t="shared" si="8"/>
        <v>0.290147365571503</v>
      </c>
      <c r="P84" s="12">
        <f t="shared" si="9"/>
        <v>0.25568809489904948</v>
      </c>
    </row>
    <row r="85" spans="1:16" x14ac:dyDescent="0.25">
      <c r="A85" s="1">
        <v>0.43194444444444902</v>
      </c>
      <c r="B85" s="2">
        <v>656.16666666666697</v>
      </c>
      <c r="C85" s="3">
        <v>22.76</v>
      </c>
      <c r="D85" s="3">
        <v>24.833270246400005</v>
      </c>
      <c r="E85" s="3">
        <v>30.564093378076102</v>
      </c>
      <c r="F85" s="3">
        <v>35.4494929291617</v>
      </c>
      <c r="G85" s="3">
        <v>38.987607107187102</v>
      </c>
      <c r="H85" s="12">
        <f t="shared" si="6"/>
        <v>1.1893462095112162E-2</v>
      </c>
      <c r="I85" s="12">
        <f t="shared" si="6"/>
        <v>1.9338825901694223E-2</v>
      </c>
      <c r="J85" s="12">
        <f t="shared" si="6"/>
        <v>2.4730922693198518E-2</v>
      </c>
      <c r="K85" s="12">
        <f t="shared" si="7"/>
        <v>0.30700601901513697</v>
      </c>
      <c r="L85" s="12">
        <f t="shared" si="7"/>
        <v>0.26171581865561178</v>
      </c>
      <c r="M85" s="12">
        <f t="shared" si="7"/>
        <v>0.18954037206499941</v>
      </c>
      <c r="O85" s="12">
        <f t="shared" si="8"/>
        <v>0.2843609188353744</v>
      </c>
      <c r="P85" s="12">
        <f t="shared" si="9"/>
        <v>0.25275406991191607</v>
      </c>
    </row>
    <row r="86" spans="1:16" x14ac:dyDescent="0.25">
      <c r="A86" s="1">
        <v>0.43263888888889301</v>
      </c>
      <c r="B86" s="2">
        <v>655.83333333333303</v>
      </c>
      <c r="C86" s="3">
        <v>22.8</v>
      </c>
      <c r="D86" s="3">
        <v>24.394002494399999</v>
      </c>
      <c r="E86" s="3">
        <v>30.655486706402101</v>
      </c>
      <c r="F86" s="3">
        <v>35.507482217440298</v>
      </c>
      <c r="G86" s="3">
        <v>39.036224130108302</v>
      </c>
      <c r="H86" s="12">
        <f t="shared" si="6"/>
        <v>1.1977870454488596E-2</v>
      </c>
      <c r="I86" s="12">
        <f t="shared" si="6"/>
        <v>1.9376084702577338E-2</v>
      </c>
      <c r="J86" s="12">
        <f t="shared" si="6"/>
        <v>2.4756631456327789E-2</v>
      </c>
      <c r="K86" s="12">
        <f t="shared" si="7"/>
        <v>0.33560455982083581</v>
      </c>
      <c r="L86" s="12">
        <f t="shared" si="7"/>
        <v>0.26005844023584657</v>
      </c>
      <c r="M86" s="12">
        <f t="shared" si="7"/>
        <v>0.18913437073789463</v>
      </c>
      <c r="O86" s="12">
        <f t="shared" si="8"/>
        <v>0.29783150002834119</v>
      </c>
      <c r="P86" s="12">
        <f t="shared" si="9"/>
        <v>0.26159912359819237</v>
      </c>
    </row>
    <row r="87" spans="1:16" x14ac:dyDescent="0.25">
      <c r="A87" s="1">
        <v>0.43333333333333801</v>
      </c>
      <c r="B87" s="2">
        <v>655.5</v>
      </c>
      <c r="C87" s="3">
        <v>22.84</v>
      </c>
      <c r="D87" s="3">
        <v>25.111473155999999</v>
      </c>
      <c r="E87" s="3">
        <v>31.087508446965099</v>
      </c>
      <c r="F87" s="3">
        <v>35.989066272728003</v>
      </c>
      <c r="G87" s="3">
        <v>39.517109771850897</v>
      </c>
      <c r="H87" s="12">
        <f t="shared" si="6"/>
        <v>1.2582011360740044E-2</v>
      </c>
      <c r="I87" s="12">
        <f t="shared" si="6"/>
        <v>2.0059597670065602E-2</v>
      </c>
      <c r="J87" s="12">
        <f t="shared" si="6"/>
        <v>2.5441815060031882E-2</v>
      </c>
      <c r="K87" s="12">
        <f t="shared" si="7"/>
        <v>0.32046787959778633</v>
      </c>
      <c r="L87" s="12">
        <f t="shared" si="7"/>
        <v>0.26284848844901959</v>
      </c>
      <c r="M87" s="12">
        <f t="shared" si="7"/>
        <v>0.18919309613214785</v>
      </c>
      <c r="O87" s="12">
        <f t="shared" si="8"/>
        <v>0.29165818402340293</v>
      </c>
      <c r="P87" s="12">
        <f t="shared" si="9"/>
        <v>0.25750315472631791</v>
      </c>
    </row>
    <row r="88" spans="1:16" x14ac:dyDescent="0.25">
      <c r="A88" s="1">
        <v>0.43402777777778201</v>
      </c>
      <c r="B88" s="2">
        <v>661.83333333333303</v>
      </c>
      <c r="C88" s="3">
        <v>22.88</v>
      </c>
      <c r="D88" s="3">
        <v>25.038261863999999</v>
      </c>
      <c r="E88" s="3">
        <v>30.938854253970799</v>
      </c>
      <c r="F88" s="3">
        <v>36.003923734554199</v>
      </c>
      <c r="G88" s="3">
        <v>39.6615876157325</v>
      </c>
      <c r="H88" s="12">
        <f t="shared" si="6"/>
        <v>1.2176561451479431E-2</v>
      </c>
      <c r="I88" s="12">
        <f t="shared" si="6"/>
        <v>1.9829650568452591E-2</v>
      </c>
      <c r="J88" s="12">
        <f t="shared" si="6"/>
        <v>2.535621397491691E-2</v>
      </c>
      <c r="K88" s="12">
        <f t="shared" si="7"/>
        <v>0.31339425252929781</v>
      </c>
      <c r="L88" s="12">
        <f t="shared" si="7"/>
        <v>0.2690176780511776</v>
      </c>
      <c r="M88" s="12">
        <f t="shared" si="7"/>
        <v>0.19426707731813972</v>
      </c>
      <c r="O88" s="12">
        <f t="shared" si="8"/>
        <v>0.29120596529023773</v>
      </c>
      <c r="P88" s="12">
        <f t="shared" si="9"/>
        <v>0.25889300263287179</v>
      </c>
    </row>
    <row r="89" spans="1:16" x14ac:dyDescent="0.25">
      <c r="A89" s="1">
        <v>0.43472222222222701</v>
      </c>
      <c r="B89" s="2">
        <v>667.33333333333303</v>
      </c>
      <c r="C89" s="3">
        <v>22.92</v>
      </c>
      <c r="D89" s="3">
        <v>24.437929269600001</v>
      </c>
      <c r="E89" s="3">
        <v>30.5744260970779</v>
      </c>
      <c r="F89" s="3">
        <v>35.765414425503799</v>
      </c>
      <c r="G89" s="3">
        <v>39.549076931589497</v>
      </c>
      <c r="H89" s="12">
        <f t="shared" si="6"/>
        <v>1.1470168976640212E-2</v>
      </c>
      <c r="I89" s="12">
        <f t="shared" si="6"/>
        <v>1.9248872765490213E-2</v>
      </c>
      <c r="J89" s="12">
        <f t="shared" si="6"/>
        <v>2.4918696700683571E-2</v>
      </c>
      <c r="K89" s="12">
        <f t="shared" si="7"/>
        <v>0.323237504308163</v>
      </c>
      <c r="L89" s="12">
        <f t="shared" si="7"/>
        <v>0.27343322409290916</v>
      </c>
      <c r="M89" s="12">
        <f t="shared" si="7"/>
        <v>0.19930290196437245</v>
      </c>
      <c r="O89" s="12">
        <f t="shared" si="8"/>
        <v>0.29833536420053602</v>
      </c>
      <c r="P89" s="12">
        <f t="shared" si="9"/>
        <v>0.26532454345514817</v>
      </c>
    </row>
    <row r="90" spans="1:16" x14ac:dyDescent="0.25">
      <c r="A90" s="1">
        <v>0.435416666666671</v>
      </c>
      <c r="B90" s="2">
        <v>670.66666666666697</v>
      </c>
      <c r="C90" s="3">
        <v>22.96</v>
      </c>
      <c r="D90" s="3">
        <v>24.159726360000001</v>
      </c>
      <c r="E90" s="3">
        <v>30.436597970564701</v>
      </c>
      <c r="F90" s="3">
        <v>35.702978193073797</v>
      </c>
      <c r="G90" s="3">
        <v>39.5556474430336</v>
      </c>
      <c r="H90" s="12">
        <f t="shared" si="6"/>
        <v>1.1148008902432451E-2</v>
      </c>
      <c r="I90" s="12">
        <f t="shared" si="6"/>
        <v>1.9000464502595113E-2</v>
      </c>
      <c r="J90" s="12">
        <f t="shared" si="6"/>
        <v>2.4745001157604758E-2</v>
      </c>
      <c r="K90" s="12">
        <f t="shared" si="7"/>
        <v>0.32898839093868826</v>
      </c>
      <c r="L90" s="12">
        <f t="shared" si="7"/>
        <v>0.27602571200571785</v>
      </c>
      <c r="M90" s="12">
        <f t="shared" si="7"/>
        <v>0.20192916726700563</v>
      </c>
      <c r="O90" s="12">
        <f t="shared" si="8"/>
        <v>0.30250705147220308</v>
      </c>
      <c r="P90" s="12">
        <f t="shared" si="9"/>
        <v>0.26898109007047055</v>
      </c>
    </row>
    <row r="91" spans="1:16" x14ac:dyDescent="0.25">
      <c r="A91" s="1">
        <v>0.436111111111116</v>
      </c>
      <c r="B91" s="2">
        <v>671.16666666666697</v>
      </c>
      <c r="C91" s="3">
        <v>22.96</v>
      </c>
      <c r="D91" s="3">
        <v>24.013303775999997</v>
      </c>
      <c r="E91" s="3">
        <v>30.633781503798399</v>
      </c>
      <c r="F91" s="3">
        <v>35.879806945091303</v>
      </c>
      <c r="G91" s="3">
        <v>39.717319480128801</v>
      </c>
      <c r="H91" s="12">
        <f t="shared" si="6"/>
        <v>1.1433496156640272E-2</v>
      </c>
      <c r="I91" s="12">
        <f t="shared" si="6"/>
        <v>1.9249774440165825E-2</v>
      </c>
      <c r="J91" s="12">
        <f t="shared" si="6"/>
        <v>2.4967448939849205E-2</v>
      </c>
      <c r="K91" s="12">
        <f t="shared" si="7"/>
        <v>0.34673924483581919</v>
      </c>
      <c r="L91" s="12">
        <f t="shared" si="7"/>
        <v>0.27475402451180736</v>
      </c>
      <c r="M91" s="12">
        <f t="shared" si="7"/>
        <v>0.20098492180705213</v>
      </c>
      <c r="O91" s="12">
        <f t="shared" si="8"/>
        <v>0.3107466346738133</v>
      </c>
      <c r="P91" s="12">
        <f t="shared" si="9"/>
        <v>0.27415939705155956</v>
      </c>
    </row>
    <row r="92" spans="1:16" x14ac:dyDescent="0.25">
      <c r="A92" s="1">
        <v>0.43680555555556</v>
      </c>
      <c r="B92" s="2">
        <v>673.16666666666697</v>
      </c>
      <c r="C92" s="3">
        <v>22.96</v>
      </c>
      <c r="D92" s="3">
        <v>24.613636370399998</v>
      </c>
      <c r="E92" s="3">
        <v>31.152062368423699</v>
      </c>
      <c r="F92" s="3">
        <v>36.400015701086197</v>
      </c>
      <c r="G92" s="3">
        <v>40.2022265212847</v>
      </c>
      <c r="H92" s="12">
        <f t="shared" si="6"/>
        <v>1.2169441498029752E-2</v>
      </c>
      <c r="I92" s="12">
        <f t="shared" si="6"/>
        <v>1.99653612791575E-2</v>
      </c>
      <c r="J92" s="12">
        <f t="shared" si="6"/>
        <v>2.5613607112579387E-2</v>
      </c>
      <c r="K92" s="12">
        <f t="shared" si="7"/>
        <v>0.34142448210436827</v>
      </c>
      <c r="L92" s="12">
        <f t="shared" si="7"/>
        <v>0.27403839230630861</v>
      </c>
      <c r="M92" s="12">
        <f t="shared" si="7"/>
        <v>0.19854439899301182</v>
      </c>
      <c r="O92" s="12">
        <f t="shared" si="8"/>
        <v>0.30773143720533847</v>
      </c>
      <c r="P92" s="12">
        <f t="shared" si="9"/>
        <v>0.27133575780122954</v>
      </c>
    </row>
    <row r="93" spans="1:16" x14ac:dyDescent="0.25">
      <c r="A93" s="1">
        <v>0.437500000000005</v>
      </c>
      <c r="B93" s="2">
        <v>676</v>
      </c>
      <c r="C93" s="3">
        <v>22.96</v>
      </c>
      <c r="D93" s="3">
        <v>24.847912504799996</v>
      </c>
      <c r="E93" s="3">
        <v>31.295581420427101</v>
      </c>
      <c r="F93" s="3">
        <v>36.608784886096799</v>
      </c>
      <c r="G93" s="3">
        <v>40.4500984848165</v>
      </c>
      <c r="H93" s="12">
        <f t="shared" si="6"/>
        <v>1.2330741746193936E-2</v>
      </c>
      <c r="I93" s="12">
        <f t="shared" si="6"/>
        <v>2.0190510186533724E-2</v>
      </c>
      <c r="J93" s="12">
        <f t="shared" si="6"/>
        <v>2.5872926752687129E-2</v>
      </c>
      <c r="K93" s="12">
        <f t="shared" si="7"/>
        <v>0.33527415914144881</v>
      </c>
      <c r="L93" s="12">
        <f t="shared" si="7"/>
        <v>0.27628276941800473</v>
      </c>
      <c r="M93" s="12">
        <f t="shared" si="7"/>
        <v>0.19974555202236205</v>
      </c>
      <c r="O93" s="12">
        <f t="shared" si="8"/>
        <v>0.30577846427972677</v>
      </c>
      <c r="P93" s="12">
        <f t="shared" si="9"/>
        <v>0.27043416019393851</v>
      </c>
    </row>
    <row r="94" spans="1:16" x14ac:dyDescent="0.25">
      <c r="A94" s="1">
        <v>0.43819444444444899</v>
      </c>
      <c r="B94" s="2">
        <v>678.83333333333303</v>
      </c>
      <c r="C94" s="3">
        <v>22.92</v>
      </c>
      <c r="D94" s="3">
        <v>24.789343471200002</v>
      </c>
      <c r="E94" s="3">
        <v>31.3882357060305</v>
      </c>
      <c r="F94" s="3">
        <v>36.734868123985898</v>
      </c>
      <c r="G94" s="3">
        <v>40.599345458572003</v>
      </c>
      <c r="H94" s="12">
        <f t="shared" si="6"/>
        <v>1.2474690458183897E-2</v>
      </c>
      <c r="I94" s="12">
        <f t="shared" si="6"/>
        <v>2.0350898292147167E-2</v>
      </c>
      <c r="J94" s="12">
        <f t="shared" si="6"/>
        <v>2.6043720292519532E-2</v>
      </c>
      <c r="K94" s="12">
        <f t="shared" si="7"/>
        <v>0.341705465812708</v>
      </c>
      <c r="L94" s="12">
        <f t="shared" si="7"/>
        <v>0.27686063901204216</v>
      </c>
      <c r="M94" s="12">
        <f t="shared" si="7"/>
        <v>0.20011131880096791</v>
      </c>
      <c r="O94" s="12">
        <f t="shared" si="8"/>
        <v>0.30928305241237508</v>
      </c>
      <c r="P94" s="12">
        <f t="shared" si="9"/>
        <v>0.27289247454190607</v>
      </c>
    </row>
    <row r="95" spans="1:16" x14ac:dyDescent="0.25">
      <c r="A95" s="1">
        <v>0.43888888888889399</v>
      </c>
      <c r="B95" s="2">
        <v>681.5</v>
      </c>
      <c r="C95" s="3">
        <v>22.92</v>
      </c>
      <c r="D95" s="3">
        <v>24.979692830400001</v>
      </c>
      <c r="E95" s="3">
        <v>31.632892952426801</v>
      </c>
      <c r="F95" s="3">
        <v>36.984900830275002</v>
      </c>
      <c r="G95" s="3">
        <v>40.839904071813301</v>
      </c>
      <c r="H95" s="12">
        <f t="shared" si="6"/>
        <v>1.2784875938997504E-2</v>
      </c>
      <c r="I95" s="12">
        <f t="shared" si="6"/>
        <v>2.0638152355502568E-2</v>
      </c>
      <c r="J95" s="12">
        <f t="shared" si="6"/>
        <v>2.6294796877202199E-2</v>
      </c>
      <c r="K95" s="12">
        <f t="shared" si="7"/>
        <v>0.34316957431472844</v>
      </c>
      <c r="L95" s="12">
        <f t="shared" si="7"/>
        <v>0.27605456494381436</v>
      </c>
      <c r="M95" s="12">
        <f t="shared" si="7"/>
        <v>0.19883962561125973</v>
      </c>
      <c r="O95" s="12">
        <f t="shared" si="8"/>
        <v>0.30961206962927146</v>
      </c>
      <c r="P95" s="12">
        <f t="shared" si="9"/>
        <v>0.27268792162326755</v>
      </c>
    </row>
    <row r="96" spans="1:16" x14ac:dyDescent="0.25">
      <c r="A96" s="1">
        <v>0.43958333333333799</v>
      </c>
      <c r="B96" s="2">
        <v>679.83333333333303</v>
      </c>
      <c r="C96" s="3">
        <v>22.92</v>
      </c>
      <c r="D96" s="3">
        <v>25.1700421896</v>
      </c>
      <c r="E96" s="3">
        <v>31.604389717503899</v>
      </c>
      <c r="F96" s="3">
        <v>37.029333928040998</v>
      </c>
      <c r="G96" s="3">
        <v>40.931930746909501</v>
      </c>
      <c r="H96" s="12">
        <f t="shared" si="6"/>
        <v>1.2774292303266342E-2</v>
      </c>
      <c r="I96" s="12">
        <f t="shared" si="6"/>
        <v>2.0754107273411624E-2</v>
      </c>
      <c r="J96" s="12">
        <f t="shared" si="6"/>
        <v>2.6494627232521953E-2</v>
      </c>
      <c r="K96" s="12">
        <f t="shared" si="7"/>
        <v>0.33269487318052665</v>
      </c>
      <c r="L96" s="12">
        <f t="shared" si="7"/>
        <v>0.28050258682934931</v>
      </c>
      <c r="M96" s="12">
        <f t="shared" si="7"/>
        <v>0.20178797432024181</v>
      </c>
      <c r="O96" s="12">
        <f t="shared" si="8"/>
        <v>0.30659873000493798</v>
      </c>
      <c r="P96" s="12">
        <f t="shared" si="9"/>
        <v>0.27166181144337259</v>
      </c>
    </row>
    <row r="97" spans="1:16" x14ac:dyDescent="0.25">
      <c r="A97" s="1">
        <v>0.44027777777778299</v>
      </c>
      <c r="B97" s="2">
        <v>683.16666666666697</v>
      </c>
      <c r="C97" s="3">
        <v>22.92</v>
      </c>
      <c r="D97" s="3">
        <v>24.774701212800004</v>
      </c>
      <c r="E97" s="3">
        <v>31.5221728920719</v>
      </c>
      <c r="F97" s="3">
        <v>36.9905114986434</v>
      </c>
      <c r="G97" s="3">
        <v>40.939455222726501</v>
      </c>
      <c r="H97" s="12">
        <f t="shared" si="6"/>
        <v>1.2591616821769057E-2</v>
      </c>
      <c r="I97" s="12">
        <f t="shared" si="6"/>
        <v>2.059601585554046E-2</v>
      </c>
      <c r="J97" s="12">
        <f t="shared" si="6"/>
        <v>2.637636773270528E-2</v>
      </c>
      <c r="K97" s="12">
        <f t="shared" si="7"/>
        <v>0.34718300019762671</v>
      </c>
      <c r="L97" s="12">
        <f t="shared" si="7"/>
        <v>0.2813667539143887</v>
      </c>
      <c r="M97" s="12">
        <f t="shared" si="7"/>
        <v>0.20318812659124819</v>
      </c>
      <c r="O97" s="12">
        <f t="shared" si="8"/>
        <v>0.31427487705600776</v>
      </c>
      <c r="P97" s="12">
        <f t="shared" si="9"/>
        <v>0.27724596023442116</v>
      </c>
    </row>
    <row r="98" spans="1:16" x14ac:dyDescent="0.25">
      <c r="A98" s="1">
        <v>0.44097222222222698</v>
      </c>
      <c r="B98" s="2">
        <v>686.66666666666697</v>
      </c>
      <c r="C98" s="3">
        <v>22.88</v>
      </c>
      <c r="D98" s="3">
        <v>24.950408313600001</v>
      </c>
      <c r="E98" s="3">
        <v>31.733546685943601</v>
      </c>
      <c r="F98" s="3">
        <v>37.231029486262898</v>
      </c>
      <c r="G98" s="3">
        <v>41.186702849268002</v>
      </c>
      <c r="H98" s="12">
        <f t="shared" si="6"/>
        <v>1.2893514591179997E-2</v>
      </c>
      <c r="I98" s="12">
        <f t="shared" si="6"/>
        <v>2.089955750426635E-2</v>
      </c>
      <c r="J98" s="12">
        <f t="shared" si="6"/>
        <v>2.6660246867866014E-2</v>
      </c>
      <c r="K98" s="12">
        <f t="shared" si="7"/>
        <v>0.34723921058775697</v>
      </c>
      <c r="L98" s="12">
        <f t="shared" si="7"/>
        <v>0.28142453876303536</v>
      </c>
      <c r="M98" s="12">
        <f t="shared" si="7"/>
        <v>0.20249695944774573</v>
      </c>
      <c r="O98" s="12">
        <f t="shared" si="8"/>
        <v>0.31433187467539614</v>
      </c>
      <c r="P98" s="12">
        <f t="shared" si="9"/>
        <v>0.27705356959951266</v>
      </c>
    </row>
    <row r="99" spans="1:16" x14ac:dyDescent="0.25">
      <c r="A99" s="1">
        <v>0.44166666666667198</v>
      </c>
      <c r="B99" s="2">
        <v>688.66666666666697</v>
      </c>
      <c r="C99" s="3">
        <v>22.88</v>
      </c>
      <c r="D99" s="3">
        <v>25.0675463808</v>
      </c>
      <c r="E99" s="3">
        <v>31.916548126556702</v>
      </c>
      <c r="F99" s="3">
        <v>37.438656235670798</v>
      </c>
      <c r="G99" s="3">
        <v>41.403411823115597</v>
      </c>
      <c r="H99" s="12">
        <f t="shared" si="6"/>
        <v>1.3121802700711567E-2</v>
      </c>
      <c r="I99" s="12">
        <f t="shared" si="6"/>
        <v>2.1140352713945973E-2</v>
      </c>
      <c r="J99" s="12">
        <f t="shared" si="6"/>
        <v>2.689750022717656E-2</v>
      </c>
      <c r="K99" s="12">
        <f t="shared" si="7"/>
        <v>0.34959262629049415</v>
      </c>
      <c r="L99" s="12">
        <f t="shared" si="7"/>
        <v>0.28186418228339116</v>
      </c>
      <c r="M99" s="12">
        <f t="shared" si="7"/>
        <v>0.2023724580408327</v>
      </c>
      <c r="O99" s="12">
        <f t="shared" si="8"/>
        <v>0.31572840428694271</v>
      </c>
      <c r="P99" s="12">
        <f t="shared" si="9"/>
        <v>0.27794308887157265</v>
      </c>
    </row>
    <row r="100" spans="1:16" x14ac:dyDescent="0.25">
      <c r="A100" s="1">
        <v>0.44236111111111598</v>
      </c>
      <c r="B100" s="2">
        <v>690.66666666666697</v>
      </c>
      <c r="C100" s="3">
        <v>22.92</v>
      </c>
      <c r="D100" s="3">
        <v>25.213968964800003</v>
      </c>
      <c r="E100" s="3">
        <v>31.683562737267</v>
      </c>
      <c r="F100" s="3">
        <v>37.350048525635998</v>
      </c>
      <c r="G100" s="3">
        <v>41.424235950457302</v>
      </c>
      <c r="H100" s="12">
        <f t="shared" si="6"/>
        <v>1.2688556086776536E-2</v>
      </c>
      <c r="I100" s="12">
        <f t="shared" si="6"/>
        <v>2.0892927401982613E-2</v>
      </c>
      <c r="J100" s="12">
        <f t="shared" si="6"/>
        <v>2.6791847418615771E-2</v>
      </c>
      <c r="K100" s="12">
        <f t="shared" si="7"/>
        <v>0.32927030432001198</v>
      </c>
      <c r="L100" s="12">
        <f t="shared" si="7"/>
        <v>0.28839608259512256</v>
      </c>
      <c r="M100" s="12">
        <f t="shared" si="7"/>
        <v>0.20735597634225647</v>
      </c>
      <c r="O100" s="12">
        <f t="shared" si="8"/>
        <v>0.30883319345756727</v>
      </c>
      <c r="P100" s="12">
        <f t="shared" si="9"/>
        <v>0.27500745441913027</v>
      </c>
    </row>
    <row r="101" spans="1:16" x14ac:dyDescent="0.25">
      <c r="A101" s="1">
        <v>0.44305555555556098</v>
      </c>
      <c r="B101" s="2">
        <v>691.5</v>
      </c>
      <c r="C101" s="3">
        <v>22.92</v>
      </c>
      <c r="D101" s="3">
        <v>24.306148944000007</v>
      </c>
      <c r="E101" s="3">
        <v>31.249630364999</v>
      </c>
      <c r="F101" s="3">
        <v>36.964220573085498</v>
      </c>
      <c r="G101" s="3">
        <v>41.116348625624802</v>
      </c>
      <c r="H101" s="12">
        <f t="shared" si="6"/>
        <v>1.2045741670280547E-2</v>
      </c>
      <c r="I101" s="12">
        <f t="shared" si="6"/>
        <v>2.0309791139675338E-2</v>
      </c>
      <c r="J101" s="12">
        <f t="shared" si="6"/>
        <v>2.6314314715292553E-2</v>
      </c>
      <c r="K101" s="12">
        <f t="shared" si="7"/>
        <v>0.35296296800362981</v>
      </c>
      <c r="L101" s="12">
        <f t="shared" si="7"/>
        <v>0.29049386013630174</v>
      </c>
      <c r="M101" s="12">
        <f t="shared" si="7"/>
        <v>0.21106810144593843</v>
      </c>
      <c r="O101" s="12">
        <f t="shared" si="8"/>
        <v>0.32172841406996577</v>
      </c>
      <c r="P101" s="12">
        <f t="shared" si="9"/>
        <v>0.28484164319528998</v>
      </c>
    </row>
    <row r="102" spans="1:16" x14ac:dyDescent="0.25">
      <c r="A102" s="1">
        <v>0.44375000000000497</v>
      </c>
      <c r="B102" s="2">
        <v>693.66666666666697</v>
      </c>
      <c r="C102" s="3">
        <v>22.92</v>
      </c>
      <c r="D102" s="3">
        <v>24.320791202400002</v>
      </c>
      <c r="E102" s="3">
        <v>31.3638953423152</v>
      </c>
      <c r="F102" s="3">
        <v>37.1046787080654</v>
      </c>
      <c r="G102" s="3">
        <v>41.269074892726003</v>
      </c>
      <c r="H102" s="12">
        <f t="shared" si="6"/>
        <v>1.217284287695607E-2</v>
      </c>
      <c r="I102" s="12">
        <f t="shared" si="6"/>
        <v>2.0448840040459479E-2</v>
      </c>
      <c r="J102" s="12">
        <f t="shared" si="6"/>
        <v>2.6452294415270534E-2</v>
      </c>
      <c r="K102" s="12">
        <f t="shared" si="7"/>
        <v>0.35690886384612402</v>
      </c>
      <c r="L102" s="12">
        <f t="shared" si="7"/>
        <v>0.29091383968678647</v>
      </c>
      <c r="M102" s="12">
        <f t="shared" si="7"/>
        <v>0.21103051741760068</v>
      </c>
      <c r="O102" s="12">
        <f t="shared" si="8"/>
        <v>0.32391135176645519</v>
      </c>
      <c r="P102" s="12">
        <f t="shared" si="9"/>
        <v>0.28628440698350366</v>
      </c>
    </row>
    <row r="103" spans="1:16" x14ac:dyDescent="0.25">
      <c r="A103" s="1">
        <v>0.44444444444445003</v>
      </c>
      <c r="B103" s="2">
        <v>696.66666666666697</v>
      </c>
      <c r="C103" s="3">
        <v>22.96</v>
      </c>
      <c r="D103" s="3">
        <v>24.481856044800004</v>
      </c>
      <c r="E103" s="3">
        <v>31.687715526762801</v>
      </c>
      <c r="F103" s="3">
        <v>37.423958689640699</v>
      </c>
      <c r="G103" s="3">
        <v>41.572603062166998</v>
      </c>
      <c r="H103" s="12">
        <f t="shared" si="6"/>
        <v>1.2527821330281526E-2</v>
      </c>
      <c r="I103" s="12">
        <f t="shared" si="6"/>
        <v>2.0761663190871808E-2</v>
      </c>
      <c r="J103" s="12">
        <f t="shared" si="6"/>
        <v>2.6716655113158357E-2</v>
      </c>
      <c r="K103" s="12">
        <f t="shared" si="7"/>
        <v>0.36358403649747018</v>
      </c>
      <c r="L103" s="12">
        <f t="shared" si="7"/>
        <v>0.28943201691771892</v>
      </c>
      <c r="M103" s="12">
        <f t="shared" si="7"/>
        <v>0.209326988783406</v>
      </c>
      <c r="O103" s="12">
        <f t="shared" si="8"/>
        <v>0.32650802670759455</v>
      </c>
      <c r="P103" s="12">
        <f t="shared" si="9"/>
        <v>0.28744768073286497</v>
      </c>
    </row>
    <row r="104" spans="1:16" x14ac:dyDescent="0.25">
      <c r="A104" s="1">
        <v>0.44513888888889402</v>
      </c>
      <c r="B104" s="2">
        <v>698.33333333333303</v>
      </c>
      <c r="C104" s="3">
        <v>22.96</v>
      </c>
      <c r="D104" s="3">
        <v>24.950408313600001</v>
      </c>
      <c r="E104" s="3">
        <v>32.249709056048601</v>
      </c>
      <c r="F104" s="3">
        <v>37.953653488662603</v>
      </c>
      <c r="G104" s="3">
        <v>42.047552364400502</v>
      </c>
      <c r="H104" s="12">
        <f t="shared" si="6"/>
        <v>1.3302685999114947E-2</v>
      </c>
      <c r="I104" s="12">
        <f t="shared" si="6"/>
        <v>2.1470625520757913E-2</v>
      </c>
      <c r="J104" s="12">
        <f t="shared" si="6"/>
        <v>2.7333010545680922E-2</v>
      </c>
      <c r="K104" s="12">
        <f t="shared" si="7"/>
        <v>0.36741978135128561</v>
      </c>
      <c r="L104" s="12">
        <f t="shared" si="7"/>
        <v>0.28711544985169202</v>
      </c>
      <c r="M104" s="12">
        <f t="shared" si="7"/>
        <v>0.20607171602759658</v>
      </c>
      <c r="O104" s="12">
        <f t="shared" si="8"/>
        <v>0.32726761560148881</v>
      </c>
      <c r="P104" s="12">
        <f t="shared" si="9"/>
        <v>0.28686898241019143</v>
      </c>
    </row>
    <row r="105" spans="1:16" x14ac:dyDescent="0.25">
      <c r="A105" s="1">
        <v>0.44583333333333902</v>
      </c>
      <c r="B105" s="2">
        <v>700</v>
      </c>
      <c r="C105" s="3">
        <v>23</v>
      </c>
      <c r="D105" s="3">
        <v>25.477529615999998</v>
      </c>
      <c r="E105" s="3">
        <v>32.2089978779752</v>
      </c>
      <c r="F105" s="3">
        <v>38.056075785053203</v>
      </c>
      <c r="G105" s="3">
        <v>42.243785597511497</v>
      </c>
      <c r="H105" s="12">
        <f t="shared" si="6"/>
        <v>1.3155711254250286E-2</v>
      </c>
      <c r="I105" s="12">
        <f t="shared" si="6"/>
        <v>2.1508679692933148E-2</v>
      </c>
      <c r="J105" s="12">
        <f t="shared" si="6"/>
        <v>2.7491122282159282E-2</v>
      </c>
      <c r="K105" s="12">
        <f t="shared" si="7"/>
        <v>0.33803044086109235</v>
      </c>
      <c r="L105" s="12">
        <f t="shared" si="7"/>
        <v>0.29361949663248837</v>
      </c>
      <c r="M105" s="12">
        <f t="shared" si="7"/>
        <v>0.210291921318252</v>
      </c>
      <c r="O105" s="12">
        <f t="shared" si="8"/>
        <v>0.31582496874679034</v>
      </c>
      <c r="P105" s="12">
        <f t="shared" si="9"/>
        <v>0.28064728627061092</v>
      </c>
    </row>
    <row r="106" spans="1:16" x14ac:dyDescent="0.25">
      <c r="A106" s="1">
        <v>0.44652777777778302</v>
      </c>
      <c r="B106" s="2">
        <v>700.16666666666697</v>
      </c>
      <c r="C106" s="3">
        <v>23</v>
      </c>
      <c r="D106" s="3">
        <v>24.613636370399998</v>
      </c>
      <c r="E106" s="3">
        <v>31.796793948685998</v>
      </c>
      <c r="F106" s="3">
        <v>37.685164839812899</v>
      </c>
      <c r="G106" s="3">
        <v>41.945451885235997</v>
      </c>
      <c r="H106" s="12">
        <f t="shared" si="6"/>
        <v>1.2563857103574379E-2</v>
      </c>
      <c r="I106" s="12">
        <f t="shared" si="6"/>
        <v>2.0973813148982945E-2</v>
      </c>
      <c r="J106" s="12">
        <f t="shared" si="6"/>
        <v>2.7058488767297294E-2</v>
      </c>
      <c r="K106" s="12">
        <f t="shared" si="7"/>
        <v>0.36062681140039193</v>
      </c>
      <c r="L106" s="12">
        <f t="shared" si="7"/>
        <v>0.29562269735375563</v>
      </c>
      <c r="M106" s="12">
        <f t="shared" si="7"/>
        <v>0.21388556718923163</v>
      </c>
      <c r="O106" s="12">
        <f t="shared" si="8"/>
        <v>0.32812475437707378</v>
      </c>
      <c r="P106" s="12">
        <f t="shared" si="9"/>
        <v>0.29004502531445969</v>
      </c>
    </row>
    <row r="107" spans="1:16" x14ac:dyDescent="0.25">
      <c r="A107" s="1">
        <v>0.44722222222222802</v>
      </c>
      <c r="B107" s="2">
        <v>700.16666666666697</v>
      </c>
      <c r="C107" s="3">
        <v>23</v>
      </c>
      <c r="D107" s="3">
        <v>24.642920887200003</v>
      </c>
      <c r="E107" s="3">
        <v>31.852479086966799</v>
      </c>
      <c r="F107" s="3">
        <v>37.771601733565902</v>
      </c>
      <c r="G107" s="3">
        <v>42.047327108802797</v>
      </c>
      <c r="H107" s="12">
        <f t="shared" si="6"/>
        <v>1.264338836510373E-2</v>
      </c>
      <c r="I107" s="12">
        <f t="shared" si="6"/>
        <v>2.1097265032467359E-2</v>
      </c>
      <c r="J107" s="12">
        <f t="shared" si="6"/>
        <v>2.7203990157775942E-2</v>
      </c>
      <c r="K107" s="12">
        <f t="shared" si="7"/>
        <v>0.36195224131611431</v>
      </c>
      <c r="L107" s="12">
        <f t="shared" si="7"/>
        <v>0.297166573761873</v>
      </c>
      <c r="M107" s="12">
        <f t="shared" si="7"/>
        <v>0.21466064076842292</v>
      </c>
      <c r="O107" s="12">
        <f t="shared" si="8"/>
        <v>0.3295594075389936</v>
      </c>
      <c r="P107" s="12">
        <f t="shared" si="9"/>
        <v>0.29125981861547001</v>
      </c>
    </row>
    <row r="108" spans="1:16" x14ac:dyDescent="0.25">
      <c r="A108" s="1">
        <v>0.44791666666667201</v>
      </c>
      <c r="B108" s="2">
        <v>703</v>
      </c>
      <c r="C108" s="3">
        <v>23</v>
      </c>
      <c r="D108" s="3">
        <v>24.6282786288</v>
      </c>
      <c r="E108" s="3">
        <v>31.659602040386201</v>
      </c>
      <c r="F108" s="3">
        <v>37.675529228330298</v>
      </c>
      <c r="G108" s="3">
        <v>42.029366016555301</v>
      </c>
      <c r="H108" s="12">
        <f t="shared" si="6"/>
        <v>1.2318068336253487E-2</v>
      </c>
      <c r="I108" s="12">
        <f t="shared" si="6"/>
        <v>2.0875575004737267E-2</v>
      </c>
      <c r="J108" s="12">
        <f t="shared" si="6"/>
        <v>2.7068799454559461E-2</v>
      </c>
      <c r="K108" s="12">
        <f t="shared" si="7"/>
        <v>0.35158132494676453</v>
      </c>
      <c r="L108" s="12">
        <f t="shared" si="7"/>
        <v>0.30080932531639953</v>
      </c>
      <c r="M108" s="12">
        <f t="shared" si="7"/>
        <v>0.21770122308465895</v>
      </c>
      <c r="O108" s="12">
        <f t="shared" si="8"/>
        <v>0.326195325131582</v>
      </c>
      <c r="P108" s="12">
        <f t="shared" si="9"/>
        <v>0.2900306244492743</v>
      </c>
    </row>
    <row r="109" spans="1:16" x14ac:dyDescent="0.25">
      <c r="A109" s="1">
        <v>0.44861111111111701</v>
      </c>
      <c r="B109" s="2">
        <v>698.66666666666697</v>
      </c>
      <c r="C109" s="3">
        <v>23.04</v>
      </c>
      <c r="D109" s="3">
        <v>24.013303776000004</v>
      </c>
      <c r="E109" s="3">
        <v>31.243664755114001</v>
      </c>
      <c r="F109" s="3">
        <v>37.3110556728749</v>
      </c>
      <c r="G109" s="3">
        <v>41.734412312036902</v>
      </c>
      <c r="H109" s="12">
        <f t="shared" si="6"/>
        <v>1.1741886576976142E-2</v>
      </c>
      <c r="I109" s="12">
        <f t="shared" si="6"/>
        <v>2.0426129302778952E-2</v>
      </c>
      <c r="J109" s="12">
        <f t="shared" si="6"/>
        <v>2.6757269530587158E-2</v>
      </c>
      <c r="K109" s="12">
        <f t="shared" si="7"/>
        <v>0.3637759687618074</v>
      </c>
      <c r="L109" s="12">
        <f t="shared" si="7"/>
        <v>0.30526428975549269</v>
      </c>
      <c r="M109" s="12">
        <f t="shared" si="7"/>
        <v>0.22254917164416721</v>
      </c>
      <c r="O109" s="12">
        <f t="shared" si="8"/>
        <v>0.33452012925865005</v>
      </c>
      <c r="P109" s="12">
        <f t="shared" si="9"/>
        <v>0.29719647672048904</v>
      </c>
    </row>
    <row r="110" spans="1:16" x14ac:dyDescent="0.25">
      <c r="A110" s="1">
        <v>0.44930555555556101</v>
      </c>
      <c r="B110" s="2">
        <v>703</v>
      </c>
      <c r="C110" s="3">
        <v>23.04</v>
      </c>
      <c r="D110" s="3">
        <v>23.793669900000001</v>
      </c>
      <c r="E110" s="3">
        <v>31.0319731951096</v>
      </c>
      <c r="F110" s="3">
        <v>37.2198065475718</v>
      </c>
      <c r="G110" s="3">
        <v>41.740200526928</v>
      </c>
      <c r="H110" s="12">
        <f t="shared" si="6"/>
        <v>1.136838292334225E-2</v>
      </c>
      <c r="I110" s="12">
        <f t="shared" si="6"/>
        <v>2.0170421831538835E-2</v>
      </c>
      <c r="J110" s="12">
        <f t="shared" si="6"/>
        <v>2.6600569739584638E-2</v>
      </c>
      <c r="K110" s="12">
        <f t="shared" si="7"/>
        <v>0.36193076521949802</v>
      </c>
      <c r="L110" s="12">
        <f t="shared" si="7"/>
        <v>0.3094050040456981</v>
      </c>
      <c r="M110" s="12">
        <f t="shared" si="7"/>
        <v>0.22602944161615549</v>
      </c>
      <c r="O110" s="12">
        <f t="shared" si="8"/>
        <v>0.33566788463259806</v>
      </c>
      <c r="P110" s="12">
        <f t="shared" si="9"/>
        <v>0.29912173696045047</v>
      </c>
    </row>
    <row r="111" spans="1:16" x14ac:dyDescent="0.25">
      <c r="A111" s="1">
        <v>0.45000000000000601</v>
      </c>
      <c r="B111" s="2">
        <v>708.66666666666697</v>
      </c>
      <c r="C111" s="3">
        <v>23.04</v>
      </c>
      <c r="D111" s="3">
        <v>23.369044406400004</v>
      </c>
      <c r="E111" s="3">
        <v>31.550243865004301</v>
      </c>
      <c r="F111" s="3">
        <v>37.603454191311997</v>
      </c>
      <c r="G111" s="3">
        <v>42.026147975258098</v>
      </c>
      <c r="H111" s="12">
        <f t="shared" si="6"/>
        <v>1.2008810722019236E-2</v>
      </c>
      <c r="I111" s="12">
        <f t="shared" si="6"/>
        <v>2.0550499799593589E-2</v>
      </c>
      <c r="J111" s="12">
        <f t="shared" si="6"/>
        <v>2.6791365910524115E-2</v>
      </c>
      <c r="K111" s="12">
        <f t="shared" si="7"/>
        <v>0.40580652407341911</v>
      </c>
      <c r="L111" s="12">
        <f t="shared" si="7"/>
        <v>0.30025331302988639</v>
      </c>
      <c r="M111" s="12">
        <f t="shared" si="7"/>
        <v>0.21937589965695181</v>
      </c>
      <c r="O111" s="12">
        <f t="shared" si="8"/>
        <v>0.35302991855165272</v>
      </c>
      <c r="P111" s="12">
        <f t="shared" si="9"/>
        <v>0.30847857892008573</v>
      </c>
    </row>
    <row r="112" spans="1:16" x14ac:dyDescent="0.25">
      <c r="A112" s="1">
        <v>0.45069444444445</v>
      </c>
      <c r="B112" s="2">
        <v>709</v>
      </c>
      <c r="C112" s="3">
        <v>23.04</v>
      </c>
      <c r="D112" s="3">
        <v>25.067546380799996</v>
      </c>
      <c r="E112" s="3">
        <v>31.801005958235301</v>
      </c>
      <c r="F112" s="3">
        <v>38.077598697465902</v>
      </c>
      <c r="G112" s="3">
        <v>42.597124230117799</v>
      </c>
      <c r="H112" s="12">
        <f t="shared" si="6"/>
        <v>1.2356849024309311E-2</v>
      </c>
      <c r="I112" s="12">
        <f t="shared" si="6"/>
        <v>2.1209589136059102E-2</v>
      </c>
      <c r="J112" s="12">
        <f t="shared" si="6"/>
        <v>2.7584096234298732E-2</v>
      </c>
      <c r="K112" s="12">
        <f t="shared" si="7"/>
        <v>0.33383823181711131</v>
      </c>
      <c r="L112" s="12">
        <f t="shared" si="7"/>
        <v>0.31118722817059863</v>
      </c>
      <c r="M112" s="12">
        <f t="shared" si="7"/>
        <v>0.22407358284721118</v>
      </c>
      <c r="O112" s="12">
        <f t="shared" si="8"/>
        <v>0.32251272999385494</v>
      </c>
      <c r="P112" s="12">
        <f t="shared" si="9"/>
        <v>0.28969968094497373</v>
      </c>
    </row>
    <row r="113" spans="1:16" x14ac:dyDescent="0.25">
      <c r="A113" s="1">
        <v>0.451388888888895</v>
      </c>
      <c r="B113" s="2">
        <v>713.5</v>
      </c>
      <c r="C113" s="3">
        <v>23.04</v>
      </c>
      <c r="D113" s="3">
        <v>23.237264080800003</v>
      </c>
      <c r="E113" s="3">
        <v>31.1438254397723</v>
      </c>
      <c r="F113" s="3">
        <v>37.448546973380303</v>
      </c>
      <c r="G113" s="3">
        <v>42.073679515047303</v>
      </c>
      <c r="H113" s="12">
        <f t="shared" si="6"/>
        <v>1.1357849249856063E-2</v>
      </c>
      <c r="I113" s="12">
        <f t="shared" si="6"/>
        <v>2.0194179360028458E-2</v>
      </c>
      <c r="J113" s="12">
        <f t="shared" si="6"/>
        <v>2.6676495466078913E-2</v>
      </c>
      <c r="K113" s="12">
        <f t="shared" si="7"/>
        <v>0.38952713581821846</v>
      </c>
      <c r="L113" s="12">
        <f t="shared" si="7"/>
        <v>0.31061039175151439</v>
      </c>
      <c r="M113" s="12">
        <f t="shared" si="7"/>
        <v>0.22786323281874324</v>
      </c>
      <c r="O113" s="12">
        <f t="shared" si="8"/>
        <v>0.35006876378486645</v>
      </c>
      <c r="P113" s="12">
        <f t="shared" si="9"/>
        <v>0.30933358679615874</v>
      </c>
    </row>
    <row r="114" spans="1:16" x14ac:dyDescent="0.25">
      <c r="A114" s="1">
        <v>0.452083333333339</v>
      </c>
      <c r="B114" s="2">
        <v>716</v>
      </c>
      <c r="C114" s="3">
        <v>23.04</v>
      </c>
      <c r="D114" s="3">
        <v>23.852238933599999</v>
      </c>
      <c r="E114" s="3">
        <v>31.478161542157899</v>
      </c>
      <c r="F114" s="3">
        <v>37.817096006773902</v>
      </c>
      <c r="G114" s="3">
        <v>42.431912486816898</v>
      </c>
      <c r="H114" s="12">
        <f t="shared" si="6"/>
        <v>1.1785141818656284E-2</v>
      </c>
      <c r="I114" s="12">
        <f t="shared" si="6"/>
        <v>2.0638402244097628E-2</v>
      </c>
      <c r="J114" s="12">
        <f t="shared" si="6"/>
        <v>2.7083676657565503E-2</v>
      </c>
      <c r="K114" s="12">
        <f t="shared" si="7"/>
        <v>0.37438929346229738</v>
      </c>
      <c r="L114" s="12">
        <f t="shared" si="7"/>
        <v>0.31120551798521084</v>
      </c>
      <c r="M114" s="12">
        <f t="shared" si="7"/>
        <v>0.22656116120068881</v>
      </c>
      <c r="O114" s="12">
        <f t="shared" si="8"/>
        <v>0.34279740572375411</v>
      </c>
      <c r="P114" s="12">
        <f t="shared" si="9"/>
        <v>0.30405199088273238</v>
      </c>
    </row>
    <row r="115" spans="1:16" x14ac:dyDescent="0.25">
      <c r="A115" s="1">
        <v>0.452777777777784</v>
      </c>
      <c r="B115" s="2">
        <v>716.5</v>
      </c>
      <c r="C115" s="3">
        <v>23.04</v>
      </c>
      <c r="D115" s="3">
        <v>23.749743124800002</v>
      </c>
      <c r="E115" s="3">
        <v>31.741483019834501</v>
      </c>
      <c r="F115" s="3">
        <v>38.036051653799603</v>
      </c>
      <c r="G115" s="3">
        <v>42.616737010926599</v>
      </c>
      <c r="H115" s="12">
        <f t="shared" si="6"/>
        <v>1.21444284994201E-2</v>
      </c>
      <c r="I115" s="12">
        <f t="shared" si="6"/>
        <v>2.0929590584507472E-2</v>
      </c>
      <c r="J115" s="12">
        <f t="shared" si="6"/>
        <v>2.7322731348118072E-2</v>
      </c>
      <c r="K115" s="12">
        <f t="shared" si="7"/>
        <v>0.39207503978684338</v>
      </c>
      <c r="L115" s="12">
        <f t="shared" si="7"/>
        <v>0.3088117581424652</v>
      </c>
      <c r="M115" s="12">
        <f t="shared" si="7"/>
        <v>0.22472858441782717</v>
      </c>
      <c r="O115" s="12">
        <f t="shared" si="8"/>
        <v>0.35044339896465426</v>
      </c>
      <c r="P115" s="12">
        <f t="shared" si="9"/>
        <v>0.30853846078237857</v>
      </c>
    </row>
    <row r="116" spans="1:16" x14ac:dyDescent="0.25">
      <c r="A116" s="1">
        <v>0.45347222222222799</v>
      </c>
      <c r="B116" s="2">
        <v>716.5</v>
      </c>
      <c r="C116" s="3">
        <v>23</v>
      </c>
      <c r="D116" s="3">
        <v>24.467213786400002</v>
      </c>
      <c r="E116" s="3">
        <v>31.9525203602293</v>
      </c>
      <c r="F116" s="3">
        <v>38.343802923432399</v>
      </c>
      <c r="G116" s="3">
        <v>42.961624521579701</v>
      </c>
      <c r="H116" s="12">
        <f t="shared" si="6"/>
        <v>1.2494794640934125E-2</v>
      </c>
      <c r="I116" s="12">
        <f t="shared" si="6"/>
        <v>2.1414937785669781E-2</v>
      </c>
      <c r="J116" s="12">
        <f t="shared" si="6"/>
        <v>2.7859908613509701E-2</v>
      </c>
      <c r="K116" s="12">
        <f t="shared" si="7"/>
        <v>0.36722940327103487</v>
      </c>
      <c r="L116" s="12">
        <f t="shared" si="7"/>
        <v>0.31355654690585943</v>
      </c>
      <c r="M116" s="12">
        <f t="shared" si="7"/>
        <v>0.22655048970588801</v>
      </c>
      <c r="O116" s="12">
        <f t="shared" si="8"/>
        <v>0.34039297508844718</v>
      </c>
      <c r="P116" s="12">
        <f t="shared" si="9"/>
        <v>0.30244547996092747</v>
      </c>
    </row>
    <row r="117" spans="1:16" x14ac:dyDescent="0.25">
      <c r="A117" s="1">
        <v>0.45416666666667299</v>
      </c>
      <c r="B117" s="2">
        <v>721</v>
      </c>
      <c r="C117" s="3">
        <v>23.04</v>
      </c>
      <c r="D117" s="3">
        <v>23.881523450400003</v>
      </c>
      <c r="E117" s="3">
        <v>31.812631213343</v>
      </c>
      <c r="F117" s="3">
        <v>38.249182897333597</v>
      </c>
      <c r="G117" s="3">
        <v>42.927667345483101</v>
      </c>
      <c r="H117" s="12">
        <f t="shared" si="6"/>
        <v>1.2167310975510404E-2</v>
      </c>
      <c r="I117" s="12">
        <f t="shared" si="6"/>
        <v>2.1094567125289319E-2</v>
      </c>
      <c r="J117" s="12">
        <f t="shared" si="6"/>
        <v>2.7583449855038977E-2</v>
      </c>
      <c r="K117" s="12">
        <f t="shared" si="7"/>
        <v>0.38667192052342603</v>
      </c>
      <c r="L117" s="12">
        <f t="shared" si="7"/>
        <v>0.31380657981041027</v>
      </c>
      <c r="M117" s="12">
        <f t="shared" si="7"/>
        <v>0.22809405959120013</v>
      </c>
      <c r="O117" s="12">
        <f t="shared" si="8"/>
        <v>0.35023925016691815</v>
      </c>
      <c r="P117" s="12">
        <f t="shared" si="9"/>
        <v>0.3095241866416788</v>
      </c>
    </row>
    <row r="118" spans="1:16" x14ac:dyDescent="0.25">
      <c r="A118" s="1">
        <v>0.45486111111111699</v>
      </c>
      <c r="B118" s="2">
        <v>722.5</v>
      </c>
      <c r="C118" s="3">
        <v>23.04</v>
      </c>
      <c r="D118" s="3">
        <v>24.189010876800005</v>
      </c>
      <c r="E118" s="3">
        <v>32.221158882238903</v>
      </c>
      <c r="F118" s="3">
        <v>38.649209013544699</v>
      </c>
      <c r="G118" s="3">
        <v>43.2958054729732</v>
      </c>
      <c r="H118" s="12">
        <f t="shared" si="6"/>
        <v>1.2707486342199176E-2</v>
      </c>
      <c r="I118" s="12">
        <f t="shared" si="6"/>
        <v>2.1604441541238337E-2</v>
      </c>
      <c r="J118" s="12">
        <f t="shared" si="6"/>
        <v>2.8035716917609966E-2</v>
      </c>
      <c r="K118" s="12">
        <f t="shared" si="7"/>
        <v>0.39078501358117312</v>
      </c>
      <c r="L118" s="12">
        <f t="shared" si="7"/>
        <v>0.31274145548137661</v>
      </c>
      <c r="M118" s="12">
        <f t="shared" si="7"/>
        <v>0.22606907383609354</v>
      </c>
      <c r="O118" s="12">
        <f t="shared" si="8"/>
        <v>0.35176323453127489</v>
      </c>
      <c r="P118" s="12">
        <f t="shared" si="9"/>
        <v>0.30986518096621446</v>
      </c>
    </row>
    <row r="119" spans="1:16" x14ac:dyDescent="0.25">
      <c r="A119" s="1">
        <v>0.45555555555556199</v>
      </c>
      <c r="B119" s="2">
        <v>726</v>
      </c>
      <c r="C119" s="3">
        <v>23.04</v>
      </c>
      <c r="D119" s="3">
        <v>24.540425078400002</v>
      </c>
      <c r="E119" s="3">
        <v>32.264121564453703</v>
      </c>
      <c r="F119" s="3">
        <v>38.811922796100703</v>
      </c>
      <c r="G119" s="3">
        <v>43.533698220394399</v>
      </c>
      <c r="H119" s="12">
        <f t="shared" si="6"/>
        <v>1.2705401603930721E-2</v>
      </c>
      <c r="I119" s="12">
        <f t="shared" si="6"/>
        <v>2.1724411564877002E-2</v>
      </c>
      <c r="J119" s="12">
        <f t="shared" si="6"/>
        <v>2.8228234463353166E-2</v>
      </c>
      <c r="K119" s="12">
        <f t="shared" si="7"/>
        <v>0.37396643809259084</v>
      </c>
      <c r="L119" s="12">
        <f t="shared" si="7"/>
        <v>0.31703186529386923</v>
      </c>
      <c r="M119" s="12">
        <f t="shared" si="7"/>
        <v>0.22861922915855612</v>
      </c>
      <c r="O119" s="12">
        <f t="shared" si="8"/>
        <v>0.34549915169323003</v>
      </c>
      <c r="P119" s="12">
        <f t="shared" si="9"/>
        <v>0.30653917751500537</v>
      </c>
    </row>
    <row r="120" spans="1:16" x14ac:dyDescent="0.25">
      <c r="A120" s="1">
        <v>0.45625000000000598</v>
      </c>
      <c r="B120" s="2">
        <v>727.66666666666697</v>
      </c>
      <c r="C120" s="3">
        <v>23.04</v>
      </c>
      <c r="D120" s="3">
        <v>23.925450225600002</v>
      </c>
      <c r="E120" s="3">
        <v>31.639353267970201</v>
      </c>
      <c r="F120" s="3">
        <v>38.340259403973299</v>
      </c>
      <c r="G120" s="3">
        <v>43.216476027592499</v>
      </c>
      <c r="H120" s="12">
        <f t="shared" si="6"/>
        <v>1.1817709484155104E-2</v>
      </c>
      <c r="I120" s="12">
        <f t="shared" si="6"/>
        <v>2.1026467343985285E-2</v>
      </c>
      <c r="J120" s="12">
        <f t="shared" si="6"/>
        <v>2.7727635402096874E-2</v>
      </c>
      <c r="K120" s="12">
        <f t="shared" si="7"/>
        <v>0.3726368021134146</v>
      </c>
      <c r="L120" s="12">
        <f t="shared" si="7"/>
        <v>0.32370179143645483</v>
      </c>
      <c r="M120" s="12">
        <f t="shared" si="7"/>
        <v>0.23555621052755879</v>
      </c>
      <c r="O120" s="12">
        <f t="shared" si="8"/>
        <v>0.34816929677493469</v>
      </c>
      <c r="P120" s="12">
        <f t="shared" si="9"/>
        <v>0.31063160135914269</v>
      </c>
    </row>
    <row r="121" spans="1:16" x14ac:dyDescent="0.25">
      <c r="A121" s="1">
        <v>0.45694444444445098</v>
      </c>
      <c r="B121" s="2">
        <v>729.33333333333303</v>
      </c>
      <c r="C121" s="3">
        <v>23.04</v>
      </c>
      <c r="D121" s="3">
        <v>23.251906339200001</v>
      </c>
      <c r="E121" s="3">
        <v>32.037054598354302</v>
      </c>
      <c r="F121" s="3">
        <v>38.588704366365903</v>
      </c>
      <c r="G121" s="3">
        <v>43.361969587939001</v>
      </c>
      <c r="H121" s="12">
        <f t="shared" si="6"/>
        <v>1.2335998078182323E-2</v>
      </c>
      <c r="I121" s="12">
        <f t="shared" si="6"/>
        <v>2.1319064487704629E-2</v>
      </c>
      <c r="J121" s="12">
        <f t="shared" si="6"/>
        <v>2.7863760860976704E-2</v>
      </c>
      <c r="K121" s="12">
        <f t="shared" si="7"/>
        <v>0.42341582103286485</v>
      </c>
      <c r="L121" s="12">
        <f t="shared" si="7"/>
        <v>0.31576839500139015</v>
      </c>
      <c r="M121" s="12">
        <f t="shared" si="7"/>
        <v>0.23005599372713958</v>
      </c>
      <c r="O121" s="12">
        <f t="shared" si="8"/>
        <v>0.36959210801712755</v>
      </c>
      <c r="P121" s="12">
        <f t="shared" si="9"/>
        <v>0.3230800699204649</v>
      </c>
    </row>
    <row r="122" spans="1:16" x14ac:dyDescent="0.25">
      <c r="A122" s="1">
        <v>0.45763888888889498</v>
      </c>
      <c r="B122" s="2">
        <v>732.5</v>
      </c>
      <c r="C122" s="3">
        <v>23.04</v>
      </c>
      <c r="D122" s="3">
        <v>24.935766055200002</v>
      </c>
      <c r="E122" s="3">
        <v>32.491615921313098</v>
      </c>
      <c r="F122" s="3">
        <v>39.236711141475801</v>
      </c>
      <c r="G122" s="3">
        <v>44.0777246948821</v>
      </c>
      <c r="H122" s="12">
        <f t="shared" si="6"/>
        <v>1.2903229926707302E-2</v>
      </c>
      <c r="I122" s="12">
        <f t="shared" si="6"/>
        <v>2.2111551046383349E-2</v>
      </c>
      <c r="J122" s="12">
        <f t="shared" si="6"/>
        <v>2.872044326946362E-2</v>
      </c>
      <c r="K122" s="12">
        <f t="shared" si="7"/>
        <v>0.3625932710597245</v>
      </c>
      <c r="L122" s="12">
        <f t="shared" si="7"/>
        <v>0.32368643935830943</v>
      </c>
      <c r="M122" s="12">
        <f t="shared" si="7"/>
        <v>0.23231257511433678</v>
      </c>
      <c r="O122" s="12">
        <f t="shared" si="8"/>
        <v>0.34313985520901696</v>
      </c>
      <c r="P122" s="12">
        <f t="shared" si="9"/>
        <v>0.30619742851079024</v>
      </c>
    </row>
    <row r="123" spans="1:16" x14ac:dyDescent="0.25">
      <c r="A123" s="1">
        <v>0.45833333333333998</v>
      </c>
      <c r="B123" s="2">
        <v>737.16666666666697</v>
      </c>
      <c r="C123" s="3">
        <v>23.04</v>
      </c>
      <c r="D123" s="3">
        <v>23.574036024000002</v>
      </c>
      <c r="E123" s="3">
        <v>32.214638489547902</v>
      </c>
      <c r="F123" s="3">
        <v>38.929538211971</v>
      </c>
      <c r="G123" s="3">
        <v>43.8106324341204</v>
      </c>
      <c r="H123" s="12">
        <f t="shared" si="6"/>
        <v>1.244581300865643E-2</v>
      </c>
      <c r="I123" s="12">
        <f t="shared" si="6"/>
        <v>2.1554878876741117E-2</v>
      </c>
      <c r="J123" s="12">
        <f t="shared" si="6"/>
        <v>2.8176304455058185E-2</v>
      </c>
      <c r="K123" s="12">
        <f t="shared" si="7"/>
        <v>0.41202387766573734</v>
      </c>
      <c r="L123" s="12">
        <f t="shared" si="7"/>
        <v>0.32019746687812833</v>
      </c>
      <c r="M123" s="12">
        <f t="shared" si="7"/>
        <v>0.23275314154084234</v>
      </c>
      <c r="O123" s="12">
        <f t="shared" si="8"/>
        <v>0.36611067227193284</v>
      </c>
      <c r="P123" s="12">
        <f t="shared" si="9"/>
        <v>0.32165816202823599</v>
      </c>
    </row>
    <row r="124" spans="1:16" x14ac:dyDescent="0.25">
      <c r="A124" s="1">
        <v>0.45902777777778397</v>
      </c>
      <c r="B124" s="2">
        <v>736.5</v>
      </c>
      <c r="C124" s="3">
        <v>23.04</v>
      </c>
      <c r="D124" s="3">
        <v>24.569709595200003</v>
      </c>
      <c r="E124" s="3">
        <v>32.483317343020602</v>
      </c>
      <c r="F124" s="3">
        <v>39.2781163706928</v>
      </c>
      <c r="G124" s="3">
        <v>44.171875408492099</v>
      </c>
      <c r="H124" s="12">
        <f t="shared" si="6"/>
        <v>1.2821883697244539E-2</v>
      </c>
      <c r="I124" s="12">
        <f t="shared" si="6"/>
        <v>2.2047680068829328E-2</v>
      </c>
      <c r="J124" s="12">
        <f t="shared" si="6"/>
        <v>2.8692295191435301E-2</v>
      </c>
      <c r="K124" s="12">
        <f t="shared" si="7"/>
        <v>0.37769898526906104</v>
      </c>
      <c r="L124" s="12">
        <f t="shared" si="7"/>
        <v>0.32430072094055618</v>
      </c>
      <c r="M124" s="12">
        <f t="shared" si="7"/>
        <v>0.23356828915827055</v>
      </c>
      <c r="O124" s="12">
        <f t="shared" si="8"/>
        <v>0.35099985310480863</v>
      </c>
      <c r="P124" s="12">
        <f t="shared" si="9"/>
        <v>0.31185599845596257</v>
      </c>
    </row>
    <row r="125" spans="1:16" x14ac:dyDescent="0.25">
      <c r="A125" s="1">
        <v>0.45972222222222903</v>
      </c>
      <c r="B125" s="2">
        <v>737.16666666666697</v>
      </c>
      <c r="C125" s="3">
        <v>23.04</v>
      </c>
      <c r="D125" s="3">
        <v>23.837596675200004</v>
      </c>
      <c r="E125" s="3">
        <v>32.179528501599201</v>
      </c>
      <c r="F125" s="3">
        <v>39.009715724755097</v>
      </c>
      <c r="G125" s="3">
        <v>43.9651007283871</v>
      </c>
      <c r="H125" s="12">
        <f t="shared" si="6"/>
        <v>1.2398184718425319E-2</v>
      </c>
      <c r="I125" s="12">
        <f t="shared" si="6"/>
        <v>2.166364330737747E-2</v>
      </c>
      <c r="J125" s="12">
        <f t="shared" si="6"/>
        <v>2.8385847698467682E-2</v>
      </c>
      <c r="K125" s="12">
        <f t="shared" si="7"/>
        <v>0.39778188060851594</v>
      </c>
      <c r="L125" s="12">
        <f t="shared" si="7"/>
        <v>0.32569490797528766</v>
      </c>
      <c r="M125" s="12">
        <f t="shared" si="7"/>
        <v>0.2362956695049892</v>
      </c>
      <c r="O125" s="12">
        <f t="shared" si="8"/>
        <v>0.3617383942919018</v>
      </c>
      <c r="P125" s="12">
        <f t="shared" si="9"/>
        <v>0.31992415269626429</v>
      </c>
    </row>
    <row r="126" spans="1:16" x14ac:dyDescent="0.25">
      <c r="A126" s="1">
        <v>0.46041666666667302</v>
      </c>
      <c r="B126" s="2">
        <v>739.5</v>
      </c>
      <c r="C126" s="3">
        <v>23.04</v>
      </c>
      <c r="D126" s="3">
        <v>23.984019259200004</v>
      </c>
      <c r="E126" s="3">
        <v>32.423977703296401</v>
      </c>
      <c r="F126" s="3">
        <v>39.2550532961559</v>
      </c>
      <c r="G126" s="3">
        <v>44.1960789504583</v>
      </c>
      <c r="H126" s="12">
        <f t="shared" si="6"/>
        <v>1.2689625021360923E-2</v>
      </c>
      <c r="I126" s="12">
        <f t="shared" si="6"/>
        <v>2.1927049758155376E-2</v>
      </c>
      <c r="J126" s="12">
        <f t="shared" si="6"/>
        <v>2.8608626031721842E-2</v>
      </c>
      <c r="K126" s="12">
        <f t="shared" si="7"/>
        <v>0.40118637880434443</v>
      </c>
      <c r="L126" s="12">
        <f t="shared" si="7"/>
        <v>0.32470947559641106</v>
      </c>
      <c r="M126" s="12">
        <f t="shared" si="7"/>
        <v>0.23486752961627569</v>
      </c>
      <c r="O126" s="12">
        <f t="shared" si="8"/>
        <v>0.36294792720037777</v>
      </c>
      <c r="P126" s="12">
        <f t="shared" si="9"/>
        <v>0.32025446133901042</v>
      </c>
    </row>
    <row r="127" spans="1:16" x14ac:dyDescent="0.25">
      <c r="A127" s="1">
        <v>0.46111111111111802</v>
      </c>
      <c r="B127" s="2">
        <v>741.66666666666697</v>
      </c>
      <c r="C127" s="3">
        <v>23.04</v>
      </c>
      <c r="D127" s="3">
        <v>24.291506685600002</v>
      </c>
      <c r="E127" s="3">
        <v>32.994045764171702</v>
      </c>
      <c r="F127" s="3">
        <v>39.761583022449898</v>
      </c>
      <c r="G127" s="3">
        <v>44.6285990682644</v>
      </c>
      <c r="H127" s="12">
        <f t="shared" si="6"/>
        <v>1.3421185300006784E-2</v>
      </c>
      <c r="I127" s="12">
        <f t="shared" si="6"/>
        <v>2.254595463701109E-2</v>
      </c>
      <c r="J127" s="12">
        <f t="shared" si="6"/>
        <v>2.9108223462828393E-2</v>
      </c>
      <c r="K127" s="12">
        <f t="shared" si="7"/>
        <v>0.41245946194660538</v>
      </c>
      <c r="L127" s="12">
        <f t="shared" si="7"/>
        <v>0.32074946760378764</v>
      </c>
      <c r="M127" s="12">
        <f t="shared" si="7"/>
        <v>0.23067369205903246</v>
      </c>
      <c r="O127" s="12">
        <f t="shared" si="8"/>
        <v>0.36660446477519654</v>
      </c>
      <c r="P127" s="12">
        <f t="shared" si="9"/>
        <v>0.32129420720314184</v>
      </c>
    </row>
    <row r="128" spans="1:16" x14ac:dyDescent="0.25">
      <c r="A128" s="1">
        <v>0.46180555555556202</v>
      </c>
      <c r="B128" s="2">
        <v>743.66666666666697</v>
      </c>
      <c r="C128" s="3">
        <v>23.04</v>
      </c>
      <c r="D128" s="3">
        <v>25.082188639200002</v>
      </c>
      <c r="E128" s="3">
        <v>33.421495144385702</v>
      </c>
      <c r="F128" s="3">
        <v>40.237955368774799</v>
      </c>
      <c r="G128" s="3">
        <v>45.103626588231499</v>
      </c>
      <c r="H128" s="12">
        <f t="shared" si="6"/>
        <v>1.3959876931043072E-2</v>
      </c>
      <c r="I128" s="12">
        <f t="shared" si="6"/>
        <v>2.3125892472579283E-2</v>
      </c>
      <c r="J128" s="12">
        <f t="shared" si="6"/>
        <v>2.9668704511292904E-2</v>
      </c>
      <c r="K128" s="12">
        <f t="shared" si="7"/>
        <v>0.3941809847200769</v>
      </c>
      <c r="L128" s="12">
        <f t="shared" si="7"/>
        <v>0.32219933418733337</v>
      </c>
      <c r="M128" s="12">
        <f t="shared" si="7"/>
        <v>0.22998975651235767</v>
      </c>
      <c r="O128" s="12">
        <f t="shared" si="8"/>
        <v>0.35819015945370514</v>
      </c>
      <c r="P128" s="12">
        <f t="shared" si="9"/>
        <v>0.31545669180658925</v>
      </c>
    </row>
    <row r="129" spans="1:16" x14ac:dyDescent="0.25">
      <c r="A129" s="1">
        <v>0.46250000000000702</v>
      </c>
      <c r="B129" s="2">
        <v>746.83333333333303</v>
      </c>
      <c r="C129" s="3">
        <v>23.04</v>
      </c>
      <c r="D129" s="3">
        <v>25.008977347199998</v>
      </c>
      <c r="E129" s="3">
        <v>33.2317566595855</v>
      </c>
      <c r="F129" s="3">
        <v>40.173137445369598</v>
      </c>
      <c r="G129" s="3">
        <v>45.137923633226301</v>
      </c>
      <c r="H129" s="12">
        <f t="shared" si="6"/>
        <v>1.3646627975343233E-2</v>
      </c>
      <c r="I129" s="12">
        <f t="shared" si="6"/>
        <v>2.2941045452402952E-2</v>
      </c>
      <c r="J129" s="12">
        <f t="shared" si="6"/>
        <v>2.9588828788073614E-2</v>
      </c>
      <c r="K129" s="12">
        <f t="shared" si="7"/>
        <v>0.38702497422925825</v>
      </c>
      <c r="L129" s="12">
        <f t="shared" si="7"/>
        <v>0.32671285676937195</v>
      </c>
      <c r="M129" s="12">
        <f t="shared" si="7"/>
        <v>0.23367965664781712</v>
      </c>
      <c r="O129" s="12">
        <f t="shared" si="8"/>
        <v>0.3568689154993151</v>
      </c>
      <c r="P129" s="12">
        <f t="shared" si="9"/>
        <v>0.31580582921548245</v>
      </c>
    </row>
    <row r="130" spans="1:16" x14ac:dyDescent="0.25">
      <c r="A130" s="1">
        <v>0.46319444444445101</v>
      </c>
      <c r="B130" s="2">
        <v>749.66666666666697</v>
      </c>
      <c r="C130" s="3">
        <v>23.08</v>
      </c>
      <c r="D130" s="3">
        <v>24.335433460800001</v>
      </c>
      <c r="E130" s="3">
        <v>32.403184109286897</v>
      </c>
      <c r="F130" s="3">
        <v>39.538769589071201</v>
      </c>
      <c r="G130" s="3">
        <v>44.695852870471903</v>
      </c>
      <c r="H130" s="12">
        <f t="shared" si="6"/>
        <v>1.2436439452139033E-2</v>
      </c>
      <c r="I130" s="12">
        <f t="shared" si="6"/>
        <v>2.1954783800450683E-2</v>
      </c>
      <c r="J130" s="12">
        <f t="shared" si="6"/>
        <v>2.8833952250518314E-2</v>
      </c>
      <c r="K130" s="12">
        <f t="shared" si="7"/>
        <v>0.37829300910484637</v>
      </c>
      <c r="L130" s="12">
        <f t="shared" si="7"/>
        <v>0.33458422557701556</v>
      </c>
      <c r="M130" s="12">
        <f t="shared" si="7"/>
        <v>0.24181319400237727</v>
      </c>
      <c r="O130" s="12">
        <f t="shared" si="8"/>
        <v>0.35643861734093102</v>
      </c>
      <c r="P130" s="12">
        <f t="shared" si="9"/>
        <v>0.31823014289474638</v>
      </c>
    </row>
    <row r="131" spans="1:16" x14ac:dyDescent="0.25">
      <c r="A131" s="1">
        <v>0.46388888888889601</v>
      </c>
      <c r="B131" s="2">
        <v>749.33333333333303</v>
      </c>
      <c r="C131" s="3">
        <v>23.08</v>
      </c>
      <c r="D131" s="3">
        <v>23.164052788799999</v>
      </c>
      <c r="E131" s="3">
        <v>31.536998447167399</v>
      </c>
      <c r="F131" s="3">
        <v>38.7759593085513</v>
      </c>
      <c r="G131" s="3">
        <v>44.0714540844073</v>
      </c>
      <c r="H131" s="12">
        <f t="shared" si="6"/>
        <v>1.1286029956184258E-2</v>
      </c>
      <c r="I131" s="12">
        <f t="shared" si="6"/>
        <v>2.0946564913547121E-2</v>
      </c>
      <c r="J131" s="12">
        <f t="shared" si="6"/>
        <v>2.8013506340401215E-2</v>
      </c>
      <c r="K131" s="12">
        <f t="shared" si="7"/>
        <v>0.39277810432328475</v>
      </c>
      <c r="L131" s="12">
        <f t="shared" si="7"/>
        <v>0.3395824409254824</v>
      </c>
      <c r="M131" s="12">
        <f t="shared" si="7"/>
        <v>0.24841369864093177</v>
      </c>
      <c r="O131" s="12">
        <f t="shared" si="8"/>
        <v>0.36618027262438357</v>
      </c>
      <c r="P131" s="12">
        <f t="shared" si="9"/>
        <v>0.32692474796323301</v>
      </c>
    </row>
    <row r="132" spans="1:16" x14ac:dyDescent="0.25">
      <c r="A132" s="1">
        <v>0.46458333333334001</v>
      </c>
      <c r="B132" s="2">
        <v>750.16666666666697</v>
      </c>
      <c r="C132" s="3">
        <v>23.08</v>
      </c>
      <c r="D132" s="3">
        <v>22.607646969599998</v>
      </c>
      <c r="E132" s="3">
        <v>31.3563732907119</v>
      </c>
      <c r="F132" s="3">
        <v>38.5906115134961</v>
      </c>
      <c r="G132" s="3">
        <v>43.8996143175494</v>
      </c>
      <c r="H132" s="12">
        <f t="shared" ref="H132:J195" si="10">(E132-$C132)/$B132</f>
        <v>1.1032712673688379E-2</v>
      </c>
      <c r="I132" s="12">
        <f t="shared" si="10"/>
        <v>2.0676220635631321E-2</v>
      </c>
      <c r="J132" s="12">
        <f t="shared" si="10"/>
        <v>2.7753318352654155E-2</v>
      </c>
      <c r="K132" s="12">
        <f t="shared" ref="K132:M195" si="11">$A$1*60*0.145*1.25*1000*(E132-D132)/($B132*60*0.33*1.25)</f>
        <v>0.40995021439638873</v>
      </c>
      <c r="L132" s="12">
        <f t="shared" si="11"/>
        <v>0.33898391623799429</v>
      </c>
      <c r="M132" s="12">
        <f t="shared" si="11"/>
        <v>0.2487707076286815</v>
      </c>
      <c r="O132" s="12">
        <f t="shared" ref="O132:O195" si="12">$A$1*60*0.145*1.25*1000*(F132-$D132)/(2*$B132*60*0.33*1.25)</f>
        <v>0.37446706531719148</v>
      </c>
      <c r="P132" s="12">
        <f t="shared" ref="P132:P195" si="13">$A$1*60*0.145*1.25*1000*(G132-$D132)/(3*$B132*60*0.33*1.25)</f>
        <v>0.33256827942102146</v>
      </c>
    </row>
    <row r="133" spans="1:16" x14ac:dyDescent="0.25">
      <c r="A133" s="1">
        <v>0.46527777777778501</v>
      </c>
      <c r="B133" s="2">
        <v>750.66666666666697</v>
      </c>
      <c r="C133" s="3">
        <v>23.08</v>
      </c>
      <c r="D133" s="3">
        <v>22.710142778400005</v>
      </c>
      <c r="E133" s="3">
        <v>31.423947646587401</v>
      </c>
      <c r="F133" s="3">
        <v>38.671380123756897</v>
      </c>
      <c r="G133" s="3">
        <v>43.983151142563699</v>
      </c>
      <c r="H133" s="12">
        <f t="shared" si="10"/>
        <v>1.111538318817149E-2</v>
      </c>
      <c r="I133" s="12">
        <f t="shared" si="10"/>
        <v>2.0770044569836003E-2</v>
      </c>
      <c r="J133" s="12">
        <f t="shared" si="10"/>
        <v>2.784611608689657E-2</v>
      </c>
      <c r="K133" s="12">
        <f t="shared" si="11"/>
        <v>0.40804188790155715</v>
      </c>
      <c r="L133" s="12">
        <f t="shared" si="11"/>
        <v>0.33937597584032825</v>
      </c>
      <c r="M133" s="12">
        <f t="shared" si="11"/>
        <v>0.24873463514515931</v>
      </c>
      <c r="O133" s="12">
        <f t="shared" si="12"/>
        <v>0.37370893187094267</v>
      </c>
      <c r="P133" s="12">
        <f t="shared" si="13"/>
        <v>0.33205083296234822</v>
      </c>
    </row>
    <row r="134" spans="1:16" x14ac:dyDescent="0.25">
      <c r="A134" s="1">
        <v>0.465972222222229</v>
      </c>
      <c r="B134" s="2">
        <v>750.5</v>
      </c>
      <c r="C134" s="3">
        <v>23.04</v>
      </c>
      <c r="D134" s="3">
        <v>22.695500520000003</v>
      </c>
      <c r="E134" s="3">
        <v>31.7234081928863</v>
      </c>
      <c r="F134" s="3">
        <v>38.910191732832203</v>
      </c>
      <c r="G134" s="3">
        <v>44.167150961591197</v>
      </c>
      <c r="H134" s="12">
        <f t="shared" si="10"/>
        <v>1.1570164147749902E-2</v>
      </c>
      <c r="I134" s="12">
        <f t="shared" si="10"/>
        <v>2.1146158204972957E-2</v>
      </c>
      <c r="J134" s="12">
        <f t="shared" si="10"/>
        <v>2.815076743716349E-2</v>
      </c>
      <c r="K134" s="12">
        <f t="shared" si="11"/>
        <v>0.42284428161218185</v>
      </c>
      <c r="L134" s="12">
        <f t="shared" si="11"/>
        <v>0.33661070019329525</v>
      </c>
      <c r="M134" s="12">
        <f t="shared" si="11"/>
        <v>0.24622262755578836</v>
      </c>
      <c r="O134" s="12">
        <f t="shared" si="12"/>
        <v>0.37972749090273855</v>
      </c>
      <c r="P134" s="12">
        <f t="shared" si="13"/>
        <v>0.33522586978708846</v>
      </c>
    </row>
    <row r="135" spans="1:16" x14ac:dyDescent="0.25">
      <c r="A135" s="1">
        <v>0.466666666666674</v>
      </c>
      <c r="B135" s="2">
        <v>754.16666666666697</v>
      </c>
      <c r="C135" s="3">
        <v>23</v>
      </c>
      <c r="D135" s="3">
        <v>23.412971181600003</v>
      </c>
      <c r="E135" s="3">
        <v>32.177723366478098</v>
      </c>
      <c r="F135" s="3">
        <v>39.407439718279797</v>
      </c>
      <c r="G135" s="3">
        <v>44.653849022045797</v>
      </c>
      <c r="H135" s="12">
        <f t="shared" si="10"/>
        <v>1.2169356950026203E-2</v>
      </c>
      <c r="I135" s="12">
        <f t="shared" si="10"/>
        <v>2.1755721173409667E-2</v>
      </c>
      <c r="J135" s="12">
        <f t="shared" si="10"/>
        <v>2.8712285996082814E-2</v>
      </c>
      <c r="K135" s="12">
        <f t="shared" si="11"/>
        <v>0.40852285422234397</v>
      </c>
      <c r="L135" s="12">
        <f t="shared" si="11"/>
        <v>0.3369752272462066</v>
      </c>
      <c r="M135" s="12">
        <f t="shared" si="11"/>
        <v>0.24453379376669243</v>
      </c>
      <c r="O135" s="12">
        <f t="shared" si="12"/>
        <v>0.37274904073427523</v>
      </c>
      <c r="P135" s="12">
        <f t="shared" si="13"/>
        <v>0.33001062507841428</v>
      </c>
    </row>
    <row r="136" spans="1:16" x14ac:dyDescent="0.25">
      <c r="A136" s="1">
        <v>0.467361111111118</v>
      </c>
      <c r="B136" s="2">
        <v>759.16666666666697</v>
      </c>
      <c r="C136" s="3">
        <v>22.96</v>
      </c>
      <c r="D136" s="3">
        <v>23.412971181600003</v>
      </c>
      <c r="E136" s="3">
        <v>32.152944925736399</v>
      </c>
      <c r="F136" s="3">
        <v>39.453796103774799</v>
      </c>
      <c r="G136" s="3">
        <v>44.754338695829702</v>
      </c>
      <c r="H136" s="12">
        <f t="shared" si="10"/>
        <v>1.2109257860465064E-2</v>
      </c>
      <c r="I136" s="12">
        <f t="shared" si="10"/>
        <v>2.1726185866662733E-2</v>
      </c>
      <c r="J136" s="12">
        <f t="shared" si="10"/>
        <v>2.870823977496776E-2</v>
      </c>
      <c r="K136" s="12">
        <f t="shared" si="11"/>
        <v>0.40468494334690008</v>
      </c>
      <c r="L136" s="12">
        <f t="shared" si="11"/>
        <v>0.33804959052088773</v>
      </c>
      <c r="M136" s="12">
        <f t="shared" si="11"/>
        <v>0.24542977374647973</v>
      </c>
      <c r="O136" s="12">
        <f t="shared" si="12"/>
        <v>0.37136726693389394</v>
      </c>
      <c r="P136" s="12">
        <f t="shared" si="13"/>
        <v>0.32938810253808909</v>
      </c>
    </row>
    <row r="137" spans="1:16" x14ac:dyDescent="0.25">
      <c r="A137" s="1">
        <v>0.468055555555563</v>
      </c>
      <c r="B137" s="2">
        <v>759.83333333333303</v>
      </c>
      <c r="C137" s="3">
        <v>22.92</v>
      </c>
      <c r="D137" s="3">
        <v>23.207979564000002</v>
      </c>
      <c r="E137" s="3">
        <v>32.122258134779102</v>
      </c>
      <c r="F137" s="3">
        <v>39.442530481278098</v>
      </c>
      <c r="G137" s="3">
        <v>44.761929647908097</v>
      </c>
      <c r="H137" s="12">
        <f t="shared" si="10"/>
        <v>1.2110890284859536E-2</v>
      </c>
      <c r="I137" s="12">
        <f t="shared" si="10"/>
        <v>2.1744940313153896E-2</v>
      </c>
      <c r="J137" s="12">
        <f t="shared" si="10"/>
        <v>2.8745684993956706E-2</v>
      </c>
      <c r="K137" s="12">
        <f t="shared" si="11"/>
        <v>0.41239359277767285</v>
      </c>
      <c r="L137" s="12">
        <f t="shared" si="11"/>
        <v>0.33865145554004417</v>
      </c>
      <c r="M137" s="12">
        <f t="shared" si="11"/>
        <v>0.24608678271912901</v>
      </c>
      <c r="O137" s="12">
        <f t="shared" si="12"/>
        <v>0.37552252415885851</v>
      </c>
      <c r="P137" s="12">
        <f t="shared" si="13"/>
        <v>0.33237727701228198</v>
      </c>
    </row>
    <row r="138" spans="1:16" x14ac:dyDescent="0.25">
      <c r="A138" s="1">
        <v>0.46875000000000699</v>
      </c>
      <c r="B138" s="2">
        <v>763.83333333333303</v>
      </c>
      <c r="C138" s="3">
        <v>22.88</v>
      </c>
      <c r="D138" s="3">
        <v>23.354402148000002</v>
      </c>
      <c r="E138" s="3">
        <v>32.868838745593301</v>
      </c>
      <c r="F138" s="3">
        <v>40.027191727922101</v>
      </c>
      <c r="G138" s="3">
        <v>45.200496234226001</v>
      </c>
      <c r="H138" s="12">
        <f t="shared" si="10"/>
        <v>1.3077249066890647E-2</v>
      </c>
      <c r="I138" s="12">
        <f t="shared" si="10"/>
        <v>2.2448865452221831E-2</v>
      </c>
      <c r="J138" s="12">
        <f t="shared" si="10"/>
        <v>2.9221683919999141E-2</v>
      </c>
      <c r="K138" s="12">
        <f t="shared" si="11"/>
        <v>0.43785319077254786</v>
      </c>
      <c r="L138" s="12">
        <f t="shared" si="11"/>
        <v>0.32942651536315665</v>
      </c>
      <c r="M138" s="12">
        <f t="shared" si="11"/>
        <v>0.23807483098853566</v>
      </c>
      <c r="O138" s="12">
        <f t="shared" si="12"/>
        <v>0.38363985306785225</v>
      </c>
      <c r="P138" s="12">
        <f t="shared" si="13"/>
        <v>0.33511817904141344</v>
      </c>
    </row>
    <row r="139" spans="1:16" x14ac:dyDescent="0.25">
      <c r="A139" s="1">
        <v>0.46944444444445199</v>
      </c>
      <c r="B139" s="2">
        <v>760.83333333333303</v>
      </c>
      <c r="C139" s="3">
        <v>22.84</v>
      </c>
      <c r="D139" s="3">
        <v>24.906481538400005</v>
      </c>
      <c r="E139" s="3">
        <v>33.190792219850302</v>
      </c>
      <c r="F139" s="3">
        <v>40.473347443063702</v>
      </c>
      <c r="G139" s="3">
        <v>45.673559496880898</v>
      </c>
      <c r="H139" s="12">
        <f t="shared" si="10"/>
        <v>1.3604546181621432E-2</v>
      </c>
      <c r="I139" s="12">
        <f t="shared" si="10"/>
        <v>2.3176360275658763E-2</v>
      </c>
      <c r="J139" s="12">
        <f t="shared" si="10"/>
        <v>3.0011250160193965E-2</v>
      </c>
      <c r="K139" s="12">
        <f t="shared" si="11"/>
        <v>0.38274620692949696</v>
      </c>
      <c r="L139" s="12">
        <f t="shared" si="11"/>
        <v>0.33646376815403944</v>
      </c>
      <c r="M139" s="12">
        <f t="shared" si="11"/>
        <v>0.24025673533517666</v>
      </c>
      <c r="O139" s="12">
        <f t="shared" si="12"/>
        <v>0.35960498754176817</v>
      </c>
      <c r="P139" s="12">
        <f t="shared" si="13"/>
        <v>0.31982223680623767</v>
      </c>
    </row>
    <row r="140" spans="1:16" x14ac:dyDescent="0.25">
      <c r="A140" s="1">
        <v>0.47013888888889599</v>
      </c>
      <c r="B140" s="2">
        <v>761.66666666666697</v>
      </c>
      <c r="C140" s="3">
        <v>22.84</v>
      </c>
      <c r="D140" s="3">
        <v>23.617962799200008</v>
      </c>
      <c r="E140" s="3">
        <v>32.489133567644501</v>
      </c>
      <c r="F140" s="3">
        <v>39.827310739907901</v>
      </c>
      <c r="G140" s="3">
        <v>45.136146138157599</v>
      </c>
      <c r="H140" s="12">
        <f t="shared" si="10"/>
        <v>1.2668446697126254E-2</v>
      </c>
      <c r="I140" s="12">
        <f t="shared" si="10"/>
        <v>2.2302814975809052E-2</v>
      </c>
      <c r="J140" s="12">
        <f t="shared" si="10"/>
        <v>2.9272839568697057E-2</v>
      </c>
      <c r="K140" s="12">
        <f t="shared" si="11"/>
        <v>0.40941150154746797</v>
      </c>
      <c r="L140" s="12">
        <f t="shared" si="11"/>
        <v>0.33866264252339529</v>
      </c>
      <c r="M140" s="12">
        <f t="shared" si="11"/>
        <v>0.24500692508333588</v>
      </c>
      <c r="O140" s="12">
        <f t="shared" si="12"/>
        <v>0.37403707203543163</v>
      </c>
      <c r="P140" s="12">
        <f t="shared" si="13"/>
        <v>0.33102702305139964</v>
      </c>
    </row>
    <row r="141" spans="1:16" x14ac:dyDescent="0.25">
      <c r="A141" s="1">
        <v>0.47083333333334099</v>
      </c>
      <c r="B141" s="2">
        <v>760.83333333333303</v>
      </c>
      <c r="C141" s="3">
        <v>22.8</v>
      </c>
      <c r="D141" s="3">
        <v>23.544751507200001</v>
      </c>
      <c r="E141" s="3">
        <v>32.329629299728801</v>
      </c>
      <c r="F141" s="3">
        <v>39.713515685289401</v>
      </c>
      <c r="G141" s="3">
        <v>45.054568765759697</v>
      </c>
      <c r="H141" s="12">
        <f t="shared" si="10"/>
        <v>1.2525252091647935E-2</v>
      </c>
      <c r="I141" s="12">
        <f t="shared" si="10"/>
        <v>2.2230250626886407E-2</v>
      </c>
      <c r="J141" s="12">
        <f t="shared" si="10"/>
        <v>2.9250254675697314E-2</v>
      </c>
      <c r="K141" s="12">
        <f t="shared" si="11"/>
        <v>0.4058730753493342</v>
      </c>
      <c r="L141" s="12">
        <f t="shared" si="11"/>
        <v>0.34114540305686736</v>
      </c>
      <c r="M141" s="12">
        <f t="shared" si="11"/>
        <v>0.24676377868547422</v>
      </c>
      <c r="O141" s="12">
        <f t="shared" si="12"/>
        <v>0.37350923920310081</v>
      </c>
      <c r="P141" s="12">
        <f t="shared" si="13"/>
        <v>0.33126075236389191</v>
      </c>
    </row>
    <row r="142" spans="1:16" x14ac:dyDescent="0.25">
      <c r="A142" s="1">
        <v>0.47152777777778498</v>
      </c>
      <c r="B142" s="2">
        <v>762.66666666666697</v>
      </c>
      <c r="C142" s="3">
        <v>22.8</v>
      </c>
      <c r="D142" s="3">
        <v>23.134768272000002</v>
      </c>
      <c r="E142" s="3">
        <v>31.920436505219801</v>
      </c>
      <c r="F142" s="3">
        <v>39.396186202945401</v>
      </c>
      <c r="G142" s="3">
        <v>44.830425206290997</v>
      </c>
      <c r="H142" s="12">
        <f t="shared" si="10"/>
        <v>1.195861429880218E-2</v>
      </c>
      <c r="I142" s="12">
        <f t="shared" si="10"/>
        <v>2.1760733657708121E-2</v>
      </c>
      <c r="J142" s="12">
        <f t="shared" si="10"/>
        <v>2.8886047036220702E-2</v>
      </c>
      <c r="K142" s="12">
        <f t="shared" si="11"/>
        <v>0.40493385054573111</v>
      </c>
      <c r="L142" s="12">
        <f t="shared" si="11"/>
        <v>0.34455934716154213</v>
      </c>
      <c r="M142" s="12">
        <f t="shared" si="11"/>
        <v>0.25046556118407848</v>
      </c>
      <c r="O142" s="12">
        <f t="shared" si="12"/>
        <v>0.37474659885363659</v>
      </c>
      <c r="P142" s="12">
        <f t="shared" si="13"/>
        <v>0.33331958629711722</v>
      </c>
    </row>
    <row r="143" spans="1:16" x14ac:dyDescent="0.25">
      <c r="A143" s="1">
        <v>0.47222222222222998</v>
      </c>
      <c r="B143" s="2">
        <v>763</v>
      </c>
      <c r="C143" s="3">
        <v>22.8</v>
      </c>
      <c r="D143" s="3">
        <v>22.695500520000003</v>
      </c>
      <c r="E143" s="3">
        <v>31.8907118281425</v>
      </c>
      <c r="F143" s="3">
        <v>39.339928255024603</v>
      </c>
      <c r="G143" s="3">
        <v>44.766961581967202</v>
      </c>
      <c r="H143" s="12">
        <f t="shared" si="10"/>
        <v>1.1914432278037351E-2</v>
      </c>
      <c r="I143" s="12">
        <f t="shared" si="10"/>
        <v>2.1677494436467368E-2</v>
      </c>
      <c r="J143" s="12">
        <f t="shared" si="10"/>
        <v>2.8790251090389518E-2</v>
      </c>
      <c r="K143" s="12">
        <f t="shared" si="11"/>
        <v>0.42362465218814471</v>
      </c>
      <c r="L143" s="12">
        <f t="shared" si="11"/>
        <v>0.34318642738723693</v>
      </c>
      <c r="M143" s="12">
        <f t="shared" si="11"/>
        <v>0.25002417328938459</v>
      </c>
      <c r="O143" s="12">
        <f t="shared" si="12"/>
        <v>0.38340553978769082</v>
      </c>
      <c r="P143" s="12">
        <f t="shared" si="13"/>
        <v>0.33894508428825532</v>
      </c>
    </row>
    <row r="144" spans="1:16" x14ac:dyDescent="0.25">
      <c r="A144" s="1">
        <v>0.47291666666667398</v>
      </c>
      <c r="B144" s="2">
        <v>766</v>
      </c>
      <c r="C144" s="3">
        <v>22.76</v>
      </c>
      <c r="D144" s="3">
        <v>23.1201260136</v>
      </c>
      <c r="E144" s="3">
        <v>32.292621757387899</v>
      </c>
      <c r="F144" s="3">
        <v>39.751341035881303</v>
      </c>
      <c r="G144" s="3">
        <v>45.153480042290802</v>
      </c>
      <c r="H144" s="12">
        <f t="shared" si="10"/>
        <v>1.2444675923482895E-2</v>
      </c>
      <c r="I144" s="12">
        <f t="shared" si="10"/>
        <v>2.2181907357547392E-2</v>
      </c>
      <c r="J144" s="12">
        <f t="shared" si="10"/>
        <v>2.9234308149204701E-2</v>
      </c>
      <c r="K144" s="12">
        <f t="shared" si="11"/>
        <v>0.42092313722580749</v>
      </c>
      <c r="L144" s="12">
        <f t="shared" si="11"/>
        <v>0.34227843828832777</v>
      </c>
      <c r="M144" s="12">
        <f t="shared" si="11"/>
        <v>0.24790257328249934</v>
      </c>
      <c r="O144" s="12">
        <f t="shared" si="12"/>
        <v>0.38160078775706757</v>
      </c>
      <c r="P144" s="12">
        <f t="shared" si="13"/>
        <v>0.33703471626554482</v>
      </c>
    </row>
    <row r="145" spans="1:16" x14ac:dyDescent="0.25">
      <c r="A145" s="1">
        <v>0.47361111111111898</v>
      </c>
      <c r="B145" s="2">
        <v>771.33333333333303</v>
      </c>
      <c r="C145" s="3">
        <v>22.8</v>
      </c>
      <c r="D145" s="3">
        <v>23.310475372800003</v>
      </c>
      <c r="E145" s="3">
        <v>32.360305430558299</v>
      </c>
      <c r="F145" s="3">
        <v>39.916598176744898</v>
      </c>
      <c r="G145" s="3">
        <v>45.3837983735202</v>
      </c>
      <c r="H145" s="12">
        <f t="shared" si="10"/>
        <v>1.2394518708588983E-2</v>
      </c>
      <c r="I145" s="12">
        <f t="shared" si="10"/>
        <v>2.2190922441760897E-2</v>
      </c>
      <c r="J145" s="12">
        <f t="shared" si="10"/>
        <v>2.9278908868003727E-2</v>
      </c>
      <c r="K145" s="12">
        <f t="shared" si="11"/>
        <v>0.41242252168616417</v>
      </c>
      <c r="L145" s="12">
        <f t="shared" si="11"/>
        <v>0.34435843425695201</v>
      </c>
      <c r="M145" s="12">
        <f t="shared" si="11"/>
        <v>0.24915346225580856</v>
      </c>
      <c r="O145" s="12">
        <f t="shared" si="12"/>
        <v>0.37839047797155811</v>
      </c>
      <c r="P145" s="12">
        <f t="shared" si="13"/>
        <v>0.33531147273297501</v>
      </c>
    </row>
    <row r="146" spans="1:16" x14ac:dyDescent="0.25">
      <c r="A146" s="1">
        <v>0.47430555555556297</v>
      </c>
      <c r="B146" s="2">
        <v>775.5</v>
      </c>
      <c r="C146" s="3">
        <v>22.76</v>
      </c>
      <c r="D146" s="3">
        <v>23.061556980000002</v>
      </c>
      <c r="E146" s="3">
        <v>32.635454125803399</v>
      </c>
      <c r="F146" s="3">
        <v>40.117326170957902</v>
      </c>
      <c r="G146" s="3">
        <v>45.5360257937947</v>
      </c>
      <c r="H146" s="12">
        <f t="shared" si="10"/>
        <v>1.2734305771506638E-2</v>
      </c>
      <c r="I146" s="12">
        <f t="shared" si="10"/>
        <v>2.2382109827153968E-2</v>
      </c>
      <c r="J146" s="12">
        <f t="shared" si="10"/>
        <v>2.9369472332423853E-2</v>
      </c>
      <c r="K146" s="12">
        <f t="shared" si="11"/>
        <v>0.43396130313314729</v>
      </c>
      <c r="L146" s="12">
        <f t="shared" si="11"/>
        <v>0.33913493044093634</v>
      </c>
      <c r="M146" s="12">
        <f t="shared" si="11"/>
        <v>0.24561637897312327</v>
      </c>
      <c r="O146" s="12">
        <f t="shared" si="12"/>
        <v>0.38654811678704182</v>
      </c>
      <c r="P146" s="12">
        <f t="shared" si="13"/>
        <v>0.33957087084906895</v>
      </c>
    </row>
    <row r="147" spans="1:16" x14ac:dyDescent="0.25">
      <c r="A147" s="1">
        <v>0.47500000000000803</v>
      </c>
      <c r="B147" s="2">
        <v>773.83333333333303</v>
      </c>
      <c r="C147" s="3">
        <v>22.76</v>
      </c>
      <c r="D147" s="3">
        <v>24.159726360000001</v>
      </c>
      <c r="E147" s="3">
        <v>33.550014853773497</v>
      </c>
      <c r="F147" s="3">
        <v>40.931691534535503</v>
      </c>
      <c r="G147" s="3">
        <v>46.208504254651203</v>
      </c>
      <c r="H147" s="12">
        <f t="shared" si="10"/>
        <v>1.3943590162102304E-2</v>
      </c>
      <c r="I147" s="12">
        <f t="shared" si="10"/>
        <v>2.3482694207885645E-2</v>
      </c>
      <c r="J147" s="12">
        <f t="shared" si="10"/>
        <v>3.0301750059855106E-2</v>
      </c>
      <c r="K147" s="12">
        <f t="shared" si="11"/>
        <v>0.42655550497434092</v>
      </c>
      <c r="L147" s="12">
        <f t="shared" si="11"/>
        <v>0.33531396039723249</v>
      </c>
      <c r="M147" s="12">
        <f t="shared" si="11"/>
        <v>0.23970014509953252</v>
      </c>
      <c r="O147" s="12">
        <f t="shared" si="12"/>
        <v>0.3809347326857867</v>
      </c>
      <c r="P147" s="12">
        <f t="shared" si="13"/>
        <v>0.33385653682370203</v>
      </c>
    </row>
    <row r="148" spans="1:16" x14ac:dyDescent="0.25">
      <c r="A148" s="1">
        <v>0.47569444444445202</v>
      </c>
      <c r="B148" s="2">
        <v>775.66666666666697</v>
      </c>
      <c r="C148" s="3">
        <v>22.72</v>
      </c>
      <c r="D148" s="3">
        <v>24.716132179200002</v>
      </c>
      <c r="E148" s="3">
        <v>33.657515019601803</v>
      </c>
      <c r="F148" s="3">
        <v>41.130647782958903</v>
      </c>
      <c r="G148" s="3">
        <v>46.455940068828198</v>
      </c>
      <c r="H148" s="12">
        <f t="shared" si="10"/>
        <v>1.4100792891622431E-2</v>
      </c>
      <c r="I148" s="12">
        <f t="shared" si="10"/>
        <v>2.3735257133165745E-2</v>
      </c>
      <c r="J148" s="12">
        <f t="shared" si="10"/>
        <v>3.0600696264067286E-2</v>
      </c>
      <c r="K148" s="12">
        <f t="shared" si="11"/>
        <v>0.40520389478712676</v>
      </c>
      <c r="L148" s="12">
        <f t="shared" si="11"/>
        <v>0.33866601576334066</v>
      </c>
      <c r="M148" s="12">
        <f t="shared" si="11"/>
        <v>0.24133058763169041</v>
      </c>
      <c r="O148" s="12">
        <f t="shared" si="12"/>
        <v>0.37193495527523368</v>
      </c>
      <c r="P148" s="12">
        <f t="shared" si="13"/>
        <v>0.3284001660607192</v>
      </c>
    </row>
    <row r="149" spans="1:16" x14ac:dyDescent="0.25">
      <c r="A149" s="1">
        <v>0.47638888888889702</v>
      </c>
      <c r="B149" s="2">
        <v>778.33333333333303</v>
      </c>
      <c r="C149" s="3">
        <v>22.72</v>
      </c>
      <c r="D149" s="3">
        <v>24.262222168800001</v>
      </c>
      <c r="E149" s="3">
        <v>33.594105904082198</v>
      </c>
      <c r="F149" s="3">
        <v>41.053253430103801</v>
      </c>
      <c r="G149" s="3">
        <v>46.387298235550503</v>
      </c>
      <c r="H149" s="12">
        <f t="shared" si="10"/>
        <v>1.3971014009527457E-2</v>
      </c>
      <c r="I149" s="12">
        <f t="shared" si="10"/>
        <v>2.3554501194994189E-2</v>
      </c>
      <c r="J149" s="12">
        <f t="shared" si="10"/>
        <v>3.0407663685932135E-2</v>
      </c>
      <c r="K149" s="12">
        <f t="shared" si="11"/>
        <v>0.42145163063762314</v>
      </c>
      <c r="L149" s="12">
        <f t="shared" si="11"/>
        <v>0.33687409500428495</v>
      </c>
      <c r="M149" s="12">
        <f t="shared" si="11"/>
        <v>0.24089904513600055</v>
      </c>
      <c r="O149" s="12">
        <f t="shared" si="12"/>
        <v>0.37916286282095407</v>
      </c>
      <c r="P149" s="12">
        <f t="shared" si="13"/>
        <v>0.33307492359263624</v>
      </c>
    </row>
    <row r="150" spans="1:16" x14ac:dyDescent="0.25">
      <c r="A150" s="1">
        <v>0.47708333333334102</v>
      </c>
      <c r="B150" s="2">
        <v>778.5</v>
      </c>
      <c r="C150" s="3">
        <v>22.72</v>
      </c>
      <c r="D150" s="3">
        <v>24.657563145600001</v>
      </c>
      <c r="E150" s="3">
        <v>33.738529603263103</v>
      </c>
      <c r="F150" s="3">
        <v>41.217360766687698</v>
      </c>
      <c r="G150" s="3">
        <v>46.546582340969103</v>
      </c>
      <c r="H150" s="12">
        <f t="shared" si="10"/>
        <v>1.4153538347158772E-2</v>
      </c>
      <c r="I150" s="12">
        <f t="shared" si="10"/>
        <v>2.3760257889129992E-2</v>
      </c>
      <c r="J150" s="12">
        <f t="shared" si="10"/>
        <v>3.0605757663415677E-2</v>
      </c>
      <c r="K150" s="12">
        <f t="shared" si="11"/>
        <v>0.41003176625169602</v>
      </c>
      <c r="L150" s="12">
        <f t="shared" si="11"/>
        <v>0.33769074753595796</v>
      </c>
      <c r="M150" s="12">
        <f t="shared" si="11"/>
        <v>0.24062968903549675</v>
      </c>
      <c r="O150" s="12">
        <f t="shared" si="12"/>
        <v>0.37386125689382704</v>
      </c>
      <c r="P150" s="12">
        <f t="shared" si="13"/>
        <v>0.32945073427438359</v>
      </c>
    </row>
    <row r="151" spans="1:16" x14ac:dyDescent="0.25">
      <c r="A151" s="1">
        <v>0.47777777777778602</v>
      </c>
      <c r="B151" s="2">
        <v>778.83333333333303</v>
      </c>
      <c r="C151" s="3">
        <v>22.72</v>
      </c>
      <c r="D151" s="3">
        <v>24.467213786400002</v>
      </c>
      <c r="E151" s="3">
        <v>33.8900402954554</v>
      </c>
      <c r="F151" s="3">
        <v>41.325799100055903</v>
      </c>
      <c r="G151" s="3">
        <v>46.625514671580298</v>
      </c>
      <c r="H151" s="12">
        <f t="shared" si="10"/>
        <v>1.434201621500801E-2</v>
      </c>
      <c r="I151" s="12">
        <f t="shared" si="10"/>
        <v>2.3889320479421244E-2</v>
      </c>
      <c r="J151" s="12">
        <f t="shared" si="10"/>
        <v>3.0694005570186571E-2</v>
      </c>
      <c r="K151" s="12">
        <f t="shared" si="11"/>
        <v>0.42528563509928458</v>
      </c>
      <c r="L151" s="12">
        <f t="shared" si="11"/>
        <v>0.33560221050664685</v>
      </c>
      <c r="M151" s="12">
        <f t="shared" si="11"/>
        <v>0.23919499106932665</v>
      </c>
      <c r="O151" s="12">
        <f t="shared" si="12"/>
        <v>0.38044392280296574</v>
      </c>
      <c r="P151" s="12">
        <f t="shared" si="13"/>
        <v>0.33336094555841939</v>
      </c>
    </row>
    <row r="152" spans="1:16" x14ac:dyDescent="0.25">
      <c r="A152" s="1">
        <v>0.47847222222223001</v>
      </c>
      <c r="B152" s="2">
        <v>782.5</v>
      </c>
      <c r="C152" s="3">
        <v>22.72</v>
      </c>
      <c r="D152" s="3">
        <v>25.052904122400005</v>
      </c>
      <c r="E152" s="3">
        <v>33.945718223038497</v>
      </c>
      <c r="F152" s="3">
        <v>41.489607985135201</v>
      </c>
      <c r="G152" s="3">
        <v>46.845693445208298</v>
      </c>
      <c r="H152" s="12">
        <f t="shared" si="10"/>
        <v>1.4345965780240893E-2</v>
      </c>
      <c r="I152" s="12">
        <f t="shared" si="10"/>
        <v>2.3986719469821345E-2</v>
      </c>
      <c r="J152" s="12">
        <f t="shared" si="10"/>
        <v>3.0831557118477061E-2</v>
      </c>
      <c r="K152" s="12">
        <f t="shared" si="11"/>
        <v>0.39948356498172716</v>
      </c>
      <c r="L152" s="12">
        <f t="shared" si="11"/>
        <v>0.33888709939131284</v>
      </c>
      <c r="M152" s="12">
        <f t="shared" si="11"/>
        <v>0.24060641431638266</v>
      </c>
      <c r="O152" s="12">
        <f t="shared" si="12"/>
        <v>0.36918533218652</v>
      </c>
      <c r="P152" s="12">
        <f t="shared" si="13"/>
        <v>0.32632569289647423</v>
      </c>
    </row>
    <row r="153" spans="1:16" x14ac:dyDescent="0.25">
      <c r="A153" s="1">
        <v>0.47916666666667501</v>
      </c>
      <c r="B153" s="2">
        <v>783.66666666666697</v>
      </c>
      <c r="C153" s="3">
        <v>22.72</v>
      </c>
      <c r="D153" s="3">
        <v>24.291506685600002</v>
      </c>
      <c r="E153" s="3">
        <v>33.620219240345598</v>
      </c>
      <c r="F153" s="3">
        <v>41.191518353882202</v>
      </c>
      <c r="G153" s="3">
        <v>46.6037067711136</v>
      </c>
      <c r="H153" s="12">
        <f t="shared" si="10"/>
        <v>1.390925466654053E-2</v>
      </c>
      <c r="I153" s="12">
        <f t="shared" si="10"/>
        <v>2.3570631672329471E-2</v>
      </c>
      <c r="J153" s="12">
        <f t="shared" si="10"/>
        <v>3.0476869550549034E-2</v>
      </c>
      <c r="K153" s="12">
        <f t="shared" si="11"/>
        <v>0.41844114935636234</v>
      </c>
      <c r="L153" s="12">
        <f t="shared" si="11"/>
        <v>0.33961204020349006</v>
      </c>
      <c r="M153" s="12">
        <f t="shared" si="11"/>
        <v>0.24276472541620273</v>
      </c>
      <c r="O153" s="12">
        <f t="shared" si="12"/>
        <v>0.37902659477992623</v>
      </c>
      <c r="P153" s="12">
        <f t="shared" si="13"/>
        <v>0.333605971658685</v>
      </c>
    </row>
    <row r="154" spans="1:16" x14ac:dyDescent="0.25">
      <c r="A154" s="1">
        <v>0.47986111111111901</v>
      </c>
      <c r="B154" s="2">
        <v>787.16666666666697</v>
      </c>
      <c r="C154" s="3">
        <v>22.76</v>
      </c>
      <c r="D154" s="3">
        <v>24.408644752800001</v>
      </c>
      <c r="E154" s="3">
        <v>33.500385545936098</v>
      </c>
      <c r="F154" s="3">
        <v>41.153202703470498</v>
      </c>
      <c r="G154" s="3">
        <v>46.623906594477198</v>
      </c>
      <c r="H154" s="12">
        <f t="shared" si="10"/>
        <v>1.3644360210801726E-2</v>
      </c>
      <c r="I154" s="12">
        <f t="shared" si="10"/>
        <v>2.3366338391027513E-2</v>
      </c>
      <c r="J154" s="12">
        <f t="shared" si="10"/>
        <v>3.0316205709689417E-2</v>
      </c>
      <c r="K154" s="12">
        <f t="shared" si="11"/>
        <v>0.40599847246695542</v>
      </c>
      <c r="L154" s="12">
        <f t="shared" si="11"/>
        <v>0.34174226330490637</v>
      </c>
      <c r="M154" s="12">
        <f t="shared" si="11"/>
        <v>0.24429836635296395</v>
      </c>
      <c r="O154" s="12">
        <f t="shared" si="12"/>
        <v>0.37387036788593087</v>
      </c>
      <c r="P154" s="12">
        <f t="shared" si="13"/>
        <v>0.33067970070827524</v>
      </c>
    </row>
    <row r="155" spans="1:16" x14ac:dyDescent="0.25">
      <c r="A155" s="1">
        <v>0.48055555555556401</v>
      </c>
      <c r="B155" s="2">
        <v>787.16666666666697</v>
      </c>
      <c r="C155" s="3">
        <v>22.76</v>
      </c>
      <c r="D155" s="3">
        <v>23.866881192000001</v>
      </c>
      <c r="E155" s="3">
        <v>33.749348048732998</v>
      </c>
      <c r="F155" s="3">
        <v>41.277987436620798</v>
      </c>
      <c r="G155" s="3">
        <v>46.671384230820301</v>
      </c>
      <c r="H155" s="12">
        <f t="shared" si="10"/>
        <v>1.396063694524623E-2</v>
      </c>
      <c r="I155" s="12">
        <f t="shared" si="10"/>
        <v>2.3524862295093103E-2</v>
      </c>
      <c r="J155" s="12">
        <f t="shared" si="10"/>
        <v>3.0376520301698441E-2</v>
      </c>
      <c r="K155" s="12">
        <f t="shared" si="11"/>
        <v>0.4413089351456228</v>
      </c>
      <c r="L155" s="12">
        <f t="shared" si="11"/>
        <v>0.33619701229764759</v>
      </c>
      <c r="M155" s="12">
        <f t="shared" si="11"/>
        <v>0.24084616023218758</v>
      </c>
      <c r="O155" s="12">
        <f t="shared" si="12"/>
        <v>0.3887529737216352</v>
      </c>
      <c r="P155" s="12">
        <f t="shared" si="13"/>
        <v>0.33945070255848597</v>
      </c>
    </row>
    <row r="156" spans="1:16" x14ac:dyDescent="0.25">
      <c r="A156" s="1">
        <v>0.481250000000008</v>
      </c>
      <c r="B156" s="2">
        <v>791.16666666666697</v>
      </c>
      <c r="C156" s="3">
        <v>22.76</v>
      </c>
      <c r="D156" s="3">
        <v>25.331107032000002</v>
      </c>
      <c r="E156" s="3">
        <v>34.916734577830198</v>
      </c>
      <c r="F156" s="3">
        <v>42.383311983530803</v>
      </c>
      <c r="G156" s="3">
        <v>47.641261778444999</v>
      </c>
      <c r="H156" s="12">
        <f t="shared" si="10"/>
        <v>1.5365579832943153E-2</v>
      </c>
      <c r="I156" s="12">
        <f t="shared" si="10"/>
        <v>2.4803006509623922E-2</v>
      </c>
      <c r="J156" s="12">
        <f t="shared" si="10"/>
        <v>3.1448824662032845E-2</v>
      </c>
      <c r="K156" s="12">
        <f t="shared" si="11"/>
        <v>0.42588919138070058</v>
      </c>
      <c r="L156" s="12">
        <f t="shared" si="11"/>
        <v>0.3317398468166573</v>
      </c>
      <c r="M156" s="12">
        <f t="shared" si="11"/>
        <v>0.23361057747861674</v>
      </c>
      <c r="O156" s="12">
        <f t="shared" si="12"/>
        <v>0.37881451909867897</v>
      </c>
      <c r="P156" s="12">
        <f t="shared" si="13"/>
        <v>0.33041320522532486</v>
      </c>
    </row>
    <row r="157" spans="1:16" x14ac:dyDescent="0.25">
      <c r="A157" s="1">
        <v>0.481944444444453</v>
      </c>
      <c r="B157" s="2">
        <v>793.83333333333303</v>
      </c>
      <c r="C157" s="3">
        <v>22.76</v>
      </c>
      <c r="D157" s="3">
        <v>25.872870592800002</v>
      </c>
      <c r="E157" s="3">
        <v>35.127769360277902</v>
      </c>
      <c r="F157" s="3">
        <v>42.663165656966001</v>
      </c>
      <c r="G157" s="3">
        <v>47.955502409406598</v>
      </c>
      <c r="H157" s="12">
        <f t="shared" si="10"/>
        <v>1.5579806038561291E-2</v>
      </c>
      <c r="I157" s="12">
        <f t="shared" si="10"/>
        <v>2.5072222116690329E-2</v>
      </c>
      <c r="J157" s="12">
        <f t="shared" si="10"/>
        <v>3.1739033058248926E-2</v>
      </c>
      <c r="K157" s="12">
        <f t="shared" si="11"/>
        <v>0.40981362282268113</v>
      </c>
      <c r="L157" s="12">
        <f t="shared" si="11"/>
        <v>0.33367280759483881</v>
      </c>
      <c r="M157" s="12">
        <f t="shared" si="11"/>
        <v>0.23434850582448394</v>
      </c>
      <c r="O157" s="12">
        <f t="shared" si="12"/>
        <v>0.37174321520875997</v>
      </c>
      <c r="P157" s="12">
        <f t="shared" si="13"/>
        <v>0.32594497874733469</v>
      </c>
    </row>
    <row r="158" spans="1:16" x14ac:dyDescent="0.25">
      <c r="A158" s="1">
        <v>0.482638888888897</v>
      </c>
      <c r="B158" s="2">
        <v>793.33333333333303</v>
      </c>
      <c r="C158" s="3">
        <v>22.76</v>
      </c>
      <c r="D158" s="3">
        <v>25.638594458399997</v>
      </c>
      <c r="E158" s="3">
        <v>34.441184285028399</v>
      </c>
      <c r="F158" s="3">
        <v>42.173448506292999</v>
      </c>
      <c r="G158" s="3">
        <v>47.638988178566699</v>
      </c>
      <c r="H158" s="12">
        <f t="shared" si="10"/>
        <v>1.472418187188454E-2</v>
      </c>
      <c r="I158" s="12">
        <f t="shared" si="10"/>
        <v>2.4470733411293705E-2</v>
      </c>
      <c r="J158" s="12">
        <f t="shared" si="10"/>
        <v>3.1360069132647106E-2</v>
      </c>
      <c r="K158" s="12">
        <f t="shared" si="11"/>
        <v>0.390030718062985</v>
      </c>
      <c r="L158" s="12">
        <f t="shared" si="11"/>
        <v>0.3426060541125644</v>
      </c>
      <c r="M158" s="12">
        <f t="shared" si="11"/>
        <v>0.24217058899302871</v>
      </c>
      <c r="O158" s="12">
        <f t="shared" si="12"/>
        <v>0.36631838608777473</v>
      </c>
      <c r="P158" s="12">
        <f t="shared" si="13"/>
        <v>0.32493578705619275</v>
      </c>
    </row>
    <row r="159" spans="1:16" x14ac:dyDescent="0.25">
      <c r="A159" s="1">
        <v>0.483333333333342</v>
      </c>
      <c r="B159" s="2">
        <v>795</v>
      </c>
      <c r="C159" s="3">
        <v>22.8</v>
      </c>
      <c r="D159" s="3">
        <v>24.262222168800001</v>
      </c>
      <c r="E159" s="3">
        <v>34.074216287785902</v>
      </c>
      <c r="F159" s="3">
        <v>41.746717730960199</v>
      </c>
      <c r="G159" s="3">
        <v>47.226340581424402</v>
      </c>
      <c r="H159" s="12">
        <f t="shared" si="10"/>
        <v>1.4181404135579749E-2</v>
      </c>
      <c r="I159" s="12">
        <f t="shared" si="10"/>
        <v>2.3832349347119745E-2</v>
      </c>
      <c r="J159" s="12">
        <f t="shared" si="10"/>
        <v>3.0724956706194215E-2</v>
      </c>
      <c r="K159" s="12">
        <f t="shared" si="11"/>
        <v>0.43384460369825201</v>
      </c>
      <c r="L159" s="12">
        <f t="shared" si="11"/>
        <v>0.33924534682989077</v>
      </c>
      <c r="M159" s="12">
        <f t="shared" si="11"/>
        <v>0.24228559201595098</v>
      </c>
      <c r="O159" s="12">
        <f t="shared" si="12"/>
        <v>0.38654497526407139</v>
      </c>
      <c r="P159" s="12">
        <f t="shared" si="13"/>
        <v>0.33845851418136463</v>
      </c>
    </row>
    <row r="160" spans="1:16" x14ac:dyDescent="0.25">
      <c r="A160" s="1">
        <v>0.48402777777778599</v>
      </c>
      <c r="B160" s="2">
        <v>792.5</v>
      </c>
      <c r="C160" s="3">
        <v>22.8</v>
      </c>
      <c r="D160" s="3">
        <v>25.082188639200002</v>
      </c>
      <c r="E160" s="3">
        <v>34.294165648866297</v>
      </c>
      <c r="F160" s="3">
        <v>42.0250638134236</v>
      </c>
      <c r="G160" s="3">
        <v>47.506671807872699</v>
      </c>
      <c r="H160" s="12">
        <f t="shared" si="10"/>
        <v>1.4503679052197219E-2</v>
      </c>
      <c r="I160" s="12">
        <f t="shared" si="10"/>
        <v>2.4258755600534511E-2</v>
      </c>
      <c r="J160" s="12">
        <f t="shared" si="10"/>
        <v>3.1175611114034951E-2</v>
      </c>
      <c r="K160" s="12">
        <f t="shared" si="11"/>
        <v>0.40859930527532362</v>
      </c>
      <c r="L160" s="12">
        <f t="shared" si="11"/>
        <v>0.34290572109306833</v>
      </c>
      <c r="M160" s="12">
        <f t="shared" si="11"/>
        <v>0.24313795138365182</v>
      </c>
      <c r="O160" s="12">
        <f t="shared" si="12"/>
        <v>0.375752513184196</v>
      </c>
      <c r="P160" s="12">
        <f t="shared" si="13"/>
        <v>0.33154765925068125</v>
      </c>
    </row>
    <row r="161" spans="1:16" x14ac:dyDescent="0.25">
      <c r="A161" s="1">
        <v>0.48472222222223099</v>
      </c>
      <c r="B161" s="2">
        <v>796</v>
      </c>
      <c r="C161" s="3">
        <v>22.8</v>
      </c>
      <c r="D161" s="3">
        <v>24.481856044800001</v>
      </c>
      <c r="E161" s="3">
        <v>34.027209283154903</v>
      </c>
      <c r="F161" s="3">
        <v>41.810415864882202</v>
      </c>
      <c r="G161" s="3">
        <v>47.360757327066104</v>
      </c>
      <c r="H161" s="12">
        <f t="shared" si="10"/>
        <v>1.4104534275320229E-2</v>
      </c>
      <c r="I161" s="12">
        <f t="shared" si="10"/>
        <v>2.3882431991058044E-2</v>
      </c>
      <c r="J161" s="12">
        <f t="shared" si="10"/>
        <v>3.085522277269611E-2</v>
      </c>
      <c r="K161" s="12">
        <f t="shared" si="11"/>
        <v>0.42152465952838758</v>
      </c>
      <c r="L161" s="12">
        <f t="shared" si="11"/>
        <v>0.34370791970472309</v>
      </c>
      <c r="M161" s="12">
        <f t="shared" si="11"/>
        <v>0.24510416080909567</v>
      </c>
      <c r="O161" s="12">
        <f t="shared" si="12"/>
        <v>0.38261628961655531</v>
      </c>
      <c r="P161" s="12">
        <f t="shared" si="13"/>
        <v>0.33677891334740212</v>
      </c>
    </row>
    <row r="162" spans="1:16" x14ac:dyDescent="0.25">
      <c r="A162" s="1">
        <v>0.48541666666667499</v>
      </c>
      <c r="B162" s="2">
        <v>796.16666666666697</v>
      </c>
      <c r="C162" s="3">
        <v>22.8</v>
      </c>
      <c r="D162" s="3">
        <v>24.496498303200006</v>
      </c>
      <c r="E162" s="3">
        <v>34.214016004924197</v>
      </c>
      <c r="F162" s="3">
        <v>41.9714119562001</v>
      </c>
      <c r="G162" s="3">
        <v>47.494558532794201</v>
      </c>
      <c r="H162" s="12">
        <f t="shared" si="10"/>
        <v>1.4336214366662162E-2</v>
      </c>
      <c r="I162" s="12">
        <f t="shared" si="10"/>
        <v>2.407964658513723E-2</v>
      </c>
      <c r="J162" s="12">
        <f t="shared" si="10"/>
        <v>3.1016820430555817E-2</v>
      </c>
      <c r="K162" s="12">
        <f t="shared" si="11"/>
        <v>0.42903764378556547</v>
      </c>
      <c r="L162" s="12">
        <f t="shared" si="11"/>
        <v>0.34249640525548725</v>
      </c>
      <c r="M162" s="12">
        <f t="shared" si="11"/>
        <v>0.24385217153592606</v>
      </c>
      <c r="O162" s="12">
        <f t="shared" si="12"/>
        <v>0.38576702452052636</v>
      </c>
      <c r="P162" s="12">
        <f t="shared" si="13"/>
        <v>0.3384620735256596</v>
      </c>
    </row>
    <row r="163" spans="1:16" x14ac:dyDescent="0.25">
      <c r="A163" s="1">
        <v>0.48611111111111999</v>
      </c>
      <c r="B163" s="2">
        <v>798.16666666666697</v>
      </c>
      <c r="C163" s="3">
        <v>22.8</v>
      </c>
      <c r="D163" s="3">
        <v>24.877197021600004</v>
      </c>
      <c r="E163" s="3">
        <v>34.283865580885703</v>
      </c>
      <c r="F163" s="3">
        <v>42.122329454800003</v>
      </c>
      <c r="G163" s="3">
        <v>47.688551725884501</v>
      </c>
      <c r="H163" s="12">
        <f t="shared" si="10"/>
        <v>1.4387804027002335E-2</v>
      </c>
      <c r="I163" s="12">
        <f t="shared" si="10"/>
        <v>2.4208389377490074E-2</v>
      </c>
      <c r="J163" s="12">
        <f t="shared" si="10"/>
        <v>3.118214874823699E-2</v>
      </c>
      <c r="K163" s="12">
        <f t="shared" si="11"/>
        <v>0.41427269039926368</v>
      </c>
      <c r="L163" s="12">
        <f t="shared" si="11"/>
        <v>0.34520845474441747</v>
      </c>
      <c r="M163" s="12">
        <f t="shared" si="11"/>
        <v>0.24513820818383097</v>
      </c>
      <c r="O163" s="12">
        <f t="shared" si="12"/>
        <v>0.37974057257184052</v>
      </c>
      <c r="P163" s="12">
        <f t="shared" si="13"/>
        <v>0.33487311777583728</v>
      </c>
    </row>
    <row r="164" spans="1:16" x14ac:dyDescent="0.25">
      <c r="A164" s="1">
        <v>0.48680555555556398</v>
      </c>
      <c r="B164" s="2">
        <v>800.5</v>
      </c>
      <c r="C164" s="3">
        <v>22.8</v>
      </c>
      <c r="D164" s="3">
        <v>24.423287011199999</v>
      </c>
      <c r="E164" s="3">
        <v>34.146400594085897</v>
      </c>
      <c r="F164" s="3">
        <v>42.019831325699201</v>
      </c>
      <c r="G164" s="3">
        <v>47.630756947977602</v>
      </c>
      <c r="H164" s="12">
        <f t="shared" si="10"/>
        <v>1.4174141903917421E-2</v>
      </c>
      <c r="I164" s="12">
        <f t="shared" si="10"/>
        <v>2.4009783042722298E-2</v>
      </c>
      <c r="J164" s="12">
        <f t="shared" si="10"/>
        <v>3.1019059272926423E-2</v>
      </c>
      <c r="K164" s="12">
        <f t="shared" si="11"/>
        <v>0.42696086749371187</v>
      </c>
      <c r="L164" s="12">
        <f t="shared" si="11"/>
        <v>0.3457376885155653</v>
      </c>
      <c r="M164" s="12">
        <f t="shared" si="11"/>
        <v>0.24638667960717522</v>
      </c>
      <c r="O164" s="12">
        <f t="shared" si="12"/>
        <v>0.38634927800463864</v>
      </c>
      <c r="P164" s="12">
        <f t="shared" si="13"/>
        <v>0.33969507853881747</v>
      </c>
    </row>
    <row r="165" spans="1:16" x14ac:dyDescent="0.25">
      <c r="A165" s="1">
        <v>0.48750000000000898</v>
      </c>
      <c r="B165" s="2">
        <v>804.16666666666697</v>
      </c>
      <c r="C165" s="3">
        <v>22.8</v>
      </c>
      <c r="D165" s="3">
        <v>24.555067336800001</v>
      </c>
      <c r="E165" s="3">
        <v>34.1587914991064</v>
      </c>
      <c r="F165" s="3">
        <v>42.089605887042602</v>
      </c>
      <c r="G165" s="3">
        <v>47.7369500122918</v>
      </c>
      <c r="H165" s="12">
        <f t="shared" si="10"/>
        <v>1.4124922071427641E-2</v>
      </c>
      <c r="I165" s="12">
        <f t="shared" si="10"/>
        <v>2.398707467818768E-2</v>
      </c>
      <c r="J165" s="12">
        <f t="shared" si="10"/>
        <v>3.100967877176181E-2</v>
      </c>
      <c r="K165" s="12">
        <f t="shared" si="11"/>
        <v>0.41979538495620977</v>
      </c>
      <c r="L165" s="12">
        <f t="shared" si="11"/>
        <v>0.34666960678308018</v>
      </c>
      <c r="M165" s="12">
        <f t="shared" si="11"/>
        <v>0.24685517419836331</v>
      </c>
      <c r="O165" s="12">
        <f t="shared" si="12"/>
        <v>0.38323249586964497</v>
      </c>
      <c r="P165" s="12">
        <f t="shared" si="13"/>
        <v>0.33777338864588441</v>
      </c>
    </row>
    <row r="166" spans="1:16" x14ac:dyDescent="0.25">
      <c r="A166" s="1">
        <v>0.48819444444445298</v>
      </c>
      <c r="B166" s="2">
        <v>804.33333333333303</v>
      </c>
      <c r="C166" s="3">
        <v>22.8</v>
      </c>
      <c r="D166" s="3">
        <v>24.306148944000007</v>
      </c>
      <c r="E166" s="3">
        <v>34.172717669918796</v>
      </c>
      <c r="F166" s="3">
        <v>42.077699354261703</v>
      </c>
      <c r="G166" s="3">
        <v>47.715561568199703</v>
      </c>
      <c r="H166" s="12">
        <f t="shared" si="10"/>
        <v>1.4139309162766846E-2</v>
      </c>
      <c r="I166" s="12">
        <f t="shared" si="10"/>
        <v>2.3967301310727364E-2</v>
      </c>
      <c r="J166" s="12">
        <f t="shared" si="10"/>
        <v>3.0976661709324133E-2</v>
      </c>
      <c r="K166" s="12">
        <f t="shared" si="11"/>
        <v>0.4311954082833816</v>
      </c>
      <c r="L166" s="12">
        <f t="shared" si="11"/>
        <v>0.34546881489800602</v>
      </c>
      <c r="M166" s="12">
        <f t="shared" si="11"/>
        <v>0.24638963825370461</v>
      </c>
      <c r="O166" s="12">
        <f t="shared" si="12"/>
        <v>0.38833211159069381</v>
      </c>
      <c r="P166" s="12">
        <f t="shared" si="13"/>
        <v>0.34101795381169747</v>
      </c>
    </row>
    <row r="167" spans="1:16" x14ac:dyDescent="0.25">
      <c r="A167" s="1">
        <v>0.48888888888889798</v>
      </c>
      <c r="B167" s="2">
        <v>803.16666666666697</v>
      </c>
      <c r="C167" s="3">
        <v>22.76</v>
      </c>
      <c r="D167" s="3">
        <v>24.657563145600001</v>
      </c>
      <c r="E167" s="3">
        <v>34.2833473992143</v>
      </c>
      <c r="F167" s="3">
        <v>42.212348058912099</v>
      </c>
      <c r="G167" s="3">
        <v>47.848420445406703</v>
      </c>
      <c r="H167" s="12">
        <f t="shared" si="10"/>
        <v>1.4347392487089803E-2</v>
      </c>
      <c r="I167" s="12">
        <f t="shared" si="10"/>
        <v>2.4219565958388159E-2</v>
      </c>
      <c r="J167" s="12">
        <f t="shared" si="10"/>
        <v>3.1236879575106898E-2</v>
      </c>
      <c r="K167" s="12">
        <f t="shared" si="11"/>
        <v>0.42128354559386449</v>
      </c>
      <c r="L167" s="12">
        <f t="shared" si="11"/>
        <v>0.34702185535473001</v>
      </c>
      <c r="M167" s="12">
        <f t="shared" si="11"/>
        <v>0.24666920592102237</v>
      </c>
      <c r="O167" s="12">
        <f t="shared" si="12"/>
        <v>0.38415270047429728</v>
      </c>
      <c r="P167" s="12">
        <f t="shared" si="13"/>
        <v>0.3383248689565389</v>
      </c>
    </row>
    <row r="168" spans="1:16" x14ac:dyDescent="0.25">
      <c r="A168" s="1">
        <v>0.48958333333334197</v>
      </c>
      <c r="B168" s="2">
        <v>804</v>
      </c>
      <c r="C168" s="3">
        <v>22.76</v>
      </c>
      <c r="D168" s="3">
        <v>24.364717977600002</v>
      </c>
      <c r="E168" s="3">
        <v>33.868873289447698</v>
      </c>
      <c r="F168" s="3">
        <v>41.919069691849799</v>
      </c>
      <c r="G168" s="3">
        <v>47.665168379402303</v>
      </c>
      <c r="H168" s="12">
        <f t="shared" si="10"/>
        <v>1.3817006578915046E-2</v>
      </c>
      <c r="I168" s="12">
        <f t="shared" si="10"/>
        <v>2.3829688671454973E-2</v>
      </c>
      <c r="J168" s="12">
        <f t="shared" si="10"/>
        <v>3.0976577586321271E-2</v>
      </c>
      <c r="K168" s="12">
        <f t="shared" si="11"/>
        <v>0.41552917841637749</v>
      </c>
      <c r="L168" s="12">
        <f t="shared" si="11"/>
        <v>0.35196094628322161</v>
      </c>
      <c r="M168" s="12">
        <f t="shared" si="11"/>
        <v>0.25122397397711832</v>
      </c>
      <c r="O168" s="12">
        <f t="shared" si="12"/>
        <v>0.38374506234979955</v>
      </c>
      <c r="P168" s="12">
        <f t="shared" si="13"/>
        <v>0.33957136622557244</v>
      </c>
    </row>
    <row r="169" spans="1:16" x14ac:dyDescent="0.25">
      <c r="A169" s="1">
        <v>0.49027777777778703</v>
      </c>
      <c r="B169" s="2">
        <v>807.83333333333303</v>
      </c>
      <c r="C169" s="3">
        <v>22.76</v>
      </c>
      <c r="D169" s="3">
        <v>23.735100866400003</v>
      </c>
      <c r="E169" s="3">
        <v>34.153942938195499</v>
      </c>
      <c r="F169" s="3">
        <v>42.075975126272098</v>
      </c>
      <c r="G169" s="3">
        <v>47.740889652506198</v>
      </c>
      <c r="H169" s="12">
        <f t="shared" si="10"/>
        <v>1.4104323835191461E-2</v>
      </c>
      <c r="I169" s="12">
        <f t="shared" si="10"/>
        <v>2.3910841914097921E-2</v>
      </c>
      <c r="J169" s="12">
        <f t="shared" si="10"/>
        <v>3.0923321212097635E-2</v>
      </c>
      <c r="K169" s="12">
        <f t="shared" si="11"/>
        <v>0.45335847115489525</v>
      </c>
      <c r="L169" s="12">
        <f t="shared" si="11"/>
        <v>0.34471396883428762</v>
      </c>
      <c r="M169" s="12">
        <f t="shared" si="11"/>
        <v>0.24649927229332319</v>
      </c>
      <c r="O169" s="12">
        <f t="shared" si="12"/>
        <v>0.39903621999459143</v>
      </c>
      <c r="P169" s="12">
        <f t="shared" si="13"/>
        <v>0.34819057076083537</v>
      </c>
    </row>
    <row r="170" spans="1:16" x14ac:dyDescent="0.25">
      <c r="A170" s="1">
        <v>0.49097222222223103</v>
      </c>
      <c r="B170" s="2">
        <v>807.83333333333303</v>
      </c>
      <c r="C170" s="3">
        <v>22.76</v>
      </c>
      <c r="D170" s="3">
        <v>25.1700421896</v>
      </c>
      <c r="E170" s="3">
        <v>34.946337452673198</v>
      </c>
      <c r="F170" s="3">
        <v>42.854381388838497</v>
      </c>
      <c r="G170" s="3">
        <v>48.435481112618497</v>
      </c>
      <c r="H170" s="12">
        <f t="shared" si="10"/>
        <v>1.5085212443994059E-2</v>
      </c>
      <c r="I170" s="12">
        <f t="shared" si="10"/>
        <v>2.4874414758207349E-2</v>
      </c>
      <c r="J170" s="12">
        <f t="shared" si="10"/>
        <v>3.1783141463938729E-2</v>
      </c>
      <c r="K170" s="12">
        <f t="shared" si="11"/>
        <v>0.42539912242492678</v>
      </c>
      <c r="L170" s="12">
        <f t="shared" si="11"/>
        <v>0.34410529346931551</v>
      </c>
      <c r="M170" s="12">
        <f t="shared" si="11"/>
        <v>0.24285221147419395</v>
      </c>
      <c r="O170" s="12">
        <f t="shared" si="12"/>
        <v>0.38475220794712112</v>
      </c>
      <c r="P170" s="12">
        <f t="shared" si="13"/>
        <v>0.33745220912281215</v>
      </c>
    </row>
    <row r="171" spans="1:16" x14ac:dyDescent="0.25">
      <c r="A171" s="1">
        <v>0.49166666666667602</v>
      </c>
      <c r="B171" s="2">
        <v>809.33333333333303</v>
      </c>
      <c r="C171" s="3">
        <v>22.76</v>
      </c>
      <c r="D171" s="3">
        <v>25.184684448000002</v>
      </c>
      <c r="E171" s="3">
        <v>34.801068206468202</v>
      </c>
      <c r="F171" s="3">
        <v>42.8049124136191</v>
      </c>
      <c r="G171" s="3">
        <v>48.461815816570201</v>
      </c>
      <c r="H171" s="12">
        <f t="shared" si="10"/>
        <v>1.4877761375372575E-2</v>
      </c>
      <c r="I171" s="12">
        <f t="shared" si="10"/>
        <v>2.4767189967404166E-2</v>
      </c>
      <c r="J171" s="12">
        <f t="shared" si="10"/>
        <v>3.1756774073192183E-2</v>
      </c>
      <c r="K171" s="12">
        <f t="shared" si="11"/>
        <v>0.41766531225936476</v>
      </c>
      <c r="L171" s="12">
        <f t="shared" si="11"/>
        <v>0.3476283989926256</v>
      </c>
      <c r="M171" s="12">
        <f t="shared" si="11"/>
        <v>0.24569447159739702</v>
      </c>
      <c r="O171" s="12">
        <f t="shared" si="12"/>
        <v>0.38264685562599515</v>
      </c>
      <c r="P171" s="12">
        <f t="shared" si="13"/>
        <v>0.33699606094979578</v>
      </c>
    </row>
    <row r="172" spans="1:16" x14ac:dyDescent="0.25">
      <c r="A172" s="1">
        <v>0.49236111111112002</v>
      </c>
      <c r="B172" s="2">
        <v>810.83333333333303</v>
      </c>
      <c r="C172" s="3">
        <v>22.72</v>
      </c>
      <c r="D172" s="3">
        <v>24.598994112000003</v>
      </c>
      <c r="E172" s="3">
        <v>34.277274920003201</v>
      </c>
      <c r="F172" s="3">
        <v>42.381158983851002</v>
      </c>
      <c r="G172" s="3">
        <v>48.147081681526302</v>
      </c>
      <c r="H172" s="12">
        <f t="shared" si="10"/>
        <v>1.4253576468657603E-2</v>
      </c>
      <c r="I172" s="12">
        <f t="shared" si="10"/>
        <v>2.424808918871656E-2</v>
      </c>
      <c r="J172" s="12">
        <f t="shared" si="10"/>
        <v>3.1359196318429164E-2</v>
      </c>
      <c r="K172" s="12">
        <f t="shared" si="11"/>
        <v>0.41957603428136825</v>
      </c>
      <c r="L172" s="12">
        <f t="shared" si="11"/>
        <v>0.35132226531116323</v>
      </c>
      <c r="M172" s="12">
        <f t="shared" si="11"/>
        <v>0.24996619001413992</v>
      </c>
      <c r="O172" s="12">
        <f t="shared" si="12"/>
        <v>0.38544914979626571</v>
      </c>
      <c r="P172" s="12">
        <f t="shared" si="13"/>
        <v>0.34028816320222383</v>
      </c>
    </row>
    <row r="173" spans="1:16" x14ac:dyDescent="0.25">
      <c r="A173" s="1">
        <v>0.49305555555556502</v>
      </c>
      <c r="B173" s="2">
        <v>811.83333333333303</v>
      </c>
      <c r="C173" s="3">
        <v>22.72</v>
      </c>
      <c r="D173" s="3">
        <v>24.159726360000001</v>
      </c>
      <c r="E173" s="3">
        <v>34.418841754280599</v>
      </c>
      <c r="F173" s="3">
        <v>42.452264711690397</v>
      </c>
      <c r="G173" s="3">
        <v>48.1716609006494</v>
      </c>
      <c r="H173" s="12">
        <f t="shared" si="10"/>
        <v>1.4410398383429199E-2</v>
      </c>
      <c r="I173" s="12">
        <f t="shared" si="10"/>
        <v>2.4305807487198201E-2</v>
      </c>
      <c r="J173" s="12">
        <f t="shared" si="10"/>
        <v>3.1350844878648421E-2</v>
      </c>
      <c r="K173" s="12">
        <f t="shared" si="11"/>
        <v>0.44420872538271022</v>
      </c>
      <c r="L173" s="12">
        <f t="shared" si="11"/>
        <v>0.34783862304157698</v>
      </c>
      <c r="M173" s="12">
        <f t="shared" si="11"/>
        <v>0.24764373860855321</v>
      </c>
      <c r="O173" s="12">
        <f t="shared" si="12"/>
        <v>0.39602367421214357</v>
      </c>
      <c r="P173" s="12">
        <f t="shared" si="13"/>
        <v>0.34656369567761347</v>
      </c>
    </row>
    <row r="174" spans="1:16" x14ac:dyDescent="0.25">
      <c r="A174" s="1">
        <v>0.49375000000000902</v>
      </c>
      <c r="B174" s="2">
        <v>814.66666666666697</v>
      </c>
      <c r="C174" s="3">
        <v>22.68</v>
      </c>
      <c r="D174" s="3">
        <v>24.950408313600001</v>
      </c>
      <c r="E174" s="3">
        <v>34.8272949845583</v>
      </c>
      <c r="F174" s="3">
        <v>42.884981093746703</v>
      </c>
      <c r="G174" s="3">
        <v>48.580736060785704</v>
      </c>
      <c r="H174" s="12">
        <f t="shared" si="10"/>
        <v>1.4910754891029004E-2</v>
      </c>
      <c r="I174" s="12">
        <f t="shared" si="10"/>
        <v>2.4801531620801998E-2</v>
      </c>
      <c r="J174" s="12">
        <f t="shared" si="10"/>
        <v>3.1793047537789311E-2</v>
      </c>
      <c r="K174" s="12">
        <f t="shared" si="11"/>
        <v>0.42617127430113161</v>
      </c>
      <c r="L174" s="12">
        <f t="shared" si="11"/>
        <v>0.34767578807686889</v>
      </c>
      <c r="M174" s="12">
        <f t="shared" si="11"/>
        <v>0.24576237768803891</v>
      </c>
      <c r="O174" s="12">
        <f t="shared" si="12"/>
        <v>0.38692353118900019</v>
      </c>
      <c r="P174" s="12">
        <f t="shared" si="13"/>
        <v>0.33986981335534644</v>
      </c>
    </row>
    <row r="175" spans="1:16" x14ac:dyDescent="0.25">
      <c r="A175" s="1">
        <v>0.49444444444445401</v>
      </c>
      <c r="B175" s="2">
        <v>814.5</v>
      </c>
      <c r="C175" s="3">
        <v>22.68</v>
      </c>
      <c r="D175" s="3">
        <v>24.803985729600008</v>
      </c>
      <c r="E175" s="3">
        <v>34.644090348385902</v>
      </c>
      <c r="F175" s="3">
        <v>42.754874978544898</v>
      </c>
      <c r="G175" s="3">
        <v>48.502313566229198</v>
      </c>
      <c r="H175" s="12">
        <f t="shared" si="10"/>
        <v>1.4688877039147823E-2</v>
      </c>
      <c r="I175" s="12">
        <f t="shared" si="10"/>
        <v>2.4646869218594103E-2</v>
      </c>
      <c r="J175" s="12">
        <f t="shared" si="10"/>
        <v>3.1703270185671206E-2</v>
      </c>
      <c r="K175" s="12">
        <f t="shared" si="11"/>
        <v>0.42467107010404737</v>
      </c>
      <c r="L175" s="12">
        <f t="shared" si="11"/>
        <v>0.35003851297447525</v>
      </c>
      <c r="M175" s="12">
        <f t="shared" si="11"/>
        <v>0.2480431855093769</v>
      </c>
      <c r="O175" s="12">
        <f t="shared" si="12"/>
        <v>0.38735479153926133</v>
      </c>
      <c r="P175" s="12">
        <f t="shared" si="13"/>
        <v>0.34091758952929979</v>
      </c>
    </row>
    <row r="176" spans="1:16" x14ac:dyDescent="0.25">
      <c r="A176" s="1">
        <v>0.49513888888889801</v>
      </c>
      <c r="B176" s="2">
        <v>815</v>
      </c>
      <c r="C176" s="3">
        <v>22.68</v>
      </c>
      <c r="D176" s="3">
        <v>24.555067336800001</v>
      </c>
      <c r="E176" s="3">
        <v>34.997181292288403</v>
      </c>
      <c r="F176" s="3">
        <v>42.989844596510601</v>
      </c>
      <c r="G176" s="3">
        <v>48.648428418051601</v>
      </c>
      <c r="H176" s="12">
        <f t="shared" si="10"/>
        <v>1.511310588010847E-2</v>
      </c>
      <c r="I176" s="12">
        <f t="shared" si="10"/>
        <v>2.492005471964491E-2</v>
      </c>
      <c r="J176" s="12">
        <f t="shared" si="10"/>
        <v>3.1863102353437547E-2</v>
      </c>
      <c r="K176" s="12">
        <f t="shared" si="11"/>
        <v>0.45037561585300412</v>
      </c>
      <c r="L176" s="12">
        <f t="shared" si="11"/>
        <v>0.34472911072309903</v>
      </c>
      <c r="M176" s="12">
        <f t="shared" si="11"/>
        <v>0.24405864409695335</v>
      </c>
      <c r="O176" s="12">
        <f t="shared" si="12"/>
        <v>0.39755236328805155</v>
      </c>
      <c r="P176" s="12">
        <f t="shared" si="13"/>
        <v>0.34638779022435212</v>
      </c>
    </row>
    <row r="177" spans="1:16" x14ac:dyDescent="0.25">
      <c r="A177" s="1">
        <v>0.49583333333334301</v>
      </c>
      <c r="B177" s="2">
        <v>815.5</v>
      </c>
      <c r="C177" s="3">
        <v>22.64</v>
      </c>
      <c r="D177" s="3">
        <v>25.726448008800002</v>
      </c>
      <c r="E177" s="3">
        <v>35.446858477820001</v>
      </c>
      <c r="F177" s="3">
        <v>43.4895999706306</v>
      </c>
      <c r="G177" s="3">
        <v>49.129260022835098</v>
      </c>
      <c r="H177" s="12">
        <f t="shared" si="10"/>
        <v>1.5704302241348868E-2</v>
      </c>
      <c r="I177" s="12">
        <f t="shared" si="10"/>
        <v>2.5566646193293192E-2</v>
      </c>
      <c r="J177" s="12">
        <f t="shared" si="10"/>
        <v>3.2482231787657995E-2</v>
      </c>
      <c r="K177" s="12">
        <f t="shared" si="11"/>
        <v>0.41899099433562592</v>
      </c>
      <c r="L177" s="12">
        <f t="shared" si="11"/>
        <v>0.34667633285622479</v>
      </c>
      <c r="M177" s="12">
        <f t="shared" si="11"/>
        <v>0.24309331180191426</v>
      </c>
      <c r="O177" s="12">
        <f t="shared" si="12"/>
        <v>0.38283366359592536</v>
      </c>
      <c r="P177" s="12">
        <f t="shared" si="13"/>
        <v>0.33625354633125498</v>
      </c>
    </row>
    <row r="178" spans="1:16" x14ac:dyDescent="0.25">
      <c r="A178" s="1">
        <v>0.496527777777787</v>
      </c>
      <c r="B178" s="2">
        <v>816</v>
      </c>
      <c r="C178" s="3">
        <v>22.64</v>
      </c>
      <c r="D178" s="3">
        <v>25.228611223199998</v>
      </c>
      <c r="E178" s="3">
        <v>35.777044543076599</v>
      </c>
      <c r="F178" s="3">
        <v>43.7044335051784</v>
      </c>
      <c r="G178" s="3">
        <v>49.269046590780498</v>
      </c>
      <c r="H178" s="12">
        <f t="shared" si="10"/>
        <v>1.6099319292986029E-2</v>
      </c>
      <c r="I178" s="12">
        <f t="shared" si="10"/>
        <v>2.5814256746542155E-2</v>
      </c>
      <c r="J178" s="12">
        <f t="shared" si="10"/>
        <v>3.2633635527917274E-2</v>
      </c>
      <c r="K178" s="12">
        <f t="shared" si="11"/>
        <v>0.45440369322106561</v>
      </c>
      <c r="L178" s="12">
        <f t="shared" si="11"/>
        <v>0.34149477109470028</v>
      </c>
      <c r="M178" s="12">
        <f t="shared" si="11"/>
        <v>0.23971149655742843</v>
      </c>
      <c r="O178" s="12">
        <f t="shared" si="12"/>
        <v>0.39794923215788292</v>
      </c>
      <c r="P178" s="12">
        <f t="shared" si="13"/>
        <v>0.34520332029106476</v>
      </c>
    </row>
    <row r="179" spans="1:16" x14ac:dyDescent="0.25">
      <c r="A179" s="1">
        <v>0.497222222222232</v>
      </c>
      <c r="B179" s="2">
        <v>820.83333333333303</v>
      </c>
      <c r="C179" s="3">
        <v>22.64</v>
      </c>
      <c r="D179" s="3">
        <v>26.648910288000003</v>
      </c>
      <c r="E179" s="3">
        <v>35.987774929580901</v>
      </c>
      <c r="F179" s="3">
        <v>44.107898607830997</v>
      </c>
      <c r="G179" s="3">
        <v>49.753935529631903</v>
      </c>
      <c r="H179" s="12">
        <f t="shared" si="10"/>
        <v>1.6261248645174708E-2</v>
      </c>
      <c r="I179" s="12">
        <f t="shared" si="10"/>
        <v>2.615378510598701E-2</v>
      </c>
      <c r="J179" s="12">
        <f t="shared" si="10"/>
        <v>3.3032205721378979E-2</v>
      </c>
      <c r="K179" s="12">
        <f t="shared" si="11"/>
        <v>0.39992922876728537</v>
      </c>
      <c r="L179" s="12">
        <f t="shared" si="11"/>
        <v>0.34773764528915962</v>
      </c>
      <c r="M179" s="12">
        <f t="shared" si="11"/>
        <v>0.24178690648044493</v>
      </c>
      <c r="O179" s="12">
        <f t="shared" si="12"/>
        <v>0.37383343702822247</v>
      </c>
      <c r="P179" s="12">
        <f t="shared" si="13"/>
        <v>0.32981792684562994</v>
      </c>
    </row>
    <row r="180" spans="1:16" x14ac:dyDescent="0.25">
      <c r="A180" s="1">
        <v>0.497916666666676</v>
      </c>
      <c r="B180" s="2">
        <v>819.66666666666697</v>
      </c>
      <c r="C180" s="3">
        <v>22.64</v>
      </c>
      <c r="D180" s="3">
        <v>24.906481538400005</v>
      </c>
      <c r="E180" s="3">
        <v>34.582952018568001</v>
      </c>
      <c r="F180" s="3">
        <v>42.893066751498701</v>
      </c>
      <c r="G180" s="3">
        <v>48.787695213214597</v>
      </c>
      <c r="H180" s="12">
        <f t="shared" si="10"/>
        <v>1.4570498599310283E-2</v>
      </c>
      <c r="I180" s="12">
        <f t="shared" si="10"/>
        <v>2.4708906162869491E-2</v>
      </c>
      <c r="J180" s="12">
        <f t="shared" si="10"/>
        <v>3.1900400829460662E-2</v>
      </c>
      <c r="K180" s="12">
        <f t="shared" si="11"/>
        <v>0.41497673692169285</v>
      </c>
      <c r="L180" s="12">
        <f t="shared" si="11"/>
        <v>0.35638038708268721</v>
      </c>
      <c r="M180" s="12">
        <f t="shared" si="11"/>
        <v>0.25279193373471986</v>
      </c>
      <c r="O180" s="12">
        <f t="shared" si="12"/>
        <v>0.38567856200219003</v>
      </c>
      <c r="P180" s="12">
        <f t="shared" si="13"/>
        <v>0.34138301924636666</v>
      </c>
    </row>
    <row r="181" spans="1:16" x14ac:dyDescent="0.25">
      <c r="A181" s="1">
        <v>0.498611111111121</v>
      </c>
      <c r="B181" s="2">
        <v>819.83333333333303</v>
      </c>
      <c r="C181" s="3">
        <v>22.64</v>
      </c>
      <c r="D181" s="3">
        <v>24.042588292800001</v>
      </c>
      <c r="E181" s="3">
        <v>34.377194642776402</v>
      </c>
      <c r="F181" s="3">
        <v>42.641042514311799</v>
      </c>
      <c r="G181" s="3">
        <v>48.527231863561497</v>
      </c>
      <c r="H181" s="12">
        <f t="shared" si="10"/>
        <v>1.431656187368539E-2</v>
      </c>
      <c r="I181" s="12">
        <f t="shared" si="10"/>
        <v>2.4396473894261198E-2</v>
      </c>
      <c r="J181" s="12">
        <f t="shared" si="10"/>
        <v>3.1576212885010987E-2</v>
      </c>
      <c r="K181" s="12">
        <f t="shared" si="11"/>
        <v>0.44311088232909973</v>
      </c>
      <c r="L181" s="12">
        <f t="shared" si="11"/>
        <v>0.35432418011721017</v>
      </c>
      <c r="M181" s="12">
        <f t="shared" si="11"/>
        <v>0.25237870391726519</v>
      </c>
      <c r="O181" s="12">
        <f t="shared" si="12"/>
        <v>0.39871753122315495</v>
      </c>
      <c r="P181" s="12">
        <f t="shared" si="13"/>
        <v>0.34993792212119168</v>
      </c>
    </row>
    <row r="182" spans="1:16" x14ac:dyDescent="0.25">
      <c r="A182" s="1">
        <v>0.49930555555556499</v>
      </c>
      <c r="B182" s="2">
        <v>820.5</v>
      </c>
      <c r="C182" s="3">
        <v>22.64</v>
      </c>
      <c r="D182" s="3">
        <v>24.496498303200006</v>
      </c>
      <c r="E182" s="3">
        <v>34.799081794568103</v>
      </c>
      <c r="F182" s="3">
        <v>43.034513733273698</v>
      </c>
      <c r="G182" s="3">
        <v>48.867548026053797</v>
      </c>
      <c r="H182" s="12">
        <f t="shared" si="10"/>
        <v>1.4819112485762466E-2</v>
      </c>
      <c r="I182" s="12">
        <f t="shared" si="10"/>
        <v>2.4856201990583422E-2</v>
      </c>
      <c r="J182" s="12">
        <f t="shared" si="10"/>
        <v>3.1965323614934545E-2</v>
      </c>
      <c r="K182" s="12">
        <f t="shared" si="11"/>
        <v>0.44137893930112798</v>
      </c>
      <c r="L182" s="12">
        <f t="shared" si="11"/>
        <v>0.35281890380582753</v>
      </c>
      <c r="M182" s="12">
        <f t="shared" si="11"/>
        <v>0.24989639649234258</v>
      </c>
      <c r="O182" s="12">
        <f t="shared" si="12"/>
        <v>0.3970989215534777</v>
      </c>
      <c r="P182" s="12">
        <f t="shared" si="13"/>
        <v>0.34803141319976594</v>
      </c>
    </row>
    <row r="183" spans="1:16" x14ac:dyDescent="0.25">
      <c r="A183" s="1">
        <v>0.50000000000000999</v>
      </c>
      <c r="B183" s="2">
        <v>821.5</v>
      </c>
      <c r="C183" s="3">
        <v>22.64</v>
      </c>
      <c r="D183" s="3">
        <v>24.760058954399994</v>
      </c>
      <c r="E183" s="3">
        <v>34.860738159260201</v>
      </c>
      <c r="F183" s="3">
        <v>43.1546481162124</v>
      </c>
      <c r="G183" s="3">
        <v>49.021581885922203</v>
      </c>
      <c r="H183" s="12">
        <f t="shared" si="10"/>
        <v>1.4876126791552284E-2</v>
      </c>
      <c r="I183" s="12">
        <f t="shared" si="10"/>
        <v>2.497218273428168E-2</v>
      </c>
      <c r="J183" s="12">
        <f t="shared" si="10"/>
        <v>3.2113915868438467E-2</v>
      </c>
      <c r="K183" s="12">
        <f t="shared" si="11"/>
        <v>0.43220228619627205</v>
      </c>
      <c r="L183" s="12">
        <f t="shared" si="11"/>
        <v>0.35489166344139689</v>
      </c>
      <c r="M183" s="12">
        <f t="shared" si="11"/>
        <v>0.25104274047339015</v>
      </c>
      <c r="O183" s="12">
        <f t="shared" si="12"/>
        <v>0.39354697481883449</v>
      </c>
      <c r="P183" s="12">
        <f t="shared" si="13"/>
        <v>0.34604556337035303</v>
      </c>
    </row>
    <row r="184" spans="1:16" x14ac:dyDescent="0.25">
      <c r="A184" s="1">
        <v>0.50069444444445399</v>
      </c>
      <c r="B184" s="2">
        <v>822.33333333333303</v>
      </c>
      <c r="C184" s="3">
        <v>22.6</v>
      </c>
      <c r="D184" s="3">
        <v>24.52578282</v>
      </c>
      <c r="E184" s="3">
        <v>35.046727540122497</v>
      </c>
      <c r="F184" s="3">
        <v>43.294541066134002</v>
      </c>
      <c r="G184" s="3">
        <v>49.1293094795992</v>
      </c>
      <c r="H184" s="12">
        <f t="shared" si="10"/>
        <v>1.5135866485759019E-2</v>
      </c>
      <c r="I184" s="12">
        <f t="shared" si="10"/>
        <v>2.5165635670207548E-2</v>
      </c>
      <c r="J184" s="12">
        <f t="shared" si="10"/>
        <v>3.226101679724265E-2</v>
      </c>
      <c r="K184" s="12">
        <f t="shared" si="11"/>
        <v>0.44972900008630651</v>
      </c>
      <c r="L184" s="12">
        <f t="shared" si="11"/>
        <v>0.35256158345334226</v>
      </c>
      <c r="M184" s="12">
        <f t="shared" si="11"/>
        <v>0.24941339719274905</v>
      </c>
      <c r="O184" s="12">
        <f t="shared" si="12"/>
        <v>0.40114529176982433</v>
      </c>
      <c r="P184" s="12">
        <f t="shared" si="13"/>
        <v>0.35056799357746593</v>
      </c>
    </row>
    <row r="185" spans="1:16" x14ac:dyDescent="0.25">
      <c r="A185" s="1">
        <v>0.50138888888889899</v>
      </c>
      <c r="B185" s="2">
        <v>824.33333333333303</v>
      </c>
      <c r="C185" s="3">
        <v>22.6</v>
      </c>
      <c r="D185" s="3">
        <v>25.228611223199998</v>
      </c>
      <c r="E185" s="3">
        <v>35.378286597990602</v>
      </c>
      <c r="F185" s="3">
        <v>43.675371723055299</v>
      </c>
      <c r="G185" s="3">
        <v>49.5094318088086</v>
      </c>
      <c r="H185" s="12">
        <f t="shared" si="10"/>
        <v>1.5501358590364665E-2</v>
      </c>
      <c r="I185" s="12">
        <f t="shared" si="10"/>
        <v>2.5566564969335188E-2</v>
      </c>
      <c r="J185" s="12">
        <f t="shared" si="10"/>
        <v>3.2643871988041175E-2</v>
      </c>
      <c r="K185" s="12">
        <f t="shared" si="11"/>
        <v>0.43280606678517453</v>
      </c>
      <c r="L185" s="12">
        <f t="shared" si="11"/>
        <v>0.3538072545335092</v>
      </c>
      <c r="M185" s="12">
        <f t="shared" si="11"/>
        <v>0.24877806489996804</v>
      </c>
      <c r="O185" s="12">
        <f t="shared" si="12"/>
        <v>0.39330666065934189</v>
      </c>
      <c r="P185" s="12">
        <f t="shared" si="13"/>
        <v>0.345130462072884</v>
      </c>
    </row>
    <row r="186" spans="1:16" x14ac:dyDescent="0.25">
      <c r="A186" s="1">
        <v>0.50208333333334298</v>
      </c>
      <c r="B186" s="2">
        <v>825.66666666666697</v>
      </c>
      <c r="C186" s="3">
        <v>22.6</v>
      </c>
      <c r="D186" s="3">
        <v>24.935766055200002</v>
      </c>
      <c r="E186" s="3">
        <v>35.0374409903512</v>
      </c>
      <c r="F186" s="3">
        <v>43.439432265372702</v>
      </c>
      <c r="G186" s="3">
        <v>49.372473269023203</v>
      </c>
      <c r="H186" s="12">
        <f t="shared" si="10"/>
        <v>1.5063513512738628E-2</v>
      </c>
      <c r="I186" s="12">
        <f t="shared" si="10"/>
        <v>2.5239522323826435E-2</v>
      </c>
      <c r="J186" s="12">
        <f t="shared" si="10"/>
        <v>3.2425280503459657E-2</v>
      </c>
      <c r="K186" s="12">
        <f t="shared" si="11"/>
        <v>0.43006360057163673</v>
      </c>
      <c r="L186" s="12">
        <f t="shared" si="11"/>
        <v>0.35770212790490463</v>
      </c>
      <c r="M186" s="12">
        <f t="shared" si="11"/>
        <v>0.2525902875265012</v>
      </c>
      <c r="O186" s="12">
        <f t="shared" si="12"/>
        <v>0.39388286423827068</v>
      </c>
      <c r="P186" s="12">
        <f t="shared" si="13"/>
        <v>0.3467853386676808</v>
      </c>
    </row>
    <row r="187" spans="1:16" x14ac:dyDescent="0.25">
      <c r="A187" s="1">
        <v>0.50277777777778798</v>
      </c>
      <c r="B187" s="2">
        <v>826.66666666666697</v>
      </c>
      <c r="C187" s="3">
        <v>22.56</v>
      </c>
      <c r="D187" s="3">
        <v>24.437929269600005</v>
      </c>
      <c r="E187" s="3">
        <v>34.732170457449001</v>
      </c>
      <c r="F187" s="3">
        <v>43.199368136074199</v>
      </c>
      <c r="G187" s="3">
        <v>49.201541654764704</v>
      </c>
      <c r="H187" s="12">
        <f t="shared" si="10"/>
        <v>1.4724399746914111E-2</v>
      </c>
      <c r="I187" s="12">
        <f t="shared" si="10"/>
        <v>2.4966977583960718E-2</v>
      </c>
      <c r="J187" s="12">
        <f t="shared" si="10"/>
        <v>3.2227671356570196E-2</v>
      </c>
      <c r="K187" s="12">
        <f t="shared" si="11"/>
        <v>0.43773166341293368</v>
      </c>
      <c r="L187" s="12">
        <f t="shared" si="11"/>
        <v>0.36004213002951702</v>
      </c>
      <c r="M187" s="12">
        <f t="shared" si="11"/>
        <v>0.2552243871583938</v>
      </c>
      <c r="O187" s="12">
        <f t="shared" si="12"/>
        <v>0.39888689672122529</v>
      </c>
      <c r="P187" s="12">
        <f t="shared" si="13"/>
        <v>0.35099939353361481</v>
      </c>
    </row>
    <row r="188" spans="1:16" x14ac:dyDescent="0.25">
      <c r="A188" s="1">
        <v>0.50347222222223198</v>
      </c>
      <c r="B188" s="2">
        <v>827.66666666666697</v>
      </c>
      <c r="C188" s="3">
        <v>22.56</v>
      </c>
      <c r="D188" s="3">
        <v>24.247579910400006</v>
      </c>
      <c r="E188" s="3">
        <v>34.715793043837003</v>
      </c>
      <c r="F188" s="3">
        <v>43.209858544649499</v>
      </c>
      <c r="G188" s="3">
        <v>49.235884668327202</v>
      </c>
      <c r="H188" s="12">
        <f t="shared" si="10"/>
        <v>1.4686822042493355E-2</v>
      </c>
      <c r="I188" s="12">
        <f t="shared" si="10"/>
        <v>2.4949486763571678E-2</v>
      </c>
      <c r="J188" s="12">
        <f t="shared" si="10"/>
        <v>3.2230227146589442E-2</v>
      </c>
      <c r="K188" s="12">
        <f t="shared" si="11"/>
        <v>0.44459148518240066</v>
      </c>
      <c r="L188" s="12">
        <f t="shared" si="11"/>
        <v>0.36074821443790472</v>
      </c>
      <c r="M188" s="12">
        <f t="shared" si="11"/>
        <v>0.25592905588789699</v>
      </c>
      <c r="O188" s="12">
        <f t="shared" si="12"/>
        <v>0.40266984981015269</v>
      </c>
      <c r="P188" s="12">
        <f t="shared" si="13"/>
        <v>0.3537562518360674</v>
      </c>
    </row>
    <row r="189" spans="1:16" x14ac:dyDescent="0.25">
      <c r="A189" s="1">
        <v>0.50416666666667698</v>
      </c>
      <c r="B189" s="2">
        <v>825.66666666666697</v>
      </c>
      <c r="C189" s="3">
        <v>22.56</v>
      </c>
      <c r="D189" s="3">
        <v>24.320791202400002</v>
      </c>
      <c r="E189" s="3">
        <v>34.963537864348503</v>
      </c>
      <c r="F189" s="3">
        <v>43.456327541561301</v>
      </c>
      <c r="G189" s="3">
        <v>49.466917840058798</v>
      </c>
      <c r="H189" s="12">
        <f t="shared" si="10"/>
        <v>1.5022451995577512E-2</v>
      </c>
      <c r="I189" s="12">
        <f t="shared" si="10"/>
        <v>2.5308430611499348E-2</v>
      </c>
      <c r="J189" s="12">
        <f t="shared" si="10"/>
        <v>3.2588112038827763E-2</v>
      </c>
      <c r="K189" s="12">
        <f t="shared" si="11"/>
        <v>0.45309891466437602</v>
      </c>
      <c r="L189" s="12">
        <f t="shared" si="11"/>
        <v>0.36156773316573715</v>
      </c>
      <c r="M189" s="12">
        <f t="shared" si="11"/>
        <v>0.25589183199093823</v>
      </c>
      <c r="O189" s="12">
        <f t="shared" si="12"/>
        <v>0.40733332391505661</v>
      </c>
      <c r="P189" s="12">
        <f t="shared" si="13"/>
        <v>0.35685282660701706</v>
      </c>
    </row>
    <row r="190" spans="1:16" x14ac:dyDescent="0.25">
      <c r="A190" s="1">
        <v>0.50486111111112097</v>
      </c>
      <c r="B190" s="2">
        <v>830.83333333333303</v>
      </c>
      <c r="C190" s="3">
        <v>22.56</v>
      </c>
      <c r="D190" s="3">
        <v>24.657563145600001</v>
      </c>
      <c r="E190" s="3">
        <v>35.091819471966097</v>
      </c>
      <c r="F190" s="3">
        <v>43.6925082853814</v>
      </c>
      <c r="G190" s="3">
        <v>49.766897556733703</v>
      </c>
      <c r="H190" s="12">
        <f t="shared" si="10"/>
        <v>1.5083433667361408E-2</v>
      </c>
      <c r="I190" s="12">
        <f t="shared" si="10"/>
        <v>2.5435315890128075E-2</v>
      </c>
      <c r="J190" s="12">
        <f t="shared" si="10"/>
        <v>3.2746516617934263E-2</v>
      </c>
      <c r="K190" s="12">
        <f t="shared" si="11"/>
        <v>0.44146028407348126</v>
      </c>
      <c r="L190" s="12">
        <f t="shared" si="11"/>
        <v>0.3638843448002827</v>
      </c>
      <c r="M190" s="12">
        <f t="shared" si="11"/>
        <v>0.2569997831592476</v>
      </c>
      <c r="O190" s="12">
        <f t="shared" si="12"/>
        <v>0.40267231443688201</v>
      </c>
      <c r="P190" s="12">
        <f t="shared" si="13"/>
        <v>0.35411480401100393</v>
      </c>
    </row>
    <row r="191" spans="1:16" x14ac:dyDescent="0.25">
      <c r="A191" s="1">
        <v>0.50555555555556597</v>
      </c>
      <c r="B191" s="2">
        <v>830.33333333333303</v>
      </c>
      <c r="C191" s="3">
        <v>22.52</v>
      </c>
      <c r="D191" s="3">
        <v>24.320791202400002</v>
      </c>
      <c r="E191" s="3">
        <v>35.314824207789002</v>
      </c>
      <c r="F191" s="3">
        <v>43.8590144944502</v>
      </c>
      <c r="G191" s="3">
        <v>49.897266774146402</v>
      </c>
      <c r="H191" s="12">
        <f t="shared" si="10"/>
        <v>1.5409262393965083E-2</v>
      </c>
      <c r="I191" s="12">
        <f t="shared" si="10"/>
        <v>2.5699334999337867E-2</v>
      </c>
      <c r="J191" s="12">
        <f t="shared" si="10"/>
        <v>3.297141723100732E-2</v>
      </c>
      <c r="K191" s="12">
        <f t="shared" si="11"/>
        <v>0.46542382709577174</v>
      </c>
      <c r="L191" s="12">
        <f t="shared" si="11"/>
        <v>0.36171164309795234</v>
      </c>
      <c r="M191" s="12">
        <f t="shared" si="11"/>
        <v>0.25562470874959292</v>
      </c>
      <c r="O191" s="12">
        <f t="shared" si="12"/>
        <v>0.41356773509686207</v>
      </c>
      <c r="P191" s="12">
        <f t="shared" si="13"/>
        <v>0.36092005964777235</v>
      </c>
    </row>
    <row r="192" spans="1:16" x14ac:dyDescent="0.25">
      <c r="A192" s="1">
        <v>0.50625000000000997</v>
      </c>
      <c r="B192" s="2">
        <v>830.83333333333303</v>
      </c>
      <c r="C192" s="3">
        <v>22.52</v>
      </c>
      <c r="D192" s="3">
        <v>25.228611223199998</v>
      </c>
      <c r="E192" s="3">
        <v>35.777866853881498</v>
      </c>
      <c r="F192" s="3">
        <v>44.363752197660702</v>
      </c>
      <c r="G192" s="3">
        <v>50.3858411222974</v>
      </c>
      <c r="H192" s="12">
        <f t="shared" si="10"/>
        <v>1.5957312161141227E-2</v>
      </c>
      <c r="I192" s="12">
        <f t="shared" si="10"/>
        <v>2.629137676749534E-2</v>
      </c>
      <c r="J192" s="12">
        <f t="shared" si="10"/>
        <v>3.3539628231451249E-2</v>
      </c>
      <c r="K192" s="12">
        <f t="shared" si="11"/>
        <v>0.44632576024767184</v>
      </c>
      <c r="L192" s="12">
        <f t="shared" si="11"/>
        <v>0.36325802858699285</v>
      </c>
      <c r="M192" s="12">
        <f t="shared" si="11"/>
        <v>0.25478702115723789</v>
      </c>
      <c r="O192" s="12">
        <f t="shared" si="12"/>
        <v>0.40479189441733232</v>
      </c>
      <c r="P192" s="12">
        <f t="shared" si="13"/>
        <v>0.35479026999730084</v>
      </c>
    </row>
    <row r="193" spans="1:16" x14ac:dyDescent="0.25">
      <c r="A193" s="1">
        <v>0.50694444444445497</v>
      </c>
      <c r="B193" s="2">
        <v>829.66666666666697</v>
      </c>
      <c r="C193" s="3">
        <v>22.48</v>
      </c>
      <c r="D193" s="3">
        <v>25.052904122400005</v>
      </c>
      <c r="E193" s="3">
        <v>36.2648068374492</v>
      </c>
      <c r="F193" s="3">
        <v>44.749316099872303</v>
      </c>
      <c r="G193" s="3">
        <v>50.6890704116501</v>
      </c>
      <c r="H193" s="12">
        <f t="shared" si="10"/>
        <v>1.661487364899461E-2</v>
      </c>
      <c r="I193" s="12">
        <f t="shared" si="10"/>
        <v>2.6841280956053388E-2</v>
      </c>
      <c r="J193" s="12">
        <f t="shared" si="10"/>
        <v>3.4000486635174874E-2</v>
      </c>
      <c r="K193" s="12">
        <f t="shared" si="11"/>
        <v>0.47502856749541833</v>
      </c>
      <c r="L193" s="12">
        <f t="shared" si="11"/>
        <v>0.35947371139964185</v>
      </c>
      <c r="M193" s="12">
        <f t="shared" si="11"/>
        <v>0.25165692690245228</v>
      </c>
      <c r="O193" s="12">
        <f t="shared" si="12"/>
        <v>0.41725113944753017</v>
      </c>
      <c r="P193" s="12">
        <f t="shared" si="13"/>
        <v>0.36205306859917086</v>
      </c>
    </row>
    <row r="194" spans="1:16" x14ac:dyDescent="0.25">
      <c r="A194" s="1">
        <v>0.50763888888889896</v>
      </c>
      <c r="B194" s="2">
        <v>833</v>
      </c>
      <c r="C194" s="3">
        <v>22.44</v>
      </c>
      <c r="D194" s="3">
        <v>26.414634153600002</v>
      </c>
      <c r="E194" s="3">
        <v>37.099006581270899</v>
      </c>
      <c r="F194" s="3">
        <v>45.605961756744598</v>
      </c>
      <c r="G194" s="3">
        <v>51.488014689661398</v>
      </c>
      <c r="H194" s="12">
        <f t="shared" si="10"/>
        <v>1.7597847036339612E-2</v>
      </c>
      <c r="I194" s="12">
        <f t="shared" si="10"/>
        <v>2.7810278219381267E-2</v>
      </c>
      <c r="J194" s="12">
        <f t="shared" si="10"/>
        <v>3.4871566254095314E-2</v>
      </c>
      <c r="K194" s="12">
        <f t="shared" si="11"/>
        <v>0.45086660177155369</v>
      </c>
      <c r="L194" s="12">
        <f t="shared" si="11"/>
        <v>0.35898242946449455</v>
      </c>
      <c r="M194" s="12">
        <f t="shared" si="11"/>
        <v>0.24821497334146339</v>
      </c>
      <c r="O194" s="12">
        <f t="shared" si="12"/>
        <v>0.40492451561802417</v>
      </c>
      <c r="P194" s="12">
        <f t="shared" si="13"/>
        <v>0.35268800152583712</v>
      </c>
    </row>
    <row r="195" spans="1:16" x14ac:dyDescent="0.25">
      <c r="A195" s="1">
        <v>0.50833333333334396</v>
      </c>
      <c r="B195" s="2">
        <v>832.16666666666697</v>
      </c>
      <c r="C195" s="3">
        <v>22.44</v>
      </c>
      <c r="D195" s="3">
        <v>26.473203187199996</v>
      </c>
      <c r="E195" s="3">
        <v>36.848030758432003</v>
      </c>
      <c r="F195" s="3">
        <v>45.499262906684002</v>
      </c>
      <c r="G195" s="3">
        <v>51.493716382865401</v>
      </c>
      <c r="H195" s="12">
        <f t="shared" si="10"/>
        <v>1.7313876336990181E-2</v>
      </c>
      <c r="I195" s="12">
        <f t="shared" si="10"/>
        <v>2.770990936112637E-2</v>
      </c>
      <c r="J195" s="12">
        <f t="shared" si="10"/>
        <v>3.4913338333104817E-2</v>
      </c>
      <c r="K195" s="12">
        <f t="shared" si="11"/>
        <v>0.43824262995936575</v>
      </c>
      <c r="L195" s="12">
        <f t="shared" si="11"/>
        <v>0.36543631236357499</v>
      </c>
      <c r="M195" s="12">
        <f t="shared" si="11"/>
        <v>0.25321144265136353</v>
      </c>
      <c r="O195" s="12">
        <f t="shared" si="12"/>
        <v>0.40183947116147034</v>
      </c>
      <c r="P195" s="12">
        <f t="shared" si="13"/>
        <v>0.35229679499143474</v>
      </c>
    </row>
    <row r="196" spans="1:16" x14ac:dyDescent="0.25">
      <c r="A196" s="1">
        <v>0.50902777777778796</v>
      </c>
      <c r="B196" s="2">
        <v>832.66666666666697</v>
      </c>
      <c r="C196" s="3">
        <v>22.44</v>
      </c>
      <c r="D196" s="3">
        <v>25.594667683200008</v>
      </c>
      <c r="E196" s="3">
        <v>36.393266443378401</v>
      </c>
      <c r="F196" s="3">
        <v>45.125513375986998</v>
      </c>
      <c r="G196" s="3">
        <v>51.220244066710301</v>
      </c>
      <c r="H196" s="12">
        <f t="shared" ref="H196:J259" si="14">(E196-$C196)/$B196</f>
        <v>1.6757325592528096E-2</v>
      </c>
      <c r="I196" s="12">
        <f t="shared" si="14"/>
        <v>2.7244411580448744E-2</v>
      </c>
      <c r="J196" s="12">
        <f t="shared" si="14"/>
        <v>3.4563944035280569E-2</v>
      </c>
      <c r="K196" s="12">
        <f t="shared" ref="K196:M259" si="15">$A$1*60*0.145*1.25*1000*(E196-D196)/($B196*60*0.33*1.25)</f>
        <v>0.45586922490017212</v>
      </c>
      <c r="L196" s="12">
        <f t="shared" si="15"/>
        <v>0.36863696199963486</v>
      </c>
      <c r="M196" s="12">
        <f t="shared" si="15"/>
        <v>0.25729265598802781</v>
      </c>
      <c r="O196" s="12">
        <f t="shared" ref="O196:O259" si="16">$A$1*60*0.145*1.25*1000*(F196-$D196)/(2*$B196*60*0.33*1.25)</f>
        <v>0.41225309344990346</v>
      </c>
      <c r="P196" s="12">
        <f t="shared" ref="P196:P259" si="17">$A$1*60*0.145*1.25*1000*(G196-$D196)/(3*$B196*60*0.33*1.25)</f>
        <v>0.36059961429594489</v>
      </c>
    </row>
    <row r="197" spans="1:16" x14ac:dyDescent="0.25">
      <c r="A197" s="1">
        <v>0.50972222222223296</v>
      </c>
      <c r="B197" s="2">
        <v>834.66666666666697</v>
      </c>
      <c r="C197" s="3">
        <v>22.4</v>
      </c>
      <c r="D197" s="3">
        <v>25.492171874400004</v>
      </c>
      <c r="E197" s="3">
        <v>36.161595467370503</v>
      </c>
      <c r="F197" s="3">
        <v>45.0145715904874</v>
      </c>
      <c r="G197" s="3">
        <v>51.201640996851701</v>
      </c>
      <c r="H197" s="12">
        <f t="shared" si="14"/>
        <v>1.6487534505635584E-2</v>
      </c>
      <c r="I197" s="12">
        <f t="shared" si="14"/>
        <v>2.7094135292117485E-2</v>
      </c>
      <c r="J197" s="12">
        <f t="shared" si="14"/>
        <v>3.4506758382809533E-2</v>
      </c>
      <c r="K197" s="12">
        <f t="shared" si="15"/>
        <v>0.44933674730779022</v>
      </c>
      <c r="L197" s="12">
        <f t="shared" si="15"/>
        <v>0.37283808825209103</v>
      </c>
      <c r="M197" s="12">
        <f t="shared" si="15"/>
        <v>0.26056493288493271</v>
      </c>
      <c r="O197" s="12">
        <f t="shared" si="16"/>
        <v>0.41108741777994062</v>
      </c>
      <c r="P197" s="12">
        <f t="shared" si="17"/>
        <v>0.3609132561482713</v>
      </c>
    </row>
    <row r="198" spans="1:16" x14ac:dyDescent="0.25">
      <c r="A198" s="1">
        <v>0.51041666666667695</v>
      </c>
      <c r="B198" s="2">
        <v>835.5</v>
      </c>
      <c r="C198" s="3">
        <v>22.4</v>
      </c>
      <c r="D198" s="3">
        <v>24.891839280000003</v>
      </c>
      <c r="E198" s="3">
        <v>36.083883158664101</v>
      </c>
      <c r="F198" s="3">
        <v>44.949905898969597</v>
      </c>
      <c r="G198" s="3">
        <v>51.165658118921499</v>
      </c>
      <c r="H198" s="12">
        <f t="shared" si="14"/>
        <v>1.6378076790740995E-2</v>
      </c>
      <c r="I198" s="12">
        <f t="shared" si="14"/>
        <v>2.6989713822824175E-2</v>
      </c>
      <c r="J198" s="12">
        <f t="shared" si="14"/>
        <v>3.4429273631264516E-2</v>
      </c>
      <c r="K198" s="12">
        <f t="shared" si="15"/>
        <v>0.47087648112182334</v>
      </c>
      <c r="L198" s="12">
        <f t="shared" si="15"/>
        <v>0.37301511991565106</v>
      </c>
      <c r="M198" s="12">
        <f t="shared" si="15"/>
        <v>0.2615117993269937</v>
      </c>
      <c r="O198" s="12">
        <f t="shared" si="16"/>
        <v>0.4219458005187372</v>
      </c>
      <c r="P198" s="12">
        <f t="shared" si="17"/>
        <v>0.36846780012148928</v>
      </c>
    </row>
    <row r="199" spans="1:16" x14ac:dyDescent="0.25">
      <c r="A199" s="1">
        <v>0.51111111111112195</v>
      </c>
      <c r="B199" s="2">
        <v>838.33333333333303</v>
      </c>
      <c r="C199" s="3">
        <v>22.4</v>
      </c>
      <c r="D199" s="3">
        <v>25.301822515200008</v>
      </c>
      <c r="E199" s="3">
        <v>36.069495755804198</v>
      </c>
      <c r="F199" s="3">
        <v>45.074136831740901</v>
      </c>
      <c r="G199" s="3">
        <v>51.373768655657699</v>
      </c>
      <c r="H199" s="12">
        <f t="shared" si="14"/>
        <v>1.6305561537738614E-2</v>
      </c>
      <c r="I199" s="12">
        <f t="shared" si="14"/>
        <v>2.7046684093527926E-2</v>
      </c>
      <c r="J199" s="12">
        <f t="shared" si="14"/>
        <v>3.4561155454064865E-2</v>
      </c>
      <c r="K199" s="12">
        <f t="shared" si="15"/>
        <v>0.45149108834631707</v>
      </c>
      <c r="L199" s="12">
        <f t="shared" si="15"/>
        <v>0.37756673226410903</v>
      </c>
      <c r="M199" s="12">
        <f t="shared" si="15"/>
        <v>0.26414505388554077</v>
      </c>
      <c r="O199" s="12">
        <f t="shared" si="16"/>
        <v>0.41452891030521305</v>
      </c>
      <c r="P199" s="12">
        <f t="shared" si="17"/>
        <v>0.36440095816532231</v>
      </c>
    </row>
    <row r="200" spans="1:16" x14ac:dyDescent="0.25">
      <c r="A200" s="1">
        <v>0.51180555555556595</v>
      </c>
      <c r="B200" s="2">
        <v>839</v>
      </c>
      <c r="C200" s="3">
        <v>22.36</v>
      </c>
      <c r="D200" s="3">
        <v>24.511140561599998</v>
      </c>
      <c r="E200" s="3">
        <v>36.157479874174697</v>
      </c>
      <c r="F200" s="3">
        <v>45.092815332168499</v>
      </c>
      <c r="G200" s="3">
        <v>51.366075718526098</v>
      </c>
      <c r="H200" s="12">
        <f t="shared" si="14"/>
        <v>1.644514883691859E-2</v>
      </c>
      <c r="I200" s="12">
        <f t="shared" si="14"/>
        <v>2.7095131504372465E-2</v>
      </c>
      <c r="J200" s="12">
        <f t="shared" si="14"/>
        <v>3.4572199902891655E-2</v>
      </c>
      <c r="K200" s="12">
        <f t="shared" si="15"/>
        <v>0.48794573635954241</v>
      </c>
      <c r="L200" s="12">
        <f t="shared" si="15"/>
        <v>0.3743630270983786</v>
      </c>
      <c r="M200" s="12">
        <f t="shared" si="15"/>
        <v>0.26283028309946233</v>
      </c>
      <c r="O200" s="12">
        <f t="shared" si="16"/>
        <v>0.43115438172896048</v>
      </c>
      <c r="P200" s="12">
        <f t="shared" si="17"/>
        <v>0.37504634885246102</v>
      </c>
    </row>
    <row r="201" spans="1:16" x14ac:dyDescent="0.25">
      <c r="A201" s="1">
        <v>0.51250000000001095</v>
      </c>
      <c r="B201" s="2">
        <v>840</v>
      </c>
      <c r="C201" s="3">
        <v>22.32</v>
      </c>
      <c r="D201" s="3">
        <v>25.667878975200004</v>
      </c>
      <c r="E201" s="3">
        <v>36.543523659033099</v>
      </c>
      <c r="F201" s="3">
        <v>45.563618163906099</v>
      </c>
      <c r="G201" s="3">
        <v>51.8437090801593</v>
      </c>
      <c r="H201" s="12">
        <f t="shared" si="14"/>
        <v>1.6932766260753688E-2</v>
      </c>
      <c r="I201" s="12">
        <f t="shared" si="14"/>
        <v>2.7670974004650118E-2</v>
      </c>
      <c r="J201" s="12">
        <f t="shared" si="14"/>
        <v>3.5147272714475354E-2</v>
      </c>
      <c r="K201" s="12">
        <f t="shared" si="15"/>
        <v>0.4551135581979216</v>
      </c>
      <c r="L201" s="12">
        <f t="shared" si="15"/>
        <v>0.37746427220969264</v>
      </c>
      <c r="M201" s="12">
        <f t="shared" si="15"/>
        <v>0.26280322737567507</v>
      </c>
      <c r="O201" s="12">
        <f t="shared" si="16"/>
        <v>0.41628891520380712</v>
      </c>
      <c r="P201" s="12">
        <f t="shared" si="17"/>
        <v>0.36512701926109642</v>
      </c>
    </row>
    <row r="202" spans="1:16" x14ac:dyDescent="0.25">
      <c r="A202" s="1">
        <v>0.51319444444445494</v>
      </c>
      <c r="B202" s="2">
        <v>837</v>
      </c>
      <c r="C202" s="3">
        <v>22.32</v>
      </c>
      <c r="D202" s="3">
        <v>24.979692830399998</v>
      </c>
      <c r="E202" s="3">
        <v>36.226673061638998</v>
      </c>
      <c r="F202" s="3">
        <v>45.292995929737998</v>
      </c>
      <c r="G202" s="3">
        <v>51.639279053679097</v>
      </c>
      <c r="H202" s="12">
        <f t="shared" si="14"/>
        <v>1.6614902104706092E-2</v>
      </c>
      <c r="I202" s="12">
        <f t="shared" si="14"/>
        <v>2.7446829067787334E-2</v>
      </c>
      <c r="J202" s="12">
        <f t="shared" si="14"/>
        <v>3.5029007232591516E-2</v>
      </c>
      <c r="K202" s="12">
        <f t="shared" si="15"/>
        <v>0.47233978017585304</v>
      </c>
      <c r="L202" s="12">
        <f t="shared" si="15"/>
        <v>0.3807586447628557</v>
      </c>
      <c r="M202" s="12">
        <f t="shared" si="15"/>
        <v>0.26652505064160137</v>
      </c>
      <c r="O202" s="12">
        <f t="shared" si="16"/>
        <v>0.42654921246935434</v>
      </c>
      <c r="P202" s="12">
        <f t="shared" si="17"/>
        <v>0.37320782519343676</v>
      </c>
    </row>
    <row r="203" spans="1:16" x14ac:dyDescent="0.25">
      <c r="A203" s="1">
        <v>0.51388888888889905</v>
      </c>
      <c r="B203" s="2">
        <v>840.5</v>
      </c>
      <c r="C203" s="3">
        <v>22.28</v>
      </c>
      <c r="D203" s="3">
        <v>24.994335088800007</v>
      </c>
      <c r="E203" s="3">
        <v>36.688161769789197</v>
      </c>
      <c r="F203" s="3">
        <v>45.711075597013497</v>
      </c>
      <c r="G203" s="3">
        <v>52.006404140225698</v>
      </c>
      <c r="H203" s="12">
        <f t="shared" si="14"/>
        <v>1.7142369743949074E-2</v>
      </c>
      <c r="I203" s="12">
        <f t="shared" si="14"/>
        <v>2.7877543839397379E-2</v>
      </c>
      <c r="J203" s="12">
        <f t="shared" si="14"/>
        <v>3.5367524259637947E-2</v>
      </c>
      <c r="K203" s="12">
        <f t="shared" si="15"/>
        <v>0.48906094676500128</v>
      </c>
      <c r="L203" s="12">
        <f t="shared" si="15"/>
        <v>0.37735763487030405</v>
      </c>
      <c r="M203" s="12">
        <f t="shared" si="15"/>
        <v>0.2632841602266382</v>
      </c>
      <c r="O203" s="12">
        <f t="shared" si="16"/>
        <v>0.43320929081765264</v>
      </c>
      <c r="P203" s="12">
        <f t="shared" si="17"/>
        <v>0.37656758062064777</v>
      </c>
    </row>
    <row r="204" spans="1:16" x14ac:dyDescent="0.25">
      <c r="A204" s="1">
        <v>0.51458333333334405</v>
      </c>
      <c r="B204" s="2">
        <v>842.5</v>
      </c>
      <c r="C204" s="3">
        <v>22.28</v>
      </c>
      <c r="D204" s="3">
        <v>25.931439626400003</v>
      </c>
      <c r="E204" s="3">
        <v>36.684829838123598</v>
      </c>
      <c r="F204" s="3">
        <v>45.8948069862154</v>
      </c>
      <c r="G204" s="3">
        <v>52.293966643727799</v>
      </c>
      <c r="H204" s="12">
        <f t="shared" si="14"/>
        <v>1.7097720876111094E-2</v>
      </c>
      <c r="I204" s="12">
        <f t="shared" si="14"/>
        <v>2.8029444494024211E-2</v>
      </c>
      <c r="J204" s="12">
        <f t="shared" si="14"/>
        <v>3.5624886224009257E-2</v>
      </c>
      <c r="K204" s="12">
        <f t="shared" si="15"/>
        <v>0.44866226582499297</v>
      </c>
      <c r="L204" s="12">
        <f t="shared" si="15"/>
        <v>0.38426664838724894</v>
      </c>
      <c r="M204" s="12">
        <f t="shared" si="15"/>
        <v>0.2669912850540197</v>
      </c>
      <c r="O204" s="12">
        <f t="shared" si="16"/>
        <v>0.41646445710612101</v>
      </c>
      <c r="P204" s="12">
        <f t="shared" si="17"/>
        <v>0.36664006642208724</v>
      </c>
    </row>
    <row r="205" spans="1:16" x14ac:dyDescent="0.25">
      <c r="A205" s="1">
        <v>0.51527777777778805</v>
      </c>
      <c r="B205" s="2">
        <v>841</v>
      </c>
      <c r="C205" s="3">
        <v>22.28</v>
      </c>
      <c r="D205" s="3">
        <v>24.511140561599998</v>
      </c>
      <c r="E205" s="3">
        <v>36.100043693981299</v>
      </c>
      <c r="F205" s="3">
        <v>45.336428099870197</v>
      </c>
      <c r="G205" s="3">
        <v>51.821681719963998</v>
      </c>
      <c r="H205" s="12">
        <f t="shared" si="14"/>
        <v>1.6432870028515217E-2</v>
      </c>
      <c r="I205" s="12">
        <f t="shared" si="14"/>
        <v>2.7415491200796904E-2</v>
      </c>
      <c r="J205" s="12">
        <f t="shared" si="14"/>
        <v>3.5126851034439951E-2</v>
      </c>
      <c r="K205" s="12">
        <f t="shared" si="15"/>
        <v>0.48438466593025281</v>
      </c>
      <c r="L205" s="12">
        <f t="shared" si="15"/>
        <v>0.38605577454081075</v>
      </c>
      <c r="M205" s="12">
        <f t="shared" si="15"/>
        <v>0.27106598203108878</v>
      </c>
      <c r="O205" s="12">
        <f t="shared" si="16"/>
        <v>0.43522022023553181</v>
      </c>
      <c r="P205" s="12">
        <f t="shared" si="17"/>
        <v>0.38050214083405082</v>
      </c>
    </row>
    <row r="206" spans="1:16" x14ac:dyDescent="0.25">
      <c r="A206" s="1">
        <v>0.51597222222223305</v>
      </c>
      <c r="B206" s="2">
        <v>842.83333333333303</v>
      </c>
      <c r="C206" s="3">
        <v>22.24</v>
      </c>
      <c r="D206" s="3">
        <v>24.833270246400005</v>
      </c>
      <c r="E206" s="3">
        <v>36.249531959378302</v>
      </c>
      <c r="F206" s="3">
        <v>45.531315290897702</v>
      </c>
      <c r="G206" s="3">
        <v>52.028111679357401</v>
      </c>
      <c r="H206" s="12">
        <f t="shared" si="14"/>
        <v>1.6621948142430266E-2</v>
      </c>
      <c r="I206" s="12">
        <f t="shared" si="14"/>
        <v>2.7634544541306361E-2</v>
      </c>
      <c r="J206" s="12">
        <f t="shared" si="14"/>
        <v>3.5342825801096399E-2</v>
      </c>
      <c r="K206" s="12">
        <f t="shared" si="15"/>
        <v>0.47613078494453515</v>
      </c>
      <c r="L206" s="12">
        <f t="shared" si="15"/>
        <v>0.38710944917261425</v>
      </c>
      <c r="M206" s="12">
        <f t="shared" si="15"/>
        <v>0.27095776549564976</v>
      </c>
      <c r="O206" s="12">
        <f t="shared" si="16"/>
        <v>0.43162011705857467</v>
      </c>
      <c r="P206" s="12">
        <f t="shared" si="17"/>
        <v>0.37806599987093303</v>
      </c>
    </row>
    <row r="207" spans="1:16" x14ac:dyDescent="0.25">
      <c r="A207" s="1">
        <v>0.51666666666667704</v>
      </c>
      <c r="B207" s="2">
        <v>841.5</v>
      </c>
      <c r="C207" s="3">
        <v>22.24</v>
      </c>
      <c r="D207" s="3">
        <v>24.657563145600001</v>
      </c>
      <c r="E207" s="3">
        <v>36.4220391822696</v>
      </c>
      <c r="F207" s="3">
        <v>45.669938192249496</v>
      </c>
      <c r="G207" s="3">
        <v>52.142145468713203</v>
      </c>
      <c r="H207" s="12">
        <f t="shared" si="14"/>
        <v>1.6853284827414855E-2</v>
      </c>
      <c r="I207" s="12">
        <f t="shared" si="14"/>
        <v>2.7843063805406416E-2</v>
      </c>
      <c r="J207" s="12">
        <f t="shared" si="14"/>
        <v>3.5534338049570055E-2</v>
      </c>
      <c r="K207" s="12">
        <f t="shared" si="15"/>
        <v>0.49143096571910666</v>
      </c>
      <c r="L207" s="12">
        <f t="shared" si="15"/>
        <v>0.38630738225667288</v>
      </c>
      <c r="M207" s="12">
        <f t="shared" si="15"/>
        <v>0.27035994312817652</v>
      </c>
      <c r="O207" s="12">
        <f t="shared" si="16"/>
        <v>0.43886917398788983</v>
      </c>
      <c r="P207" s="12">
        <f t="shared" si="17"/>
        <v>0.38269943036798537</v>
      </c>
    </row>
    <row r="208" spans="1:16" x14ac:dyDescent="0.25">
      <c r="A208" s="1">
        <v>0.51736111111112204</v>
      </c>
      <c r="B208" s="2">
        <v>842.83333333333303</v>
      </c>
      <c r="C208" s="3">
        <v>22.2</v>
      </c>
      <c r="D208" s="3">
        <v>25.243253481600004</v>
      </c>
      <c r="E208" s="3">
        <v>36.599579654793899</v>
      </c>
      <c r="F208" s="3">
        <v>45.937348111584903</v>
      </c>
      <c r="G208" s="3">
        <v>52.445431252878002</v>
      </c>
      <c r="H208" s="12">
        <f t="shared" si="14"/>
        <v>1.7084729667542698E-2</v>
      </c>
      <c r="I208" s="12">
        <f t="shared" si="14"/>
        <v>2.8163750972811839E-2</v>
      </c>
      <c r="J208" s="12">
        <f t="shared" si="14"/>
        <v>3.5885423673574862E-2</v>
      </c>
      <c r="K208" s="12">
        <f t="shared" si="15"/>
        <v>0.47363109140902521</v>
      </c>
      <c r="L208" s="12">
        <f t="shared" si="15"/>
        <v>0.38944438527612735</v>
      </c>
      <c r="M208" s="12">
        <f t="shared" si="15"/>
        <v>0.27142849493591226</v>
      </c>
      <c r="O208" s="12">
        <f t="shared" si="16"/>
        <v>0.43153773834257625</v>
      </c>
      <c r="P208" s="12">
        <f t="shared" si="17"/>
        <v>0.37816799054035494</v>
      </c>
    </row>
    <row r="209" spans="1:16" x14ac:dyDescent="0.25">
      <c r="A209" s="1">
        <v>0.51805555555556604</v>
      </c>
      <c r="B209" s="2">
        <v>843.66666666666697</v>
      </c>
      <c r="C209" s="3">
        <v>22.16</v>
      </c>
      <c r="D209" s="3">
        <v>24.745416696000003</v>
      </c>
      <c r="E209" s="3">
        <v>36.730945244280697</v>
      </c>
      <c r="F209" s="3">
        <v>46.033350498013696</v>
      </c>
      <c r="G209" s="3">
        <v>52.527054662142604</v>
      </c>
      <c r="H209" s="12">
        <f t="shared" si="14"/>
        <v>1.727097421289691E-2</v>
      </c>
      <c r="I209" s="12">
        <f t="shared" si="14"/>
        <v>2.8297136109854234E-2</v>
      </c>
      <c r="J209" s="12">
        <f t="shared" si="14"/>
        <v>3.5994138279900348E-2</v>
      </c>
      <c r="K209" s="12">
        <f t="shared" si="15"/>
        <v>0.4993790853778815</v>
      </c>
      <c r="L209" s="12">
        <f t="shared" si="15"/>
        <v>0.38758629698395436</v>
      </c>
      <c r="M209" s="12">
        <f t="shared" si="15"/>
        <v>0.27056128840162097</v>
      </c>
      <c r="O209" s="12">
        <f t="shared" si="16"/>
        <v>0.44348269118091799</v>
      </c>
      <c r="P209" s="12">
        <f t="shared" si="17"/>
        <v>0.38584222358781889</v>
      </c>
    </row>
    <row r="210" spans="1:16" x14ac:dyDescent="0.25">
      <c r="A210" s="1">
        <v>0.51875000000001104</v>
      </c>
      <c r="B210" s="2">
        <v>846.33333333333303</v>
      </c>
      <c r="C210" s="3">
        <v>22.16</v>
      </c>
      <c r="D210" s="3">
        <v>25.594667683200008</v>
      </c>
      <c r="E210" s="3">
        <v>37.139993427434597</v>
      </c>
      <c r="F210" s="3">
        <v>46.507942108673099</v>
      </c>
      <c r="G210" s="3">
        <v>53.004560038068902</v>
      </c>
      <c r="H210" s="12">
        <f t="shared" si="14"/>
        <v>1.7699874077315401E-2</v>
      </c>
      <c r="I210" s="12">
        <f t="shared" si="14"/>
        <v>2.8768738214265191E-2</v>
      </c>
      <c r="J210" s="12">
        <f t="shared" si="14"/>
        <v>3.6444931120207462E-2</v>
      </c>
      <c r="K210" s="12">
        <f t="shared" si="15"/>
        <v>0.47952228376641215</v>
      </c>
      <c r="L210" s="12">
        <f t="shared" si="15"/>
        <v>0.38908734542005319</v>
      </c>
      <c r="M210" s="12">
        <f t="shared" si="15"/>
        <v>0.2698298112391827</v>
      </c>
      <c r="O210" s="12">
        <f t="shared" si="16"/>
        <v>0.43430481459323267</v>
      </c>
      <c r="P210" s="12">
        <f t="shared" si="17"/>
        <v>0.37947981347521603</v>
      </c>
    </row>
    <row r="211" spans="1:16" x14ac:dyDescent="0.25">
      <c r="A211" s="1">
        <v>0.51944444444445503</v>
      </c>
      <c r="B211" s="2">
        <v>846.5</v>
      </c>
      <c r="C211" s="3">
        <v>22.12</v>
      </c>
      <c r="D211" s="3">
        <v>25.272537998399997</v>
      </c>
      <c r="E211" s="3">
        <v>36.919418209661103</v>
      </c>
      <c r="F211" s="3">
        <v>46.366038415318002</v>
      </c>
      <c r="G211" s="3">
        <v>52.937889758822998</v>
      </c>
      <c r="H211" s="12">
        <f t="shared" si="14"/>
        <v>1.7483069355772124E-2</v>
      </c>
      <c r="I211" s="12">
        <f t="shared" si="14"/>
        <v>2.8642691571551093E-2</v>
      </c>
      <c r="J211" s="12">
        <f t="shared" si="14"/>
        <v>3.6406248976754867E-2</v>
      </c>
      <c r="K211" s="12">
        <f t="shared" si="15"/>
        <v>0.48364499257416027</v>
      </c>
      <c r="L211" s="12">
        <f t="shared" si="15"/>
        <v>0.39227762940313948</v>
      </c>
      <c r="M211" s="12">
        <f t="shared" si="15"/>
        <v>0.27290080575867809</v>
      </c>
      <c r="O211" s="12">
        <f t="shared" si="16"/>
        <v>0.43796131098864988</v>
      </c>
      <c r="P211" s="12">
        <f t="shared" si="17"/>
        <v>0.3829411425786593</v>
      </c>
    </row>
    <row r="212" spans="1:16" x14ac:dyDescent="0.25">
      <c r="A212" s="1">
        <v>0.52013888888890003</v>
      </c>
      <c r="B212" s="2">
        <v>847.33333333333303</v>
      </c>
      <c r="C212" s="3">
        <v>22.08</v>
      </c>
      <c r="D212" s="3">
        <v>25.052904122400005</v>
      </c>
      <c r="E212" s="3">
        <v>36.705226786583502</v>
      </c>
      <c r="F212" s="3">
        <v>46.239924563585902</v>
      </c>
      <c r="G212" s="3">
        <v>52.884594479405003</v>
      </c>
      <c r="H212" s="12">
        <f t="shared" si="14"/>
        <v>1.7260299118705951E-2</v>
      </c>
      <c r="I212" s="12">
        <f t="shared" si="14"/>
        <v>2.8512892875986521E-2</v>
      </c>
      <c r="J212" s="12">
        <f t="shared" si="14"/>
        <v>3.6354753516213631E-2</v>
      </c>
      <c r="K212" s="12">
        <f t="shared" si="15"/>
        <v>0.48339511803350466</v>
      </c>
      <c r="L212" s="12">
        <f t="shared" si="15"/>
        <v>0.39554571995289262</v>
      </c>
      <c r="M212" s="12">
        <f t="shared" si="15"/>
        <v>0.27565328311101345</v>
      </c>
      <c r="O212" s="12">
        <f t="shared" si="16"/>
        <v>0.43947041899319866</v>
      </c>
      <c r="P212" s="12">
        <f t="shared" si="17"/>
        <v>0.38486470703247033</v>
      </c>
    </row>
    <row r="213" spans="1:16" x14ac:dyDescent="0.25">
      <c r="A213" s="1">
        <v>0.52083333333334403</v>
      </c>
      <c r="B213" s="2">
        <v>848</v>
      </c>
      <c r="C213" s="3">
        <v>22.08</v>
      </c>
      <c r="D213" s="3">
        <v>24.657563145600005</v>
      </c>
      <c r="E213" s="3">
        <v>36.414254192435102</v>
      </c>
      <c r="F213" s="3">
        <v>46.0268876418696</v>
      </c>
      <c r="G213" s="3">
        <v>52.748816040206002</v>
      </c>
      <c r="H213" s="12">
        <f t="shared" si="14"/>
        <v>1.690360164202253E-2</v>
      </c>
      <c r="I213" s="12">
        <f t="shared" si="14"/>
        <v>2.823925429465755E-2</v>
      </c>
      <c r="J213" s="12">
        <f t="shared" si="14"/>
        <v>3.6166056651186322E-2</v>
      </c>
      <c r="K213" s="12">
        <f t="shared" si="15"/>
        <v>0.48734139559493678</v>
      </c>
      <c r="L213" s="12">
        <f t="shared" si="15"/>
        <v>0.3984653659714128</v>
      </c>
      <c r="M213" s="12">
        <f t="shared" si="15"/>
        <v>0.27863911313858725</v>
      </c>
      <c r="O213" s="12">
        <f t="shared" si="16"/>
        <v>0.44290338078317476</v>
      </c>
      <c r="P213" s="12">
        <f t="shared" si="17"/>
        <v>0.38814862490164559</v>
      </c>
    </row>
    <row r="214" spans="1:16" x14ac:dyDescent="0.25">
      <c r="A214" s="1">
        <v>0.52152777777778903</v>
      </c>
      <c r="B214" s="2">
        <v>847.66666666666697</v>
      </c>
      <c r="C214" s="3">
        <v>22.04</v>
      </c>
      <c r="D214" s="3">
        <v>24.394002494399999</v>
      </c>
      <c r="E214" s="3">
        <v>36.5376783580951</v>
      </c>
      <c r="F214" s="3">
        <v>46.115092811396899</v>
      </c>
      <c r="G214" s="3">
        <v>52.8127215522371</v>
      </c>
      <c r="H214" s="12">
        <f t="shared" si="14"/>
        <v>1.7103041712263189E-2</v>
      </c>
      <c r="I214" s="12">
        <f t="shared" si="14"/>
        <v>2.8401603788513832E-2</v>
      </c>
      <c r="J214" s="12">
        <f t="shared" si="14"/>
        <v>3.6302856726980443E-2</v>
      </c>
      <c r="K214" s="12">
        <f t="shared" si="15"/>
        <v>0.503580738636768</v>
      </c>
      <c r="L214" s="12">
        <f t="shared" si="15"/>
        <v>0.39716157601365892</v>
      </c>
      <c r="M214" s="12">
        <f t="shared" si="15"/>
        <v>0.27774101238246274</v>
      </c>
      <c r="O214" s="12">
        <f t="shared" si="16"/>
        <v>0.45037115732521349</v>
      </c>
      <c r="P214" s="12">
        <f t="shared" si="17"/>
        <v>0.39282777567762983</v>
      </c>
    </row>
    <row r="215" spans="1:16" x14ac:dyDescent="0.25">
      <c r="A215" s="1">
        <v>0.52222222222223302</v>
      </c>
      <c r="B215" s="2">
        <v>847.5</v>
      </c>
      <c r="C215" s="3">
        <v>22.04</v>
      </c>
      <c r="D215" s="3">
        <v>24.921123796800003</v>
      </c>
      <c r="E215" s="3">
        <v>36.862939184899602</v>
      </c>
      <c r="F215" s="3">
        <v>46.463274130140398</v>
      </c>
      <c r="G215" s="3">
        <v>53.1472359593335</v>
      </c>
      <c r="H215" s="12">
        <f t="shared" si="14"/>
        <v>1.7490193728495106E-2</v>
      </c>
      <c r="I215" s="12">
        <f t="shared" si="14"/>
        <v>2.8818022572437048E-2</v>
      </c>
      <c r="J215" s="12">
        <f t="shared" si="14"/>
        <v>3.6704703196853691E-2</v>
      </c>
      <c r="K215" s="12">
        <f t="shared" si="15"/>
        <v>0.49530726200752778</v>
      </c>
      <c r="L215" s="12">
        <f t="shared" si="15"/>
        <v>0.39819034724159547</v>
      </c>
      <c r="M215" s="12">
        <f t="shared" si="15"/>
        <v>0.27722877346434244</v>
      </c>
      <c r="O215" s="12">
        <f t="shared" si="16"/>
        <v>0.44674880462456162</v>
      </c>
      <c r="P215" s="12">
        <f t="shared" si="17"/>
        <v>0.39024212757115523</v>
      </c>
    </row>
    <row r="216" spans="1:16" x14ac:dyDescent="0.25">
      <c r="A216" s="1">
        <v>0.52291666666667802</v>
      </c>
      <c r="B216" s="2">
        <v>848.5</v>
      </c>
      <c r="C216" s="3">
        <v>22.04</v>
      </c>
      <c r="D216" s="3">
        <v>24.921123796800003</v>
      </c>
      <c r="E216" s="3">
        <v>37.011703841051798</v>
      </c>
      <c r="F216" s="3">
        <v>46.638501318864101</v>
      </c>
      <c r="G216" s="3">
        <v>53.337437593276697</v>
      </c>
      <c r="H216" s="12">
        <f t="shared" si="14"/>
        <v>1.7644907296466467E-2</v>
      </c>
      <c r="I216" s="12">
        <f t="shared" si="14"/>
        <v>2.8990573151283561E-2</v>
      </c>
      <c r="J216" s="12">
        <f t="shared" si="14"/>
        <v>3.6885607063378546E-2</v>
      </c>
      <c r="K216" s="12">
        <f t="shared" si="15"/>
        <v>0.50088651457409972</v>
      </c>
      <c r="L216" s="12">
        <f t="shared" si="15"/>
        <v>0.39881734519963113</v>
      </c>
      <c r="M216" s="12">
        <f t="shared" si="15"/>
        <v>0.27752240418273283</v>
      </c>
      <c r="O216" s="12">
        <f t="shared" si="16"/>
        <v>0.4498519298868654</v>
      </c>
      <c r="P216" s="12">
        <f t="shared" si="17"/>
        <v>0.39240875465215458</v>
      </c>
    </row>
    <row r="217" spans="1:16" x14ac:dyDescent="0.25">
      <c r="A217" s="1">
        <v>0.52361111111112202</v>
      </c>
      <c r="B217" s="2">
        <v>850</v>
      </c>
      <c r="C217" s="3">
        <v>22.04</v>
      </c>
      <c r="D217" s="3">
        <v>25.140757672800003</v>
      </c>
      <c r="E217" s="3">
        <v>36.943180053245101</v>
      </c>
      <c r="F217" s="3">
        <v>46.684648628139897</v>
      </c>
      <c r="G217" s="3">
        <v>53.460410815053002</v>
      </c>
      <c r="H217" s="12">
        <f t="shared" si="14"/>
        <v>1.7533153003817765E-2</v>
      </c>
      <c r="I217" s="12">
        <f t="shared" si="14"/>
        <v>2.8993704268399881E-2</v>
      </c>
      <c r="J217" s="12">
        <f t="shared" si="14"/>
        <v>3.6965189194180001E-2</v>
      </c>
      <c r="K217" s="12">
        <f t="shared" si="15"/>
        <v>0.48808591662446743</v>
      </c>
      <c r="L217" s="12">
        <f t="shared" si="15"/>
        <v>0.40285574142167418</v>
      </c>
      <c r="M217" s="12">
        <f t="shared" si="15"/>
        <v>0.28020977314863466</v>
      </c>
      <c r="O217" s="12">
        <f t="shared" si="16"/>
        <v>0.44547082902307089</v>
      </c>
      <c r="P217" s="12">
        <f t="shared" si="17"/>
        <v>0.39038381039825876</v>
      </c>
    </row>
    <row r="218" spans="1:16" x14ac:dyDescent="0.25">
      <c r="A218" s="1">
        <v>0.52430555555556702</v>
      </c>
      <c r="B218" s="2">
        <v>850.33333333333303</v>
      </c>
      <c r="C218" s="3">
        <v>22</v>
      </c>
      <c r="D218" s="3">
        <v>24.511140561600005</v>
      </c>
      <c r="E218" s="3">
        <v>37.102666078646898</v>
      </c>
      <c r="F218" s="3">
        <v>46.771960819782102</v>
      </c>
      <c r="G218" s="3">
        <v>53.510429928012101</v>
      </c>
      <c r="H218" s="12">
        <f t="shared" si="14"/>
        <v>1.7760877395507923E-2</v>
      </c>
      <c r="I218" s="12">
        <f t="shared" si="14"/>
        <v>2.9132058980535606E-2</v>
      </c>
      <c r="J218" s="12">
        <f t="shared" si="14"/>
        <v>3.705656204783863E-2</v>
      </c>
      <c r="K218" s="12">
        <f t="shared" si="15"/>
        <v>0.52051493531144288</v>
      </c>
      <c r="L218" s="12">
        <f t="shared" si="15"/>
        <v>0.39971426177673064</v>
      </c>
      <c r="M218" s="12">
        <f t="shared" si="15"/>
        <v>0.27855828963853035</v>
      </c>
      <c r="O218" s="12">
        <f t="shared" si="16"/>
        <v>0.46011459854408676</v>
      </c>
      <c r="P218" s="12">
        <f t="shared" si="17"/>
        <v>0.39959582890890127</v>
      </c>
    </row>
    <row r="219" spans="1:16" x14ac:dyDescent="0.25">
      <c r="A219" s="1">
        <v>0.52500000000001101</v>
      </c>
      <c r="B219" s="2">
        <v>852.33333333333303</v>
      </c>
      <c r="C219" s="3">
        <v>21.96</v>
      </c>
      <c r="D219" s="3">
        <v>25.6385944584</v>
      </c>
      <c r="E219" s="3">
        <v>37.383406549116302</v>
      </c>
      <c r="F219" s="3">
        <v>47.187708263097598</v>
      </c>
      <c r="G219" s="3">
        <v>53.970979040614502</v>
      </c>
      <c r="H219" s="12">
        <f t="shared" si="14"/>
        <v>1.809551022579152E-2</v>
      </c>
      <c r="I219" s="12">
        <f t="shared" si="14"/>
        <v>2.9598406253145412E-2</v>
      </c>
      <c r="J219" s="12">
        <f t="shared" si="14"/>
        <v>3.7556878029661143E-2</v>
      </c>
      <c r="K219" s="12">
        <f t="shared" si="15"/>
        <v>0.48437380542649089</v>
      </c>
      <c r="L219" s="12">
        <f t="shared" si="15"/>
        <v>0.40434422399183362</v>
      </c>
      <c r="M219" s="12">
        <f t="shared" si="15"/>
        <v>0.27975234123509829</v>
      </c>
      <c r="O219" s="12">
        <f t="shared" si="16"/>
        <v>0.44435901470916223</v>
      </c>
      <c r="P219" s="12">
        <f t="shared" si="17"/>
        <v>0.38949012355114099</v>
      </c>
    </row>
    <row r="220" spans="1:16" x14ac:dyDescent="0.25">
      <c r="A220" s="1">
        <v>0.52569444444445601</v>
      </c>
      <c r="B220" s="2">
        <v>852.83333333333303</v>
      </c>
      <c r="C220" s="3">
        <v>21.92</v>
      </c>
      <c r="D220" s="3">
        <v>24.657563145600001</v>
      </c>
      <c r="E220" s="3">
        <v>37.5234675294816</v>
      </c>
      <c r="F220" s="3">
        <v>47.202991216317002</v>
      </c>
      <c r="G220" s="3">
        <v>53.927369407503697</v>
      </c>
      <c r="H220" s="12">
        <f t="shared" si="14"/>
        <v>1.8296033843441396E-2</v>
      </c>
      <c r="I220" s="12">
        <f t="shared" si="14"/>
        <v>2.9645875962068021E-2</v>
      </c>
      <c r="J220" s="12">
        <f t="shared" si="14"/>
        <v>3.7530626625957055E-2</v>
      </c>
      <c r="K220" s="12">
        <f t="shared" si="15"/>
        <v>0.5302982601774</v>
      </c>
      <c r="L220" s="12">
        <f t="shared" si="15"/>
        <v>0.39896414720020851</v>
      </c>
      <c r="M220" s="12">
        <f t="shared" si="15"/>
        <v>0.27716093242761447</v>
      </c>
      <c r="O220" s="12">
        <f t="shared" si="16"/>
        <v>0.46463120368880434</v>
      </c>
      <c r="P220" s="12">
        <f t="shared" si="17"/>
        <v>0.40214111326840768</v>
      </c>
    </row>
    <row r="221" spans="1:16" x14ac:dyDescent="0.25">
      <c r="A221" s="1">
        <v>0.52638888888890001</v>
      </c>
      <c r="B221" s="2">
        <v>852.16666666666697</v>
      </c>
      <c r="C221" s="3">
        <v>21.88</v>
      </c>
      <c r="D221" s="3">
        <v>26.253569311199996</v>
      </c>
      <c r="E221" s="3">
        <v>37.537617922450004</v>
      </c>
      <c r="F221" s="3">
        <v>47.455477048643203</v>
      </c>
      <c r="G221" s="3">
        <v>54.290016715916302</v>
      </c>
      <c r="H221" s="12">
        <f t="shared" si="14"/>
        <v>1.8373891557735184E-2</v>
      </c>
      <c r="I221" s="12">
        <f t="shared" si="14"/>
        <v>3.0012294600402733E-2</v>
      </c>
      <c r="J221" s="12">
        <f t="shared" si="14"/>
        <v>3.8032485878251074E-2</v>
      </c>
      <c r="K221" s="12">
        <f t="shared" si="15"/>
        <v>0.46546224024500837</v>
      </c>
      <c r="L221" s="12">
        <f t="shared" si="15"/>
        <v>0.40910750089376829</v>
      </c>
      <c r="M221" s="12">
        <f t="shared" si="15"/>
        <v>0.28192187522133566</v>
      </c>
      <c r="O221" s="12">
        <f t="shared" si="16"/>
        <v>0.43728487056938831</v>
      </c>
      <c r="P221" s="12">
        <f t="shared" si="17"/>
        <v>0.38549720545337074</v>
      </c>
    </row>
    <row r="222" spans="1:16" x14ac:dyDescent="0.25">
      <c r="A222" s="1">
        <v>0.52708333333334501</v>
      </c>
      <c r="B222" s="2">
        <v>851.5</v>
      </c>
      <c r="C222" s="3">
        <v>21.88</v>
      </c>
      <c r="D222" s="3">
        <v>24.027946034400003</v>
      </c>
      <c r="E222" s="3">
        <v>37.190319132358397</v>
      </c>
      <c r="F222" s="3">
        <v>46.954348215668503</v>
      </c>
      <c r="G222" s="3">
        <v>53.769022682606398</v>
      </c>
      <c r="H222" s="12">
        <f t="shared" si="14"/>
        <v>1.7980410020385671E-2</v>
      </c>
      <c r="I222" s="12">
        <f t="shared" si="14"/>
        <v>2.9447267428853206E-2</v>
      </c>
      <c r="J222" s="12">
        <f t="shared" si="14"/>
        <v>3.7450408317799645E-2</v>
      </c>
      <c r="K222" s="12">
        <f t="shared" si="15"/>
        <v>0.54336741912246611</v>
      </c>
      <c r="L222" s="12">
        <f t="shared" si="15"/>
        <v>0.40307741193401031</v>
      </c>
      <c r="M222" s="12">
        <f t="shared" si="15"/>
        <v>0.28132252821751125</v>
      </c>
      <c r="O222" s="12">
        <f t="shared" si="16"/>
        <v>0.47322241552823813</v>
      </c>
      <c r="P222" s="12">
        <f t="shared" si="17"/>
        <v>0.40925578642466248</v>
      </c>
    </row>
    <row r="223" spans="1:16" x14ac:dyDescent="0.25">
      <c r="A223" s="1">
        <v>0.527777777777789</v>
      </c>
      <c r="B223" s="2">
        <v>852</v>
      </c>
      <c r="C223" s="3">
        <v>21.88</v>
      </c>
      <c r="D223" s="3">
        <v>26.121788985599999</v>
      </c>
      <c r="E223" s="3">
        <v>38.430360112596802</v>
      </c>
      <c r="F223" s="3">
        <v>48.152771593201997</v>
      </c>
      <c r="G223" s="3">
        <v>54.818693246025902</v>
      </c>
      <c r="H223" s="12">
        <f t="shared" si="14"/>
        <v>1.9425305296475119E-2</v>
      </c>
      <c r="I223" s="12">
        <f t="shared" si="14"/>
        <v>3.0836586376997651E-2</v>
      </c>
      <c r="J223" s="12">
        <f t="shared" si="14"/>
        <v>3.8660438082190031E-2</v>
      </c>
      <c r="K223" s="12">
        <f t="shared" si="15"/>
        <v>0.50782268129592711</v>
      </c>
      <c r="L223" s="12">
        <f t="shared" si="15"/>
        <v>0.4011238198001858</v>
      </c>
      <c r="M223" s="12">
        <f t="shared" si="15"/>
        <v>0.27502024175827738</v>
      </c>
      <c r="O223" s="12">
        <f t="shared" si="16"/>
        <v>0.45447325054805643</v>
      </c>
      <c r="P223" s="12">
        <f t="shared" si="17"/>
        <v>0.39465558095146352</v>
      </c>
    </row>
    <row r="224" spans="1:16" x14ac:dyDescent="0.25">
      <c r="A224" s="1">
        <v>0.528472222222234</v>
      </c>
      <c r="B224" s="2">
        <v>853</v>
      </c>
      <c r="C224" s="3">
        <v>21.84</v>
      </c>
      <c r="D224" s="3">
        <v>26.253569311199996</v>
      </c>
      <c r="E224" s="3">
        <v>38.026069169955001</v>
      </c>
      <c r="F224" s="3">
        <v>47.9621081000342</v>
      </c>
      <c r="G224" s="3">
        <v>54.793982477445702</v>
      </c>
      <c r="H224" s="12">
        <f t="shared" si="14"/>
        <v>1.8975462098423213E-2</v>
      </c>
      <c r="I224" s="12">
        <f t="shared" si="14"/>
        <v>3.0623807854670809E-2</v>
      </c>
      <c r="J224" s="12">
        <f t="shared" si="14"/>
        <v>3.8633039246712436E-2</v>
      </c>
      <c r="K224" s="12">
        <f t="shared" si="15"/>
        <v>0.48513623347741675</v>
      </c>
      <c r="L224" s="12">
        <f t="shared" si="15"/>
        <v>0.40945700234082455</v>
      </c>
      <c r="M224" s="12">
        <f t="shared" si="15"/>
        <v>0.28153661862934176</v>
      </c>
      <c r="O224" s="12">
        <f t="shared" si="16"/>
        <v>0.44729661790912062</v>
      </c>
      <c r="P224" s="12">
        <f t="shared" si="17"/>
        <v>0.39204328481586098</v>
      </c>
    </row>
    <row r="225" spans="1:16" x14ac:dyDescent="0.25">
      <c r="A225" s="1">
        <v>0.529166666666678</v>
      </c>
      <c r="B225" s="2">
        <v>853.83333333333303</v>
      </c>
      <c r="C225" s="3">
        <v>21.84</v>
      </c>
      <c r="D225" s="3">
        <v>24.906481538400001</v>
      </c>
      <c r="E225" s="3">
        <v>37.6395259473002</v>
      </c>
      <c r="F225" s="3">
        <v>47.550144431012001</v>
      </c>
      <c r="G225" s="3">
        <v>54.4222772572586</v>
      </c>
      <c r="H225" s="12">
        <f t="shared" si="14"/>
        <v>1.8504227148897372E-2</v>
      </c>
      <c r="I225" s="12">
        <f t="shared" si="14"/>
        <v>3.0111432087853222E-2</v>
      </c>
      <c r="J225" s="12">
        <f t="shared" si="14"/>
        <v>3.8159996787732117E-2</v>
      </c>
      <c r="K225" s="12">
        <f t="shared" si="15"/>
        <v>0.524207460625849</v>
      </c>
      <c r="L225" s="12">
        <f t="shared" si="15"/>
        <v>0.40801084027844803</v>
      </c>
      <c r="M225" s="12">
        <f t="shared" si="15"/>
        <v>0.28291924399574314</v>
      </c>
      <c r="O225" s="12">
        <f t="shared" si="16"/>
        <v>0.46610915045214846</v>
      </c>
      <c r="P225" s="12">
        <f t="shared" si="17"/>
        <v>0.40504584830001339</v>
      </c>
    </row>
    <row r="226" spans="1:16" x14ac:dyDescent="0.25">
      <c r="A226" s="1">
        <v>0.529861111111123</v>
      </c>
      <c r="B226" s="2">
        <v>852.33333333333303</v>
      </c>
      <c r="C226" s="3">
        <v>21.84</v>
      </c>
      <c r="D226" s="3">
        <v>25.653236716800002</v>
      </c>
      <c r="E226" s="3">
        <v>37.755551003143701</v>
      </c>
      <c r="F226" s="3">
        <v>47.759569165993199</v>
      </c>
      <c r="G226" s="3">
        <v>54.663579913646899</v>
      </c>
      <c r="H226" s="12">
        <f t="shared" si="14"/>
        <v>1.8672918658361799E-2</v>
      </c>
      <c r="I226" s="12">
        <f t="shared" si="14"/>
        <v>3.0410131989823865E-2</v>
      </c>
      <c r="J226" s="12">
        <f t="shared" si="14"/>
        <v>3.8510261924497739E-2</v>
      </c>
      <c r="K226" s="12">
        <f t="shared" si="15"/>
        <v>0.49911773641549728</v>
      </c>
      <c r="L226" s="12">
        <f t="shared" si="15"/>
        <v>0.41258083225745434</v>
      </c>
      <c r="M226" s="12">
        <f t="shared" si="15"/>
        <v>0.28473184012793018</v>
      </c>
      <c r="O226" s="12">
        <f t="shared" si="16"/>
        <v>0.45584928433647576</v>
      </c>
      <c r="P226" s="12">
        <f t="shared" si="17"/>
        <v>0.39881013626696066</v>
      </c>
    </row>
    <row r="227" spans="1:16" x14ac:dyDescent="0.25">
      <c r="A227" s="1">
        <v>0.53055555555556699</v>
      </c>
      <c r="B227" s="2">
        <v>853.83333333333303</v>
      </c>
      <c r="C227" s="3">
        <v>21.84</v>
      </c>
      <c r="D227" s="3">
        <v>24.847912504799996</v>
      </c>
      <c r="E227" s="3">
        <v>37.738949522548801</v>
      </c>
      <c r="F227" s="3">
        <v>47.710395408198899</v>
      </c>
      <c r="G227" s="3">
        <v>54.619712145592302</v>
      </c>
      <c r="H227" s="12">
        <f t="shared" si="14"/>
        <v>1.8620670922368306E-2</v>
      </c>
      <c r="I227" s="12">
        <f t="shared" si="14"/>
        <v>3.0299116230566747E-2</v>
      </c>
      <c r="J227" s="12">
        <f t="shared" si="14"/>
        <v>3.8391230309106746E-2</v>
      </c>
      <c r="K227" s="12">
        <f t="shared" si="15"/>
        <v>0.53071186771205137</v>
      </c>
      <c r="L227" s="12">
        <f t="shared" si="15"/>
        <v>0.41051504719727849</v>
      </c>
      <c r="M227" s="12">
        <f t="shared" si="15"/>
        <v>0.28445007063958794</v>
      </c>
      <c r="O227" s="12">
        <f t="shared" si="16"/>
        <v>0.47061345745466493</v>
      </c>
      <c r="P227" s="12">
        <f t="shared" si="17"/>
        <v>0.40855899518297262</v>
      </c>
    </row>
    <row r="228" spans="1:16" x14ac:dyDescent="0.25">
      <c r="A228" s="1">
        <v>0.53125000000001199</v>
      </c>
      <c r="B228" s="2">
        <v>855.33333333333303</v>
      </c>
      <c r="C228" s="3">
        <v>21.8</v>
      </c>
      <c r="D228" s="3">
        <v>25.741090267199997</v>
      </c>
      <c r="E228" s="3">
        <v>38.133993672318603</v>
      </c>
      <c r="F228" s="3">
        <v>48.149034490397398</v>
      </c>
      <c r="G228" s="3">
        <v>55.043241103619998</v>
      </c>
      <c r="H228" s="12">
        <f t="shared" si="14"/>
        <v>1.9096641082211933E-2</v>
      </c>
      <c r="I228" s="12">
        <f t="shared" si="14"/>
        <v>3.0805574228835626E-2</v>
      </c>
      <c r="J228" s="12">
        <f t="shared" si="14"/>
        <v>3.8865831376017151E-2</v>
      </c>
      <c r="K228" s="12">
        <f t="shared" si="15"/>
        <v>0.50930942924741673</v>
      </c>
      <c r="L228" s="12">
        <f t="shared" si="15"/>
        <v>0.41158674091162062</v>
      </c>
      <c r="M228" s="12">
        <f t="shared" si="15"/>
        <v>0.28333025123425987</v>
      </c>
      <c r="O228" s="12">
        <f t="shared" si="16"/>
        <v>0.46044808507951868</v>
      </c>
      <c r="P228" s="12">
        <f t="shared" si="17"/>
        <v>0.40140880713109911</v>
      </c>
    </row>
    <row r="229" spans="1:16" x14ac:dyDescent="0.25">
      <c r="A229" s="1">
        <v>0.53194444444445599</v>
      </c>
      <c r="B229" s="2">
        <v>853.83333333333303</v>
      </c>
      <c r="C229" s="3">
        <v>21.8</v>
      </c>
      <c r="D229" s="3">
        <v>25.360391548799999</v>
      </c>
      <c r="E229" s="3">
        <v>37.652514262785601</v>
      </c>
      <c r="F229" s="3">
        <v>47.783499094530299</v>
      </c>
      <c r="G229" s="3">
        <v>54.792377155139803</v>
      </c>
      <c r="H229" s="12">
        <f t="shared" si="14"/>
        <v>1.8566286468224408E-2</v>
      </c>
      <c r="I229" s="12">
        <f t="shared" si="14"/>
        <v>3.0431581996326732E-2</v>
      </c>
      <c r="J229" s="12">
        <f t="shared" si="14"/>
        <v>3.8640301177208451E-2</v>
      </c>
      <c r="K229" s="12">
        <f t="shared" si="15"/>
        <v>0.50605512921133933</v>
      </c>
      <c r="L229" s="12">
        <f t="shared" si="15"/>
        <v>0.4170831155332938</v>
      </c>
      <c r="M229" s="12">
        <f t="shared" si="15"/>
        <v>0.28854891666129673</v>
      </c>
      <c r="O229" s="12">
        <f t="shared" si="16"/>
        <v>0.46156912237231651</v>
      </c>
      <c r="P229" s="12">
        <f t="shared" si="17"/>
        <v>0.4038957204686433</v>
      </c>
    </row>
    <row r="230" spans="1:16" x14ac:dyDescent="0.25">
      <c r="A230" s="1">
        <v>0.53263888888890099</v>
      </c>
      <c r="B230" s="2">
        <v>853.83333333333303</v>
      </c>
      <c r="C230" s="3">
        <v>21.76</v>
      </c>
      <c r="D230" s="3">
        <v>24.745416695999999</v>
      </c>
      <c r="E230" s="3">
        <v>37.427733309873403</v>
      </c>
      <c r="F230" s="3">
        <v>47.585880731786403</v>
      </c>
      <c r="G230" s="3">
        <v>54.635528929737298</v>
      </c>
      <c r="H230" s="12">
        <f t="shared" si="14"/>
        <v>1.8349873093742034E-2</v>
      </c>
      <c r="I230" s="12">
        <f t="shared" si="14"/>
        <v>3.0246981142049281E-2</v>
      </c>
      <c r="J230" s="12">
        <f t="shared" si="14"/>
        <v>3.8503449849389783E-2</v>
      </c>
      <c r="K230" s="12">
        <f t="shared" si="15"/>
        <v>0.52211904502309192</v>
      </c>
      <c r="L230" s="12">
        <f t="shared" si="15"/>
        <v>0.41820137381928502</v>
      </c>
      <c r="M230" s="12">
        <f t="shared" si="15"/>
        <v>0.29022738486409028</v>
      </c>
      <c r="O230" s="12">
        <f t="shared" si="16"/>
        <v>0.47016020942118852</v>
      </c>
      <c r="P230" s="12">
        <f t="shared" si="17"/>
        <v>0.41018260123548911</v>
      </c>
    </row>
    <row r="231" spans="1:16" x14ac:dyDescent="0.25">
      <c r="A231" s="1">
        <v>0.53333333333334498</v>
      </c>
      <c r="B231" s="2">
        <v>856.33333333333303</v>
      </c>
      <c r="C231" s="3">
        <v>21.76</v>
      </c>
      <c r="D231" s="3">
        <v>24.818627987999999</v>
      </c>
      <c r="E231" s="3">
        <v>37.571234528757302</v>
      </c>
      <c r="F231" s="3">
        <v>47.759474411853397</v>
      </c>
      <c r="G231" s="3">
        <v>54.820426141031597</v>
      </c>
      <c r="H231" s="12">
        <f t="shared" si="14"/>
        <v>1.846387839091939E-2</v>
      </c>
      <c r="I231" s="12">
        <f t="shared" si="14"/>
        <v>3.0361394797804676E-2</v>
      </c>
      <c r="J231" s="12">
        <f t="shared" si="14"/>
        <v>3.8606959292757814E-2</v>
      </c>
      <c r="K231" s="12">
        <f t="shared" si="15"/>
        <v>0.52348008023208448</v>
      </c>
      <c r="L231" s="12">
        <f t="shared" si="15"/>
        <v>0.41821572824202813</v>
      </c>
      <c r="M231" s="12">
        <f t="shared" si="15"/>
        <v>0.28984408527714051</v>
      </c>
      <c r="O231" s="12">
        <f t="shared" si="16"/>
        <v>0.4708479042370563</v>
      </c>
      <c r="P231" s="12">
        <f t="shared" si="17"/>
        <v>0.41051329791708435</v>
      </c>
    </row>
    <row r="232" spans="1:16" x14ac:dyDescent="0.25">
      <c r="A232" s="1">
        <v>0.53402777777778998</v>
      </c>
      <c r="B232" s="2">
        <v>857</v>
      </c>
      <c r="C232" s="3">
        <v>21.72</v>
      </c>
      <c r="D232" s="3">
        <v>24.935766055200002</v>
      </c>
      <c r="E232" s="3">
        <v>37.916838705145402</v>
      </c>
      <c r="F232" s="3">
        <v>48.0588521563499</v>
      </c>
      <c r="G232" s="3">
        <v>55.070657194180598</v>
      </c>
      <c r="H232" s="12">
        <f t="shared" si="14"/>
        <v>1.8899461732958464E-2</v>
      </c>
      <c r="I232" s="12">
        <f t="shared" si="14"/>
        <v>3.0733783146265931E-2</v>
      </c>
      <c r="J232" s="12">
        <f t="shared" si="14"/>
        <v>3.8915585990875842E-2</v>
      </c>
      <c r="K232" s="12">
        <f t="shared" si="15"/>
        <v>0.53244384123392596</v>
      </c>
      <c r="L232" s="12">
        <f t="shared" si="15"/>
        <v>0.41599432846777751</v>
      </c>
      <c r="M232" s="12">
        <f t="shared" si="15"/>
        <v>0.28760276665901513</v>
      </c>
      <c r="O232" s="12">
        <f t="shared" si="16"/>
        <v>0.47421908485085168</v>
      </c>
      <c r="P232" s="12">
        <f t="shared" si="17"/>
        <v>0.41201364545357289</v>
      </c>
    </row>
    <row r="233" spans="1:16" x14ac:dyDescent="0.25">
      <c r="A233" s="1">
        <v>0.53472222222223398</v>
      </c>
      <c r="B233" s="2">
        <v>856.5</v>
      </c>
      <c r="C233" s="3">
        <v>21.72</v>
      </c>
      <c r="D233" s="3">
        <v>25.521456391200001</v>
      </c>
      <c r="E233" s="3">
        <v>38.181626425892702</v>
      </c>
      <c r="F233" s="3">
        <v>48.357077427417302</v>
      </c>
      <c r="G233" s="3">
        <v>55.364596475821401</v>
      </c>
      <c r="H233" s="12">
        <f t="shared" si="14"/>
        <v>1.9219645564381441E-2</v>
      </c>
      <c r="I233" s="12">
        <f t="shared" si="14"/>
        <v>3.1099915268438184E-2</v>
      </c>
      <c r="J233" s="12">
        <f t="shared" si="14"/>
        <v>3.9281490339546296E-2</v>
      </c>
      <c r="K233" s="12">
        <f t="shared" si="15"/>
        <v>0.51958454033305135</v>
      </c>
      <c r="L233" s="12">
        <f t="shared" si="15"/>
        <v>0.41760948050623697</v>
      </c>
      <c r="M233" s="12">
        <f t="shared" si="15"/>
        <v>0.28759476007531543</v>
      </c>
      <c r="O233" s="12">
        <f t="shared" si="16"/>
        <v>0.46859701041964419</v>
      </c>
      <c r="P233" s="12">
        <f t="shared" si="17"/>
        <v>0.40826292697153455</v>
      </c>
    </row>
    <row r="234" spans="1:16" x14ac:dyDescent="0.25">
      <c r="A234" s="1">
        <v>0.53541666666667898</v>
      </c>
      <c r="B234" s="2">
        <v>856.5</v>
      </c>
      <c r="C234" s="3">
        <v>21.68</v>
      </c>
      <c r="D234" s="3">
        <v>25.360391548799999</v>
      </c>
      <c r="E234" s="3">
        <v>38.209615181027701</v>
      </c>
      <c r="F234" s="3">
        <v>48.396263018094501</v>
      </c>
      <c r="G234" s="3">
        <v>55.416261703102897</v>
      </c>
      <c r="H234" s="12">
        <f t="shared" si="14"/>
        <v>1.9299025313517456E-2</v>
      </c>
      <c r="I234" s="12">
        <f t="shared" si="14"/>
        <v>3.119236779695797E-2</v>
      </c>
      <c r="J234" s="12">
        <f t="shared" si="14"/>
        <v>3.9388513371982369E-2</v>
      </c>
      <c r="K234" s="12">
        <f t="shared" si="15"/>
        <v>0.52734346665902931</v>
      </c>
      <c r="L234" s="12">
        <f t="shared" si="15"/>
        <v>0.41806900850881801</v>
      </c>
      <c r="M234" s="12">
        <f t="shared" si="15"/>
        <v>0.28810693536449389</v>
      </c>
      <c r="O234" s="12">
        <f t="shared" si="16"/>
        <v>0.47270623758392366</v>
      </c>
      <c r="P234" s="12">
        <f t="shared" si="17"/>
        <v>0.41117313684411372</v>
      </c>
    </row>
    <row r="235" spans="1:16" x14ac:dyDescent="0.25">
      <c r="A235" s="1">
        <v>0.53611111111112297</v>
      </c>
      <c r="B235" s="2">
        <v>857.16666666666697</v>
      </c>
      <c r="C235" s="3">
        <v>21.64</v>
      </c>
      <c r="D235" s="3">
        <v>25.609309941600003</v>
      </c>
      <c r="E235" s="3">
        <v>38.587143662387</v>
      </c>
      <c r="F235" s="3">
        <v>48.7422341537374</v>
      </c>
      <c r="G235" s="3">
        <v>55.714327348681202</v>
      </c>
      <c r="H235" s="12">
        <f t="shared" si="14"/>
        <v>1.9771118408384591E-2</v>
      </c>
      <c r="I235" s="12">
        <f t="shared" si="14"/>
        <v>3.1618394890613327E-2</v>
      </c>
      <c r="J235" s="12">
        <f t="shared" si="14"/>
        <v>3.9752277676859252E-2</v>
      </c>
      <c r="K235" s="12">
        <f t="shared" si="15"/>
        <v>0.53220748824042952</v>
      </c>
      <c r="L235" s="12">
        <f t="shared" si="15"/>
        <v>0.41644971876925246</v>
      </c>
      <c r="M235" s="12">
        <f t="shared" si="15"/>
        <v>0.28591830400137197</v>
      </c>
      <c r="O235" s="12">
        <f t="shared" si="16"/>
        <v>0.47432860350484096</v>
      </c>
      <c r="P235" s="12">
        <f t="shared" si="17"/>
        <v>0.41152517033701791</v>
      </c>
    </row>
    <row r="236" spans="1:16" x14ac:dyDescent="0.25">
      <c r="A236" s="1">
        <v>0.53680555555556797</v>
      </c>
      <c r="B236" s="2">
        <v>857.5</v>
      </c>
      <c r="C236" s="3">
        <v>21.64</v>
      </c>
      <c r="D236" s="3">
        <v>26.019293176799998</v>
      </c>
      <c r="E236" s="3">
        <v>38.817379251901599</v>
      </c>
      <c r="F236" s="3">
        <v>48.998717644888998</v>
      </c>
      <c r="G236" s="3">
        <v>55.969965071808502</v>
      </c>
      <c r="H236" s="12">
        <f t="shared" si="14"/>
        <v>2.0031929156736558E-2</v>
      </c>
      <c r="I236" s="12">
        <f t="shared" si="14"/>
        <v>3.1905210081503203E-2</v>
      </c>
      <c r="J236" s="12">
        <f t="shared" si="14"/>
        <v>4.0034944690155685E-2</v>
      </c>
      <c r="K236" s="12">
        <f t="shared" si="15"/>
        <v>0.52463220592341575</v>
      </c>
      <c r="L236" s="12">
        <f t="shared" si="15"/>
        <v>0.41736381432513053</v>
      </c>
      <c r="M236" s="12">
        <f t="shared" si="15"/>
        <v>0.28577248927384485</v>
      </c>
      <c r="O236" s="12">
        <f t="shared" si="16"/>
        <v>0.47099801012427306</v>
      </c>
      <c r="P236" s="12">
        <f t="shared" si="17"/>
        <v>0.40925616984079705</v>
      </c>
    </row>
    <row r="237" spans="1:16" x14ac:dyDescent="0.25">
      <c r="A237" s="1">
        <v>0.53750000000001197</v>
      </c>
      <c r="B237" s="2">
        <v>856.66666666666697</v>
      </c>
      <c r="C237" s="3">
        <v>21.64</v>
      </c>
      <c r="D237" s="3">
        <v>26.019293176799998</v>
      </c>
      <c r="E237" s="3">
        <v>38.761498453634601</v>
      </c>
      <c r="F237" s="3">
        <v>49.005109449571499</v>
      </c>
      <c r="G237" s="3">
        <v>56.020724549948199</v>
      </c>
      <c r="H237" s="12">
        <f t="shared" si="14"/>
        <v>1.9986184965332211E-2</v>
      </c>
      <c r="I237" s="12">
        <f t="shared" si="14"/>
        <v>3.1943707528682669E-2</v>
      </c>
      <c r="J237" s="12">
        <f t="shared" si="14"/>
        <v>4.013314149799399E-2</v>
      </c>
      <c r="K237" s="12">
        <f t="shared" si="15"/>
        <v>0.52284959749303617</v>
      </c>
      <c r="L237" s="12">
        <f t="shared" si="15"/>
        <v>0.42032503556019796</v>
      </c>
      <c r="M237" s="12">
        <f t="shared" si="15"/>
        <v>0.28787101225457967</v>
      </c>
      <c r="O237" s="12">
        <f t="shared" si="16"/>
        <v>0.47158731652661701</v>
      </c>
      <c r="P237" s="12">
        <f t="shared" si="17"/>
        <v>0.41034854843593788</v>
      </c>
    </row>
    <row r="238" spans="1:16" x14ac:dyDescent="0.25">
      <c r="A238" s="1">
        <v>0.53819444444445697</v>
      </c>
      <c r="B238" s="2">
        <v>858.83333333333303</v>
      </c>
      <c r="C238" s="3">
        <v>21.64</v>
      </c>
      <c r="D238" s="3">
        <v>25.682521233600003</v>
      </c>
      <c r="E238" s="3">
        <v>38.315150590360503</v>
      </c>
      <c r="F238" s="3">
        <v>48.720926891328403</v>
      </c>
      <c r="G238" s="3">
        <v>55.878038120008</v>
      </c>
      <c r="H238" s="12">
        <f t="shared" si="14"/>
        <v>1.9416049590949554E-2</v>
      </c>
      <c r="I238" s="12">
        <f t="shared" si="14"/>
        <v>3.1532226149421791E-2</v>
      </c>
      <c r="J238" s="12">
        <f t="shared" si="14"/>
        <v>3.986575368136E-2</v>
      </c>
      <c r="K238" s="12">
        <f t="shared" si="15"/>
        <v>0.51704567696989157</v>
      </c>
      <c r="L238" s="12">
        <f t="shared" si="15"/>
        <v>0.42590196387356943</v>
      </c>
      <c r="M238" s="12">
        <f t="shared" si="15"/>
        <v>0.29293611930449459</v>
      </c>
      <c r="O238" s="12">
        <f t="shared" si="16"/>
        <v>0.47147382042173053</v>
      </c>
      <c r="P238" s="12">
        <f t="shared" si="17"/>
        <v>0.41196125338265188</v>
      </c>
    </row>
    <row r="239" spans="1:16" x14ac:dyDescent="0.25">
      <c r="A239" s="1">
        <v>0.53888888888890096</v>
      </c>
      <c r="B239" s="2">
        <v>861.16666666666697</v>
      </c>
      <c r="C239" s="3">
        <v>21.6</v>
      </c>
      <c r="D239" s="3">
        <v>24.965050571999999</v>
      </c>
      <c r="E239" s="3">
        <v>38.289872440669797</v>
      </c>
      <c r="F239" s="3">
        <v>48.6716577249449</v>
      </c>
      <c r="G239" s="3">
        <v>55.832381736675998</v>
      </c>
      <c r="H239" s="12">
        <f t="shared" si="14"/>
        <v>1.938053699322987E-2</v>
      </c>
      <c r="I239" s="12">
        <f t="shared" si="14"/>
        <v>3.1436026001484291E-2</v>
      </c>
      <c r="J239" s="12">
        <f t="shared" si="14"/>
        <v>3.9751169038137392E-2</v>
      </c>
      <c r="K239" s="12">
        <f t="shared" si="15"/>
        <v>0.54389898719696528</v>
      </c>
      <c r="L239" s="12">
        <f t="shared" si="15"/>
        <v>0.42376870453257964</v>
      </c>
      <c r="M239" s="12">
        <f t="shared" si="15"/>
        <v>0.29228987643992715</v>
      </c>
      <c r="O239" s="12">
        <f t="shared" si="16"/>
        <v>0.48383384586477252</v>
      </c>
      <c r="P239" s="12">
        <f t="shared" si="17"/>
        <v>0.41998585605649064</v>
      </c>
    </row>
    <row r="240" spans="1:16" x14ac:dyDescent="0.25">
      <c r="A240" s="1">
        <v>0.53958333333334596</v>
      </c>
      <c r="B240" s="2">
        <v>862.16666666666697</v>
      </c>
      <c r="C240" s="3">
        <v>21.6</v>
      </c>
      <c r="D240" s="3">
        <v>25.6385944584</v>
      </c>
      <c r="E240" s="3">
        <v>38.560404669201503</v>
      </c>
      <c r="F240" s="3">
        <v>48.998268231005497</v>
      </c>
      <c r="G240" s="3">
        <v>56.164845423541998</v>
      </c>
      <c r="H240" s="12">
        <f t="shared" si="14"/>
        <v>1.9671839941080412E-2</v>
      </c>
      <c r="I240" s="12">
        <f t="shared" si="14"/>
        <v>3.1778389597145351E-2</v>
      </c>
      <c r="J240" s="12">
        <f t="shared" si="14"/>
        <v>4.0090677081239492E-2</v>
      </c>
      <c r="K240" s="12">
        <f t="shared" si="15"/>
        <v>0.52683689241445042</v>
      </c>
      <c r="L240" s="12">
        <f t="shared" si="15"/>
        <v>0.42556356366773729</v>
      </c>
      <c r="M240" s="12">
        <f t="shared" si="15"/>
        <v>0.2921894994408849</v>
      </c>
      <c r="O240" s="12">
        <f t="shared" si="16"/>
        <v>0.47620022804109385</v>
      </c>
      <c r="P240" s="12">
        <f t="shared" si="17"/>
        <v>0.41486331850769087</v>
      </c>
    </row>
    <row r="241" spans="1:16" x14ac:dyDescent="0.25">
      <c r="A241" s="1">
        <v>0.54027777777778996</v>
      </c>
      <c r="B241" s="2">
        <v>862.33333333333303</v>
      </c>
      <c r="C241" s="3">
        <v>21.56</v>
      </c>
      <c r="D241" s="3">
        <v>25.301822515200008</v>
      </c>
      <c r="E241" s="3">
        <v>38.623818963133203</v>
      </c>
      <c r="F241" s="3">
        <v>49.024323597249399</v>
      </c>
      <c r="G241" s="3">
        <v>56.1759019974577</v>
      </c>
      <c r="H241" s="12">
        <f t="shared" si="14"/>
        <v>1.9787961688983235E-2</v>
      </c>
      <c r="I241" s="12">
        <f t="shared" si="14"/>
        <v>3.1848848392635576E-2</v>
      </c>
      <c r="J241" s="12">
        <f t="shared" si="14"/>
        <v>4.0142136061991934E-2</v>
      </c>
      <c r="K241" s="12">
        <f t="shared" si="15"/>
        <v>0.54304796287741175</v>
      </c>
      <c r="L241" s="12">
        <f t="shared" si="15"/>
        <v>0.42395844170414265</v>
      </c>
      <c r="M241" s="12">
        <f t="shared" si="15"/>
        <v>0.29152162716525387</v>
      </c>
      <c r="O241" s="12">
        <f t="shared" si="16"/>
        <v>0.4835032022907772</v>
      </c>
      <c r="P241" s="12">
        <f t="shared" si="17"/>
        <v>0.41950934391560285</v>
      </c>
    </row>
    <row r="242" spans="1:16" x14ac:dyDescent="0.25">
      <c r="A242" s="1">
        <v>0.54097222222223496</v>
      </c>
      <c r="B242" s="2">
        <v>859.33333333333303</v>
      </c>
      <c r="C242" s="3">
        <v>21.56</v>
      </c>
      <c r="D242" s="3">
        <v>25.872870592800002</v>
      </c>
      <c r="E242" s="3">
        <v>38.548523817795903</v>
      </c>
      <c r="F242" s="3">
        <v>49.062845560237697</v>
      </c>
      <c r="G242" s="3">
        <v>56.274789630372403</v>
      </c>
      <c r="H242" s="12">
        <f t="shared" si="14"/>
        <v>1.9769422596349003E-2</v>
      </c>
      <c r="I242" s="12">
        <f t="shared" si="14"/>
        <v>3.2004862948298345E-2</v>
      </c>
      <c r="J242" s="12">
        <f t="shared" si="14"/>
        <v>4.0397350229292965E-2</v>
      </c>
      <c r="K242" s="12">
        <f t="shared" si="15"/>
        <v>0.51850475142800079</v>
      </c>
      <c r="L242" s="12">
        <f t="shared" si="15"/>
        <v>0.43009426691700692</v>
      </c>
      <c r="M242" s="12">
        <f t="shared" si="15"/>
        <v>0.29500864381678049</v>
      </c>
      <c r="O242" s="12">
        <f t="shared" si="16"/>
        <v>0.47429950917250391</v>
      </c>
      <c r="P242" s="12">
        <f t="shared" si="17"/>
        <v>0.41453588738726282</v>
      </c>
    </row>
    <row r="243" spans="1:16" x14ac:dyDescent="0.25">
      <c r="A243" s="1">
        <v>0.54166666666667895</v>
      </c>
      <c r="B243" s="2">
        <v>860.83333333333303</v>
      </c>
      <c r="C243" s="3">
        <v>21.56</v>
      </c>
      <c r="D243" s="3">
        <v>24.847912504799996</v>
      </c>
      <c r="E243" s="3">
        <v>38.244327797166598</v>
      </c>
      <c r="F243" s="3">
        <v>48.753715300522899</v>
      </c>
      <c r="G243" s="3">
        <v>56.010398197981097</v>
      </c>
      <c r="H243" s="12">
        <f t="shared" si="14"/>
        <v>1.9381600538818902E-2</v>
      </c>
      <c r="I243" s="12">
        <f t="shared" si="14"/>
        <v>3.1589988732456428E-2</v>
      </c>
      <c r="J243" s="12">
        <f t="shared" si="14"/>
        <v>4.0019823656899649E-2</v>
      </c>
      <c r="K243" s="12">
        <f t="shared" si="15"/>
        <v>0.54703306306944499</v>
      </c>
      <c r="L243" s="12">
        <f t="shared" si="15"/>
        <v>0.42914334256422804</v>
      </c>
      <c r="M243" s="12">
        <f t="shared" si="15"/>
        <v>0.29632147007133713</v>
      </c>
      <c r="O243" s="12">
        <f t="shared" si="16"/>
        <v>0.48808820281683657</v>
      </c>
      <c r="P243" s="12">
        <f t="shared" si="17"/>
        <v>0.42416595856833672</v>
      </c>
    </row>
    <row r="244" spans="1:16" x14ac:dyDescent="0.25">
      <c r="A244" s="1">
        <v>0.54236111111112395</v>
      </c>
      <c r="B244" s="2">
        <v>859.16666666666697</v>
      </c>
      <c r="C244" s="3">
        <v>21.52</v>
      </c>
      <c r="D244" s="3">
        <v>25.506814132800006</v>
      </c>
      <c r="E244" s="3">
        <v>39.105264880086899</v>
      </c>
      <c r="F244" s="3">
        <v>49.469812604111198</v>
      </c>
      <c r="G244" s="3">
        <v>56.563723564590603</v>
      </c>
      <c r="H244" s="12">
        <f t="shared" si="14"/>
        <v>2.0467815573331011E-2</v>
      </c>
      <c r="I244" s="12">
        <f t="shared" si="14"/>
        <v>3.2531304679857834E-2</v>
      </c>
      <c r="J244" s="12">
        <f t="shared" si="14"/>
        <v>4.0788039066448803E-2</v>
      </c>
      <c r="K244" s="12">
        <f t="shared" si="15"/>
        <v>0.55636021045243944</v>
      </c>
      <c r="L244" s="12">
        <f t="shared" si="15"/>
        <v>0.42404992010821552</v>
      </c>
      <c r="M244" s="12">
        <f t="shared" si="15"/>
        <v>0.29023672389228838</v>
      </c>
      <c r="O244" s="12">
        <f t="shared" si="16"/>
        <v>0.49020506528032742</v>
      </c>
      <c r="P244" s="12">
        <f t="shared" si="17"/>
        <v>0.42354895148431437</v>
      </c>
    </row>
    <row r="245" spans="1:16" x14ac:dyDescent="0.25">
      <c r="A245" s="1">
        <v>0.54305555555556795</v>
      </c>
      <c r="B245" s="2">
        <v>860.33333333333303</v>
      </c>
      <c r="C245" s="3">
        <v>21.52</v>
      </c>
      <c r="D245" s="3">
        <v>26.487845445600005</v>
      </c>
      <c r="E245" s="3">
        <v>39.352601996336098</v>
      </c>
      <c r="F245" s="3">
        <v>49.8474681424713</v>
      </c>
      <c r="G245" s="3">
        <v>56.995288946911998</v>
      </c>
      <c r="H245" s="12">
        <f t="shared" si="14"/>
        <v>2.0727549782645609E-2</v>
      </c>
      <c r="I245" s="12">
        <f t="shared" si="14"/>
        <v>3.2926154369397109E-2</v>
      </c>
      <c r="J245" s="12">
        <f t="shared" si="14"/>
        <v>4.1234353677154612E-2</v>
      </c>
      <c r="K245" s="12">
        <f t="shared" si="15"/>
        <v>0.52562845968278227</v>
      </c>
      <c r="L245" s="12">
        <f t="shared" si="15"/>
        <v>0.42879943395853742</v>
      </c>
      <c r="M245" s="12">
        <f t="shared" si="15"/>
        <v>0.29204579384844537</v>
      </c>
      <c r="O245" s="12">
        <f t="shared" si="16"/>
        <v>0.47721394682065982</v>
      </c>
      <c r="P245" s="12">
        <f t="shared" si="17"/>
        <v>0.41549122916325504</v>
      </c>
    </row>
    <row r="246" spans="1:16" x14ac:dyDescent="0.25">
      <c r="A246" s="1">
        <v>0.54375000000001295</v>
      </c>
      <c r="B246" s="2">
        <v>863.16666666666697</v>
      </c>
      <c r="C246" s="3">
        <v>21.52</v>
      </c>
      <c r="D246" s="3">
        <v>25.755732525599999</v>
      </c>
      <c r="E246" s="3">
        <v>39.286797052013</v>
      </c>
      <c r="F246" s="3">
        <v>49.801065418691003</v>
      </c>
      <c r="G246" s="3">
        <v>56.990240667933797</v>
      </c>
      <c r="H246" s="12">
        <f t="shared" si="14"/>
        <v>2.0583275209901133E-2</v>
      </c>
      <c r="I246" s="12">
        <f t="shared" si="14"/>
        <v>3.2764315989987636E-2</v>
      </c>
      <c r="J246" s="12">
        <f t="shared" si="14"/>
        <v>4.1093153892180476E-2</v>
      </c>
      <c r="K246" s="12">
        <f t="shared" si="15"/>
        <v>0.55103775213323303</v>
      </c>
      <c r="L246" s="12">
        <f t="shared" si="15"/>
        <v>0.42818203954243456</v>
      </c>
      <c r="M246" s="12">
        <f t="shared" si="15"/>
        <v>0.29277127171344547</v>
      </c>
      <c r="O246" s="12">
        <f t="shared" si="16"/>
        <v>0.48960989583783376</v>
      </c>
      <c r="P246" s="12">
        <f t="shared" si="17"/>
        <v>0.42399702112970428</v>
      </c>
    </row>
    <row r="247" spans="1:16" x14ac:dyDescent="0.25">
      <c r="A247" s="1">
        <v>0.54444444444445705</v>
      </c>
      <c r="B247" s="2">
        <v>866.5</v>
      </c>
      <c r="C247" s="3">
        <v>21.52</v>
      </c>
      <c r="D247" s="3">
        <v>26.35606512</v>
      </c>
      <c r="E247" s="3">
        <v>39.272450412627997</v>
      </c>
      <c r="F247" s="3">
        <v>49.936308285198898</v>
      </c>
      <c r="G247" s="3">
        <v>57.211615956903202</v>
      </c>
      <c r="H247" s="12">
        <f t="shared" si="14"/>
        <v>2.0487536540828619E-2</v>
      </c>
      <c r="I247" s="12">
        <f t="shared" si="14"/>
        <v>3.2794354628042581E-2</v>
      </c>
      <c r="J247" s="12">
        <f t="shared" si="14"/>
        <v>4.1190555057014661E-2</v>
      </c>
      <c r="K247" s="12">
        <f t="shared" si="15"/>
        <v>0.5239821273128914</v>
      </c>
      <c r="L247" s="12">
        <f t="shared" si="15"/>
        <v>0.43260330245964235</v>
      </c>
      <c r="M247" s="12">
        <f t="shared" si="15"/>
        <v>0.29513916659416994</v>
      </c>
      <c r="O247" s="12">
        <f t="shared" si="16"/>
        <v>0.47829271488626685</v>
      </c>
      <c r="P247" s="12">
        <f t="shared" si="17"/>
        <v>0.41724153212223453</v>
      </c>
    </row>
    <row r="248" spans="1:16" x14ac:dyDescent="0.25">
      <c r="A248" s="1">
        <v>0.54513888888890205</v>
      </c>
      <c r="B248" s="2">
        <v>865.66666666666697</v>
      </c>
      <c r="C248" s="3">
        <v>21.52</v>
      </c>
      <c r="D248" s="3">
        <v>25.345749290400004</v>
      </c>
      <c r="E248" s="3">
        <v>38.958247974151803</v>
      </c>
      <c r="F248" s="3">
        <v>49.606365464226201</v>
      </c>
      <c r="G248" s="3">
        <v>56.917252472510299</v>
      </c>
      <c r="H248" s="12">
        <f t="shared" si="14"/>
        <v>2.0144298776455676E-2</v>
      </c>
      <c r="I248" s="12">
        <f t="shared" si="14"/>
        <v>3.2444781052244347E-2</v>
      </c>
      <c r="J248" s="12">
        <f t="shared" si="14"/>
        <v>4.0890164581259478E-2</v>
      </c>
      <c r="K248" s="12">
        <f t="shared" si="15"/>
        <v>0.55275312329443338</v>
      </c>
      <c r="L248" s="12">
        <f t="shared" si="15"/>
        <v>0.43238058908832905</v>
      </c>
      <c r="M248" s="12">
        <f t="shared" si="15"/>
        <v>0.29686802708053173</v>
      </c>
      <c r="O248" s="12">
        <f t="shared" si="16"/>
        <v>0.49256685619138124</v>
      </c>
      <c r="P248" s="12">
        <f t="shared" si="17"/>
        <v>0.42733391315443137</v>
      </c>
    </row>
    <row r="249" spans="1:16" x14ac:dyDescent="0.25">
      <c r="A249" s="1">
        <v>0.54583333333334605</v>
      </c>
      <c r="B249" s="2">
        <v>864.5</v>
      </c>
      <c r="C249" s="3">
        <v>21.52</v>
      </c>
      <c r="D249" s="3">
        <v>25.858228334400003</v>
      </c>
      <c r="E249" s="3">
        <v>38.5843868765472</v>
      </c>
      <c r="F249" s="3">
        <v>49.421024577417398</v>
      </c>
      <c r="G249" s="3">
        <v>56.857629816635701</v>
      </c>
      <c r="H249" s="12">
        <f t="shared" si="14"/>
        <v>1.973902472706443E-2</v>
      </c>
      <c r="I249" s="12">
        <f t="shared" si="14"/>
        <v>3.2274175335358472E-2</v>
      </c>
      <c r="J249" s="12">
        <f t="shared" si="14"/>
        <v>4.0876379197959167E-2</v>
      </c>
      <c r="K249" s="12">
        <f t="shared" si="15"/>
        <v>0.51745951973958471</v>
      </c>
      <c r="L249" s="12">
        <f t="shared" si="15"/>
        <v>0.44062953653397224</v>
      </c>
      <c r="M249" s="12">
        <f t="shared" si="15"/>
        <v>0.30238049941263045</v>
      </c>
      <c r="O249" s="12">
        <f t="shared" si="16"/>
        <v>0.4790445281367785</v>
      </c>
      <c r="P249" s="12">
        <f t="shared" si="17"/>
        <v>0.42015651856206254</v>
      </c>
    </row>
    <row r="250" spans="1:16" x14ac:dyDescent="0.25">
      <c r="A250" s="1">
        <v>0.54652777777779105</v>
      </c>
      <c r="B250" s="2">
        <v>862.83333333333303</v>
      </c>
      <c r="C250" s="3">
        <v>21.52</v>
      </c>
      <c r="D250" s="3">
        <v>24.159726360000001</v>
      </c>
      <c r="E250" s="3">
        <v>38.251232036205401</v>
      </c>
      <c r="F250" s="3">
        <v>48.986101891995098</v>
      </c>
      <c r="G250" s="3">
        <v>56.418000351733298</v>
      </c>
      <c r="H250" s="12">
        <f t="shared" si="14"/>
        <v>1.9391035776942716E-2</v>
      </c>
      <c r="I250" s="12">
        <f t="shared" si="14"/>
        <v>3.183245341934917E-2</v>
      </c>
      <c r="J250" s="12">
        <f t="shared" si="14"/>
        <v>4.0445818448985878E-2</v>
      </c>
      <c r="K250" s="12">
        <f t="shared" si="15"/>
        <v>0.57408279924836314</v>
      </c>
      <c r="L250" s="12">
        <f t="shared" si="15"/>
        <v>0.43733468076337823</v>
      </c>
      <c r="M250" s="12">
        <f t="shared" si="15"/>
        <v>0.30277283134480532</v>
      </c>
      <c r="O250" s="12">
        <f t="shared" si="16"/>
        <v>0.50570874000587074</v>
      </c>
      <c r="P250" s="12">
        <f t="shared" si="17"/>
        <v>0.43806343711884888</v>
      </c>
    </row>
    <row r="251" spans="1:16" x14ac:dyDescent="0.25">
      <c r="A251" s="1">
        <v>0.54722222222223504</v>
      </c>
      <c r="B251" s="2">
        <v>864.33333333333303</v>
      </c>
      <c r="C251" s="3">
        <v>21.52</v>
      </c>
      <c r="D251" s="3">
        <v>25.550740908000002</v>
      </c>
      <c r="E251" s="3">
        <v>38.9912581302193</v>
      </c>
      <c r="F251" s="3">
        <v>49.760158113566597</v>
      </c>
      <c r="G251" s="3">
        <v>57.1371109797727</v>
      </c>
      <c r="H251" s="12">
        <f t="shared" si="14"/>
        <v>2.0213565133304249E-2</v>
      </c>
      <c r="I251" s="12">
        <f t="shared" si="14"/>
        <v>3.2672762954377099E-2</v>
      </c>
      <c r="J251" s="12">
        <f t="shared" si="14"/>
        <v>4.1207610080724315E-2</v>
      </c>
      <c r="K251" s="12">
        <f t="shared" si="15"/>
        <v>0.54661150572430639</v>
      </c>
      <c r="L251" s="12">
        <f t="shared" si="15"/>
        <v>0.43795968098316679</v>
      </c>
      <c r="M251" s="12">
        <f t="shared" si="15"/>
        <v>0.30001280807765945</v>
      </c>
      <c r="O251" s="12">
        <f t="shared" si="16"/>
        <v>0.49228559335373656</v>
      </c>
      <c r="P251" s="12">
        <f t="shared" si="17"/>
        <v>0.4281946649283776</v>
      </c>
    </row>
    <row r="252" spans="1:16" x14ac:dyDescent="0.25">
      <c r="A252" s="1">
        <v>0.54791666666668004</v>
      </c>
      <c r="B252" s="2">
        <v>868.5</v>
      </c>
      <c r="C252" s="3">
        <v>21.48</v>
      </c>
      <c r="D252" s="3">
        <v>25.375033807200005</v>
      </c>
      <c r="E252" s="3">
        <v>38.953288140532898</v>
      </c>
      <c r="F252" s="3">
        <v>49.785630275799697</v>
      </c>
      <c r="G252" s="3">
        <v>57.219100216749403</v>
      </c>
      <c r="H252" s="12">
        <f t="shared" si="14"/>
        <v>2.0118927047245709E-2</v>
      </c>
      <c r="I252" s="12">
        <f t="shared" si="14"/>
        <v>3.2591399281289228E-2</v>
      </c>
      <c r="J252" s="12">
        <f t="shared" si="14"/>
        <v>4.1150374457972837E-2</v>
      </c>
      <c r="K252" s="12">
        <f t="shared" si="15"/>
        <v>0.54956386059790141</v>
      </c>
      <c r="L252" s="12">
        <f t="shared" si="15"/>
        <v>0.43842629671183286</v>
      </c>
      <c r="M252" s="12">
        <f t="shared" si="15"/>
        <v>0.30086094560463555</v>
      </c>
      <c r="O252" s="12">
        <f t="shared" si="16"/>
        <v>0.49399507865486714</v>
      </c>
      <c r="P252" s="12">
        <f t="shared" si="17"/>
        <v>0.42961703430478998</v>
      </c>
    </row>
    <row r="253" spans="1:16" x14ac:dyDescent="0.25">
      <c r="A253" s="1">
        <v>0.54861111111112404</v>
      </c>
      <c r="B253" s="2">
        <v>868.33333333333303</v>
      </c>
      <c r="C253" s="3">
        <v>21.44</v>
      </c>
      <c r="D253" s="3">
        <v>25.360391548799999</v>
      </c>
      <c r="E253" s="3">
        <v>38.9150010076809</v>
      </c>
      <c r="F253" s="3">
        <v>49.757172064492302</v>
      </c>
      <c r="G253" s="3">
        <v>57.1992322011738</v>
      </c>
      <c r="H253" s="12">
        <f t="shared" si="14"/>
        <v>2.012476123725248E-2</v>
      </c>
      <c r="I253" s="12">
        <f t="shared" si="14"/>
        <v>3.2610946715346228E-2</v>
      </c>
      <c r="J253" s="12">
        <f t="shared" si="14"/>
        <v>4.1181457429374832E-2</v>
      </c>
      <c r="K253" s="12">
        <f t="shared" si="15"/>
        <v>0.54871216095975728</v>
      </c>
      <c r="L253" s="12">
        <f t="shared" si="15"/>
        <v>0.43890833801784079</v>
      </c>
      <c r="M253" s="12">
        <f t="shared" si="15"/>
        <v>0.3012664372203992</v>
      </c>
      <c r="O253" s="12">
        <f t="shared" si="16"/>
        <v>0.49381024948879898</v>
      </c>
      <c r="P253" s="12">
        <f t="shared" si="17"/>
        <v>0.42962897873266576</v>
      </c>
    </row>
    <row r="254" spans="1:16" x14ac:dyDescent="0.25">
      <c r="A254" s="1">
        <v>0.54930555555556904</v>
      </c>
      <c r="B254" s="2">
        <v>865</v>
      </c>
      <c r="C254" s="3">
        <v>21.44</v>
      </c>
      <c r="D254" s="3">
        <v>25.287180256799999</v>
      </c>
      <c r="E254" s="3">
        <v>38.994081096017503</v>
      </c>
      <c r="F254" s="3">
        <v>49.800606280364498</v>
      </c>
      <c r="G254" s="3">
        <v>57.213761092398499</v>
      </c>
      <c r="H254" s="12">
        <f t="shared" si="14"/>
        <v>2.0293735371118497E-2</v>
      </c>
      <c r="I254" s="12">
        <f t="shared" si="14"/>
        <v>3.2786828069785542E-2</v>
      </c>
      <c r="J254" s="12">
        <f t="shared" si="14"/>
        <v>4.1356949239767057E-2</v>
      </c>
      <c r="K254" s="12">
        <f t="shared" si="15"/>
        <v>0.55701541332956039</v>
      </c>
      <c r="L254" s="12">
        <f t="shared" si="15"/>
        <v>0.43915113728647792</v>
      </c>
      <c r="M254" s="12">
        <f t="shared" si="15"/>
        <v>0.30125274415692554</v>
      </c>
      <c r="O254" s="12">
        <f t="shared" si="16"/>
        <v>0.49808327530801921</v>
      </c>
      <c r="P254" s="12">
        <f t="shared" si="17"/>
        <v>0.43247309825765462</v>
      </c>
    </row>
    <row r="255" spans="1:16" x14ac:dyDescent="0.25">
      <c r="A255" s="1">
        <v>0.55000000000001303</v>
      </c>
      <c r="B255" s="2">
        <v>867</v>
      </c>
      <c r="C255" s="3">
        <v>21.4</v>
      </c>
      <c r="D255" s="3">
        <v>25.580025424799999</v>
      </c>
      <c r="E255" s="3">
        <v>38.822247054828097</v>
      </c>
      <c r="F255" s="3">
        <v>49.7676891951646</v>
      </c>
      <c r="G255" s="3">
        <v>57.272201073460003</v>
      </c>
      <c r="H255" s="12">
        <f t="shared" si="14"/>
        <v>2.0094863961739443E-2</v>
      </c>
      <c r="I255" s="12">
        <f t="shared" si="14"/>
        <v>3.271936470030519E-2</v>
      </c>
      <c r="J255" s="12">
        <f t="shared" si="14"/>
        <v>4.1375087743321805E-2</v>
      </c>
      <c r="K255" s="12">
        <f t="shared" si="15"/>
        <v>0.53689060469164263</v>
      </c>
      <c r="L255" s="12">
        <f t="shared" si="15"/>
        <v>0.44377032899200791</v>
      </c>
      <c r="M255" s="12">
        <f t="shared" si="15"/>
        <v>0.30426177969391721</v>
      </c>
      <c r="O255" s="12">
        <f t="shared" si="16"/>
        <v>0.49033046684182535</v>
      </c>
      <c r="P255" s="12">
        <f t="shared" si="17"/>
        <v>0.42830757112585605</v>
      </c>
    </row>
    <row r="256" spans="1:16" x14ac:dyDescent="0.25">
      <c r="A256" s="1">
        <v>0.55069444444445803</v>
      </c>
      <c r="B256" s="2">
        <v>867.5</v>
      </c>
      <c r="C256" s="3">
        <v>21.4</v>
      </c>
      <c r="D256" s="3">
        <v>24.613636370400009</v>
      </c>
      <c r="E256" s="3">
        <v>38.758649257764397</v>
      </c>
      <c r="F256" s="3">
        <v>49.618947975909997</v>
      </c>
      <c r="G256" s="3">
        <v>57.098535306234098</v>
      </c>
      <c r="H256" s="12">
        <f t="shared" si="14"/>
        <v>2.0009970325953197E-2</v>
      </c>
      <c r="I256" s="12">
        <f t="shared" si="14"/>
        <v>3.252904665810951E-2</v>
      </c>
      <c r="J256" s="12">
        <f t="shared" si="14"/>
        <v>4.1151049344362076E-2</v>
      </c>
      <c r="K256" s="12">
        <f t="shared" si="15"/>
        <v>0.57316269144503318</v>
      </c>
      <c r="L256" s="12">
        <f t="shared" si="15"/>
        <v>0.44006450137276726</v>
      </c>
      <c r="M256" s="12">
        <f t="shared" si="15"/>
        <v>0.3030764580622114</v>
      </c>
      <c r="O256" s="12">
        <f t="shared" si="16"/>
        <v>0.50661359640890025</v>
      </c>
      <c r="P256" s="12">
        <f t="shared" si="17"/>
        <v>0.43876788362667057</v>
      </c>
    </row>
    <row r="257" spans="1:16" x14ac:dyDescent="0.25">
      <c r="A257" s="1">
        <v>0.55138888888890203</v>
      </c>
      <c r="B257" s="2">
        <v>867</v>
      </c>
      <c r="C257" s="3">
        <v>21.4</v>
      </c>
      <c r="D257" s="3">
        <v>25.711805750400007</v>
      </c>
      <c r="E257" s="3">
        <v>39.170400408937802</v>
      </c>
      <c r="F257" s="3">
        <v>50.065234411010998</v>
      </c>
      <c r="G257" s="3">
        <v>57.515798276511703</v>
      </c>
      <c r="H257" s="12">
        <f t="shared" si="14"/>
        <v>2.0496424923803696E-2</v>
      </c>
      <c r="I257" s="12">
        <f t="shared" si="14"/>
        <v>3.3062554107279124E-2</v>
      </c>
      <c r="J257" s="12">
        <f t="shared" si="14"/>
        <v>4.1656053375446027E-2</v>
      </c>
      <c r="K257" s="12">
        <f t="shared" si="15"/>
        <v>0.54566319960518106</v>
      </c>
      <c r="L257" s="12">
        <f t="shared" si="15"/>
        <v>0.4417184803888331</v>
      </c>
      <c r="M257" s="12">
        <f t="shared" si="15"/>
        <v>0.30207451972950317</v>
      </c>
      <c r="O257" s="12">
        <f t="shared" si="16"/>
        <v>0.49369083999700714</v>
      </c>
      <c r="P257" s="12">
        <f t="shared" si="17"/>
        <v>0.42981873324117253</v>
      </c>
    </row>
    <row r="258" spans="1:16" x14ac:dyDescent="0.25">
      <c r="A258" s="1">
        <v>0.55208333333334703</v>
      </c>
      <c r="B258" s="2">
        <v>866.5</v>
      </c>
      <c r="C258" s="3">
        <v>21.36</v>
      </c>
      <c r="D258" s="3">
        <v>25.243253481600004</v>
      </c>
      <c r="E258" s="3">
        <v>39.134937429989698</v>
      </c>
      <c r="F258" s="3">
        <v>49.991130234593903</v>
      </c>
      <c r="G258" s="3">
        <v>57.433934117928601</v>
      </c>
      <c r="H258" s="12">
        <f t="shared" si="14"/>
        <v>2.0513488090005423E-2</v>
      </c>
      <c r="I258" s="12">
        <f t="shared" si="14"/>
        <v>3.3042273784874676E-2</v>
      </c>
      <c r="J258" s="12">
        <f t="shared" si="14"/>
        <v>4.1631776246888172E-2</v>
      </c>
      <c r="K258" s="12">
        <f t="shared" si="15"/>
        <v>0.56354730385675711</v>
      </c>
      <c r="L258" s="12">
        <f t="shared" si="15"/>
        <v>0.44040580018328268</v>
      </c>
      <c r="M258" s="12">
        <f t="shared" si="15"/>
        <v>0.30193402593744423</v>
      </c>
      <c r="O258" s="12">
        <f t="shared" si="16"/>
        <v>0.50197655202001989</v>
      </c>
      <c r="P258" s="12">
        <f t="shared" si="17"/>
        <v>0.43529570999249462</v>
      </c>
    </row>
    <row r="259" spans="1:16" x14ac:dyDescent="0.25">
      <c r="A259" s="1">
        <v>0.55277777777779102</v>
      </c>
      <c r="B259" s="2">
        <v>864.66666666666697</v>
      </c>
      <c r="C259" s="3">
        <v>21.36</v>
      </c>
      <c r="D259" s="3">
        <v>25.770374783999998</v>
      </c>
      <c r="E259" s="3">
        <v>39.007311543645997</v>
      </c>
      <c r="F259" s="3">
        <v>49.9750062665805</v>
      </c>
      <c r="G259" s="3">
        <v>57.479951694029502</v>
      </c>
      <c r="H259" s="12">
        <f t="shared" si="14"/>
        <v>2.0409381122181179E-2</v>
      </c>
      <c r="I259" s="12">
        <f t="shared" si="14"/>
        <v>3.3093684965204886E-2</v>
      </c>
      <c r="J259" s="12">
        <f t="shared" si="14"/>
        <v>4.1773267186618529E-2</v>
      </c>
      <c r="K259" s="12">
        <f t="shared" si="15"/>
        <v>0.53812457563571015</v>
      </c>
      <c r="L259" s="12">
        <f t="shared" si="15"/>
        <v>0.44587249872446966</v>
      </c>
      <c r="M259" s="12">
        <f t="shared" si="15"/>
        <v>0.30510046596484325</v>
      </c>
      <c r="O259" s="12">
        <f t="shared" si="16"/>
        <v>0.49199853718008996</v>
      </c>
      <c r="P259" s="12">
        <f t="shared" si="17"/>
        <v>0.42969918010834102</v>
      </c>
    </row>
    <row r="260" spans="1:16" x14ac:dyDescent="0.25">
      <c r="A260" s="1">
        <v>0.55347222222223602</v>
      </c>
      <c r="B260" s="2">
        <v>864.16666666666697</v>
      </c>
      <c r="C260" s="3">
        <v>21.32</v>
      </c>
      <c r="D260" s="3">
        <v>24.7014899208</v>
      </c>
      <c r="E260" s="3">
        <v>38.604972588204099</v>
      </c>
      <c r="F260" s="3">
        <v>49.572245191381299</v>
      </c>
      <c r="G260" s="3">
        <v>57.126090237742297</v>
      </c>
      <c r="H260" s="12">
        <f t="shared" ref="H260:J323" si="18">(E260-$C260)/$B260</f>
        <v>2.0001896919811871E-2</v>
      </c>
      <c r="I260" s="12">
        <f t="shared" si="18"/>
        <v>3.2693051330431579E-2</v>
      </c>
      <c r="J260" s="12">
        <f t="shared" si="18"/>
        <v>4.1434241355150184E-2</v>
      </c>
      <c r="K260" s="12">
        <f t="shared" ref="K260:M323" si="19">$A$1*60*0.145*1.25*1000*(E260-D260)/($B260*60*0.33*1.25)</f>
        <v>0.56554886978833163</v>
      </c>
      <c r="L260" s="12">
        <f t="shared" si="19"/>
        <v>0.44611330655511688</v>
      </c>
      <c r="M260" s="12">
        <f t="shared" si="19"/>
        <v>0.30726607359616914</v>
      </c>
      <c r="O260" s="12">
        <f t="shared" ref="O260:O323" si="20">$A$1*60*0.145*1.25*1000*(F260-$D260)/(2*$B260*60*0.33*1.25)</f>
        <v>0.50583108817172417</v>
      </c>
      <c r="P260" s="12">
        <f t="shared" ref="P260:P323" si="21">$A$1*60*0.145*1.25*1000*(G260-$D260)/(3*$B260*60*0.33*1.25)</f>
        <v>0.43964274997987252</v>
      </c>
    </row>
    <row r="261" spans="1:16" x14ac:dyDescent="0.25">
      <c r="A261" s="1">
        <v>0.55416666666668002</v>
      </c>
      <c r="B261" s="2">
        <v>863.16666666666697</v>
      </c>
      <c r="C261" s="3">
        <v>21.32</v>
      </c>
      <c r="D261" s="3">
        <v>25.111473156000006</v>
      </c>
      <c r="E261" s="3">
        <v>38.9367731603975</v>
      </c>
      <c r="F261" s="3">
        <v>49.8793036655942</v>
      </c>
      <c r="G261" s="3">
        <v>57.385217725396501</v>
      </c>
      <c r="H261" s="12">
        <f t="shared" si="18"/>
        <v>2.0409468809110824E-2</v>
      </c>
      <c r="I261" s="12">
        <f t="shared" si="18"/>
        <v>3.3086661902599949E-2</v>
      </c>
      <c r="J261" s="12">
        <f t="shared" si="18"/>
        <v>4.1782449575666909E-2</v>
      </c>
      <c r="K261" s="12">
        <f t="shared" si="19"/>
        <v>0.5630201690428509</v>
      </c>
      <c r="L261" s="12">
        <f t="shared" si="19"/>
        <v>0.44562254510446619</v>
      </c>
      <c r="M261" s="12">
        <f t="shared" si="19"/>
        <v>0.30567011214417189</v>
      </c>
      <c r="O261" s="12">
        <f t="shared" si="20"/>
        <v>0.50432135707365855</v>
      </c>
      <c r="P261" s="12">
        <f t="shared" si="21"/>
        <v>0.43810427543049635</v>
      </c>
    </row>
    <row r="262" spans="1:16" x14ac:dyDescent="0.25">
      <c r="A262" s="1">
        <v>0.55486111111112502</v>
      </c>
      <c r="B262" s="2">
        <v>863.33333333333303</v>
      </c>
      <c r="C262" s="3">
        <v>21.32</v>
      </c>
      <c r="D262" s="3">
        <v>25.301822515200008</v>
      </c>
      <c r="E262" s="3">
        <v>39.240211740854903</v>
      </c>
      <c r="F262" s="3">
        <v>50.161758232131199</v>
      </c>
      <c r="G262" s="3">
        <v>57.636788235452201</v>
      </c>
      <c r="H262" s="12">
        <f t="shared" si="18"/>
        <v>2.0757002016434257E-2</v>
      </c>
      <c r="I262" s="12">
        <f t="shared" si="18"/>
        <v>3.3407441967719546E-2</v>
      </c>
      <c r="J262" s="12">
        <f t="shared" si="18"/>
        <v>4.2065777878902179E-2</v>
      </c>
      <c r="K262" s="12">
        <f t="shared" si="19"/>
        <v>0.56751602322778794</v>
      </c>
      <c r="L262" s="12">
        <f t="shared" si="19"/>
        <v>0.44468213162093728</v>
      </c>
      <c r="M262" s="12">
        <f t="shared" si="19"/>
        <v>0.30435362596884391</v>
      </c>
      <c r="O262" s="12">
        <f t="shared" si="20"/>
        <v>0.50609907742436255</v>
      </c>
      <c r="P262" s="12">
        <f t="shared" si="21"/>
        <v>0.43885059360585643</v>
      </c>
    </row>
    <row r="263" spans="1:16" x14ac:dyDescent="0.25">
      <c r="A263" s="1">
        <v>0.55555555555556901</v>
      </c>
      <c r="B263" s="2">
        <v>863.5</v>
      </c>
      <c r="C263" s="3">
        <v>21.32</v>
      </c>
      <c r="D263" s="3">
        <v>25.682521233600003</v>
      </c>
      <c r="E263" s="3">
        <v>39.294588771723802</v>
      </c>
      <c r="F263" s="3">
        <v>50.300237471926501</v>
      </c>
      <c r="G263" s="3">
        <v>57.820557170073897</v>
      </c>
      <c r="H263" s="12">
        <f t="shared" si="18"/>
        <v>2.0815968467543487E-2</v>
      </c>
      <c r="I263" s="12">
        <f t="shared" si="18"/>
        <v>3.3561363603852347E-2</v>
      </c>
      <c r="J263" s="12">
        <f t="shared" si="18"/>
        <v>4.2270477324926344E-2</v>
      </c>
      <c r="K263" s="12">
        <f t="shared" si="19"/>
        <v>0.5541225226517732</v>
      </c>
      <c r="L263" s="12">
        <f t="shared" si="19"/>
        <v>0.44801995024600821</v>
      </c>
      <c r="M263" s="12">
        <f t="shared" si="19"/>
        <v>0.30613854292260106</v>
      </c>
      <c r="O263" s="12">
        <f t="shared" si="20"/>
        <v>0.50107123644889073</v>
      </c>
      <c r="P263" s="12">
        <f t="shared" si="21"/>
        <v>0.4360936719401276</v>
      </c>
    </row>
    <row r="264" spans="1:16" x14ac:dyDescent="0.25">
      <c r="A264" s="1">
        <v>0.55625000000001401</v>
      </c>
      <c r="B264" s="2">
        <v>864.83333333333303</v>
      </c>
      <c r="C264" s="3">
        <v>21.28</v>
      </c>
      <c r="D264" s="3">
        <v>25.228611223199998</v>
      </c>
      <c r="E264" s="3">
        <v>39.258512810836102</v>
      </c>
      <c r="F264" s="3">
        <v>50.259317711962403</v>
      </c>
      <c r="G264" s="3">
        <v>57.7942192042592</v>
      </c>
      <c r="H264" s="12">
        <f t="shared" si="18"/>
        <v>2.0788413348432577E-2</v>
      </c>
      <c r="I264" s="12">
        <f t="shared" si="18"/>
        <v>3.3508557770625259E-2</v>
      </c>
      <c r="J264" s="12">
        <f t="shared" si="18"/>
        <v>4.2221105266054201E-2</v>
      </c>
      <c r="K264" s="12">
        <f t="shared" si="19"/>
        <v>0.57025126024134554</v>
      </c>
      <c r="L264" s="12">
        <f t="shared" si="19"/>
        <v>0.44713234938616692</v>
      </c>
      <c r="M264" s="12">
        <f t="shared" si="19"/>
        <v>0.30625924529386583</v>
      </c>
      <c r="O264" s="12">
        <f t="shared" si="20"/>
        <v>0.5086918048137562</v>
      </c>
      <c r="P264" s="12">
        <f t="shared" si="21"/>
        <v>0.44121428497379284</v>
      </c>
    </row>
    <row r="265" spans="1:16" x14ac:dyDescent="0.25">
      <c r="A265" s="1">
        <v>0.55694444444445801</v>
      </c>
      <c r="B265" s="2">
        <v>863.83333333333303</v>
      </c>
      <c r="C265" s="3">
        <v>21.28</v>
      </c>
      <c r="D265" s="3">
        <v>25.741090267199997</v>
      </c>
      <c r="E265" s="3">
        <v>39.809213896227497</v>
      </c>
      <c r="F265" s="3">
        <v>50.734322961286402</v>
      </c>
      <c r="G265" s="3">
        <v>58.1760154604248</v>
      </c>
      <c r="H265" s="12">
        <f t="shared" si="18"/>
        <v>2.1449987145931895E-2</v>
      </c>
      <c r="I265" s="12">
        <f t="shared" si="18"/>
        <v>3.4097228973127239E-2</v>
      </c>
      <c r="J265" s="12">
        <f t="shared" si="18"/>
        <v>4.2711960787680664E-2</v>
      </c>
      <c r="K265" s="12">
        <f t="shared" si="19"/>
        <v>0.572466750027955</v>
      </c>
      <c r="L265" s="12">
        <f t="shared" si="19"/>
        <v>0.44456971271353307</v>
      </c>
      <c r="M265" s="12">
        <f t="shared" si="19"/>
        <v>0.30282087590551426</v>
      </c>
      <c r="O265" s="12">
        <f t="shared" si="20"/>
        <v>0.50851823137074403</v>
      </c>
      <c r="P265" s="12">
        <f t="shared" si="21"/>
        <v>0.43995244621566748</v>
      </c>
    </row>
    <row r="266" spans="1:16" x14ac:dyDescent="0.25">
      <c r="A266" s="1">
        <v>0.55763888888890301</v>
      </c>
      <c r="B266" s="2">
        <v>862.83333333333303</v>
      </c>
      <c r="C266" s="3">
        <v>21.28</v>
      </c>
      <c r="D266" s="3">
        <v>26.238927052800001</v>
      </c>
      <c r="E266" s="3">
        <v>40.017225965465002</v>
      </c>
      <c r="F266" s="3">
        <v>50.9739940722352</v>
      </c>
      <c r="G266" s="3">
        <v>58.416423337033002</v>
      </c>
      <c r="H266" s="12">
        <f t="shared" si="18"/>
        <v>2.171592733103922E-2</v>
      </c>
      <c r="I266" s="12">
        <f t="shared" si="18"/>
        <v>3.441451891701975E-2</v>
      </c>
      <c r="J266" s="12">
        <f t="shared" si="18"/>
        <v>4.3040088858836797E-2</v>
      </c>
      <c r="K266" s="12">
        <f t="shared" si="19"/>
        <v>0.5613228699910936</v>
      </c>
      <c r="L266" s="12">
        <f t="shared" si="19"/>
        <v>0.44637473453749749</v>
      </c>
      <c r="M266" s="12">
        <f t="shared" si="19"/>
        <v>0.3032018525002354</v>
      </c>
      <c r="O266" s="12">
        <f t="shared" si="20"/>
        <v>0.50384880226429551</v>
      </c>
      <c r="P266" s="12">
        <f t="shared" si="21"/>
        <v>0.4369664856762755</v>
      </c>
    </row>
    <row r="267" spans="1:16" x14ac:dyDescent="0.25">
      <c r="A267" s="1">
        <v>0.558333333333347</v>
      </c>
      <c r="B267" s="2">
        <v>862.16666666666697</v>
      </c>
      <c r="C267" s="3">
        <v>21.2</v>
      </c>
      <c r="D267" s="3">
        <v>26.077862210399999</v>
      </c>
      <c r="E267" s="4">
        <v>39.477615899335397</v>
      </c>
      <c r="F267" s="4">
        <v>50.598763912499997</v>
      </c>
      <c r="G267" s="4">
        <v>58.179613554799701</v>
      </c>
      <c r="H267" s="12">
        <f t="shared" si="18"/>
        <v>2.1199631818289648E-2</v>
      </c>
      <c r="I267" s="12">
        <f t="shared" si="18"/>
        <v>3.4098701618983165E-2</v>
      </c>
      <c r="J267" s="12">
        <f t="shared" si="18"/>
        <v>4.2891490687956335E-2</v>
      </c>
      <c r="K267" s="12">
        <f t="shared" si="19"/>
        <v>0.54632319136653795</v>
      </c>
      <c r="L267" s="12">
        <f t="shared" si="19"/>
        <v>0.45342184753952974</v>
      </c>
      <c r="M267" s="12">
        <f t="shared" si="19"/>
        <v>0.30907985818208716</v>
      </c>
      <c r="O267" s="12">
        <f t="shared" si="20"/>
        <v>0.49987251945303385</v>
      </c>
      <c r="P267" s="12">
        <f t="shared" si="21"/>
        <v>0.43627496569605156</v>
      </c>
    </row>
    <row r="268" spans="1:16" x14ac:dyDescent="0.25">
      <c r="A268" s="1">
        <v>0.559027777777792</v>
      </c>
      <c r="B268" s="2">
        <v>863.66666666666697</v>
      </c>
      <c r="C268" s="3">
        <v>21.2</v>
      </c>
      <c r="D268" s="3">
        <v>24.935766055200002</v>
      </c>
      <c r="E268" s="3">
        <v>39.222884522551297</v>
      </c>
      <c r="F268" s="3">
        <v>50.2605409327183</v>
      </c>
      <c r="G268" s="3">
        <v>57.830443137038898</v>
      </c>
      <c r="H268" s="12">
        <f t="shared" si="18"/>
        <v>2.0867870925377799E-2</v>
      </c>
      <c r="I268" s="12">
        <f t="shared" si="18"/>
        <v>3.36478667688749E-2</v>
      </c>
      <c r="J268" s="12">
        <f t="shared" si="18"/>
        <v>4.2412709151337956E-2</v>
      </c>
      <c r="K268" s="12">
        <f t="shared" si="19"/>
        <v>0.58149038356996219</v>
      </c>
      <c r="L268" s="12">
        <f t="shared" si="19"/>
        <v>0.44923621752898901</v>
      </c>
      <c r="M268" s="12">
        <f t="shared" si="19"/>
        <v>0.30809748980779239</v>
      </c>
      <c r="O268" s="12">
        <f t="shared" si="20"/>
        <v>0.51536330054947566</v>
      </c>
      <c r="P268" s="12">
        <f t="shared" si="21"/>
        <v>0.44627469696891442</v>
      </c>
    </row>
    <row r="269" spans="1:16" x14ac:dyDescent="0.25">
      <c r="A269" s="1">
        <v>0.559722222222236</v>
      </c>
      <c r="B269" s="2">
        <v>861.5</v>
      </c>
      <c r="C269" s="3">
        <v>21.16</v>
      </c>
      <c r="D269" s="3">
        <v>26.004650918399996</v>
      </c>
      <c r="E269" s="3">
        <v>40.398848447103298</v>
      </c>
      <c r="F269" s="3">
        <v>51.196519491368903</v>
      </c>
      <c r="G269" s="3">
        <v>58.5109192240553</v>
      </c>
      <c r="H269" s="12">
        <f t="shared" si="18"/>
        <v>2.2331803188744396E-2</v>
      </c>
      <c r="I269" s="12">
        <f t="shared" si="18"/>
        <v>3.4865373756667331E-2</v>
      </c>
      <c r="J269" s="12">
        <f t="shared" si="18"/>
        <v>4.3355681049396751E-2</v>
      </c>
      <c r="K269" s="12">
        <f t="shared" si="19"/>
        <v>0.58732194140930472</v>
      </c>
      <c r="L269" s="12">
        <f t="shared" si="19"/>
        <v>0.4405739957209272</v>
      </c>
      <c r="M269" s="12">
        <f t="shared" si="19"/>
        <v>0.29844716544139782</v>
      </c>
      <c r="O269" s="12">
        <f t="shared" si="20"/>
        <v>0.51394796856511593</v>
      </c>
      <c r="P269" s="12">
        <f t="shared" si="21"/>
        <v>0.44211436752387651</v>
      </c>
    </row>
    <row r="270" spans="1:16" x14ac:dyDescent="0.25">
      <c r="A270" s="1">
        <v>0.560416666666681</v>
      </c>
      <c r="B270" s="2">
        <v>860.83333333333303</v>
      </c>
      <c r="C270" s="3">
        <v>21.16</v>
      </c>
      <c r="D270" s="3">
        <v>27.249242882400001</v>
      </c>
      <c r="E270" s="5">
        <v>40.343820756121801</v>
      </c>
      <c r="F270" s="5">
        <v>51.327451256941501</v>
      </c>
      <c r="G270" s="5">
        <v>58.737827882714797</v>
      </c>
      <c r="H270" s="12">
        <f t="shared" si="18"/>
        <v>2.2285174160064054E-2</v>
      </c>
      <c r="I270" s="12">
        <f t="shared" si="18"/>
        <v>3.5044473870600015E-2</v>
      </c>
      <c r="J270" s="12">
        <f t="shared" si="18"/>
        <v>4.3652849428129505E-2</v>
      </c>
      <c r="K270" s="12">
        <f t="shared" si="19"/>
        <v>0.53470774737366156</v>
      </c>
      <c r="L270" s="12">
        <f t="shared" si="19"/>
        <v>0.44850871709762746</v>
      </c>
      <c r="M270" s="12">
        <f t="shared" si="19"/>
        <v>0.30259744384043025</v>
      </c>
      <c r="O270" s="12">
        <f t="shared" si="20"/>
        <v>0.49160823223564443</v>
      </c>
      <c r="P270" s="12">
        <f t="shared" si="21"/>
        <v>0.42860463610390642</v>
      </c>
    </row>
    <row r="271" spans="1:16" x14ac:dyDescent="0.25">
      <c r="A271" s="1">
        <v>0.56111111111112499</v>
      </c>
      <c r="B271" s="2">
        <v>860.66666666666697</v>
      </c>
      <c r="C271" s="3">
        <v>21.16</v>
      </c>
      <c r="D271" s="3">
        <v>25.477529615999998</v>
      </c>
      <c r="E271" s="3">
        <v>39.115718858527003</v>
      </c>
      <c r="F271" s="3">
        <v>50.226695889648902</v>
      </c>
      <c r="G271" s="3">
        <v>57.833855836138099</v>
      </c>
      <c r="H271" s="12">
        <f t="shared" si="18"/>
        <v>2.0862570323617734E-2</v>
      </c>
      <c r="I271" s="12">
        <f t="shared" si="18"/>
        <v>3.3772303512372842E-2</v>
      </c>
      <c r="J271" s="12">
        <f t="shared" si="18"/>
        <v>4.2610986641523727E-2</v>
      </c>
      <c r="K271" s="12">
        <f t="shared" si="19"/>
        <v>0.55701357373886762</v>
      </c>
      <c r="L271" s="12">
        <f t="shared" si="19"/>
        <v>0.45379668178654303</v>
      </c>
      <c r="M271" s="12">
        <f t="shared" si="19"/>
        <v>0.31069310393378863</v>
      </c>
      <c r="O271" s="12">
        <f t="shared" si="20"/>
        <v>0.50540512776270541</v>
      </c>
      <c r="P271" s="12">
        <f t="shared" si="21"/>
        <v>0.44050111981973306</v>
      </c>
    </row>
    <row r="272" spans="1:16" x14ac:dyDescent="0.25">
      <c r="A272" s="1">
        <v>0.56180555555556999</v>
      </c>
      <c r="B272" s="2">
        <v>861</v>
      </c>
      <c r="C272" s="3">
        <v>21.16</v>
      </c>
      <c r="D272" s="3">
        <v>24.994335088800007</v>
      </c>
      <c r="E272" s="3">
        <v>39.327673528896199</v>
      </c>
      <c r="F272" s="3">
        <v>50.309559146406002</v>
      </c>
      <c r="G272" s="3">
        <v>57.825175970924803</v>
      </c>
      <c r="H272" s="12">
        <f t="shared" si="18"/>
        <v>2.1100666119507779E-2</v>
      </c>
      <c r="I272" s="12">
        <f t="shared" si="18"/>
        <v>3.3855469391876891E-2</v>
      </c>
      <c r="J272" s="12">
        <f t="shared" si="18"/>
        <v>4.2584408793176314E-2</v>
      </c>
      <c r="K272" s="12">
        <f t="shared" si="19"/>
        <v>0.58517835464440848</v>
      </c>
      <c r="L272" s="12">
        <f t="shared" si="19"/>
        <v>0.44835066048327776</v>
      </c>
      <c r="M272" s="12">
        <f t="shared" si="19"/>
        <v>0.30683544562143417</v>
      </c>
      <c r="O272" s="12">
        <f t="shared" si="20"/>
        <v>0.51676450756384318</v>
      </c>
      <c r="P272" s="12">
        <f t="shared" si="21"/>
        <v>0.44678815358304014</v>
      </c>
    </row>
    <row r="273" spans="1:16" x14ac:dyDescent="0.25">
      <c r="A273" s="1">
        <v>0.56250000000001399</v>
      </c>
      <c r="B273" s="2">
        <v>862.66666666666697</v>
      </c>
      <c r="C273" s="3">
        <v>21.16</v>
      </c>
      <c r="D273" s="3">
        <v>26.048577693600002</v>
      </c>
      <c r="E273" s="3">
        <v>39.726470611098001</v>
      </c>
      <c r="F273" s="3">
        <v>50.743835248661703</v>
      </c>
      <c r="G273" s="3">
        <v>58.235889863812403</v>
      </c>
      <c r="H273" s="12">
        <f t="shared" si="18"/>
        <v>2.1522183861396441E-2</v>
      </c>
      <c r="I273" s="12">
        <f t="shared" si="18"/>
        <v>3.4293472081137977E-2</v>
      </c>
      <c r="J273" s="12">
        <f t="shared" si="18"/>
        <v>4.2978233999782525E-2</v>
      </c>
      <c r="K273" s="12">
        <f t="shared" si="19"/>
        <v>0.55734002333489086</v>
      </c>
      <c r="L273" s="12">
        <f t="shared" si="19"/>
        <v>0.4489301313606115</v>
      </c>
      <c r="M273" s="12">
        <f t="shared" si="19"/>
        <v>0.30528254017053558</v>
      </c>
      <c r="O273" s="12">
        <f t="shared" si="20"/>
        <v>0.50313507734775109</v>
      </c>
      <c r="P273" s="12">
        <f t="shared" si="21"/>
        <v>0.43718423162201259</v>
      </c>
    </row>
    <row r="274" spans="1:16" x14ac:dyDescent="0.25">
      <c r="A274" s="1">
        <v>0.56319444444445899</v>
      </c>
      <c r="B274" s="2">
        <v>862.16666666666697</v>
      </c>
      <c r="C274" s="3">
        <v>21.16</v>
      </c>
      <c r="D274" s="3">
        <v>25.609309941599999</v>
      </c>
      <c r="E274" s="3">
        <v>39.811931285299501</v>
      </c>
      <c r="F274" s="3">
        <v>50.739173739352204</v>
      </c>
      <c r="G274" s="3">
        <v>58.183938799862403</v>
      </c>
      <c r="H274" s="12">
        <f t="shared" si="18"/>
        <v>2.1633788461588432E-2</v>
      </c>
      <c r="I274" s="12">
        <f t="shared" si="18"/>
        <v>3.4307953302940876E-2</v>
      </c>
      <c r="J274" s="12">
        <f t="shared" si="18"/>
        <v>4.2942902145597206E-2</v>
      </c>
      <c r="K274" s="12">
        <f t="shared" si="19"/>
        <v>0.5790570183888869</v>
      </c>
      <c r="L274" s="12">
        <f t="shared" si="19"/>
        <v>0.44551609745360105</v>
      </c>
      <c r="M274" s="12">
        <f t="shared" si="19"/>
        <v>0.30353153507519209</v>
      </c>
      <c r="O274" s="12">
        <f t="shared" si="20"/>
        <v>0.51228655792124389</v>
      </c>
      <c r="P274" s="12">
        <f t="shared" si="21"/>
        <v>0.44270155030589325</v>
      </c>
    </row>
    <row r="275" spans="1:16" x14ac:dyDescent="0.25">
      <c r="A275" s="1">
        <v>0.56388888888890298</v>
      </c>
      <c r="B275" s="2">
        <v>861.16666666666697</v>
      </c>
      <c r="C275" s="3">
        <v>21.16</v>
      </c>
      <c r="D275" s="3">
        <v>26.458560928800004</v>
      </c>
      <c r="E275" s="3">
        <v>39.891258933143</v>
      </c>
      <c r="F275" s="3">
        <v>50.879271661253199</v>
      </c>
      <c r="G275" s="3">
        <v>58.3358322678313</v>
      </c>
      <c r="H275" s="12">
        <f t="shared" si="18"/>
        <v>2.175102643678304E-2</v>
      </c>
      <c r="I275" s="12">
        <f t="shared" si="18"/>
        <v>3.4510476092030021E-2</v>
      </c>
      <c r="J275" s="12">
        <f t="shared" si="18"/>
        <v>4.3169149140117609E-2</v>
      </c>
      <c r="K275" s="12">
        <f t="shared" si="19"/>
        <v>0.54830232718256999</v>
      </c>
      <c r="L275" s="12">
        <f t="shared" si="19"/>
        <v>0.44851398788140912</v>
      </c>
      <c r="M275" s="12">
        <f t="shared" si="19"/>
        <v>0.30436547684186688</v>
      </c>
      <c r="O275" s="12">
        <f t="shared" si="20"/>
        <v>0.49840815753198958</v>
      </c>
      <c r="P275" s="12">
        <f t="shared" si="21"/>
        <v>0.43372726396861527</v>
      </c>
    </row>
    <row r="276" spans="1:16" x14ac:dyDescent="0.25">
      <c r="A276" s="1">
        <v>0.56458333333334798</v>
      </c>
      <c r="B276" s="2">
        <v>860.5</v>
      </c>
      <c r="C276" s="3">
        <v>21.16</v>
      </c>
      <c r="D276" s="3">
        <v>25.550740908000002</v>
      </c>
      <c r="E276" s="3">
        <v>39.359034354916297</v>
      </c>
      <c r="F276" s="3">
        <v>50.367469577243497</v>
      </c>
      <c r="G276" s="3">
        <v>57.887503332062003</v>
      </c>
      <c r="H276" s="12">
        <f t="shared" si="18"/>
        <v>2.114937170821185E-2</v>
      </c>
      <c r="I276" s="12">
        <f t="shared" si="18"/>
        <v>3.3942439950312021E-2</v>
      </c>
      <c r="J276" s="12">
        <f t="shared" si="18"/>
        <v>4.2681584348706565E-2</v>
      </c>
      <c r="K276" s="12">
        <f t="shared" si="19"/>
        <v>0.56407023395217371</v>
      </c>
      <c r="L276" s="12">
        <f t="shared" si="19"/>
        <v>0.44969573214655156</v>
      </c>
      <c r="M276" s="12">
        <f t="shared" si="19"/>
        <v>0.30719416673144456</v>
      </c>
      <c r="O276" s="12">
        <f t="shared" si="20"/>
        <v>0.50688298304936263</v>
      </c>
      <c r="P276" s="12">
        <f t="shared" si="21"/>
        <v>0.44032004427672322</v>
      </c>
    </row>
    <row r="277" spans="1:16" x14ac:dyDescent="0.25">
      <c r="A277" s="1">
        <v>0.56527777777779198</v>
      </c>
      <c r="B277" s="2">
        <v>863.66666666666697</v>
      </c>
      <c r="C277" s="3">
        <v>21.12</v>
      </c>
      <c r="D277" s="3">
        <v>25.477529615999998</v>
      </c>
      <c r="E277" s="3">
        <v>39.057779026593998</v>
      </c>
      <c r="F277" s="3">
        <v>50.131920027644597</v>
      </c>
      <c r="G277" s="3">
        <v>57.707784247516699</v>
      </c>
      <c r="H277" s="12">
        <f t="shared" si="18"/>
        <v>2.0769331177067529E-2</v>
      </c>
      <c r="I277" s="12">
        <f t="shared" si="18"/>
        <v>3.3591570854084818E-2</v>
      </c>
      <c r="J277" s="12">
        <f t="shared" si="18"/>
        <v>4.2363316380760338E-2</v>
      </c>
      <c r="K277" s="12">
        <f t="shared" si="19"/>
        <v>0.55272058230549914</v>
      </c>
      <c r="L277" s="12">
        <f t="shared" si="19"/>
        <v>0.45072115228303178</v>
      </c>
      <c r="M277" s="12">
        <f t="shared" si="19"/>
        <v>0.30834014578617008</v>
      </c>
      <c r="O277" s="12">
        <f t="shared" si="20"/>
        <v>0.50172086729426546</v>
      </c>
      <c r="P277" s="12">
        <f t="shared" si="21"/>
        <v>0.43726062679156696</v>
      </c>
    </row>
    <row r="278" spans="1:16" x14ac:dyDescent="0.25">
      <c r="A278" s="1">
        <v>0.56597222222223698</v>
      </c>
      <c r="B278" s="2">
        <v>862.83333333333303</v>
      </c>
      <c r="C278" s="3">
        <v>21.08</v>
      </c>
      <c r="D278" s="3">
        <v>24.847912504799996</v>
      </c>
      <c r="E278" s="3">
        <v>38.751907338082198</v>
      </c>
      <c r="F278" s="3">
        <v>49.790913503664299</v>
      </c>
      <c r="G278" s="3">
        <v>57.369548115126598</v>
      </c>
      <c r="H278" s="12">
        <f t="shared" si="18"/>
        <v>2.0481252468320114E-2</v>
      </c>
      <c r="I278" s="12">
        <f t="shared" si="18"/>
        <v>3.3275155692869589E-2</v>
      </c>
      <c r="J278" s="12">
        <f t="shared" si="18"/>
        <v>4.2058583869182861E-2</v>
      </c>
      <c r="K278" s="12">
        <f t="shared" si="19"/>
        <v>0.56644367593050926</v>
      </c>
      <c r="L278" s="12">
        <f t="shared" si="19"/>
        <v>0.44972508304476938</v>
      </c>
      <c r="M278" s="12">
        <f t="shared" si="19"/>
        <v>0.308750808621921</v>
      </c>
      <c r="O278" s="12">
        <f t="shared" si="20"/>
        <v>0.50808437948763929</v>
      </c>
      <c r="P278" s="12">
        <f t="shared" si="21"/>
        <v>0.44163985586573318</v>
      </c>
    </row>
    <row r="279" spans="1:16" x14ac:dyDescent="0.25">
      <c r="A279" s="1">
        <v>0.56666666666668097</v>
      </c>
      <c r="B279" s="2">
        <v>864.16666666666697</v>
      </c>
      <c r="C279" s="3">
        <v>21.04</v>
      </c>
      <c r="D279" s="3">
        <v>25.008977347199998</v>
      </c>
      <c r="E279" s="3">
        <v>38.888409710379797</v>
      </c>
      <c r="F279" s="3">
        <v>49.876532899563003</v>
      </c>
      <c r="G279" s="3">
        <v>57.404751293829598</v>
      </c>
      <c r="H279" s="12">
        <f t="shared" si="18"/>
        <v>2.0653897446919721E-2</v>
      </c>
      <c r="I279" s="12">
        <f t="shared" si="18"/>
        <v>3.3369179825916674E-2</v>
      </c>
      <c r="J279" s="12">
        <f t="shared" si="18"/>
        <v>4.2080715094113312E-2</v>
      </c>
      <c r="K279" s="12">
        <f t="shared" si="19"/>
        <v>0.56457058091657963</v>
      </c>
      <c r="L279" s="12">
        <f t="shared" si="19"/>
        <v>0.44696144120110498</v>
      </c>
      <c r="M279" s="12">
        <f t="shared" si="19"/>
        <v>0.30622366397297263</v>
      </c>
      <c r="O279" s="12">
        <f t="shared" si="20"/>
        <v>0.50576601105884234</v>
      </c>
      <c r="P279" s="12">
        <f t="shared" si="21"/>
        <v>0.43925189536355241</v>
      </c>
    </row>
    <row r="280" spans="1:16" x14ac:dyDescent="0.25">
      <c r="A280" s="1">
        <v>0.56736111111112597</v>
      </c>
      <c r="B280" s="2">
        <v>863.5</v>
      </c>
      <c r="C280" s="3">
        <v>21.04</v>
      </c>
      <c r="D280" s="3">
        <v>25.155399931200002</v>
      </c>
      <c r="E280" s="3">
        <v>38.8104537671652</v>
      </c>
      <c r="F280" s="3">
        <v>49.794327577729</v>
      </c>
      <c r="G280" s="3">
        <v>57.318180743861099</v>
      </c>
      <c r="H280" s="12">
        <f t="shared" si="18"/>
        <v>2.0579564293184947E-2</v>
      </c>
      <c r="I280" s="12">
        <f t="shared" si="18"/>
        <v>3.3299742417752173E-2</v>
      </c>
      <c r="J280" s="12">
        <f t="shared" si="18"/>
        <v>4.2012948168918471E-2</v>
      </c>
      <c r="K280" s="12">
        <f t="shared" si="19"/>
        <v>0.55587241668753418</v>
      </c>
      <c r="L280" s="12">
        <f t="shared" si="19"/>
        <v>0.44713353407569634</v>
      </c>
      <c r="M280" s="12">
        <f t="shared" si="19"/>
        <v>0.30628238398039109</v>
      </c>
      <c r="O280" s="12">
        <f t="shared" si="20"/>
        <v>0.50150297538161526</v>
      </c>
      <c r="P280" s="12">
        <f t="shared" si="21"/>
        <v>0.4364294449145405</v>
      </c>
    </row>
    <row r="281" spans="1:16" x14ac:dyDescent="0.25">
      <c r="A281" s="1">
        <v>0.56805555555556997</v>
      </c>
      <c r="B281" s="2">
        <v>863</v>
      </c>
      <c r="C281" s="3">
        <v>21.04</v>
      </c>
      <c r="D281" s="3">
        <v>24.891839280000003</v>
      </c>
      <c r="E281" s="3">
        <v>38.871357144016201</v>
      </c>
      <c r="F281" s="3">
        <v>49.734260207707798</v>
      </c>
      <c r="G281" s="3">
        <v>57.1823204322151</v>
      </c>
      <c r="H281" s="12">
        <f t="shared" si="18"/>
        <v>2.0662059263054696E-2</v>
      </c>
      <c r="I281" s="12">
        <f t="shared" si="18"/>
        <v>3.3249432453890844E-2</v>
      </c>
      <c r="J281" s="12">
        <f t="shared" si="18"/>
        <v>4.1879861451002434E-2</v>
      </c>
      <c r="K281" s="12">
        <f t="shared" si="19"/>
        <v>0.56941046814350182</v>
      </c>
      <c r="L281" s="12">
        <f t="shared" si="19"/>
        <v>0.44246523943545246</v>
      </c>
      <c r="M281" s="12">
        <f t="shared" si="19"/>
        <v>0.30337265565604371</v>
      </c>
      <c r="O281" s="12">
        <f t="shared" si="20"/>
        <v>0.50593785378947709</v>
      </c>
      <c r="P281" s="12">
        <f t="shared" si="21"/>
        <v>0.43841612107833255</v>
      </c>
    </row>
    <row r="282" spans="1:16" x14ac:dyDescent="0.25">
      <c r="A282" s="1">
        <v>0.56875000000001497</v>
      </c>
      <c r="B282" s="2">
        <v>859</v>
      </c>
      <c r="C282" s="3">
        <v>21</v>
      </c>
      <c r="D282" s="3">
        <v>25.580025424799999</v>
      </c>
      <c r="E282" s="3">
        <v>39.1051762117077</v>
      </c>
      <c r="F282" s="3">
        <v>49.927892598037097</v>
      </c>
      <c r="G282" s="3">
        <v>57.311349231467098</v>
      </c>
      <c r="H282" s="12">
        <f t="shared" si="18"/>
        <v>2.1077038663222004E-2</v>
      </c>
      <c r="I282" s="12">
        <f t="shared" si="18"/>
        <v>3.3676242838227122E-2</v>
      </c>
      <c r="J282" s="12">
        <f t="shared" si="18"/>
        <v>4.2271652190299297E-2</v>
      </c>
      <c r="K282" s="12">
        <f t="shared" si="19"/>
        <v>0.55346861794239011</v>
      </c>
      <c r="L282" s="12">
        <f t="shared" si="19"/>
        <v>0.44288111645472533</v>
      </c>
      <c r="M282" s="12">
        <f t="shared" si="19"/>
        <v>0.30214166207284016</v>
      </c>
      <c r="O282" s="12">
        <f t="shared" si="20"/>
        <v>0.49817486719855775</v>
      </c>
      <c r="P282" s="12">
        <f t="shared" si="21"/>
        <v>0.43283046548998516</v>
      </c>
    </row>
    <row r="283" spans="1:16" x14ac:dyDescent="0.25">
      <c r="A283" s="1">
        <v>0.56944444444445896</v>
      </c>
      <c r="B283" s="2">
        <v>862.16666666666697</v>
      </c>
      <c r="C283" s="3">
        <v>20.96</v>
      </c>
      <c r="D283" s="3">
        <v>25.375033807200001</v>
      </c>
      <c r="E283" s="3">
        <v>39.018642558635598</v>
      </c>
      <c r="F283" s="3">
        <v>49.837712295005097</v>
      </c>
      <c r="G283" s="3">
        <v>57.229068032281297</v>
      </c>
      <c r="H283" s="12">
        <f t="shared" si="18"/>
        <v>2.0945651527510833E-2</v>
      </c>
      <c r="I283" s="12">
        <f t="shared" si="18"/>
        <v>3.3494350235845835E-2</v>
      </c>
      <c r="J283" s="12">
        <f t="shared" si="18"/>
        <v>4.2067351284300739E-2</v>
      </c>
      <c r="K283" s="12">
        <f t="shared" si="19"/>
        <v>0.55626543949054652</v>
      </c>
      <c r="L283" s="12">
        <f t="shared" si="19"/>
        <v>0.44110577277783641</v>
      </c>
      <c r="M283" s="12">
        <f t="shared" si="19"/>
        <v>0.30135397624871757</v>
      </c>
      <c r="O283" s="12">
        <f t="shared" si="20"/>
        <v>0.49868560613419149</v>
      </c>
      <c r="P283" s="12">
        <f t="shared" si="21"/>
        <v>0.43290839617236682</v>
      </c>
    </row>
    <row r="284" spans="1:16" x14ac:dyDescent="0.25">
      <c r="A284" s="1">
        <v>0.57013888888890396</v>
      </c>
      <c r="B284" s="2">
        <v>861.16666666666697</v>
      </c>
      <c r="C284" s="3">
        <v>20.96</v>
      </c>
      <c r="D284" s="3">
        <v>25.462887357600003</v>
      </c>
      <c r="E284" s="3">
        <v>39.083976357626199</v>
      </c>
      <c r="F284" s="3">
        <v>49.833073100227999</v>
      </c>
      <c r="G284" s="3">
        <v>57.1701535547435</v>
      </c>
      <c r="H284" s="12">
        <f t="shared" si="18"/>
        <v>2.1045840554626893E-2</v>
      </c>
      <c r="I284" s="12">
        <f t="shared" si="18"/>
        <v>3.3527857286891415E-2</v>
      </c>
      <c r="J284" s="12">
        <f t="shared" si="18"/>
        <v>4.2047788141757483E-2</v>
      </c>
      <c r="K284" s="12">
        <f t="shared" si="19"/>
        <v>0.5559921614451987</v>
      </c>
      <c r="L284" s="12">
        <f t="shared" si="19"/>
        <v>0.43876180028566186</v>
      </c>
      <c r="M284" s="12">
        <f t="shared" si="19"/>
        <v>0.29948847853468613</v>
      </c>
      <c r="O284" s="12">
        <f t="shared" si="20"/>
        <v>0.49737698086543031</v>
      </c>
      <c r="P284" s="12">
        <f t="shared" si="21"/>
        <v>0.43141414675518219</v>
      </c>
    </row>
    <row r="285" spans="1:16" x14ac:dyDescent="0.25">
      <c r="A285" s="1">
        <v>0.57083333333334796</v>
      </c>
      <c r="B285" s="2">
        <v>858.16666666666697</v>
      </c>
      <c r="C285" s="3">
        <v>20.92</v>
      </c>
      <c r="D285" s="3">
        <v>25.623952200000002</v>
      </c>
      <c r="E285" s="3">
        <v>38.813576371530601</v>
      </c>
      <c r="F285" s="3">
        <v>49.608181670089003</v>
      </c>
      <c r="G285" s="3">
        <v>56.978403104621101</v>
      </c>
      <c r="H285" s="12">
        <f t="shared" si="18"/>
        <v>2.0850933818058567E-2</v>
      </c>
      <c r="I285" s="12">
        <f t="shared" si="18"/>
        <v>3.3429615463300436E-2</v>
      </c>
      <c r="J285" s="12">
        <f t="shared" si="18"/>
        <v>4.2017948849820651E-2</v>
      </c>
      <c r="K285" s="12">
        <f t="shared" si="19"/>
        <v>0.5402625060108931</v>
      </c>
      <c r="L285" s="12">
        <f t="shared" si="19"/>
        <v>0.44215971843880508</v>
      </c>
      <c r="M285" s="12">
        <f t="shared" si="19"/>
        <v>0.30189293116252863</v>
      </c>
      <c r="O285" s="12">
        <f t="shared" si="20"/>
        <v>0.49121111222484914</v>
      </c>
      <c r="P285" s="12">
        <f t="shared" si="21"/>
        <v>0.42810505187074221</v>
      </c>
    </row>
    <row r="286" spans="1:16" x14ac:dyDescent="0.25">
      <c r="A286" s="1">
        <v>0.57152777777779296</v>
      </c>
      <c r="B286" s="2">
        <v>859.16666666666697</v>
      </c>
      <c r="C286" s="3">
        <v>20.92</v>
      </c>
      <c r="D286" s="3">
        <v>24.847912504799996</v>
      </c>
      <c r="E286" s="3">
        <v>38.762128313453701</v>
      </c>
      <c r="F286" s="3">
        <v>49.461453837101097</v>
      </c>
      <c r="G286" s="3">
        <v>56.789817251196297</v>
      </c>
      <c r="H286" s="12">
        <f t="shared" si="18"/>
        <v>2.0766783682002358E-2</v>
      </c>
      <c r="I286" s="12">
        <f t="shared" si="18"/>
        <v>3.3219926871504657E-2</v>
      </c>
      <c r="J286" s="12">
        <f t="shared" si="18"/>
        <v>4.1749544812255616E-2</v>
      </c>
      <c r="K286" s="12">
        <f t="shared" si="19"/>
        <v>0.56927926419322061</v>
      </c>
      <c r="L286" s="12">
        <f t="shared" si="19"/>
        <v>0.43774685150977777</v>
      </c>
      <c r="M286" s="12">
        <f t="shared" si="19"/>
        <v>0.29982899428094273</v>
      </c>
      <c r="O286" s="12">
        <f t="shared" si="20"/>
        <v>0.50351305785149925</v>
      </c>
      <c r="P286" s="12">
        <f t="shared" si="21"/>
        <v>0.43561836999464704</v>
      </c>
    </row>
    <row r="287" spans="1:16" x14ac:dyDescent="0.25">
      <c r="A287" s="1">
        <v>0.57222222222223695</v>
      </c>
      <c r="B287" s="2">
        <v>861.16666666666697</v>
      </c>
      <c r="C287" s="3">
        <v>20.88</v>
      </c>
      <c r="D287" s="3">
        <v>25.785017042400003</v>
      </c>
      <c r="E287" s="3">
        <v>38.8207969022138</v>
      </c>
      <c r="F287" s="3">
        <v>49.591584787012899</v>
      </c>
      <c r="G287" s="3">
        <v>56.936614758487998</v>
      </c>
      <c r="H287" s="12">
        <f t="shared" si="18"/>
        <v>2.0833129749038663E-2</v>
      </c>
      <c r="I287" s="12">
        <f t="shared" si="18"/>
        <v>3.3340334569784656E-2</v>
      </c>
      <c r="J287" s="12">
        <f t="shared" si="18"/>
        <v>4.1869496526210158E-2</v>
      </c>
      <c r="K287" s="12">
        <f t="shared" si="19"/>
        <v>0.53210073147365256</v>
      </c>
      <c r="L287" s="12">
        <f t="shared" si="19"/>
        <v>0.43964719975955624</v>
      </c>
      <c r="M287" s="12">
        <f t="shared" si="19"/>
        <v>0.29981296574101773</v>
      </c>
      <c r="O287" s="12">
        <f t="shared" si="20"/>
        <v>0.4858739656166044</v>
      </c>
      <c r="P287" s="12">
        <f t="shared" si="21"/>
        <v>0.4238536323247421</v>
      </c>
    </row>
    <row r="288" spans="1:16" x14ac:dyDescent="0.25">
      <c r="A288" s="1">
        <v>0.57291666666668195</v>
      </c>
      <c r="B288" s="2">
        <v>857.33333333333303</v>
      </c>
      <c r="C288" s="3">
        <v>20.88</v>
      </c>
      <c r="D288" s="3">
        <v>24.745416695999999</v>
      </c>
      <c r="E288" s="3">
        <v>38.318178372736597</v>
      </c>
      <c r="F288" s="3">
        <v>49.036252894029602</v>
      </c>
      <c r="G288" s="3">
        <v>56.397555205633303</v>
      </c>
      <c r="H288" s="12">
        <f t="shared" si="18"/>
        <v>2.0340021430097128E-2</v>
      </c>
      <c r="I288" s="12">
        <f t="shared" si="18"/>
        <v>3.284166356224294E-2</v>
      </c>
      <c r="J288" s="12">
        <f t="shared" si="18"/>
        <v>4.1427941530676492E-2</v>
      </c>
      <c r="K288" s="12">
        <f t="shared" si="19"/>
        <v>0.55649666142423493</v>
      </c>
      <c r="L288" s="12">
        <f t="shared" si="19"/>
        <v>0.43945166282694353</v>
      </c>
      <c r="M288" s="12">
        <f t="shared" si="19"/>
        <v>0.30182068010251284</v>
      </c>
      <c r="O288" s="12">
        <f t="shared" si="20"/>
        <v>0.49797416212558915</v>
      </c>
      <c r="P288" s="12">
        <f t="shared" si="21"/>
        <v>0.43258966811789712</v>
      </c>
    </row>
    <row r="289" spans="1:16" x14ac:dyDescent="0.25">
      <c r="A289" s="1">
        <v>0.57361111111112595</v>
      </c>
      <c r="B289" s="2">
        <v>858.33333333333303</v>
      </c>
      <c r="C289" s="3">
        <v>20.88</v>
      </c>
      <c r="D289" s="3">
        <v>25.096830897600004</v>
      </c>
      <c r="E289" s="3">
        <v>38.814827893346802</v>
      </c>
      <c r="F289" s="3">
        <v>49.386390490024603</v>
      </c>
      <c r="G289" s="3">
        <v>56.612261970347298</v>
      </c>
      <c r="H289" s="12">
        <f t="shared" si="18"/>
        <v>2.0894945118462301E-2</v>
      </c>
      <c r="I289" s="12">
        <f t="shared" si="18"/>
        <v>3.3211328726242266E-2</v>
      </c>
      <c r="J289" s="12">
        <f t="shared" si="18"/>
        <v>4.1629819771278415E-2</v>
      </c>
      <c r="K289" s="12">
        <f t="shared" si="19"/>
        <v>0.56179616999351401</v>
      </c>
      <c r="L289" s="12">
        <f t="shared" si="19"/>
        <v>0.43293954500075021</v>
      </c>
      <c r="M289" s="12">
        <f t="shared" si="19"/>
        <v>0.29592271552248284</v>
      </c>
      <c r="O289" s="12">
        <f t="shared" si="20"/>
        <v>0.49736785749713219</v>
      </c>
      <c r="P289" s="12">
        <f t="shared" si="21"/>
        <v>0.43021947683891576</v>
      </c>
    </row>
    <row r="290" spans="1:16" x14ac:dyDescent="0.25">
      <c r="A290" s="1">
        <v>0.57430555555557095</v>
      </c>
      <c r="B290" s="2">
        <v>854.5</v>
      </c>
      <c r="C290" s="3">
        <v>20.88</v>
      </c>
      <c r="D290" s="3">
        <v>25.843586076000001</v>
      </c>
      <c r="E290" s="3">
        <v>38.7812725139596</v>
      </c>
      <c r="F290" s="3">
        <v>49.406155005371701</v>
      </c>
      <c r="G290" s="3">
        <v>56.647004991409901</v>
      </c>
      <c r="H290" s="12">
        <f t="shared" si="18"/>
        <v>2.0949411953141719E-2</v>
      </c>
      <c r="I290" s="12">
        <f t="shared" si="18"/>
        <v>3.3383446466204447E-2</v>
      </c>
      <c r="J290" s="12">
        <f t="shared" si="18"/>
        <v>4.1857232289537631E-2</v>
      </c>
      <c r="K290" s="12">
        <f t="shared" si="19"/>
        <v>0.53221682954884586</v>
      </c>
      <c r="L290" s="12">
        <f t="shared" si="19"/>
        <v>0.43707515258038671</v>
      </c>
      <c r="M290" s="12">
        <f t="shared" si="19"/>
        <v>0.29786641075959036</v>
      </c>
      <c r="O290" s="12">
        <f t="shared" si="20"/>
        <v>0.48464599106461631</v>
      </c>
      <c r="P290" s="12">
        <f t="shared" si="21"/>
        <v>0.42238613096294103</v>
      </c>
    </row>
    <row r="291" spans="1:16" x14ac:dyDescent="0.25">
      <c r="A291" s="1">
        <v>0.57500000000001505</v>
      </c>
      <c r="B291" s="2">
        <v>856.5</v>
      </c>
      <c r="C291" s="3">
        <v>20.84</v>
      </c>
      <c r="D291" s="3">
        <v>24.950408313600001</v>
      </c>
      <c r="E291" s="3">
        <v>38.787518939834101</v>
      </c>
      <c r="F291" s="3">
        <v>49.294755405080103</v>
      </c>
      <c r="G291" s="3">
        <v>56.4813207748428</v>
      </c>
      <c r="H291" s="12">
        <f t="shared" si="18"/>
        <v>2.0954487962444951E-2</v>
      </c>
      <c r="I291" s="12">
        <f t="shared" si="18"/>
        <v>3.3222131237688385E-2</v>
      </c>
      <c r="J291" s="12">
        <f t="shared" si="18"/>
        <v>4.1612750466833388E-2</v>
      </c>
      <c r="K291" s="12">
        <f t="shared" si="19"/>
        <v>0.56788721988471591</v>
      </c>
      <c r="L291" s="12">
        <f t="shared" si="19"/>
        <v>0.43122624846310253</v>
      </c>
      <c r="M291" s="12">
        <f t="shared" si="19"/>
        <v>0.29494297896388499</v>
      </c>
      <c r="O291" s="12">
        <f t="shared" si="20"/>
        <v>0.49955673417390922</v>
      </c>
      <c r="P291" s="12">
        <f t="shared" si="21"/>
        <v>0.43135214910390107</v>
      </c>
    </row>
    <row r="292" spans="1:16" x14ac:dyDescent="0.25">
      <c r="A292" s="1">
        <v>0.57569444444446005</v>
      </c>
      <c r="B292" s="2">
        <v>858.33333333333303</v>
      </c>
      <c r="C292" s="3">
        <v>20.8</v>
      </c>
      <c r="D292" s="3">
        <v>26.1803580192</v>
      </c>
      <c r="E292" s="3">
        <v>39.209675927960902</v>
      </c>
      <c r="F292" s="3">
        <v>49.713351113065698</v>
      </c>
      <c r="G292" s="3">
        <v>56.839655591224798</v>
      </c>
      <c r="H292" s="12">
        <f t="shared" si="18"/>
        <v>2.1448166129663195E-2</v>
      </c>
      <c r="I292" s="12">
        <f t="shared" si="18"/>
        <v>3.3685457607455192E-2</v>
      </c>
      <c r="J292" s="12">
        <f t="shared" si="18"/>
        <v>4.1987948261621139E-2</v>
      </c>
      <c r="K292" s="12">
        <f t="shared" si="19"/>
        <v>0.53359254277714552</v>
      </c>
      <c r="L292" s="12">
        <f t="shared" si="19"/>
        <v>0.43015933679511259</v>
      </c>
      <c r="M292" s="12">
        <f t="shared" si="19"/>
        <v>0.291845126025227</v>
      </c>
      <c r="O292" s="12">
        <f t="shared" si="20"/>
        <v>0.48187593978612908</v>
      </c>
      <c r="P292" s="12">
        <f t="shared" si="21"/>
        <v>0.41853233519916178</v>
      </c>
    </row>
    <row r="293" spans="1:16" x14ac:dyDescent="0.25">
      <c r="A293" s="1">
        <v>0.57638888888890405</v>
      </c>
      <c r="B293" s="2">
        <v>855</v>
      </c>
      <c r="C293" s="3">
        <v>20.84</v>
      </c>
      <c r="D293" s="3">
        <v>25.594667683200008</v>
      </c>
      <c r="E293" s="3">
        <v>38.523728036757198</v>
      </c>
      <c r="F293" s="3">
        <v>49.072838581034098</v>
      </c>
      <c r="G293" s="3">
        <v>56.2814380965551</v>
      </c>
      <c r="H293" s="12">
        <f t="shared" si="18"/>
        <v>2.0682722850008418E-2</v>
      </c>
      <c r="I293" s="12">
        <f t="shared" si="18"/>
        <v>3.3020863837466781E-2</v>
      </c>
      <c r="J293" s="12">
        <f t="shared" si="18"/>
        <v>4.1451974381935791E-2</v>
      </c>
      <c r="K293" s="12">
        <f t="shared" si="19"/>
        <v>0.53155094843616302</v>
      </c>
      <c r="L293" s="12">
        <f t="shared" si="19"/>
        <v>0.43370434986217266</v>
      </c>
      <c r="M293" s="12">
        <f t="shared" si="19"/>
        <v>0.29636631004800146</v>
      </c>
      <c r="O293" s="12">
        <f t="shared" si="20"/>
        <v>0.48262764914916778</v>
      </c>
      <c r="P293" s="12">
        <f t="shared" si="21"/>
        <v>0.42054053611544573</v>
      </c>
    </row>
    <row r="294" spans="1:16" x14ac:dyDescent="0.25">
      <c r="A294" s="1">
        <v>0.57708333333334905</v>
      </c>
      <c r="B294" s="2">
        <v>854</v>
      </c>
      <c r="C294" s="3">
        <v>20.8</v>
      </c>
      <c r="D294" s="3">
        <v>25.0236196056</v>
      </c>
      <c r="E294" s="3">
        <v>38.7770501259185</v>
      </c>
      <c r="F294" s="3">
        <v>49.147027719989303</v>
      </c>
      <c r="G294" s="3">
        <v>56.230850593588897</v>
      </c>
      <c r="H294" s="12">
        <f t="shared" si="18"/>
        <v>2.1050409983511122E-2</v>
      </c>
      <c r="I294" s="12">
        <f t="shared" si="18"/>
        <v>3.3193240889917215E-2</v>
      </c>
      <c r="J294" s="12">
        <f t="shared" si="18"/>
        <v>4.1488115449167327E-2</v>
      </c>
      <c r="K294" s="12">
        <f t="shared" si="19"/>
        <v>0.56610529428604983</v>
      </c>
      <c r="L294" s="12">
        <f t="shared" si="19"/>
        <v>0.42683890458882023</v>
      </c>
      <c r="M294" s="12">
        <f t="shared" si="19"/>
        <v>0.29157740874939775</v>
      </c>
      <c r="O294" s="12">
        <f t="shared" si="20"/>
        <v>0.49647209943743503</v>
      </c>
      <c r="P294" s="12">
        <f t="shared" si="21"/>
        <v>0.42817386920808925</v>
      </c>
    </row>
    <row r="295" spans="1:16" x14ac:dyDescent="0.25">
      <c r="A295" s="1">
        <v>0.57777777777779304</v>
      </c>
      <c r="B295" s="2">
        <v>859.16666666666697</v>
      </c>
      <c r="C295" s="3">
        <v>20.8</v>
      </c>
      <c r="D295" s="3">
        <v>26.399991895200007</v>
      </c>
      <c r="E295" s="3">
        <v>39.117822681684899</v>
      </c>
      <c r="F295" s="3">
        <v>49.578219965434897</v>
      </c>
      <c r="G295" s="3">
        <v>56.667670133432502</v>
      </c>
      <c r="H295" s="12">
        <f t="shared" si="18"/>
        <v>2.1320453169759331E-2</v>
      </c>
      <c r="I295" s="12">
        <f t="shared" si="18"/>
        <v>3.3495503354531393E-2</v>
      </c>
      <c r="J295" s="12">
        <f t="shared" si="18"/>
        <v>4.1747045742113464E-2</v>
      </c>
      <c r="K295" s="12">
        <f t="shared" si="19"/>
        <v>0.52033096595793915</v>
      </c>
      <c r="L295" s="12">
        <f t="shared" si="19"/>
        <v>0.42797146104047229</v>
      </c>
      <c r="M295" s="12">
        <f t="shared" si="19"/>
        <v>0.29005421726046088</v>
      </c>
      <c r="O295" s="12">
        <f t="shared" si="20"/>
        <v>0.47415121349920575</v>
      </c>
      <c r="P295" s="12">
        <f t="shared" si="21"/>
        <v>0.41278554808629075</v>
      </c>
    </row>
    <row r="296" spans="1:16" x14ac:dyDescent="0.25">
      <c r="A296" s="1">
        <v>0.57847222222223804</v>
      </c>
      <c r="B296" s="2">
        <v>857.5</v>
      </c>
      <c r="C296" s="3">
        <v>20.8</v>
      </c>
      <c r="D296" s="3">
        <v>25.272537998399997</v>
      </c>
      <c r="E296" s="3">
        <v>38.192026810162098</v>
      </c>
      <c r="F296" s="3">
        <v>48.724562264765503</v>
      </c>
      <c r="G296" s="3">
        <v>55.941729292854703</v>
      </c>
      <c r="H296" s="12">
        <f t="shared" si="18"/>
        <v>2.028224700893539E-2</v>
      </c>
      <c r="I296" s="12">
        <f t="shared" si="18"/>
        <v>3.2565087189230908E-2</v>
      </c>
      <c r="J296" s="12">
        <f t="shared" si="18"/>
        <v>4.0981608504786826E-2</v>
      </c>
      <c r="K296" s="12">
        <f t="shared" si="19"/>
        <v>0.52960887080639751</v>
      </c>
      <c r="L296" s="12">
        <f t="shared" si="19"/>
        <v>0.43176044270129688</v>
      </c>
      <c r="M296" s="12">
        <f t="shared" si="19"/>
        <v>0.2958534765468141</v>
      </c>
      <c r="O296" s="12">
        <f t="shared" si="20"/>
        <v>0.48068465675384719</v>
      </c>
      <c r="P296" s="12">
        <f t="shared" si="21"/>
        <v>0.41907426335150283</v>
      </c>
    </row>
    <row r="297" spans="1:16" x14ac:dyDescent="0.25">
      <c r="A297" s="1">
        <v>0.57916666666668204</v>
      </c>
      <c r="B297" s="2">
        <v>857.66666666666697</v>
      </c>
      <c r="C297" s="3">
        <v>20.8</v>
      </c>
      <c r="D297" s="3">
        <v>24.789343471200002</v>
      </c>
      <c r="E297" s="3">
        <v>38.253981970725199</v>
      </c>
      <c r="F297" s="3">
        <v>48.638866419387902</v>
      </c>
      <c r="G297" s="3">
        <v>55.7613885246477</v>
      </c>
      <c r="H297" s="12">
        <f t="shared" si="18"/>
        <v>2.0350542523192995E-2</v>
      </c>
      <c r="I297" s="12">
        <f t="shared" si="18"/>
        <v>3.2458841530572748E-2</v>
      </c>
      <c r="J297" s="12">
        <f t="shared" si="18"/>
        <v>4.0763375660296565E-2</v>
      </c>
      <c r="K297" s="12">
        <f t="shared" si="19"/>
        <v>0.55184894390874539</v>
      </c>
      <c r="L297" s="12">
        <f t="shared" si="19"/>
        <v>0.42562505601698514</v>
      </c>
      <c r="M297" s="12">
        <f t="shared" si="19"/>
        <v>0.29191695728726147</v>
      </c>
      <c r="O297" s="12">
        <f t="shared" si="20"/>
        <v>0.48873699996286524</v>
      </c>
      <c r="P297" s="12">
        <f t="shared" si="21"/>
        <v>0.42313031907099724</v>
      </c>
    </row>
    <row r="298" spans="1:16" x14ac:dyDescent="0.25">
      <c r="A298" s="1">
        <v>0.57986111111112704</v>
      </c>
      <c r="B298" s="2">
        <v>854.5</v>
      </c>
      <c r="C298" s="3">
        <v>20.8</v>
      </c>
      <c r="D298" s="3">
        <v>25.638594458399997</v>
      </c>
      <c r="E298" s="3">
        <v>38.297834012007698</v>
      </c>
      <c r="F298" s="3">
        <v>48.6986226267041</v>
      </c>
      <c r="G298" s="3">
        <v>55.8019114812083</v>
      </c>
      <c r="H298" s="12">
        <f t="shared" si="18"/>
        <v>2.0477277954368281E-2</v>
      </c>
      <c r="I298" s="12">
        <f t="shared" si="18"/>
        <v>3.2649061002579402E-2</v>
      </c>
      <c r="J298" s="12">
        <f t="shared" si="18"/>
        <v>4.0961862470694319E-2</v>
      </c>
      <c r="K298" s="12">
        <f t="shared" si="19"/>
        <v>0.52076237679964998</v>
      </c>
      <c r="L298" s="12">
        <f t="shared" si="19"/>
        <v>0.42785661624014837</v>
      </c>
      <c r="M298" s="12">
        <f t="shared" si="19"/>
        <v>0.29220756675797893</v>
      </c>
      <c r="O298" s="12">
        <f t="shared" si="20"/>
        <v>0.47430949651989918</v>
      </c>
      <c r="P298" s="12">
        <f t="shared" si="21"/>
        <v>0.41360885326592584</v>
      </c>
    </row>
    <row r="299" spans="1:16" x14ac:dyDescent="0.25">
      <c r="A299" s="1">
        <v>0.58055555555557103</v>
      </c>
      <c r="B299" s="2">
        <v>853.33333333333303</v>
      </c>
      <c r="C299" s="3">
        <v>20.8</v>
      </c>
      <c r="D299" s="3">
        <v>24.789343471200002</v>
      </c>
      <c r="E299" s="3">
        <v>37.9838560795991</v>
      </c>
      <c r="F299" s="3">
        <v>48.350481274232799</v>
      </c>
      <c r="G299" s="3">
        <v>55.466810895574397</v>
      </c>
      <c r="H299" s="12">
        <f t="shared" si="18"/>
        <v>2.0137331343280201E-2</v>
      </c>
      <c r="I299" s="12">
        <f t="shared" si="18"/>
        <v>3.228572024324157E-2</v>
      </c>
      <c r="J299" s="12">
        <f t="shared" si="18"/>
        <v>4.0625169018251264E-2</v>
      </c>
      <c r="K299" s="12">
        <f t="shared" si="19"/>
        <v>0.54352395688007649</v>
      </c>
      <c r="L299" s="12">
        <f t="shared" si="19"/>
        <v>0.4270342764834904</v>
      </c>
      <c r="M299" s="12">
        <f t="shared" si="19"/>
        <v>0.29314425997003751</v>
      </c>
      <c r="O299" s="12">
        <f t="shared" si="20"/>
        <v>0.48527911668178347</v>
      </c>
      <c r="P299" s="12">
        <f t="shared" si="21"/>
        <v>0.42123416444453482</v>
      </c>
    </row>
    <row r="300" spans="1:16" x14ac:dyDescent="0.25">
      <c r="A300" s="1">
        <v>0.58125000000001603</v>
      </c>
      <c r="B300" s="2">
        <v>859.66666666666697</v>
      </c>
      <c r="C300" s="3">
        <v>20.76</v>
      </c>
      <c r="D300" s="3">
        <v>25.21396896480001</v>
      </c>
      <c r="E300" s="3">
        <v>38.321464965836903</v>
      </c>
      <c r="F300" s="3">
        <v>48.6243001437986</v>
      </c>
      <c r="G300" s="3">
        <v>55.6705395401953</v>
      </c>
      <c r="H300" s="12">
        <f t="shared" si="18"/>
        <v>2.0428226016871144E-2</v>
      </c>
      <c r="I300" s="12">
        <f t="shared" si="18"/>
        <v>3.2412912148660628E-2</v>
      </c>
      <c r="J300" s="12">
        <f t="shared" si="18"/>
        <v>4.060939070204958E-2</v>
      </c>
      <c r="K300" s="12">
        <f t="shared" si="19"/>
        <v>0.53596162576061157</v>
      </c>
      <c r="L300" s="12">
        <f t="shared" si="19"/>
        <v>0.42127987614775153</v>
      </c>
      <c r="M300" s="12">
        <f t="shared" si="19"/>
        <v>0.2881186400585205</v>
      </c>
      <c r="O300" s="12">
        <f t="shared" si="20"/>
        <v>0.47862075095418155</v>
      </c>
      <c r="P300" s="12">
        <f t="shared" si="21"/>
        <v>0.41512004732229452</v>
      </c>
    </row>
    <row r="301" spans="1:16" x14ac:dyDescent="0.25">
      <c r="A301" s="1">
        <v>0.58194444444446003</v>
      </c>
      <c r="B301" s="2">
        <v>852</v>
      </c>
      <c r="C301" s="3">
        <v>20.76</v>
      </c>
      <c r="D301" s="3">
        <v>25.462887357600003</v>
      </c>
      <c r="E301" s="3">
        <v>38.110650889304502</v>
      </c>
      <c r="F301" s="3">
        <v>48.381195016660399</v>
      </c>
      <c r="G301" s="3">
        <v>55.405331191751898</v>
      </c>
      <c r="H301" s="12">
        <f t="shared" si="18"/>
        <v>2.0364613719840961E-2</v>
      </c>
      <c r="I301" s="12">
        <f t="shared" si="18"/>
        <v>3.2419242977300936E-2</v>
      </c>
      <c r="J301" s="12">
        <f t="shared" si="18"/>
        <v>4.0663534262619594E-2</v>
      </c>
      <c r="K301" s="12">
        <f t="shared" si="19"/>
        <v>0.52181696175761894</v>
      </c>
      <c r="L301" s="12">
        <f t="shared" si="19"/>
        <v>0.42373848298950201</v>
      </c>
      <c r="M301" s="12">
        <f t="shared" si="19"/>
        <v>0.28979933002938313</v>
      </c>
      <c r="O301" s="12">
        <f t="shared" si="20"/>
        <v>0.47277772237356047</v>
      </c>
      <c r="P301" s="12">
        <f t="shared" si="21"/>
        <v>0.41178492492550145</v>
      </c>
    </row>
    <row r="302" spans="1:16" x14ac:dyDescent="0.25">
      <c r="A302" s="1">
        <v>0.58263888888890503</v>
      </c>
      <c r="B302" s="2">
        <v>850.83333333333303</v>
      </c>
      <c r="C302" s="3">
        <v>20.76</v>
      </c>
      <c r="D302" s="3">
        <v>24.935766055200002</v>
      </c>
      <c r="E302" s="3">
        <v>37.843660357797503</v>
      </c>
      <c r="F302" s="3">
        <v>48.075583367216801</v>
      </c>
      <c r="G302" s="3">
        <v>55.097403756703599</v>
      </c>
      <c r="H302" s="12">
        <f t="shared" si="18"/>
        <v>2.0078738912200793E-2</v>
      </c>
      <c r="I302" s="12">
        <f t="shared" si="18"/>
        <v>3.210450542669948E-2</v>
      </c>
      <c r="J302" s="12">
        <f t="shared" si="18"/>
        <v>4.0357379537751543E-2</v>
      </c>
      <c r="K302" s="12">
        <f t="shared" si="19"/>
        <v>0.53327957941458826</v>
      </c>
      <c r="L302" s="12">
        <f t="shared" si="19"/>
        <v>0.42272391384298413</v>
      </c>
      <c r="M302" s="12">
        <f t="shared" si="19"/>
        <v>0.29010102935819376</v>
      </c>
      <c r="O302" s="12">
        <f t="shared" si="20"/>
        <v>0.47800174662878614</v>
      </c>
      <c r="P302" s="12">
        <f t="shared" si="21"/>
        <v>0.4153681742052554</v>
      </c>
    </row>
    <row r="303" spans="1:16" x14ac:dyDescent="0.25">
      <c r="A303" s="1">
        <v>0.58333333333334902</v>
      </c>
      <c r="B303" s="2">
        <v>852.66666666666697</v>
      </c>
      <c r="C303" s="3">
        <v>20.76</v>
      </c>
      <c r="D303" s="3">
        <v>25.126115414400001</v>
      </c>
      <c r="E303" s="3">
        <v>38.392681841813499</v>
      </c>
      <c r="F303" s="3">
        <v>48.491720397675998</v>
      </c>
      <c r="G303" s="3">
        <v>55.389352253494202</v>
      </c>
      <c r="H303" s="12">
        <f t="shared" si="18"/>
        <v>2.0679454857482592E-2</v>
      </c>
      <c r="I303" s="12">
        <f t="shared" si="18"/>
        <v>3.2523518840120391E-2</v>
      </c>
      <c r="J303" s="12">
        <f t="shared" si="18"/>
        <v>4.0613001079156601E-2</v>
      </c>
      <c r="K303" s="12">
        <f t="shared" si="19"/>
        <v>0.54691936370032168</v>
      </c>
      <c r="L303" s="12">
        <f t="shared" si="19"/>
        <v>0.41633679454120737</v>
      </c>
      <c r="M303" s="12">
        <f t="shared" si="19"/>
        <v>0.28435755749339375</v>
      </c>
      <c r="O303" s="12">
        <f t="shared" si="20"/>
        <v>0.4816280791207645</v>
      </c>
      <c r="P303" s="12">
        <f t="shared" si="21"/>
        <v>0.41587123857830754</v>
      </c>
    </row>
    <row r="304" spans="1:16" x14ac:dyDescent="0.25">
      <c r="A304" s="1">
        <v>0.58402777777779402</v>
      </c>
      <c r="B304" s="2">
        <v>856.83333333333303</v>
      </c>
      <c r="C304" s="3">
        <v>20.76</v>
      </c>
      <c r="D304" s="3">
        <v>26.151073502400003</v>
      </c>
      <c r="E304" s="3">
        <v>38.8377889042224</v>
      </c>
      <c r="F304" s="3">
        <v>48.939997521967001</v>
      </c>
      <c r="G304" s="3">
        <v>55.795390481709497</v>
      </c>
      <c r="H304" s="12">
        <f t="shared" si="18"/>
        <v>2.1098372578357213E-2</v>
      </c>
      <c r="I304" s="12">
        <f t="shared" si="18"/>
        <v>3.2888540192920063E-2</v>
      </c>
      <c r="J304" s="12">
        <f t="shared" si="18"/>
        <v>4.0889387840936993E-2</v>
      </c>
      <c r="K304" s="12">
        <f t="shared" si="19"/>
        <v>0.52047142813085467</v>
      </c>
      <c r="L304" s="12">
        <f t="shared" si="19"/>
        <v>0.41444225554220937</v>
      </c>
      <c r="M304" s="12">
        <f t="shared" si="19"/>
        <v>0.28124191732423109</v>
      </c>
      <c r="O304" s="12">
        <f t="shared" si="20"/>
        <v>0.46745684183653202</v>
      </c>
      <c r="P304" s="12">
        <f t="shared" si="21"/>
        <v>0.40538520033243181</v>
      </c>
    </row>
    <row r="305" spans="1:16" x14ac:dyDescent="0.25">
      <c r="A305" s="1">
        <v>0.58472222222223802</v>
      </c>
      <c r="B305" s="2">
        <v>854.83333333333303</v>
      </c>
      <c r="C305" s="3">
        <v>20.76</v>
      </c>
      <c r="D305" s="3">
        <v>25.916797368000001</v>
      </c>
      <c r="E305" s="3">
        <v>38.237209631818402</v>
      </c>
      <c r="F305" s="3">
        <v>48.3947753053165</v>
      </c>
      <c r="G305" s="3">
        <v>55.326250420165302</v>
      </c>
      <c r="H305" s="12">
        <f t="shared" si="18"/>
        <v>2.0445166268455925E-2</v>
      </c>
      <c r="I305" s="12">
        <f t="shared" si="18"/>
        <v>3.232767631739112E-2</v>
      </c>
      <c r="J305" s="12">
        <f t="shared" si="18"/>
        <v>4.0436245373560518E-2</v>
      </c>
      <c r="K305" s="12">
        <f t="shared" si="19"/>
        <v>0.50662642819012549</v>
      </c>
      <c r="L305" s="12">
        <f t="shared" si="19"/>
        <v>0.4176882320231764</v>
      </c>
      <c r="M305" s="12">
        <f t="shared" si="19"/>
        <v>0.28502848803504527</v>
      </c>
      <c r="O305" s="12">
        <f t="shared" si="20"/>
        <v>0.46215733010665094</v>
      </c>
      <c r="P305" s="12">
        <f t="shared" si="21"/>
        <v>0.40311438274944911</v>
      </c>
    </row>
    <row r="306" spans="1:16" x14ac:dyDescent="0.25">
      <c r="A306" s="1">
        <v>0.58541666666668302</v>
      </c>
      <c r="B306" s="2">
        <v>849.33333333333303</v>
      </c>
      <c r="C306" s="3">
        <v>20.76</v>
      </c>
      <c r="D306" s="3">
        <v>25.052904122400005</v>
      </c>
      <c r="E306" s="3">
        <v>37.755975500862398</v>
      </c>
      <c r="F306" s="3">
        <v>47.8529460233934</v>
      </c>
      <c r="G306" s="3">
        <v>54.780888132752601</v>
      </c>
      <c r="H306" s="12">
        <f t="shared" si="18"/>
        <v>2.0010960165850553E-2</v>
      </c>
      <c r="I306" s="12">
        <f t="shared" si="18"/>
        <v>3.1899073025973404E-2</v>
      </c>
      <c r="J306" s="12">
        <f t="shared" si="18"/>
        <v>4.0055990737149862E-2</v>
      </c>
      <c r="K306" s="12">
        <f t="shared" si="19"/>
        <v>0.52574435560926147</v>
      </c>
      <c r="L306" s="12">
        <f t="shared" si="19"/>
        <v>0.41788517932553032</v>
      </c>
      <c r="M306" s="12">
        <f t="shared" si="19"/>
        <v>0.28672801651408142</v>
      </c>
      <c r="O306" s="12">
        <f t="shared" si="20"/>
        <v>0.47181476746739592</v>
      </c>
      <c r="P306" s="12">
        <f t="shared" si="21"/>
        <v>0.41011918381629109</v>
      </c>
    </row>
    <row r="307" spans="1:16" x14ac:dyDescent="0.25">
      <c r="A307" s="1">
        <v>0.58611111111112701</v>
      </c>
      <c r="B307" s="2">
        <v>851.66666666666697</v>
      </c>
      <c r="C307" s="3">
        <v>20.76</v>
      </c>
      <c r="D307" s="3">
        <v>25.140757672800003</v>
      </c>
      <c r="E307" s="3">
        <v>38.113361242980801</v>
      </c>
      <c r="F307" s="3">
        <v>48.106809772119597</v>
      </c>
      <c r="G307" s="3">
        <v>54.9418144356111</v>
      </c>
      <c r="H307" s="12">
        <f t="shared" si="18"/>
        <v>2.0375766625809151E-2</v>
      </c>
      <c r="I307" s="12">
        <f t="shared" si="18"/>
        <v>3.2109757070981904E-2</v>
      </c>
      <c r="J307" s="12">
        <f t="shared" si="18"/>
        <v>4.0135202859817323E-2</v>
      </c>
      <c r="K307" s="12">
        <f t="shared" si="19"/>
        <v>0.53542857646005049</v>
      </c>
      <c r="L307" s="12">
        <f t="shared" si="19"/>
        <v>0.4124675429212239</v>
      </c>
      <c r="M307" s="12">
        <f t="shared" si="19"/>
        <v>0.28210657924391175</v>
      </c>
      <c r="O307" s="12">
        <f t="shared" si="20"/>
        <v>0.47394805969063719</v>
      </c>
      <c r="P307" s="12">
        <f t="shared" si="21"/>
        <v>0.41000089954172864</v>
      </c>
    </row>
    <row r="308" spans="1:16" x14ac:dyDescent="0.25">
      <c r="A308" s="1">
        <v>0.58680555555557201</v>
      </c>
      <c r="B308" s="2">
        <v>853.33333333333303</v>
      </c>
      <c r="C308" s="3">
        <v>20.76</v>
      </c>
      <c r="D308" s="3">
        <v>25.902155109600006</v>
      </c>
      <c r="E308" s="3">
        <v>38.438999707784603</v>
      </c>
      <c r="F308" s="3">
        <v>48.402393561123702</v>
      </c>
      <c r="G308" s="3">
        <v>55.183794868425899</v>
      </c>
      <c r="H308" s="12">
        <f t="shared" si="18"/>
        <v>2.0717577782560087E-2</v>
      </c>
      <c r="I308" s="12">
        <f t="shared" si="18"/>
        <v>3.2393429954441846E-2</v>
      </c>
      <c r="J308" s="12">
        <f t="shared" si="18"/>
        <v>4.0340384611436617E-2</v>
      </c>
      <c r="K308" s="12">
        <f t="shared" si="19"/>
        <v>0.51643251895930864</v>
      </c>
      <c r="L308" s="12">
        <f t="shared" si="19"/>
        <v>0.41042389452675265</v>
      </c>
      <c r="M308" s="12">
        <f t="shared" si="19"/>
        <v>0.27934749703375528</v>
      </c>
      <c r="O308" s="12">
        <f t="shared" si="20"/>
        <v>0.4634282067430307</v>
      </c>
      <c r="P308" s="12">
        <f t="shared" si="21"/>
        <v>0.40206797017327228</v>
      </c>
    </row>
    <row r="309" spans="1:16" x14ac:dyDescent="0.25">
      <c r="A309" s="1">
        <v>0.58750000000001601</v>
      </c>
      <c r="B309" s="2">
        <v>850.83333333333303</v>
      </c>
      <c r="C309" s="3">
        <v>20.76</v>
      </c>
      <c r="D309" s="3">
        <v>25.828943817599999</v>
      </c>
      <c r="E309" s="3">
        <v>38.521445813137298</v>
      </c>
      <c r="F309" s="3">
        <v>48.393608154199804</v>
      </c>
      <c r="G309" s="3">
        <v>55.112249864301702</v>
      </c>
      <c r="H309" s="12">
        <f t="shared" si="18"/>
        <v>2.0875352571757849E-2</v>
      </c>
      <c r="I309" s="12">
        <f t="shared" si="18"/>
        <v>3.2478285783584498E-2</v>
      </c>
      <c r="J309" s="12">
        <f t="shared" si="18"/>
        <v>4.0374828439923655E-2</v>
      </c>
      <c r="K309" s="12">
        <f t="shared" si="19"/>
        <v>0.52438081434683526</v>
      </c>
      <c r="L309" s="12">
        <f t="shared" si="19"/>
        <v>0.40786068259754277</v>
      </c>
      <c r="M309" s="12">
        <f t="shared" si="19"/>
        <v>0.27757543882889157</v>
      </c>
      <c r="O309" s="12">
        <f t="shared" si="20"/>
        <v>0.46612074847218904</v>
      </c>
      <c r="P309" s="12">
        <f t="shared" si="21"/>
        <v>0.40327231192442325</v>
      </c>
    </row>
    <row r="310" spans="1:16" x14ac:dyDescent="0.25">
      <c r="A310" s="1">
        <v>0.58819444444446101</v>
      </c>
      <c r="B310" s="2">
        <v>851.16666666666697</v>
      </c>
      <c r="C310" s="3">
        <v>20.76</v>
      </c>
      <c r="D310" s="3">
        <v>26.282853828000004</v>
      </c>
      <c r="E310" s="3">
        <v>38.4514476381867</v>
      </c>
      <c r="F310" s="3">
        <v>48.359833890899502</v>
      </c>
      <c r="G310" s="3">
        <v>55.092222030662903</v>
      </c>
      <c r="H310" s="12">
        <f t="shared" si="18"/>
        <v>2.0784939461351116E-2</v>
      </c>
      <c r="I310" s="12">
        <f t="shared" si="18"/>
        <v>3.2425886693831396E-2</v>
      </c>
      <c r="J310" s="12">
        <f t="shared" si="18"/>
        <v>4.0335487014681294E-2</v>
      </c>
      <c r="K310" s="12">
        <f t="shared" si="19"/>
        <v>0.50253907541579512</v>
      </c>
      <c r="L310" s="12">
        <f t="shared" si="19"/>
        <v>0.4091969330205189</v>
      </c>
      <c r="M310" s="12">
        <f t="shared" si="19"/>
        <v>0.278034435520784</v>
      </c>
      <c r="O310" s="12">
        <f t="shared" si="20"/>
        <v>0.45586800421815704</v>
      </c>
      <c r="P310" s="12">
        <f t="shared" si="21"/>
        <v>0.39659014798569925</v>
      </c>
    </row>
    <row r="311" spans="1:16" x14ac:dyDescent="0.25">
      <c r="A311" s="1">
        <v>0.588888888888905</v>
      </c>
      <c r="B311" s="2">
        <v>848.83333333333303</v>
      </c>
      <c r="C311" s="3">
        <v>20.76</v>
      </c>
      <c r="D311" s="3">
        <v>25.594667683200008</v>
      </c>
      <c r="E311" s="3">
        <v>38.023899607672398</v>
      </c>
      <c r="F311" s="3">
        <v>47.8987561666601</v>
      </c>
      <c r="G311" s="3">
        <v>54.645922818049698</v>
      </c>
      <c r="H311" s="12">
        <f t="shared" si="18"/>
        <v>2.0338385557831223E-2</v>
      </c>
      <c r="I311" s="12">
        <f t="shared" si="18"/>
        <v>3.1971831337121663E-2</v>
      </c>
      <c r="J311" s="12">
        <f t="shared" si="18"/>
        <v>3.9920584509777778E-2</v>
      </c>
      <c r="K311" s="12">
        <f t="shared" si="19"/>
        <v>0.51471392222437118</v>
      </c>
      <c r="L311" s="12">
        <f t="shared" si="19"/>
        <v>0.40893324557505795</v>
      </c>
      <c r="M311" s="12">
        <f t="shared" si="19"/>
        <v>0.2794107175842756</v>
      </c>
      <c r="O311" s="12">
        <f t="shared" si="20"/>
        <v>0.46182358389971456</v>
      </c>
      <c r="P311" s="12">
        <f t="shared" si="21"/>
        <v>0.40101929512790158</v>
      </c>
    </row>
    <row r="312" spans="1:16" x14ac:dyDescent="0.25">
      <c r="A312" s="1">
        <v>0.58958333333335</v>
      </c>
      <c r="B312" s="2">
        <v>847.66666666666697</v>
      </c>
      <c r="C312" s="3">
        <v>20.76</v>
      </c>
      <c r="D312" s="3">
        <v>25.594667683200001</v>
      </c>
      <c r="E312" s="3">
        <v>37.935264019743698</v>
      </c>
      <c r="F312" s="3">
        <v>47.763515704970601</v>
      </c>
      <c r="G312" s="3">
        <v>54.4795326510976</v>
      </c>
      <c r="H312" s="12">
        <f t="shared" si="18"/>
        <v>2.0261813629269002E-2</v>
      </c>
      <c r="I312" s="12">
        <f t="shared" si="18"/>
        <v>3.1856290646839078E-2</v>
      </c>
      <c r="J312" s="12">
        <f t="shared" si="18"/>
        <v>3.9779236316670366E-2</v>
      </c>
      <c r="K312" s="12">
        <f t="shared" si="19"/>
        <v>0.51174674687701294</v>
      </c>
      <c r="L312" s="12">
        <f t="shared" si="19"/>
        <v>0.40756343455700861</v>
      </c>
      <c r="M312" s="12">
        <f t="shared" si="19"/>
        <v>0.27850354475770617</v>
      </c>
      <c r="O312" s="12">
        <f t="shared" si="20"/>
        <v>0.45965509071701077</v>
      </c>
      <c r="P312" s="12">
        <f t="shared" si="21"/>
        <v>0.39927124206390918</v>
      </c>
    </row>
    <row r="313" spans="1:16" x14ac:dyDescent="0.25">
      <c r="A313" s="1">
        <v>0.590277777777794</v>
      </c>
      <c r="B313" s="2">
        <v>845</v>
      </c>
      <c r="C313" s="3">
        <v>20.8</v>
      </c>
      <c r="D313" s="3">
        <v>25.536098649600003</v>
      </c>
      <c r="E313" s="3">
        <v>37.892476931825399</v>
      </c>
      <c r="F313" s="3">
        <v>47.677800295416198</v>
      </c>
      <c r="G313" s="3">
        <v>54.365181554767901</v>
      </c>
      <c r="H313" s="12">
        <f t="shared" si="18"/>
        <v>2.0227783351272659E-2</v>
      </c>
      <c r="I313" s="12">
        <f t="shared" si="18"/>
        <v>3.180804768688307E-2</v>
      </c>
      <c r="J313" s="12">
        <f t="shared" si="18"/>
        <v>3.9722108348837756E-2</v>
      </c>
      <c r="K313" s="12">
        <f t="shared" si="19"/>
        <v>0.51401824663372631</v>
      </c>
      <c r="L313" s="12">
        <f t="shared" si="19"/>
        <v>0.40706383725175993</v>
      </c>
      <c r="M313" s="12">
        <f t="shared" si="19"/>
        <v>0.27819122326870988</v>
      </c>
      <c r="O313" s="12">
        <f t="shared" si="20"/>
        <v>0.46054104194274309</v>
      </c>
      <c r="P313" s="12">
        <f t="shared" si="21"/>
        <v>0.39975776905139865</v>
      </c>
    </row>
    <row r="314" spans="1:16" x14ac:dyDescent="0.25">
      <c r="A314" s="1">
        <v>0.590972222222239</v>
      </c>
      <c r="B314" s="2">
        <v>848</v>
      </c>
      <c r="C314" s="3">
        <v>20.76</v>
      </c>
      <c r="D314" s="3">
        <v>25.609309941600003</v>
      </c>
      <c r="E314" s="3">
        <v>37.291180025880102</v>
      </c>
      <c r="F314" s="3">
        <v>47.252692239973896</v>
      </c>
      <c r="G314" s="3">
        <v>54.082179166488999</v>
      </c>
      <c r="H314" s="12">
        <f t="shared" si="18"/>
        <v>1.9494316068254837E-2</v>
      </c>
      <c r="I314" s="12">
        <f t="shared" si="18"/>
        <v>3.1241382358459781E-2</v>
      </c>
      <c r="J314" s="12">
        <f t="shared" si="18"/>
        <v>3.929502260199174E-2</v>
      </c>
      <c r="K314" s="12">
        <f t="shared" si="19"/>
        <v>0.48423989771887194</v>
      </c>
      <c r="L314" s="12">
        <f t="shared" si="19"/>
        <v>0.41292717868599199</v>
      </c>
      <c r="M314" s="12">
        <f t="shared" si="19"/>
        <v>0.28309765704536582</v>
      </c>
      <c r="O314" s="12">
        <f t="shared" si="20"/>
        <v>0.44858353820243202</v>
      </c>
      <c r="P314" s="12">
        <f t="shared" si="21"/>
        <v>0.3934215778167432</v>
      </c>
    </row>
    <row r="315" spans="1:16" x14ac:dyDescent="0.25">
      <c r="A315" s="1">
        <v>0.59166666666668299</v>
      </c>
      <c r="B315" s="2">
        <v>847.33333333333303</v>
      </c>
      <c r="C315" s="3">
        <v>20.8</v>
      </c>
      <c r="D315" s="3">
        <v>23.9840192592</v>
      </c>
      <c r="E315" s="3">
        <v>36.931609976895899</v>
      </c>
      <c r="F315" s="3">
        <v>46.719521026199203</v>
      </c>
      <c r="G315" s="3">
        <v>53.496593276512399</v>
      </c>
      <c r="H315" s="12">
        <f t="shared" si="18"/>
        <v>1.9038092026234348E-2</v>
      </c>
      <c r="I315" s="12">
        <f t="shared" si="18"/>
        <v>3.0589521274035261E-2</v>
      </c>
      <c r="J315" s="12">
        <f t="shared" si="18"/>
        <v>3.8587639586757372E-2</v>
      </c>
      <c r="K315" s="12">
        <f t="shared" si="19"/>
        <v>0.53712914786235755</v>
      </c>
      <c r="L315" s="12">
        <f t="shared" si="19"/>
        <v>0.40605024022572894</v>
      </c>
      <c r="M315" s="12">
        <f t="shared" si="19"/>
        <v>0.28114597705326183</v>
      </c>
      <c r="O315" s="12">
        <f t="shared" si="20"/>
        <v>0.47158969404404333</v>
      </c>
      <c r="P315" s="12">
        <f t="shared" si="21"/>
        <v>0.40810845504711624</v>
      </c>
    </row>
    <row r="316" spans="1:16" x14ac:dyDescent="0.25">
      <c r="A316" s="1">
        <v>0.59236111111112799</v>
      </c>
      <c r="B316" s="2">
        <v>846.5</v>
      </c>
      <c r="C316" s="3">
        <v>20.8</v>
      </c>
      <c r="D316" s="3">
        <v>25.594667683200008</v>
      </c>
      <c r="E316" s="3">
        <v>38.121635224859503</v>
      </c>
      <c r="F316" s="3">
        <v>47.706660372182498</v>
      </c>
      <c r="G316" s="3">
        <v>54.238792519047799</v>
      </c>
      <c r="H316" s="12">
        <f t="shared" si="18"/>
        <v>2.0462652362503841E-2</v>
      </c>
      <c r="I316" s="12">
        <f t="shared" si="18"/>
        <v>3.1785777167374477E-2</v>
      </c>
      <c r="J316" s="12">
        <f t="shared" si="18"/>
        <v>3.9502412899052326E-2</v>
      </c>
      <c r="K316" s="12">
        <f t="shared" si="19"/>
        <v>0.52019124553240659</v>
      </c>
      <c r="L316" s="12">
        <f t="shared" si="19"/>
        <v>0.39802499314090717</v>
      </c>
      <c r="M316" s="12">
        <f t="shared" si="19"/>
        <v>0.27125143784079714</v>
      </c>
      <c r="O316" s="12">
        <f t="shared" si="20"/>
        <v>0.45910811933665696</v>
      </c>
      <c r="P316" s="12">
        <f t="shared" si="21"/>
        <v>0.39648922550470361</v>
      </c>
    </row>
    <row r="317" spans="1:16" x14ac:dyDescent="0.25">
      <c r="A317" s="1">
        <v>0.59305555555557199</v>
      </c>
      <c r="B317" s="2">
        <v>845</v>
      </c>
      <c r="C317" s="3">
        <v>20.8</v>
      </c>
      <c r="D317" s="3">
        <v>26.282853828000004</v>
      </c>
      <c r="E317" s="3">
        <v>37.632238827637003</v>
      </c>
      <c r="F317" s="3">
        <v>47.411359144897602</v>
      </c>
      <c r="G317" s="3">
        <v>54.082432681726701</v>
      </c>
      <c r="H317" s="12">
        <f t="shared" si="18"/>
        <v>1.9919809263475741E-2</v>
      </c>
      <c r="I317" s="12">
        <f t="shared" si="18"/>
        <v>3.1492732715855148E-2</v>
      </c>
      <c r="J317" s="12">
        <f t="shared" si="18"/>
        <v>3.9387494297901421E-2</v>
      </c>
      <c r="K317" s="12">
        <f t="shared" si="19"/>
        <v>0.47212790387588016</v>
      </c>
      <c r="L317" s="12">
        <f t="shared" si="19"/>
        <v>0.40680579408363976</v>
      </c>
      <c r="M317" s="12">
        <f t="shared" si="19"/>
        <v>0.27751283136889915</v>
      </c>
      <c r="O317" s="12">
        <f t="shared" si="20"/>
        <v>0.43946684897975991</v>
      </c>
      <c r="P317" s="12">
        <f t="shared" si="21"/>
        <v>0.3854821764428063</v>
      </c>
    </row>
    <row r="318" spans="1:16" x14ac:dyDescent="0.25">
      <c r="A318" s="1">
        <v>0.59375000000001699</v>
      </c>
      <c r="B318" s="2">
        <v>845.66666666666697</v>
      </c>
      <c r="C318" s="3">
        <v>20.8</v>
      </c>
      <c r="D318" s="3">
        <v>24.364717977600002</v>
      </c>
      <c r="E318" s="3">
        <v>36.9007380976904</v>
      </c>
      <c r="F318" s="3">
        <v>46.6074030067225</v>
      </c>
      <c r="G318" s="3">
        <v>53.3154820185649</v>
      </c>
      <c r="H318" s="12">
        <f t="shared" si="18"/>
        <v>1.9039106934596445E-2</v>
      </c>
      <c r="I318" s="12">
        <f t="shared" si="18"/>
        <v>3.0517228624425491E-2</v>
      </c>
      <c r="J318" s="12">
        <f t="shared" si="18"/>
        <v>3.8449525445681768E-2</v>
      </c>
      <c r="K318" s="12">
        <f t="shared" si="19"/>
        <v>0.52108013542497789</v>
      </c>
      <c r="L318" s="12">
        <f t="shared" si="19"/>
        <v>0.40347336849096038</v>
      </c>
      <c r="M318" s="12">
        <f t="shared" si="19"/>
        <v>0.27883225189870575</v>
      </c>
      <c r="O318" s="12">
        <f t="shared" si="20"/>
        <v>0.46227675195796908</v>
      </c>
      <c r="P318" s="12">
        <f t="shared" si="21"/>
        <v>0.40112858527154788</v>
      </c>
    </row>
    <row r="319" spans="1:16" x14ac:dyDescent="0.25">
      <c r="A319" s="1">
        <v>0.59444444444446098</v>
      </c>
      <c r="B319" s="2">
        <v>847.16666666666697</v>
      </c>
      <c r="C319" s="3">
        <v>20.8</v>
      </c>
      <c r="D319" s="3">
        <v>25.170042189600004</v>
      </c>
      <c r="E319" s="3">
        <v>36.7318468819091</v>
      </c>
      <c r="F319" s="3">
        <v>46.552724406405098</v>
      </c>
      <c r="G319" s="3">
        <v>53.314931070845901</v>
      </c>
      <c r="H319" s="12">
        <f t="shared" si="18"/>
        <v>1.8806036059699893E-2</v>
      </c>
      <c r="I319" s="12">
        <f t="shared" si="18"/>
        <v>3.039865166996469E-2</v>
      </c>
      <c r="J319" s="12">
        <f t="shared" si="18"/>
        <v>3.838079607024894E-2</v>
      </c>
      <c r="K319" s="12">
        <f t="shared" si="19"/>
        <v>0.4797343531228353</v>
      </c>
      <c r="L319" s="12">
        <f t="shared" si="19"/>
        <v>0.40749800326991403</v>
      </c>
      <c r="M319" s="12">
        <f t="shared" si="19"/>
        <v>0.28058446982817337</v>
      </c>
      <c r="O319" s="12">
        <f t="shared" si="20"/>
        <v>0.44361617819637467</v>
      </c>
      <c r="P319" s="12">
        <f t="shared" si="21"/>
        <v>0.38927227540697423</v>
      </c>
    </row>
    <row r="320" spans="1:16" x14ac:dyDescent="0.25">
      <c r="A320" s="1">
        <v>0.59513888888890598</v>
      </c>
      <c r="B320" s="2">
        <v>847.33333333333303</v>
      </c>
      <c r="C320" s="3">
        <v>20.8</v>
      </c>
      <c r="D320" s="3">
        <v>23.720458608000001</v>
      </c>
      <c r="E320" s="3">
        <v>36.798801135342003</v>
      </c>
      <c r="F320" s="3">
        <v>46.365018516674198</v>
      </c>
      <c r="G320" s="3">
        <v>52.994649967806197</v>
      </c>
      <c r="H320" s="12">
        <f t="shared" si="18"/>
        <v>1.8881354605045645E-2</v>
      </c>
      <c r="I320" s="12">
        <f t="shared" si="18"/>
        <v>3.0171146951228411E-2</v>
      </c>
      <c r="J320" s="12">
        <f t="shared" si="18"/>
        <v>3.7995259600086005E-2</v>
      </c>
      <c r="K320" s="12">
        <f t="shared" si="19"/>
        <v>0.54255336999201498</v>
      </c>
      <c r="L320" s="12">
        <f t="shared" si="19"/>
        <v>0.39685330671430319</v>
      </c>
      <c r="M320" s="12">
        <f t="shared" si="19"/>
        <v>0.27502941432347899</v>
      </c>
      <c r="O320" s="12">
        <f t="shared" si="20"/>
        <v>0.46970333835315908</v>
      </c>
      <c r="P320" s="12">
        <f t="shared" si="21"/>
        <v>0.40481203034326579</v>
      </c>
    </row>
    <row r="321" spans="1:16" x14ac:dyDescent="0.25">
      <c r="A321" s="1">
        <v>0.59583333333334998</v>
      </c>
      <c r="B321" s="2">
        <v>848.33333333333303</v>
      </c>
      <c r="C321" s="3">
        <v>20.76</v>
      </c>
      <c r="D321" s="3">
        <v>25.975366401599999</v>
      </c>
      <c r="E321" s="3">
        <v>37.5456911904161</v>
      </c>
      <c r="F321" s="3">
        <v>47.143470767173099</v>
      </c>
      <c r="G321" s="3">
        <v>53.691609676282098</v>
      </c>
      <c r="H321" s="12">
        <f t="shared" si="18"/>
        <v>1.9786669379665351E-2</v>
      </c>
      <c r="I321" s="12">
        <f t="shared" si="18"/>
        <v>3.1100358468180479E-2</v>
      </c>
      <c r="J321" s="12">
        <f t="shared" si="18"/>
        <v>3.8819186258878709E-2</v>
      </c>
      <c r="K321" s="12">
        <f t="shared" si="19"/>
        <v>0.47942763904363916</v>
      </c>
      <c r="L321" s="12">
        <f t="shared" si="19"/>
        <v>0.39769331341447117</v>
      </c>
      <c r="M321" s="12">
        <f t="shared" si="19"/>
        <v>0.27132849203666509</v>
      </c>
      <c r="O321" s="12">
        <f t="shared" si="20"/>
        <v>0.43856047622905509</v>
      </c>
      <c r="P321" s="12">
        <f t="shared" si="21"/>
        <v>0.38281648149825848</v>
      </c>
    </row>
    <row r="322" spans="1:16" x14ac:dyDescent="0.25">
      <c r="A322" s="1">
        <v>0.59652777777779498</v>
      </c>
      <c r="B322" s="2">
        <v>846.66666666666697</v>
      </c>
      <c r="C322" s="3">
        <v>20.76</v>
      </c>
      <c r="D322" s="3">
        <v>24.935766055200002</v>
      </c>
      <c r="E322" s="3">
        <v>36.9840882772166</v>
      </c>
      <c r="F322" s="3">
        <v>46.529848491532903</v>
      </c>
      <c r="G322" s="3">
        <v>53.103804418356503</v>
      </c>
      <c r="H322" s="12">
        <f t="shared" si="18"/>
        <v>1.9162308988838497E-2</v>
      </c>
      <c r="I322" s="12">
        <f t="shared" si="18"/>
        <v>3.0436828927007352E-2</v>
      </c>
      <c r="J322" s="12">
        <f t="shared" si="18"/>
        <v>3.8201343801208446E-2</v>
      </c>
      <c r="K322" s="12">
        <f t="shared" si="19"/>
        <v>0.50021667063490505</v>
      </c>
      <c r="L322" s="12">
        <f t="shared" si="19"/>
        <v>0.39631645843260227</v>
      </c>
      <c r="M322" s="12">
        <f t="shared" si="19"/>
        <v>0.27293446224464468</v>
      </c>
      <c r="O322" s="12">
        <f t="shared" si="20"/>
        <v>0.44826656453375363</v>
      </c>
      <c r="P322" s="12">
        <f t="shared" si="21"/>
        <v>0.38982253043738396</v>
      </c>
    </row>
    <row r="323" spans="1:16" x14ac:dyDescent="0.25">
      <c r="A323" s="1">
        <v>0.59722222222223897</v>
      </c>
      <c r="B323" s="2">
        <v>842.33333333333303</v>
      </c>
      <c r="C323" s="3">
        <v>20.76</v>
      </c>
      <c r="D323" s="3">
        <v>25.170042189600004</v>
      </c>
      <c r="E323" s="3">
        <v>37.235658900760399</v>
      </c>
      <c r="F323" s="3">
        <v>46.664202888700999</v>
      </c>
      <c r="G323" s="3">
        <v>53.130522551360102</v>
      </c>
      <c r="H323" s="12">
        <f t="shared" si="18"/>
        <v>1.9559547567186867E-2</v>
      </c>
      <c r="I323" s="12">
        <f t="shared" si="18"/>
        <v>3.0752912016661266E-2</v>
      </c>
      <c r="J323" s="12">
        <f t="shared" si="18"/>
        <v>3.8429587516454422E-2</v>
      </c>
      <c r="K323" s="12">
        <f t="shared" si="19"/>
        <v>0.50351172374522635</v>
      </c>
      <c r="L323" s="12">
        <f t="shared" si="19"/>
        <v>0.39346372004213032</v>
      </c>
      <c r="M323" s="12">
        <f t="shared" si="19"/>
        <v>0.26984677514424432</v>
      </c>
      <c r="O323" s="12">
        <f t="shared" si="20"/>
        <v>0.44848772189367836</v>
      </c>
      <c r="P323" s="12">
        <f t="shared" si="21"/>
        <v>0.38894073964386711</v>
      </c>
    </row>
    <row r="324" spans="1:16" x14ac:dyDescent="0.25">
      <c r="A324" s="1">
        <v>0.59791666666668397</v>
      </c>
      <c r="B324" s="2">
        <v>846</v>
      </c>
      <c r="C324" s="3">
        <v>20.76</v>
      </c>
      <c r="D324" s="3">
        <v>25.550740908000005</v>
      </c>
      <c r="E324" s="3">
        <v>37.360561276878698</v>
      </c>
      <c r="F324" s="3">
        <v>46.789068137400697</v>
      </c>
      <c r="G324" s="3">
        <v>53.241452166267898</v>
      </c>
      <c r="H324" s="12">
        <f t="shared" ref="H324:J387" si="22">(E324-$C324)/$B324</f>
        <v>1.9622412856830612E-2</v>
      </c>
      <c r="I324" s="12">
        <f t="shared" si="22"/>
        <v>3.0767220020568198E-2</v>
      </c>
      <c r="J324" s="12">
        <f t="shared" si="22"/>
        <v>3.839415149677057E-2</v>
      </c>
      <c r="K324" s="12">
        <f t="shared" ref="K324:M387" si="23">$A$1*60*0.145*1.25*1000*(E324-D324)/($B324*60*0.33*1.25)</f>
        <v>0.49070103975568741</v>
      </c>
      <c r="L324" s="12">
        <f t="shared" si="23"/>
        <v>0.39175685787683634</v>
      </c>
      <c r="M324" s="12">
        <f t="shared" si="23"/>
        <v>0.26809819734529522</v>
      </c>
      <c r="O324" s="12">
        <f t="shared" ref="O324:O387" si="24">$A$1*60*0.145*1.25*1000*(F324-$D324)/(2*$B324*60*0.33*1.25)</f>
        <v>0.4412289488162619</v>
      </c>
      <c r="P324" s="12">
        <f t="shared" ref="P324:P387" si="25">$A$1*60*0.145*1.25*1000*(G324-$D324)/(3*$B324*60*0.33*1.25)</f>
        <v>0.38351869832593971</v>
      </c>
    </row>
    <row r="325" spans="1:16" x14ac:dyDescent="0.25">
      <c r="A325" s="1">
        <v>0.59861111111112797</v>
      </c>
      <c r="B325" s="2">
        <v>845.16666666666697</v>
      </c>
      <c r="C325" s="3">
        <v>20.76</v>
      </c>
      <c r="D325" s="3">
        <v>25.448245099200001</v>
      </c>
      <c r="E325" s="3">
        <v>37.531127197864897</v>
      </c>
      <c r="F325" s="3">
        <v>46.835098883070998</v>
      </c>
      <c r="G325" s="3">
        <v>53.199470110691898</v>
      </c>
      <c r="H325" s="12">
        <f t="shared" si="22"/>
        <v>1.9843573888225073E-2</v>
      </c>
      <c r="I325" s="12">
        <f t="shared" si="22"/>
        <v>3.0852019976025619E-2</v>
      </c>
      <c r="J325" s="12">
        <f t="shared" si="22"/>
        <v>3.8382334976168671E-2</v>
      </c>
      <c r="K325" s="12">
        <f t="shared" si="23"/>
        <v>0.5025418416468429</v>
      </c>
      <c r="L325" s="12">
        <f t="shared" si="23"/>
        <v>0.38696355944995864</v>
      </c>
      <c r="M325" s="12">
        <f t="shared" si="23"/>
        <v>0.26470198182321009</v>
      </c>
      <c r="O325" s="12">
        <f t="shared" si="24"/>
        <v>0.44475270054840077</v>
      </c>
      <c r="P325" s="12">
        <f t="shared" si="25"/>
        <v>0.38473579430667049</v>
      </c>
    </row>
    <row r="326" spans="1:16" x14ac:dyDescent="0.25">
      <c r="A326" s="1">
        <v>0.59930555555557297</v>
      </c>
      <c r="B326" s="2">
        <v>844</v>
      </c>
      <c r="C326" s="3">
        <v>20.76</v>
      </c>
      <c r="D326" s="3">
        <v>26.1803580192</v>
      </c>
      <c r="E326" s="3">
        <v>37.402975789167797</v>
      </c>
      <c r="F326" s="3">
        <v>46.776817778499499</v>
      </c>
      <c r="G326" s="3">
        <v>53.170002591562401</v>
      </c>
      <c r="H326" s="12">
        <f t="shared" si="22"/>
        <v>1.9719165626976062E-2</v>
      </c>
      <c r="I326" s="12">
        <f t="shared" si="22"/>
        <v>3.0825613481634477E-2</v>
      </c>
      <c r="J326" s="12">
        <f t="shared" si="22"/>
        <v>3.8400477004220855E-2</v>
      </c>
      <c r="K326" s="12">
        <f t="shared" si="23"/>
        <v>0.4674076049534196</v>
      </c>
      <c r="L326" s="12">
        <f t="shared" si="23"/>
        <v>0.39040847004253815</v>
      </c>
      <c r="M326" s="12">
        <f t="shared" si="23"/>
        <v>0.26626792988485443</v>
      </c>
      <c r="O326" s="12">
        <f t="shared" si="24"/>
        <v>0.4289080374979789</v>
      </c>
      <c r="P326" s="12">
        <f t="shared" si="25"/>
        <v>0.37469466829360398</v>
      </c>
    </row>
    <row r="327" spans="1:16" x14ac:dyDescent="0.25">
      <c r="A327" s="1">
        <v>0.60000000000001696</v>
      </c>
      <c r="B327" s="2">
        <v>842.16666666666697</v>
      </c>
      <c r="C327" s="3">
        <v>20.72</v>
      </c>
      <c r="D327" s="3">
        <v>24.950408313600001</v>
      </c>
      <c r="E327" s="3">
        <v>36.586038844192203</v>
      </c>
      <c r="F327" s="3">
        <v>45.965915396865597</v>
      </c>
      <c r="G327" s="3">
        <v>52.432244791491797</v>
      </c>
      <c r="H327" s="12">
        <f t="shared" si="22"/>
        <v>1.8839547410479555E-2</v>
      </c>
      <c r="I327" s="12">
        <f t="shared" si="22"/>
        <v>2.9977338686165353E-2</v>
      </c>
      <c r="J327" s="12">
        <f t="shared" si="22"/>
        <v>3.7655544973075543E-2</v>
      </c>
      <c r="K327" s="12">
        <f t="shared" si="23"/>
        <v>0.48566401293514022</v>
      </c>
      <c r="L327" s="12">
        <f t="shared" si="23"/>
        <v>0.39151023878168262</v>
      </c>
      <c r="M327" s="12">
        <f t="shared" si="23"/>
        <v>0.26990058463078237</v>
      </c>
      <c r="O327" s="12">
        <f t="shared" si="24"/>
        <v>0.43858712585841142</v>
      </c>
      <c r="P327" s="12">
        <f t="shared" si="25"/>
        <v>0.38235827878253509</v>
      </c>
    </row>
    <row r="328" spans="1:16" x14ac:dyDescent="0.25">
      <c r="A328" s="1">
        <v>0.60069444444446196</v>
      </c>
      <c r="B328" s="2">
        <v>841.5</v>
      </c>
      <c r="C328" s="3">
        <v>20.72</v>
      </c>
      <c r="D328" s="3">
        <v>24.760058954399998</v>
      </c>
      <c r="E328" s="3">
        <v>36.306176540838102</v>
      </c>
      <c r="F328" s="3">
        <v>45.6763907148976</v>
      </c>
      <c r="G328" s="3">
        <v>52.144999061006899</v>
      </c>
      <c r="H328" s="12">
        <f t="shared" si="22"/>
        <v>1.8521897255897923E-2</v>
      </c>
      <c r="I328" s="12">
        <f t="shared" si="22"/>
        <v>2.9657029964227689E-2</v>
      </c>
      <c r="J328" s="12">
        <f t="shared" si="22"/>
        <v>3.7344027404642779E-2</v>
      </c>
      <c r="K328" s="12">
        <f t="shared" si="23"/>
        <v>0.48230959867005879</v>
      </c>
      <c r="L328" s="12">
        <f t="shared" si="23"/>
        <v>0.39141678611098568</v>
      </c>
      <c r="M328" s="12">
        <f t="shared" si="23"/>
        <v>0.27020960699640922</v>
      </c>
      <c r="O328" s="12">
        <f t="shared" si="24"/>
        <v>0.43686319239052224</v>
      </c>
      <c r="P328" s="12">
        <f t="shared" si="25"/>
        <v>0.38131199725915121</v>
      </c>
    </row>
    <row r="329" spans="1:16" x14ac:dyDescent="0.25">
      <c r="A329" s="1">
        <v>0.60138888888890596</v>
      </c>
      <c r="B329" s="2">
        <v>841.5</v>
      </c>
      <c r="C329" s="3">
        <v>20.68</v>
      </c>
      <c r="D329" s="3">
        <v>24.423287011199999</v>
      </c>
      <c r="E329" s="3">
        <v>36.0113025072013</v>
      </c>
      <c r="F329" s="3">
        <v>45.366317994699202</v>
      </c>
      <c r="G329" s="3">
        <v>51.842540016388902</v>
      </c>
      <c r="H329" s="12">
        <f t="shared" si="22"/>
        <v>1.821901664551551E-2</v>
      </c>
      <c r="I329" s="12">
        <f t="shared" si="22"/>
        <v>2.9336087931906361E-2</v>
      </c>
      <c r="J329" s="12">
        <f t="shared" si="22"/>
        <v>3.7032133115138324E-2</v>
      </c>
      <c r="K329" s="12">
        <f t="shared" si="23"/>
        <v>0.4840597769265384</v>
      </c>
      <c r="L329" s="12">
        <f t="shared" si="23"/>
        <v>0.39078189976404204</v>
      </c>
      <c r="M329" s="12">
        <f t="shared" si="23"/>
        <v>0.27052764886512365</v>
      </c>
      <c r="O329" s="12">
        <f t="shared" si="24"/>
        <v>0.43742083834529022</v>
      </c>
      <c r="P329" s="12">
        <f t="shared" si="25"/>
        <v>0.38178977518523466</v>
      </c>
    </row>
    <row r="330" spans="1:16" x14ac:dyDescent="0.25">
      <c r="A330" s="1">
        <v>0.60208333333335096</v>
      </c>
      <c r="B330" s="2">
        <v>840.83333333333303</v>
      </c>
      <c r="C330" s="3">
        <v>20.68</v>
      </c>
      <c r="D330" s="3">
        <v>24.247579910400002</v>
      </c>
      <c r="E330" s="3">
        <v>35.708892593219502</v>
      </c>
      <c r="F330" s="3">
        <v>45.058370024068303</v>
      </c>
      <c r="G330" s="3">
        <v>51.545942115100999</v>
      </c>
      <c r="H330" s="12">
        <f t="shared" si="22"/>
        <v>1.7873806850211508E-2</v>
      </c>
      <c r="I330" s="12">
        <f t="shared" si="22"/>
        <v>2.8993106074214049E-2</v>
      </c>
      <c r="J330" s="12">
        <f t="shared" si="22"/>
        <v>3.6708751772171665E-2</v>
      </c>
      <c r="K330" s="12">
        <f t="shared" si="23"/>
        <v>0.4791466875239434</v>
      </c>
      <c r="L330" s="12">
        <f t="shared" si="23"/>
        <v>0.3908602151467559</v>
      </c>
      <c r="M330" s="12">
        <f t="shared" si="23"/>
        <v>0.2712166366554799</v>
      </c>
      <c r="O330" s="12">
        <f t="shared" si="24"/>
        <v>0.43500345133534968</v>
      </c>
      <c r="P330" s="12">
        <f t="shared" si="25"/>
        <v>0.38040784644205972</v>
      </c>
    </row>
    <row r="331" spans="1:16" x14ac:dyDescent="0.25">
      <c r="A331" s="1">
        <v>0.60277777777779495</v>
      </c>
      <c r="B331" s="2">
        <v>838.83333333333303</v>
      </c>
      <c r="C331" s="3">
        <v>20.68</v>
      </c>
      <c r="D331" s="3">
        <v>23.910807967200004</v>
      </c>
      <c r="E331" s="3">
        <v>35.8896261588473</v>
      </c>
      <c r="F331" s="3">
        <v>45.025221111009202</v>
      </c>
      <c r="G331" s="3">
        <v>51.370712454555601</v>
      </c>
      <c r="H331" s="12">
        <f t="shared" si="22"/>
        <v>1.813188097617402E-2</v>
      </c>
      <c r="I331" s="12">
        <f t="shared" si="22"/>
        <v>2.9022715411495186E-2</v>
      </c>
      <c r="J331" s="12">
        <f t="shared" si="22"/>
        <v>3.6587378249023181E-2</v>
      </c>
      <c r="K331" s="12">
        <f t="shared" si="23"/>
        <v>0.50197529405237673</v>
      </c>
      <c r="L331" s="12">
        <f t="shared" si="23"/>
        <v>0.38282933166583494</v>
      </c>
      <c r="M331" s="12">
        <f t="shared" si="23"/>
        <v>0.26590936034946899</v>
      </c>
      <c r="O331" s="12">
        <f t="shared" si="24"/>
        <v>0.44240231285910581</v>
      </c>
      <c r="P331" s="12">
        <f t="shared" si="25"/>
        <v>0.38357132868922683</v>
      </c>
    </row>
    <row r="332" spans="1:16" x14ac:dyDescent="0.25">
      <c r="A332" s="1">
        <v>0.60347222222223995</v>
      </c>
      <c r="B332" s="2">
        <v>832</v>
      </c>
      <c r="C332" s="3">
        <v>20.68</v>
      </c>
      <c r="D332" s="3">
        <v>25.243253481600004</v>
      </c>
      <c r="E332" s="3">
        <v>36.8945625705475</v>
      </c>
      <c r="F332" s="3">
        <v>45.796937493073202</v>
      </c>
      <c r="G332" s="3">
        <v>51.893056734223102</v>
      </c>
      <c r="H332" s="12">
        <f t="shared" si="22"/>
        <v>1.9488656935754207E-2</v>
      </c>
      <c r="I332" s="12">
        <f t="shared" si="22"/>
        <v>3.0188626794559137E-2</v>
      </c>
      <c r="J332" s="12">
        <f t="shared" si="22"/>
        <v>3.7515693190171999E-2</v>
      </c>
      <c r="K332" s="12">
        <f t="shared" si="23"/>
        <v>0.49226101920087018</v>
      </c>
      <c r="L332" s="12">
        <f t="shared" si="23"/>
        <v>0.37612015261253678</v>
      </c>
      <c r="M332" s="12">
        <f t="shared" si="23"/>
        <v>0.25755748542154289</v>
      </c>
      <c r="O332" s="12">
        <f t="shared" si="24"/>
        <v>0.43419058590670345</v>
      </c>
      <c r="P332" s="12">
        <f t="shared" si="25"/>
        <v>0.37531288574498334</v>
      </c>
    </row>
    <row r="333" spans="1:16" x14ac:dyDescent="0.25">
      <c r="A333" s="1">
        <v>0.60416666666668395</v>
      </c>
      <c r="B333" s="2">
        <v>830.66666666666697</v>
      </c>
      <c r="C333" s="3">
        <v>20.68</v>
      </c>
      <c r="D333" s="3">
        <v>25.9607241432</v>
      </c>
      <c r="E333" s="3">
        <v>36.962428907609599</v>
      </c>
      <c r="F333" s="3">
        <v>45.902269858179103</v>
      </c>
      <c r="G333" s="3">
        <v>52.004565719144303</v>
      </c>
      <c r="H333" s="12">
        <f t="shared" si="22"/>
        <v>1.9601639936929687E-2</v>
      </c>
      <c r="I333" s="12">
        <f t="shared" si="22"/>
        <v>3.036388827228623E-2</v>
      </c>
      <c r="J333" s="12">
        <f t="shared" si="22"/>
        <v>3.7710151347284462E-2</v>
      </c>
      <c r="K333" s="12">
        <f t="shared" si="23"/>
        <v>0.46556170752645293</v>
      </c>
      <c r="L333" s="12">
        <f t="shared" si="23"/>
        <v>0.37830933542465417</v>
      </c>
      <c r="M333" s="12">
        <f t="shared" si="23"/>
        <v>0.2582322777878166</v>
      </c>
      <c r="O333" s="12">
        <f t="shared" si="24"/>
        <v>0.42193552147555358</v>
      </c>
      <c r="P333" s="12">
        <f t="shared" si="25"/>
        <v>0.36736777357964118</v>
      </c>
    </row>
    <row r="334" spans="1:16" x14ac:dyDescent="0.25">
      <c r="A334" s="1">
        <v>0.60486111111112895</v>
      </c>
      <c r="B334" s="2">
        <v>832.33333333333303</v>
      </c>
      <c r="C334" s="3">
        <v>20.68</v>
      </c>
      <c r="D334" s="3">
        <v>25.389676065600003</v>
      </c>
      <c r="E334" s="3">
        <v>36.560044511792498</v>
      </c>
      <c r="F334" s="3">
        <v>45.505640617176503</v>
      </c>
      <c r="G334" s="3">
        <v>51.647638765642199</v>
      </c>
      <c r="H334" s="12">
        <f t="shared" si="22"/>
        <v>1.9078948151933325E-2</v>
      </c>
      <c r="I334" s="12">
        <f t="shared" si="22"/>
        <v>2.9826560613347833E-2</v>
      </c>
      <c r="J334" s="12">
        <f t="shared" si="22"/>
        <v>3.7205813494964608E-2</v>
      </c>
      <c r="K334" s="12">
        <f t="shared" si="23"/>
        <v>0.47175255388587373</v>
      </c>
      <c r="L334" s="12">
        <f t="shared" si="23"/>
        <v>0.37779486228002501</v>
      </c>
      <c r="M334" s="12">
        <f t="shared" si="23"/>
        <v>0.25939191947501394</v>
      </c>
      <c r="O334" s="12">
        <f t="shared" si="24"/>
        <v>0.4247737080829494</v>
      </c>
      <c r="P334" s="12">
        <f t="shared" si="25"/>
        <v>0.3696464452136376</v>
      </c>
    </row>
    <row r="335" spans="1:16" x14ac:dyDescent="0.25">
      <c r="A335" s="1">
        <v>0.60555555555557306</v>
      </c>
      <c r="B335" s="2">
        <v>830.83333333333303</v>
      </c>
      <c r="C335" s="3">
        <v>20.68</v>
      </c>
      <c r="D335" s="3">
        <v>25.272537998399997</v>
      </c>
      <c r="E335" s="3">
        <v>36.360355722922499</v>
      </c>
      <c r="F335" s="3">
        <v>45.265547092748697</v>
      </c>
      <c r="G335" s="3">
        <v>51.3891063341296</v>
      </c>
      <c r="H335" s="12">
        <f t="shared" si="22"/>
        <v>1.8873046005523576E-2</v>
      </c>
      <c r="I335" s="12">
        <f t="shared" si="22"/>
        <v>2.9591430803709576E-2</v>
      </c>
      <c r="J335" s="12">
        <f t="shared" si="22"/>
        <v>3.6961813040075758E-2</v>
      </c>
      <c r="K335" s="12">
        <f t="shared" si="23"/>
        <v>0.46911164622763213</v>
      </c>
      <c r="L335" s="12">
        <f t="shared" si="23"/>
        <v>0.37676746563320473</v>
      </c>
      <c r="M335" s="12">
        <f t="shared" si="23"/>
        <v>0.259080102854084</v>
      </c>
      <c r="O335" s="12">
        <f t="shared" si="24"/>
        <v>0.42293955593041843</v>
      </c>
      <c r="P335" s="12">
        <f t="shared" si="25"/>
        <v>0.36831973823830694</v>
      </c>
    </row>
    <row r="336" spans="1:16" x14ac:dyDescent="0.25">
      <c r="A336" s="1">
        <v>0.60625000000001805</v>
      </c>
      <c r="B336" s="2">
        <v>828.33333333333303</v>
      </c>
      <c r="C336" s="3">
        <v>20.72</v>
      </c>
      <c r="D336" s="3">
        <v>25.126115414400001</v>
      </c>
      <c r="E336" s="3">
        <v>36.411616102115403</v>
      </c>
      <c r="F336" s="3">
        <v>45.234738894378502</v>
      </c>
      <c r="G336" s="3">
        <v>51.300339703186097</v>
      </c>
      <c r="H336" s="12">
        <f t="shared" si="22"/>
        <v>1.8943600928107134E-2</v>
      </c>
      <c r="I336" s="12">
        <f t="shared" si="22"/>
        <v>2.9595258222589751E-2</v>
      </c>
      <c r="J336" s="12">
        <f t="shared" si="22"/>
        <v>3.6917915134631121E-2</v>
      </c>
      <c r="K336" s="12">
        <f t="shared" si="23"/>
        <v>0.47891643672031703</v>
      </c>
      <c r="L336" s="12">
        <f t="shared" si="23"/>
        <v>0.37442189277575255</v>
      </c>
      <c r="M336" s="12">
        <f t="shared" si="23"/>
        <v>0.25740248539296912</v>
      </c>
      <c r="O336" s="12">
        <f t="shared" si="24"/>
        <v>0.42666916474803479</v>
      </c>
      <c r="P336" s="12">
        <f t="shared" si="25"/>
        <v>0.37024693829634631</v>
      </c>
    </row>
    <row r="337" spans="1:16" x14ac:dyDescent="0.25">
      <c r="A337" s="1">
        <v>0.60694444444446205</v>
      </c>
      <c r="B337" s="2">
        <v>833</v>
      </c>
      <c r="C337" s="3">
        <v>20.72</v>
      </c>
      <c r="D337" s="3">
        <v>25.536098649600003</v>
      </c>
      <c r="E337" s="3">
        <v>36.374238812215197</v>
      </c>
      <c r="F337" s="3">
        <v>45.2547149747272</v>
      </c>
      <c r="G337" s="3">
        <v>51.350794932994503</v>
      </c>
      <c r="H337" s="12">
        <f t="shared" si="22"/>
        <v>1.8792603616104679E-2</v>
      </c>
      <c r="I337" s="12">
        <f t="shared" si="22"/>
        <v>2.9453439345410806E-2</v>
      </c>
      <c r="J337" s="12">
        <f t="shared" si="22"/>
        <v>3.677166258462726E-2</v>
      </c>
      <c r="K337" s="12">
        <f t="shared" si="23"/>
        <v>0.45735539992846674</v>
      </c>
      <c r="L337" s="12">
        <f t="shared" si="23"/>
        <v>0.37474452866651836</v>
      </c>
      <c r="M337" s="12">
        <f t="shared" si="23"/>
        <v>0.25724663507548734</v>
      </c>
      <c r="O337" s="12">
        <f t="shared" si="24"/>
        <v>0.41604996429749252</v>
      </c>
      <c r="P337" s="12">
        <f t="shared" si="25"/>
        <v>0.36311552122349078</v>
      </c>
    </row>
    <row r="338" spans="1:16" x14ac:dyDescent="0.25">
      <c r="A338" s="1">
        <v>0.60763888888890705</v>
      </c>
      <c r="B338" s="2">
        <v>831.83333333333303</v>
      </c>
      <c r="C338" s="3">
        <v>20.76</v>
      </c>
      <c r="D338" s="3">
        <v>24.891839280000003</v>
      </c>
      <c r="E338" s="3">
        <v>35.958898630543601</v>
      </c>
      <c r="F338" s="3">
        <v>44.827932504710297</v>
      </c>
      <c r="G338" s="3">
        <v>50.9535975277769</v>
      </c>
      <c r="H338" s="12">
        <f t="shared" si="22"/>
        <v>1.8271567177571956E-2</v>
      </c>
      <c r="I338" s="12">
        <f t="shared" si="22"/>
        <v>2.8933599484724869E-2</v>
      </c>
      <c r="J338" s="12">
        <f t="shared" si="22"/>
        <v>3.6297652808387391E-2</v>
      </c>
      <c r="K338" s="12">
        <f t="shared" si="23"/>
        <v>0.46767049221801338</v>
      </c>
      <c r="L338" s="12">
        <f t="shared" si="23"/>
        <v>0.37478659019082972</v>
      </c>
      <c r="M338" s="12">
        <f t="shared" si="23"/>
        <v>0.25885763198328848</v>
      </c>
      <c r="O338" s="12">
        <f t="shared" si="24"/>
        <v>0.42122854120442149</v>
      </c>
      <c r="P338" s="12">
        <f t="shared" si="25"/>
        <v>0.36710490479737723</v>
      </c>
    </row>
    <row r="339" spans="1:16" x14ac:dyDescent="0.25">
      <c r="A339" s="1">
        <v>0.60833333333335105</v>
      </c>
      <c r="B339" s="2">
        <v>833.5</v>
      </c>
      <c r="C339" s="3">
        <v>20.76</v>
      </c>
      <c r="D339" s="3">
        <v>24.833270246400005</v>
      </c>
      <c r="E339" s="3">
        <v>35.5878919822391</v>
      </c>
      <c r="F339" s="3">
        <v>44.516613384081502</v>
      </c>
      <c r="G339" s="3">
        <v>50.698261503246599</v>
      </c>
      <c r="H339" s="12">
        <f t="shared" si="22"/>
        <v>1.7789912396207676E-2</v>
      </c>
      <c r="I339" s="12">
        <f t="shared" si="22"/>
        <v>2.8502235613775045E-2</v>
      </c>
      <c r="J339" s="12">
        <f t="shared" si="22"/>
        <v>3.5918730057884339E-2</v>
      </c>
      <c r="K339" s="12">
        <f t="shared" si="23"/>
        <v>0.45355878691801094</v>
      </c>
      <c r="L339" s="12">
        <f t="shared" si="23"/>
        <v>0.37655439189024686</v>
      </c>
      <c r="M339" s="12">
        <f t="shared" si="23"/>
        <v>0.26070101682323576</v>
      </c>
      <c r="O339" s="12">
        <f t="shared" si="24"/>
        <v>0.41505658940412887</v>
      </c>
      <c r="P339" s="12">
        <f t="shared" si="25"/>
        <v>0.36360473187716452</v>
      </c>
    </row>
    <row r="340" spans="1:16" x14ac:dyDescent="0.25">
      <c r="A340" s="1">
        <v>0.60902777777779604</v>
      </c>
      <c r="B340" s="2">
        <v>833</v>
      </c>
      <c r="C340" s="3">
        <v>20.76</v>
      </c>
      <c r="D340" s="3">
        <v>24.071872809600006</v>
      </c>
      <c r="E340" s="3">
        <v>35.385526569353502</v>
      </c>
      <c r="F340" s="3">
        <v>44.2042999126677</v>
      </c>
      <c r="G340" s="3">
        <v>50.3397192237395</v>
      </c>
      <c r="H340" s="12">
        <f t="shared" si="22"/>
        <v>1.755765494520228E-2</v>
      </c>
      <c r="I340" s="12">
        <f t="shared" si="22"/>
        <v>2.8144417662266146E-2</v>
      </c>
      <c r="J340" s="12">
        <f t="shared" si="22"/>
        <v>3.5509867015293517E-2</v>
      </c>
      <c r="K340" s="12">
        <f t="shared" si="23"/>
        <v>0.4774214544477447</v>
      </c>
      <c r="L340" s="12">
        <f t="shared" si="23"/>
        <v>0.37214075005436609</v>
      </c>
      <c r="M340" s="12">
        <f t="shared" si="23"/>
        <v>0.25890670453065906</v>
      </c>
      <c r="O340" s="12">
        <f t="shared" si="24"/>
        <v>0.42478110225105536</v>
      </c>
      <c r="P340" s="12">
        <f t="shared" si="25"/>
        <v>0.36948963634425658</v>
      </c>
    </row>
    <row r="341" spans="1:16" x14ac:dyDescent="0.25">
      <c r="A341" s="1">
        <v>0.60972222222224004</v>
      </c>
      <c r="B341" s="2">
        <v>832</v>
      </c>
      <c r="C341" s="3">
        <v>20.76</v>
      </c>
      <c r="D341" s="3">
        <v>24.730774437600001</v>
      </c>
      <c r="E341" s="3">
        <v>35.383682009649803</v>
      </c>
      <c r="F341" s="3">
        <v>44.206131523844597</v>
      </c>
      <c r="G341" s="3">
        <v>50.321548093207397</v>
      </c>
      <c r="H341" s="12">
        <f t="shared" si="22"/>
        <v>1.7576540876982936E-2</v>
      </c>
      <c r="I341" s="12">
        <f t="shared" si="22"/>
        <v>2.8180446543082445E-2</v>
      </c>
      <c r="J341" s="12">
        <f t="shared" si="22"/>
        <v>3.5530706842797348E-2</v>
      </c>
      <c r="K341" s="12">
        <f t="shared" si="23"/>
        <v>0.45007913693100837</v>
      </c>
      <c r="L341" s="12">
        <f t="shared" si="23"/>
        <v>0.37274335068713427</v>
      </c>
      <c r="M341" s="12">
        <f t="shared" si="23"/>
        <v>0.25837278629300864</v>
      </c>
      <c r="O341" s="12">
        <f t="shared" si="24"/>
        <v>0.41141124380907135</v>
      </c>
      <c r="P341" s="12">
        <f t="shared" si="25"/>
        <v>0.36039842463705052</v>
      </c>
    </row>
    <row r="342" spans="1:16" x14ac:dyDescent="0.25">
      <c r="A342" s="1">
        <v>0.61041666666668504</v>
      </c>
      <c r="B342" s="2">
        <v>828.33333333333303</v>
      </c>
      <c r="C342" s="3">
        <v>20.76</v>
      </c>
      <c r="D342" s="3">
        <v>24.027946034400003</v>
      </c>
      <c r="E342" s="3">
        <v>35.470085510439503</v>
      </c>
      <c r="F342" s="3">
        <v>44.069553094286</v>
      </c>
      <c r="G342" s="3">
        <v>50.049353705422803</v>
      </c>
      <c r="H342" s="12">
        <f t="shared" si="22"/>
        <v>1.7758654539766005E-2</v>
      </c>
      <c r="I342" s="12">
        <f t="shared" si="22"/>
        <v>2.8140305546421739E-2</v>
      </c>
      <c r="J342" s="12">
        <f t="shared" si="22"/>
        <v>3.5359380730892731E-2</v>
      </c>
      <c r="K342" s="12">
        <f t="shared" si="23"/>
        <v>0.48556362876187381</v>
      </c>
      <c r="L342" s="12">
        <f t="shared" si="23"/>
        <v>0.36493076265820146</v>
      </c>
      <c r="M342" s="12">
        <f t="shared" si="23"/>
        <v>0.25376143072685903</v>
      </c>
      <c r="O342" s="12">
        <f t="shared" si="24"/>
        <v>0.42524719571003766</v>
      </c>
      <c r="P342" s="12">
        <f t="shared" si="25"/>
        <v>0.36808527404897812</v>
      </c>
    </row>
    <row r="343" spans="1:16" x14ac:dyDescent="0.25">
      <c r="A343" s="1">
        <v>0.61111111111112904</v>
      </c>
      <c r="B343" s="2">
        <v>826</v>
      </c>
      <c r="C343" s="3">
        <v>20.76</v>
      </c>
      <c r="D343" s="3">
        <v>25.462887357600003</v>
      </c>
      <c r="E343" s="3">
        <v>35.993797260346902</v>
      </c>
      <c r="F343" s="3">
        <v>44.557589162876397</v>
      </c>
      <c r="G343" s="3">
        <v>50.444227792820499</v>
      </c>
      <c r="H343" s="12">
        <f t="shared" si="22"/>
        <v>1.8442853826085837E-2</v>
      </c>
      <c r="I343" s="12">
        <f t="shared" si="22"/>
        <v>2.8810640633022272E-2</v>
      </c>
      <c r="J343" s="12">
        <f t="shared" si="22"/>
        <v>3.5937321783075661E-2</v>
      </c>
      <c r="K343" s="12">
        <f t="shared" si="23"/>
        <v>0.4481567058179764</v>
      </c>
      <c r="L343" s="12">
        <f t="shared" si="23"/>
        <v>0.36444341503170491</v>
      </c>
      <c r="M343" s="12">
        <f t="shared" si="23"/>
        <v>0.25051364042611918</v>
      </c>
      <c r="O343" s="12">
        <f t="shared" si="24"/>
        <v>0.40630006042484068</v>
      </c>
      <c r="P343" s="12">
        <f t="shared" si="25"/>
        <v>0.35437125375860018</v>
      </c>
    </row>
    <row r="344" spans="1:16" x14ac:dyDescent="0.25">
      <c r="A344" s="1">
        <v>0.61180555555557403</v>
      </c>
      <c r="B344" s="2">
        <v>826</v>
      </c>
      <c r="C344" s="3">
        <v>20.76</v>
      </c>
      <c r="D344" s="3">
        <v>25.0236196056</v>
      </c>
      <c r="E344" s="3">
        <v>36.0882669510653</v>
      </c>
      <c r="F344" s="3">
        <v>44.530109976180697</v>
      </c>
      <c r="G344" s="3">
        <v>50.345370507503702</v>
      </c>
      <c r="H344" s="12">
        <f t="shared" si="22"/>
        <v>1.855722391170133E-2</v>
      </c>
      <c r="I344" s="12">
        <f t="shared" si="22"/>
        <v>2.8777372852519002E-2</v>
      </c>
      <c r="J344" s="12">
        <f t="shared" si="22"/>
        <v>3.5817639839592859E-2</v>
      </c>
      <c r="K344" s="12">
        <f t="shared" si="23"/>
        <v>0.4708706038865561</v>
      </c>
      <c r="L344" s="12">
        <f t="shared" si="23"/>
        <v>0.35925372034389386</v>
      </c>
      <c r="M344" s="12">
        <f t="shared" si="23"/>
        <v>0.24747605166683859</v>
      </c>
      <c r="O344" s="12">
        <f t="shared" si="24"/>
        <v>0.41506216211522495</v>
      </c>
      <c r="P344" s="12">
        <f t="shared" si="25"/>
        <v>0.35920012529909617</v>
      </c>
    </row>
    <row r="345" spans="1:16" x14ac:dyDescent="0.25">
      <c r="A345" s="1">
        <v>0.61250000000001803</v>
      </c>
      <c r="B345" s="2">
        <v>828.33333333333303</v>
      </c>
      <c r="C345" s="3">
        <v>20.76</v>
      </c>
      <c r="D345" s="3">
        <v>25.990008660000004</v>
      </c>
      <c r="E345" s="3">
        <v>36.606456793618896</v>
      </c>
      <c r="F345" s="3">
        <v>44.977000620043</v>
      </c>
      <c r="G345" s="3">
        <v>50.693557110185999</v>
      </c>
      <c r="H345" s="12">
        <f t="shared" si="22"/>
        <v>1.913053134038499E-2</v>
      </c>
      <c r="I345" s="12">
        <f t="shared" si="22"/>
        <v>2.9235815637878883E-2</v>
      </c>
      <c r="J345" s="12">
        <f t="shared" si="22"/>
        <v>3.613709107869538E-2</v>
      </c>
      <c r="K345" s="12">
        <f t="shared" si="23"/>
        <v>0.45052423029075966</v>
      </c>
      <c r="L345" s="12">
        <f t="shared" si="23"/>
        <v>0.35521605409372453</v>
      </c>
      <c r="M345" s="12">
        <f t="shared" si="23"/>
        <v>0.24259028822264053</v>
      </c>
      <c r="O345" s="12">
        <f t="shared" si="24"/>
        <v>0.40287014219224204</v>
      </c>
      <c r="P345" s="12">
        <f t="shared" si="25"/>
        <v>0.34944352420237496</v>
      </c>
    </row>
    <row r="346" spans="1:16" x14ac:dyDescent="0.25">
      <c r="A346" s="1">
        <v>0.61319444444446303</v>
      </c>
      <c r="B346" s="2">
        <v>824.66666666666697</v>
      </c>
      <c r="C346" s="3">
        <v>20.76</v>
      </c>
      <c r="D346" s="3">
        <v>26.077862210399999</v>
      </c>
      <c r="E346" s="3">
        <v>36.441685550888103</v>
      </c>
      <c r="F346" s="3">
        <v>44.794837955778597</v>
      </c>
      <c r="G346" s="3">
        <v>50.503553200975801</v>
      </c>
      <c r="H346" s="12">
        <f t="shared" si="22"/>
        <v>1.9015786844245871E-2</v>
      </c>
      <c r="I346" s="12">
        <f t="shared" si="22"/>
        <v>2.9144912638373387E-2</v>
      </c>
      <c r="J346" s="12">
        <f t="shared" si="22"/>
        <v>3.6067364431256008E-2</v>
      </c>
      <c r="K346" s="12">
        <f t="shared" si="23"/>
        <v>0.44175920757574022</v>
      </c>
      <c r="L346" s="12">
        <f t="shared" si="23"/>
        <v>0.35605411882387628</v>
      </c>
      <c r="M346" s="12">
        <f t="shared" si="23"/>
        <v>0.24333466908314672</v>
      </c>
      <c r="O346" s="12">
        <f t="shared" si="24"/>
        <v>0.39890666319980828</v>
      </c>
      <c r="P346" s="12">
        <f t="shared" si="25"/>
        <v>0.34704933182758768</v>
      </c>
    </row>
    <row r="347" spans="1:16" x14ac:dyDescent="0.25">
      <c r="A347" s="1">
        <v>0.61388888888890702</v>
      </c>
      <c r="B347" s="2">
        <v>824.33333333333303</v>
      </c>
      <c r="C347" s="3">
        <v>20.76</v>
      </c>
      <c r="D347" s="3">
        <v>25.667878975200004</v>
      </c>
      <c r="E347" s="3">
        <v>35.866360643126498</v>
      </c>
      <c r="F347" s="3">
        <v>44.268603164124599</v>
      </c>
      <c r="G347" s="3">
        <v>50.046909756217197</v>
      </c>
      <c r="H347" s="12">
        <f t="shared" si="22"/>
        <v>1.8325548697686819E-2</v>
      </c>
      <c r="I347" s="12">
        <f t="shared" si="22"/>
        <v>2.8518321670996286E-2</v>
      </c>
      <c r="J347" s="12">
        <f t="shared" si="22"/>
        <v>3.5527994043126412E-2</v>
      </c>
      <c r="K347" s="12">
        <f t="shared" si="23"/>
        <v>0.43488728209369321</v>
      </c>
      <c r="L347" s="12">
        <f t="shared" si="23"/>
        <v>0.35829141360724182</v>
      </c>
      <c r="M347" s="12">
        <f t="shared" si="23"/>
        <v>0.24640060459608923</v>
      </c>
      <c r="O347" s="12">
        <f t="shared" si="24"/>
        <v>0.39658934785046751</v>
      </c>
      <c r="P347" s="12">
        <f t="shared" si="25"/>
        <v>0.34652643343234141</v>
      </c>
    </row>
    <row r="348" spans="1:16" x14ac:dyDescent="0.25">
      <c r="A348" s="1">
        <v>0.61458333333335202</v>
      </c>
      <c r="B348" s="2">
        <v>823.66666666666697</v>
      </c>
      <c r="C348" s="3">
        <v>20.8</v>
      </c>
      <c r="D348" s="3">
        <v>25.0675463808</v>
      </c>
      <c r="E348" s="3">
        <v>35.7364153376014</v>
      </c>
      <c r="F348" s="3">
        <v>44.023939884116302</v>
      </c>
      <c r="G348" s="3">
        <v>49.743364218053699</v>
      </c>
      <c r="H348" s="12">
        <f t="shared" si="22"/>
        <v>1.8134053424849934E-2</v>
      </c>
      <c r="I348" s="12">
        <f t="shared" si="22"/>
        <v>2.8195799130857499E-2</v>
      </c>
      <c r="J348" s="12">
        <f t="shared" si="22"/>
        <v>3.5139657083836935E-2</v>
      </c>
      <c r="K348" s="12">
        <f t="shared" si="23"/>
        <v>0.45531393215443211</v>
      </c>
      <c r="L348" s="12">
        <f t="shared" si="23"/>
        <v>0.35368560663541748</v>
      </c>
      <c r="M348" s="12">
        <f t="shared" si="23"/>
        <v>0.24408712804412558</v>
      </c>
      <c r="O348" s="12">
        <f t="shared" si="24"/>
        <v>0.40449976939492477</v>
      </c>
      <c r="P348" s="12">
        <f t="shared" si="25"/>
        <v>0.35102888894465833</v>
      </c>
    </row>
    <row r="349" spans="1:16" x14ac:dyDescent="0.25">
      <c r="A349" s="1">
        <v>0.61527777777779602</v>
      </c>
      <c r="B349" s="2">
        <v>822.83333333333303</v>
      </c>
      <c r="C349" s="3">
        <v>20.84</v>
      </c>
      <c r="D349" s="3">
        <v>25.653236716800002</v>
      </c>
      <c r="E349" s="3">
        <v>36.010092785125103</v>
      </c>
      <c r="F349" s="3">
        <v>44.224530721591101</v>
      </c>
      <c r="G349" s="3">
        <v>49.8646248794903</v>
      </c>
      <c r="H349" s="12">
        <f t="shared" si="22"/>
        <v>1.8436410109530212E-2</v>
      </c>
      <c r="I349" s="12">
        <f t="shared" si="22"/>
        <v>2.8419522853868069E-2</v>
      </c>
      <c r="J349" s="12">
        <f t="shared" si="22"/>
        <v>3.5274002284168902E-2</v>
      </c>
      <c r="K349" s="12">
        <f t="shared" si="23"/>
        <v>0.44244583715753466</v>
      </c>
      <c r="L349" s="12">
        <f t="shared" si="23"/>
        <v>0.35092153889187611</v>
      </c>
      <c r="M349" s="12">
        <f t="shared" si="23"/>
        <v>0.24094533754996855</v>
      </c>
      <c r="O349" s="12">
        <f t="shared" si="24"/>
        <v>0.39668368802470538</v>
      </c>
      <c r="P349" s="12">
        <f t="shared" si="25"/>
        <v>0.34477090453312653</v>
      </c>
    </row>
    <row r="350" spans="1:16" x14ac:dyDescent="0.25">
      <c r="A350" s="1">
        <v>0.61597222222224102</v>
      </c>
      <c r="B350" s="2">
        <v>821.66666666666697</v>
      </c>
      <c r="C350" s="3">
        <v>20.84</v>
      </c>
      <c r="D350" s="3">
        <v>25.711805750400007</v>
      </c>
      <c r="E350" s="3">
        <v>36.113537002774898</v>
      </c>
      <c r="F350" s="3">
        <v>44.246228685451598</v>
      </c>
      <c r="G350" s="3">
        <v>49.8253772792661</v>
      </c>
      <c r="H350" s="12">
        <f t="shared" si="22"/>
        <v>1.8588483167677354E-2</v>
      </c>
      <c r="I350" s="12">
        <f t="shared" si="22"/>
        <v>2.8486282375803151E-2</v>
      </c>
      <c r="J350" s="12">
        <f t="shared" si="22"/>
        <v>3.5276321232372523E-2</v>
      </c>
      <c r="K350" s="12">
        <f t="shared" si="23"/>
        <v>0.44499385036897904</v>
      </c>
      <c r="L350" s="12">
        <f t="shared" si="23"/>
        <v>0.34792263883108865</v>
      </c>
      <c r="M350" s="12">
        <f t="shared" si="23"/>
        <v>0.23868015374607482</v>
      </c>
      <c r="O350" s="12">
        <f t="shared" si="24"/>
        <v>0.39645824460003387</v>
      </c>
      <c r="P350" s="12">
        <f t="shared" si="25"/>
        <v>0.34386554764871408</v>
      </c>
    </row>
    <row r="351" spans="1:16" x14ac:dyDescent="0.25">
      <c r="A351" s="1">
        <v>0.61666666666668501</v>
      </c>
      <c r="B351" s="2">
        <v>822.16666666666697</v>
      </c>
      <c r="C351" s="3">
        <v>20.84</v>
      </c>
      <c r="D351" s="3">
        <v>26.063219952000004</v>
      </c>
      <c r="E351" s="3">
        <v>36.321265263368403</v>
      </c>
      <c r="F351" s="3">
        <v>44.389533899482998</v>
      </c>
      <c r="G351" s="3">
        <v>49.904520987973598</v>
      </c>
      <c r="H351" s="12">
        <f t="shared" si="22"/>
        <v>1.8829838147214756E-2</v>
      </c>
      <c r="I351" s="12">
        <f t="shared" si="22"/>
        <v>2.8643260368315011E-2</v>
      </c>
      <c r="J351" s="12">
        <f t="shared" si="22"/>
        <v>3.5351130332017339E-2</v>
      </c>
      <c r="K351" s="12">
        <f t="shared" si="23"/>
        <v>0.43857997387491798</v>
      </c>
      <c r="L351" s="12">
        <f t="shared" si="23"/>
        <v>0.344956659893221</v>
      </c>
      <c r="M351" s="12">
        <f t="shared" si="23"/>
        <v>0.23579179266347572</v>
      </c>
      <c r="O351" s="12">
        <f t="shared" si="24"/>
        <v>0.39176831688406949</v>
      </c>
      <c r="P351" s="12">
        <f t="shared" si="25"/>
        <v>0.33977614214387158</v>
      </c>
    </row>
    <row r="352" spans="1:16" x14ac:dyDescent="0.25">
      <c r="A352" s="1">
        <v>0.61736111111113001</v>
      </c>
      <c r="B352" s="2">
        <v>821.83333333333303</v>
      </c>
      <c r="C352" s="3">
        <v>20.84</v>
      </c>
      <c r="D352" s="3">
        <v>26.195000277600005</v>
      </c>
      <c r="E352" s="3">
        <v>35.756140895800399</v>
      </c>
      <c r="F352" s="3">
        <v>43.944997225832601</v>
      </c>
      <c r="G352" s="3">
        <v>49.561906277319899</v>
      </c>
      <c r="H352" s="12">
        <f t="shared" si="22"/>
        <v>1.8149836823119537E-2</v>
      </c>
      <c r="I352" s="12">
        <f t="shared" si="22"/>
        <v>2.8113969449400863E-2</v>
      </c>
      <c r="J352" s="12">
        <f t="shared" si="22"/>
        <v>3.4948577907913093E-2</v>
      </c>
      <c r="K352" s="12">
        <f t="shared" si="23"/>
        <v>0.40894980244141738</v>
      </c>
      <c r="L352" s="12">
        <f t="shared" si="23"/>
        <v>0.35025435898443452</v>
      </c>
      <c r="M352" s="12">
        <f t="shared" si="23"/>
        <v>0.24024684278406616</v>
      </c>
      <c r="O352" s="12">
        <f t="shared" si="24"/>
        <v>0.37960208071292595</v>
      </c>
      <c r="P352" s="12">
        <f t="shared" si="25"/>
        <v>0.33315033473663935</v>
      </c>
    </row>
    <row r="353" spans="1:16" x14ac:dyDescent="0.25">
      <c r="A353" s="1">
        <v>0.61805555555557401</v>
      </c>
      <c r="B353" s="2">
        <v>820</v>
      </c>
      <c r="C353" s="3">
        <v>20.84</v>
      </c>
      <c r="D353" s="3">
        <v>24.745416695999999</v>
      </c>
      <c r="E353" s="3">
        <v>34.9074905161022</v>
      </c>
      <c r="F353" s="3">
        <v>43.057377135154603</v>
      </c>
      <c r="G353" s="3">
        <v>48.722343234177998</v>
      </c>
      <c r="H353" s="12">
        <f t="shared" si="22"/>
        <v>1.7155476239149026E-2</v>
      </c>
      <c r="I353" s="12">
        <f t="shared" si="22"/>
        <v>2.7094362359944637E-2</v>
      </c>
      <c r="J353" s="12">
        <f t="shared" si="22"/>
        <v>3.4002857602656096E-2</v>
      </c>
      <c r="K353" s="12">
        <f t="shared" si="23"/>
        <v>0.43562474616846086</v>
      </c>
      <c r="L353" s="12">
        <f t="shared" si="23"/>
        <v>0.34936690606433057</v>
      </c>
      <c r="M353" s="12">
        <f t="shared" si="23"/>
        <v>0.24284407519834211</v>
      </c>
      <c r="O353" s="12">
        <f t="shared" si="24"/>
        <v>0.39249582611639572</v>
      </c>
      <c r="P353" s="12">
        <f t="shared" si="25"/>
        <v>0.3426119091437112</v>
      </c>
    </row>
    <row r="354" spans="1:16" x14ac:dyDescent="0.25">
      <c r="A354" s="1">
        <v>0.61875000000001901</v>
      </c>
      <c r="B354" s="2">
        <v>817.5</v>
      </c>
      <c r="C354" s="3">
        <v>20.88</v>
      </c>
      <c r="D354" s="3">
        <v>24.760058954399998</v>
      </c>
      <c r="E354" s="3">
        <v>34.967400348343602</v>
      </c>
      <c r="F354" s="3">
        <v>43.027092430438699</v>
      </c>
      <c r="G354" s="3">
        <v>48.618902795348902</v>
      </c>
      <c r="H354" s="12">
        <f t="shared" si="22"/>
        <v>1.7232294004090036E-2</v>
      </c>
      <c r="I354" s="12">
        <f t="shared" si="22"/>
        <v>2.7091244563227767E-2</v>
      </c>
      <c r="J354" s="12">
        <f t="shared" si="22"/>
        <v>3.3931379566176027E-2</v>
      </c>
      <c r="K354" s="12">
        <f t="shared" si="23"/>
        <v>0.43890338307754906</v>
      </c>
      <c r="L354" s="12">
        <f t="shared" si="23"/>
        <v>0.34655704995756875</v>
      </c>
      <c r="M354" s="12">
        <f t="shared" si="23"/>
        <v>0.24044110919454484</v>
      </c>
      <c r="O354" s="12">
        <f t="shared" si="24"/>
        <v>0.39273021651755891</v>
      </c>
      <c r="P354" s="12">
        <f t="shared" si="25"/>
        <v>0.34196718074322091</v>
      </c>
    </row>
    <row r="355" spans="1:16" x14ac:dyDescent="0.25">
      <c r="A355" s="1">
        <v>0.619444444444463</v>
      </c>
      <c r="B355" s="2">
        <v>820.66666666666697</v>
      </c>
      <c r="C355" s="3">
        <v>20.88</v>
      </c>
      <c r="D355" s="3">
        <v>25.038261863999999</v>
      </c>
      <c r="E355" s="3">
        <v>35.0608764741431</v>
      </c>
      <c r="F355" s="3">
        <v>43.089387879861199</v>
      </c>
      <c r="G355" s="3">
        <v>48.649473880571598</v>
      </c>
      <c r="H355" s="12">
        <f t="shared" si="22"/>
        <v>1.7279703258500929E-2</v>
      </c>
      <c r="I355" s="12">
        <f t="shared" si="22"/>
        <v>2.7062617237848731E-2</v>
      </c>
      <c r="J355" s="12">
        <f t="shared" si="22"/>
        <v>3.3837701722873585E-2</v>
      </c>
      <c r="K355" s="12">
        <f t="shared" si="23"/>
        <v>0.42929742809858912</v>
      </c>
      <c r="L355" s="12">
        <f t="shared" si="23"/>
        <v>0.34388424897101361</v>
      </c>
      <c r="M355" s="12">
        <f t="shared" si="23"/>
        <v>0.23815448492814636</v>
      </c>
      <c r="O355" s="12">
        <f t="shared" si="24"/>
        <v>0.38659083853480142</v>
      </c>
      <c r="P355" s="12">
        <f t="shared" si="25"/>
        <v>0.33711205399924965</v>
      </c>
    </row>
    <row r="356" spans="1:16" x14ac:dyDescent="0.25">
      <c r="A356" s="1">
        <v>0.620138888888908</v>
      </c>
      <c r="B356" s="2">
        <v>815.83333333333303</v>
      </c>
      <c r="C356" s="3">
        <v>20.88</v>
      </c>
      <c r="D356" s="3">
        <v>25.008977347199998</v>
      </c>
      <c r="E356" s="3">
        <v>34.9712323044429</v>
      </c>
      <c r="F356" s="3">
        <v>42.949468013318999</v>
      </c>
      <c r="G356" s="3">
        <v>48.477875290858996</v>
      </c>
      <c r="H356" s="12">
        <f t="shared" si="22"/>
        <v>1.7272194857335534E-2</v>
      </c>
      <c r="I356" s="12">
        <f t="shared" si="22"/>
        <v>2.7051441895794493E-2</v>
      </c>
      <c r="J356" s="12">
        <f t="shared" si="22"/>
        <v>3.3827834881543214E-2</v>
      </c>
      <c r="K356" s="12">
        <f t="shared" si="23"/>
        <v>0.42924006873068127</v>
      </c>
      <c r="L356" s="12">
        <f t="shared" si="23"/>
        <v>0.3437553504427997</v>
      </c>
      <c r="M356" s="12">
        <f t="shared" si="23"/>
        <v>0.23820048071116715</v>
      </c>
      <c r="O356" s="12">
        <f t="shared" si="24"/>
        <v>0.38649770958674051</v>
      </c>
      <c r="P356" s="12">
        <f t="shared" si="25"/>
        <v>0.33706529996154938</v>
      </c>
    </row>
    <row r="357" spans="1:16" x14ac:dyDescent="0.25">
      <c r="A357" s="1">
        <v>0.620833333333352</v>
      </c>
      <c r="B357" s="2">
        <v>815.33333333333303</v>
      </c>
      <c r="C357" s="3">
        <v>20.88</v>
      </c>
      <c r="D357" s="3">
        <v>24.994335088800007</v>
      </c>
      <c r="E357" s="3">
        <v>35.250747187237899</v>
      </c>
      <c r="F357" s="3">
        <v>43.115445048451399</v>
      </c>
      <c r="G357" s="3">
        <v>48.553159025596401</v>
      </c>
      <c r="H357" s="12">
        <f t="shared" si="22"/>
        <v>1.7625609796285246E-2</v>
      </c>
      <c r="I357" s="12">
        <f t="shared" si="22"/>
        <v>2.7271600631788316E-2</v>
      </c>
      <c r="J357" s="12">
        <f t="shared" si="22"/>
        <v>3.3940914585768291E-2</v>
      </c>
      <c r="K357" s="12">
        <f t="shared" si="23"/>
        <v>0.44218531309700276</v>
      </c>
      <c r="L357" s="12">
        <f t="shared" si="23"/>
        <v>0.33907119300556238</v>
      </c>
      <c r="M357" s="12">
        <f t="shared" si="23"/>
        <v>0.23443649050353832</v>
      </c>
      <c r="O357" s="12">
        <f t="shared" si="24"/>
        <v>0.39062825305128251</v>
      </c>
      <c r="P357" s="12">
        <f t="shared" si="25"/>
        <v>0.33856433220203452</v>
      </c>
    </row>
    <row r="358" spans="1:16" x14ac:dyDescent="0.25">
      <c r="A358" s="1">
        <v>0.621527777777797</v>
      </c>
      <c r="B358" s="2">
        <v>816.33333333333303</v>
      </c>
      <c r="C358" s="3">
        <v>20.88</v>
      </c>
      <c r="D358" s="3">
        <v>25.799659300800005</v>
      </c>
      <c r="E358" s="3">
        <v>35.468589505896503</v>
      </c>
      <c r="F358" s="3">
        <v>43.3518297886298</v>
      </c>
      <c r="G358" s="3">
        <v>48.770718113782799</v>
      </c>
      <c r="H358" s="12">
        <f t="shared" si="22"/>
        <v>1.7870873220779716E-2</v>
      </c>
      <c r="I358" s="12">
        <f t="shared" si="22"/>
        <v>2.7527762093054076E-2</v>
      </c>
      <c r="J358" s="12">
        <f t="shared" si="22"/>
        <v>3.4165844974009159E-2</v>
      </c>
      <c r="K358" s="12">
        <f t="shared" si="23"/>
        <v>0.41634652503477998</v>
      </c>
      <c r="L358" s="12">
        <f t="shared" si="23"/>
        <v>0.33945427551024998</v>
      </c>
      <c r="M358" s="12">
        <f t="shared" si="23"/>
        <v>0.23333867096690594</v>
      </c>
      <c r="O358" s="12">
        <f t="shared" si="24"/>
        <v>0.37790040027251498</v>
      </c>
      <c r="P358" s="12">
        <f t="shared" si="25"/>
        <v>0.32971315717064537</v>
      </c>
    </row>
    <row r="359" spans="1:16" x14ac:dyDescent="0.25">
      <c r="A359" s="1">
        <v>0.62222222222224099</v>
      </c>
      <c r="B359" s="2">
        <v>813.66666666666697</v>
      </c>
      <c r="C359" s="3">
        <v>20.88</v>
      </c>
      <c r="D359" s="3">
        <v>25.331107032000002</v>
      </c>
      <c r="E359" s="3">
        <v>35.247490857762102</v>
      </c>
      <c r="F359" s="3">
        <v>43.0624565885199</v>
      </c>
      <c r="G359" s="3">
        <v>48.459578278787198</v>
      </c>
      <c r="H359" s="12">
        <f t="shared" si="22"/>
        <v>1.7657711009129985E-2</v>
      </c>
      <c r="I359" s="12">
        <f t="shared" si="22"/>
        <v>2.7262339109201016E-2</v>
      </c>
      <c r="J359" s="12">
        <f t="shared" si="22"/>
        <v>3.389542598785808E-2</v>
      </c>
      <c r="K359" s="12">
        <f t="shared" si="23"/>
        <v>0.42840137193713568</v>
      </c>
      <c r="L359" s="12">
        <f t="shared" si="23"/>
        <v>0.337617230184315</v>
      </c>
      <c r="M359" s="12">
        <f t="shared" si="23"/>
        <v>0.23316305391643002</v>
      </c>
      <c r="O359" s="12">
        <f t="shared" si="24"/>
        <v>0.38300930106072534</v>
      </c>
      <c r="P359" s="12">
        <f t="shared" si="25"/>
        <v>0.33306055201262685</v>
      </c>
    </row>
    <row r="360" spans="1:16" x14ac:dyDescent="0.25">
      <c r="A360" s="1">
        <v>0.62291666666668599</v>
      </c>
      <c r="B360" s="2">
        <v>809.66666666666697</v>
      </c>
      <c r="C360" s="3">
        <v>20.88</v>
      </c>
      <c r="D360" s="3">
        <v>25.580025424799999</v>
      </c>
      <c r="E360" s="3">
        <v>34.747375828904403</v>
      </c>
      <c r="F360" s="3">
        <v>42.689794453586103</v>
      </c>
      <c r="G360" s="3">
        <v>48.180813563168201</v>
      </c>
      <c r="H360" s="12">
        <f t="shared" si="22"/>
        <v>1.7127265330058952E-2</v>
      </c>
      <c r="I360" s="12">
        <f t="shared" si="22"/>
        <v>2.6936757250209258E-2</v>
      </c>
      <c r="J360" s="12">
        <f t="shared" si="22"/>
        <v>3.3718584063196611E-2</v>
      </c>
      <c r="K360" s="12">
        <f t="shared" si="23"/>
        <v>0.39799867018829688</v>
      </c>
      <c r="L360" s="12">
        <f t="shared" si="23"/>
        <v>0.34481850385982887</v>
      </c>
      <c r="M360" s="12">
        <f t="shared" si="23"/>
        <v>0.2383914879716767</v>
      </c>
      <c r="O360" s="12">
        <f t="shared" si="24"/>
        <v>0.37140858702406288</v>
      </c>
      <c r="P360" s="12">
        <f t="shared" si="25"/>
        <v>0.32706955400660082</v>
      </c>
    </row>
    <row r="361" spans="1:16" x14ac:dyDescent="0.25">
      <c r="A361" s="1">
        <v>0.62361111111112999</v>
      </c>
      <c r="B361" s="2">
        <v>811.66666666666697</v>
      </c>
      <c r="C361" s="3">
        <v>20.88</v>
      </c>
      <c r="D361" s="3">
        <v>24.057230551200004</v>
      </c>
      <c r="E361" s="3">
        <v>34.3228760117291</v>
      </c>
      <c r="F361" s="3">
        <v>42.162153605818197</v>
      </c>
      <c r="G361" s="3">
        <v>47.6440315982288</v>
      </c>
      <c r="H361" s="12">
        <f t="shared" si="22"/>
        <v>1.6562064901514288E-2</v>
      </c>
      <c r="I361" s="12">
        <f t="shared" si="22"/>
        <v>2.6220312450700028E-2</v>
      </c>
      <c r="J361" s="12">
        <f t="shared" si="22"/>
        <v>3.2974166240117606E-2</v>
      </c>
      <c r="K361" s="12">
        <f t="shared" si="23"/>
        <v>0.44458274161708966</v>
      </c>
      <c r="L361" s="12">
        <f t="shared" si="23"/>
        <v>0.33950203506228666</v>
      </c>
      <c r="M361" s="12">
        <f t="shared" si="23"/>
        <v>0.23740819380982997</v>
      </c>
      <c r="O361" s="12">
        <f t="shared" si="24"/>
        <v>0.39204238833968819</v>
      </c>
      <c r="P361" s="12">
        <f t="shared" si="25"/>
        <v>0.34049765682973537</v>
      </c>
    </row>
    <row r="362" spans="1:16" x14ac:dyDescent="0.25">
      <c r="A362" s="1">
        <v>0.62430555555557499</v>
      </c>
      <c r="B362" s="2">
        <v>810.66666666666697</v>
      </c>
      <c r="C362" s="3">
        <v>20.88</v>
      </c>
      <c r="D362" s="3">
        <v>25.096830897600004</v>
      </c>
      <c r="E362" s="3">
        <v>34.814009883714</v>
      </c>
      <c r="F362" s="3">
        <v>42.618483203216101</v>
      </c>
      <c r="G362" s="3">
        <v>48.0191446554458</v>
      </c>
      <c r="H362" s="12">
        <f t="shared" si="22"/>
        <v>1.7188334560502463E-2</v>
      </c>
      <c r="I362" s="12">
        <f t="shared" si="22"/>
        <v>2.6815563161861958E-2</v>
      </c>
      <c r="J362" s="12">
        <f t="shared" si="22"/>
        <v>3.347756330852688E-2</v>
      </c>
      <c r="K362" s="12">
        <f t="shared" si="23"/>
        <v>0.42134896919453613</v>
      </c>
      <c r="L362" s="12">
        <f t="shared" si="23"/>
        <v>0.33841167204778833</v>
      </c>
      <c r="M362" s="12">
        <f t="shared" si="23"/>
        <v>0.23417939909488814</v>
      </c>
      <c r="O362" s="12">
        <f t="shared" si="24"/>
        <v>0.37988032062116217</v>
      </c>
      <c r="P362" s="12">
        <f t="shared" si="25"/>
        <v>0.33131334677907082</v>
      </c>
    </row>
    <row r="363" spans="1:16" x14ac:dyDescent="0.25">
      <c r="A363" s="1">
        <v>0.62500000000001898</v>
      </c>
      <c r="B363" s="2">
        <v>813.66666666666697</v>
      </c>
      <c r="C363" s="3">
        <v>20.92</v>
      </c>
      <c r="D363" s="3">
        <v>24.965050572000006</v>
      </c>
      <c r="E363" s="3">
        <v>34.582172376094697</v>
      </c>
      <c r="F363" s="3">
        <v>42.424047423350601</v>
      </c>
      <c r="G363" s="3">
        <v>47.871063606013799</v>
      </c>
      <c r="H363" s="12">
        <f t="shared" si="22"/>
        <v>1.6790871416748902E-2</v>
      </c>
      <c r="I363" s="12">
        <f t="shared" si="22"/>
        <v>2.64285711880589E-2</v>
      </c>
      <c r="J363" s="12">
        <f t="shared" si="22"/>
        <v>3.3122978622712559E-2</v>
      </c>
      <c r="K363" s="12">
        <f t="shared" si="23"/>
        <v>0.41547284245465105</v>
      </c>
      <c r="L363" s="12">
        <f t="shared" si="23"/>
        <v>0.33877974953695744</v>
      </c>
      <c r="M363" s="12">
        <f t="shared" si="23"/>
        <v>0.23531856436964382</v>
      </c>
      <c r="O363" s="12">
        <f t="shared" si="24"/>
        <v>0.37712629599580422</v>
      </c>
      <c r="P363" s="12">
        <f t="shared" si="25"/>
        <v>0.32985705212041738</v>
      </c>
    </row>
    <row r="364" spans="1:16" x14ac:dyDescent="0.25">
      <c r="A364" s="1">
        <v>0.62569444444446398</v>
      </c>
      <c r="B364" s="2">
        <v>808.33333333333303</v>
      </c>
      <c r="C364" s="3">
        <v>20.92</v>
      </c>
      <c r="D364" s="3">
        <v>24.613636370399998</v>
      </c>
      <c r="E364" s="3">
        <v>34.191137717930999</v>
      </c>
      <c r="F364" s="3">
        <v>42.024406327042499</v>
      </c>
      <c r="G364" s="3">
        <v>47.490474923691302</v>
      </c>
      <c r="H364" s="12">
        <f t="shared" si="22"/>
        <v>1.6417902331461034E-2</v>
      </c>
      <c r="I364" s="12">
        <f t="shared" si="22"/>
        <v>2.6108543909743306E-2</v>
      </c>
      <c r="J364" s="12">
        <f t="shared" si="22"/>
        <v>3.2870690627246985E-2</v>
      </c>
      <c r="K364" s="12">
        <f t="shared" si="23"/>
        <v>0.41649115513161994</v>
      </c>
      <c r="L364" s="12">
        <f t="shared" si="23"/>
        <v>0.34064073426689179</v>
      </c>
      <c r="M364" s="12">
        <f t="shared" si="23"/>
        <v>0.23769970279709887</v>
      </c>
      <c r="O364" s="12">
        <f t="shared" si="24"/>
        <v>0.37856594469925592</v>
      </c>
      <c r="P364" s="12">
        <f t="shared" si="25"/>
        <v>0.33161053073187019</v>
      </c>
    </row>
    <row r="365" spans="1:16" x14ac:dyDescent="0.25">
      <c r="A365" s="1">
        <v>0.62638888888890798</v>
      </c>
      <c r="B365" s="2">
        <v>806.83333333333303</v>
      </c>
      <c r="C365" s="3">
        <v>20.92</v>
      </c>
      <c r="D365" s="3">
        <v>24.335433460800001</v>
      </c>
      <c r="E365" s="3">
        <v>34.043296127882101</v>
      </c>
      <c r="F365" s="3">
        <v>41.8434141334684</v>
      </c>
      <c r="G365" s="3">
        <v>47.296669362920397</v>
      </c>
      <c r="H365" s="12">
        <f t="shared" si="22"/>
        <v>1.6265188342758238E-2</v>
      </c>
      <c r="I365" s="12">
        <f t="shared" si="22"/>
        <v>2.5932758686389265E-2</v>
      </c>
      <c r="J365" s="12">
        <f t="shared" si="22"/>
        <v>3.2691595987920354E-2</v>
      </c>
      <c r="K365" s="12">
        <f t="shared" si="23"/>
        <v>0.42294494728043563</v>
      </c>
      <c r="L365" s="12">
        <f t="shared" si="23"/>
        <v>0.33982974541248462</v>
      </c>
      <c r="M365" s="12">
        <f t="shared" si="23"/>
        <v>0.2375833718113958</v>
      </c>
      <c r="O365" s="12">
        <f t="shared" si="24"/>
        <v>0.38138734634646015</v>
      </c>
      <c r="P365" s="12">
        <f t="shared" si="25"/>
        <v>0.33345268816810542</v>
      </c>
    </row>
    <row r="366" spans="1:16" x14ac:dyDescent="0.25">
      <c r="A366" s="1">
        <v>0.62708333333335298</v>
      </c>
      <c r="B366" s="2">
        <v>806</v>
      </c>
      <c r="C366" s="3">
        <v>20.92</v>
      </c>
      <c r="D366" s="3">
        <v>24.379360235999997</v>
      </c>
      <c r="E366" s="3">
        <v>34.361176491542501</v>
      </c>
      <c r="F366" s="3">
        <v>42.0637641572186</v>
      </c>
      <c r="G366" s="3">
        <v>47.432587046983897</v>
      </c>
      <c r="H366" s="12">
        <f t="shared" si="22"/>
        <v>1.6676397632186726E-2</v>
      </c>
      <c r="I366" s="12">
        <f t="shared" si="22"/>
        <v>2.6232958011437466E-2</v>
      </c>
      <c r="J366" s="12">
        <f t="shared" si="22"/>
        <v>3.2894028594272824E-2</v>
      </c>
      <c r="K366" s="12">
        <f t="shared" si="23"/>
        <v>0.43532998181928356</v>
      </c>
      <c r="L366" s="12">
        <f t="shared" si="23"/>
        <v>0.33592757696760178</v>
      </c>
      <c r="M366" s="12">
        <f t="shared" si="23"/>
        <v>0.23414672351784888</v>
      </c>
      <c r="O366" s="12">
        <f t="shared" si="24"/>
        <v>0.38562877939344264</v>
      </c>
      <c r="P366" s="12">
        <f t="shared" si="25"/>
        <v>0.33513476076824472</v>
      </c>
    </row>
    <row r="367" spans="1:16" x14ac:dyDescent="0.25">
      <c r="A367" s="1">
        <v>0.62777777777779697</v>
      </c>
      <c r="B367" s="2">
        <v>809.5</v>
      </c>
      <c r="C367" s="3">
        <v>20.92</v>
      </c>
      <c r="D367" s="3">
        <v>25.126115414400001</v>
      </c>
      <c r="E367" s="3">
        <v>34.5402904383633</v>
      </c>
      <c r="F367" s="3">
        <v>42.295497166618802</v>
      </c>
      <c r="G367" s="3">
        <v>47.674357613973903</v>
      </c>
      <c r="H367" s="12">
        <f t="shared" si="22"/>
        <v>1.682555952855256E-2</v>
      </c>
      <c r="I367" s="12">
        <f t="shared" si="22"/>
        <v>2.6405802552957134E-2</v>
      </c>
      <c r="J367" s="12">
        <f t="shared" si="22"/>
        <v>3.3050472654692901E-2</v>
      </c>
      <c r="K367" s="12">
        <f t="shared" si="23"/>
        <v>0.40879866089420802</v>
      </c>
      <c r="L367" s="12">
        <f t="shared" si="23"/>
        <v>0.33676005782755464</v>
      </c>
      <c r="M367" s="12">
        <f t="shared" si="23"/>
        <v>0.23357022175798442</v>
      </c>
      <c r="O367" s="12">
        <f t="shared" si="24"/>
        <v>0.3727793593608813</v>
      </c>
      <c r="P367" s="12">
        <f t="shared" si="25"/>
        <v>0.32637631349324903</v>
      </c>
    </row>
    <row r="368" spans="1:16" x14ac:dyDescent="0.25">
      <c r="A368" s="1">
        <v>0.62847222222224197</v>
      </c>
      <c r="B368" s="2">
        <v>806.5</v>
      </c>
      <c r="C368" s="3">
        <v>20.92</v>
      </c>
      <c r="D368" s="3">
        <v>24.584351853600001</v>
      </c>
      <c r="E368" s="3">
        <v>34.925682330082601</v>
      </c>
      <c r="F368" s="3">
        <v>42.435788350076301</v>
      </c>
      <c r="G368" s="3">
        <v>47.6497924915572</v>
      </c>
      <c r="H368" s="12">
        <f t="shared" si="22"/>
        <v>1.7366004129054681E-2</v>
      </c>
      <c r="I368" s="12">
        <f t="shared" si="22"/>
        <v>2.6677976875482082E-2</v>
      </c>
      <c r="J368" s="12">
        <f t="shared" si="22"/>
        <v>3.3142954112284191E-2</v>
      </c>
      <c r="K368" s="12">
        <f t="shared" si="23"/>
        <v>0.45072961553738805</v>
      </c>
      <c r="L368" s="12">
        <f t="shared" si="23"/>
        <v>0.3273299510865389</v>
      </c>
      <c r="M368" s="12">
        <f t="shared" si="23"/>
        <v>0.22725374529364978</v>
      </c>
      <c r="O368" s="12">
        <f t="shared" si="24"/>
        <v>0.38902978331196347</v>
      </c>
      <c r="P368" s="12">
        <f t="shared" si="25"/>
        <v>0.33510443730585887</v>
      </c>
    </row>
    <row r="369" spans="1:16" x14ac:dyDescent="0.25">
      <c r="A369" s="1">
        <v>0.62916666666668597</v>
      </c>
      <c r="B369" s="2">
        <v>803.33333333333303</v>
      </c>
      <c r="C369" s="3">
        <v>20.92</v>
      </c>
      <c r="D369" s="3">
        <v>26.473203187199996</v>
      </c>
      <c r="E369" s="3">
        <v>35.710270408010103</v>
      </c>
      <c r="F369" s="3">
        <v>43.212973252715003</v>
      </c>
      <c r="G369" s="3">
        <v>48.329296413295701</v>
      </c>
      <c r="H369" s="12">
        <f t="shared" si="22"/>
        <v>1.84111249892242E-2</v>
      </c>
      <c r="I369" s="12">
        <f t="shared" si="22"/>
        <v>2.7750589111263498E-2</v>
      </c>
      <c r="J369" s="12">
        <f t="shared" si="22"/>
        <v>3.4119456116135739E-2</v>
      </c>
      <c r="K369" s="12">
        <f t="shared" si="23"/>
        <v>0.40418702286456903</v>
      </c>
      <c r="L369" s="12">
        <f t="shared" si="23"/>
        <v>0.32829631459289638</v>
      </c>
      <c r="M369" s="12">
        <f t="shared" si="23"/>
        <v>0.22387532501975144</v>
      </c>
      <c r="O369" s="12">
        <f t="shared" si="24"/>
        <v>0.36624166872873271</v>
      </c>
      <c r="P369" s="12">
        <f t="shared" si="25"/>
        <v>0.31878622082573899</v>
      </c>
    </row>
    <row r="370" spans="1:16" x14ac:dyDescent="0.25">
      <c r="A370" s="1">
        <v>0.62986111111113097</v>
      </c>
      <c r="B370" s="2">
        <v>803.5</v>
      </c>
      <c r="C370" s="3">
        <v>20.92</v>
      </c>
      <c r="D370" s="3">
        <v>25.814301559200004</v>
      </c>
      <c r="E370" s="3">
        <v>34.396456928158301</v>
      </c>
      <c r="F370" s="3">
        <v>42.172512737798797</v>
      </c>
      <c r="G370" s="3">
        <v>47.560030399468097</v>
      </c>
      <c r="H370" s="12">
        <f t="shared" si="22"/>
        <v>1.6772192816625141E-2</v>
      </c>
      <c r="I370" s="12">
        <f t="shared" si="22"/>
        <v>2.6449922511261725E-2</v>
      </c>
      <c r="J370" s="12">
        <f t="shared" si="22"/>
        <v>3.3154984940221649E-2</v>
      </c>
      <c r="K370" s="12">
        <f t="shared" si="23"/>
        <v>0.3754521026566206</v>
      </c>
      <c r="L370" s="12">
        <f t="shared" si="23"/>
        <v>0.34018686199328596</v>
      </c>
      <c r="M370" s="12">
        <f t="shared" si="23"/>
        <v>0.23569310356343973</v>
      </c>
      <c r="O370" s="12">
        <f t="shared" si="24"/>
        <v>0.35781948232495331</v>
      </c>
      <c r="P370" s="12">
        <f t="shared" si="25"/>
        <v>0.31711068940444875</v>
      </c>
    </row>
    <row r="371" spans="1:16" x14ac:dyDescent="0.25">
      <c r="A371" s="1">
        <v>0.63055555555557496</v>
      </c>
      <c r="B371" s="2">
        <v>799.83333333333303</v>
      </c>
      <c r="C371" s="3">
        <v>20.96</v>
      </c>
      <c r="D371" s="3">
        <v>23.749743124800005</v>
      </c>
      <c r="E371" s="3">
        <v>33.368926099637001</v>
      </c>
      <c r="F371" s="3">
        <v>41.096523520364102</v>
      </c>
      <c r="G371" s="3">
        <v>46.5451332124251</v>
      </c>
      <c r="H371" s="12">
        <f t="shared" si="22"/>
        <v>1.5514389789085649E-2</v>
      </c>
      <c r="I371" s="12">
        <f t="shared" si="22"/>
        <v>2.5175899379492529E-2</v>
      </c>
      <c r="J371" s="12">
        <f t="shared" si="22"/>
        <v>3.1988080699010345E-2</v>
      </c>
      <c r="K371" s="12">
        <f t="shared" si="23"/>
        <v>0.42274914284456677</v>
      </c>
      <c r="L371" s="12">
        <f t="shared" si="23"/>
        <v>0.33961670075369638</v>
      </c>
      <c r="M371" s="12">
        <f t="shared" si="23"/>
        <v>0.23945849486789894</v>
      </c>
      <c r="O371" s="12">
        <f t="shared" si="24"/>
        <v>0.3811829217991316</v>
      </c>
      <c r="P371" s="12">
        <f t="shared" si="25"/>
        <v>0.33394144615538734</v>
      </c>
    </row>
    <row r="372" spans="1:16" x14ac:dyDescent="0.25">
      <c r="A372" s="1">
        <v>0.63125000000001996</v>
      </c>
      <c r="B372" s="2">
        <v>798.16666666666697</v>
      </c>
      <c r="C372" s="3">
        <v>20.96</v>
      </c>
      <c r="D372" s="3">
        <v>23.954734742399999</v>
      </c>
      <c r="E372" s="3">
        <v>33.875865515877997</v>
      </c>
      <c r="F372" s="3">
        <v>41.426789361500603</v>
      </c>
      <c r="G372" s="3">
        <v>46.718701898639999</v>
      </c>
      <c r="H372" s="12">
        <f t="shared" si="22"/>
        <v>1.618191545108957E-2</v>
      </c>
      <c r="I372" s="12">
        <f t="shared" si="22"/>
        <v>2.5642250191898846E-2</v>
      </c>
      <c r="J372" s="12">
        <f t="shared" si="22"/>
        <v>3.2272334807233231E-2</v>
      </c>
      <c r="K372" s="12">
        <f t="shared" si="23"/>
        <v>0.4369297707714449</v>
      </c>
      <c r="L372" s="12">
        <f t="shared" si="23"/>
        <v>0.33254509997996234</v>
      </c>
      <c r="M372" s="12">
        <f t="shared" si="23"/>
        <v>0.23305751981175407</v>
      </c>
      <c r="O372" s="12">
        <f t="shared" si="24"/>
        <v>0.3847374353757036</v>
      </c>
      <c r="P372" s="12">
        <f t="shared" si="25"/>
        <v>0.33417746352105371</v>
      </c>
    </row>
    <row r="373" spans="1:16" x14ac:dyDescent="0.25">
      <c r="A373" s="1">
        <v>0.63194444444446396</v>
      </c>
      <c r="B373" s="2">
        <v>795.5</v>
      </c>
      <c r="C373" s="3">
        <v>20.96</v>
      </c>
      <c r="D373" s="3">
        <v>24.979692830400001</v>
      </c>
      <c r="E373" s="3">
        <v>34.247809057277401</v>
      </c>
      <c r="F373" s="3">
        <v>41.791868882529599</v>
      </c>
      <c r="G373" s="3">
        <v>47.034021063079003</v>
      </c>
      <c r="H373" s="12">
        <f t="shared" si="22"/>
        <v>1.6703719745163294E-2</v>
      </c>
      <c r="I373" s="12">
        <f t="shared" si="22"/>
        <v>2.6187138758679569E-2</v>
      </c>
      <c r="J373" s="12">
        <f t="shared" si="22"/>
        <v>3.2776896370935261E-2</v>
      </c>
      <c r="K373" s="12">
        <f t="shared" si="23"/>
        <v>0.40953906722197903</v>
      </c>
      <c r="L373" s="12">
        <f t="shared" si="23"/>
        <v>0.3333565471417842</v>
      </c>
      <c r="M373" s="12">
        <f t="shared" si="23"/>
        <v>0.23163996455201824</v>
      </c>
      <c r="O373" s="12">
        <f t="shared" si="24"/>
        <v>0.37144780718188164</v>
      </c>
      <c r="P373" s="12">
        <f t="shared" si="25"/>
        <v>0.32484519297192715</v>
      </c>
    </row>
    <row r="374" spans="1:16" x14ac:dyDescent="0.25">
      <c r="A374" s="1">
        <v>0.63263888888890896</v>
      </c>
      <c r="B374" s="2">
        <v>794.5</v>
      </c>
      <c r="C374" s="3">
        <v>20.96</v>
      </c>
      <c r="D374" s="3">
        <v>24.613636370399998</v>
      </c>
      <c r="E374" s="3">
        <v>33.755832574760603</v>
      </c>
      <c r="F374" s="3">
        <v>41.354681920191197</v>
      </c>
      <c r="G374" s="3">
        <v>46.6702778574845</v>
      </c>
      <c r="H374" s="12">
        <f t="shared" si="22"/>
        <v>1.6105516141926499E-2</v>
      </c>
      <c r="I374" s="12">
        <f t="shared" si="22"/>
        <v>2.5669832498667333E-2</v>
      </c>
      <c r="J374" s="12">
        <f t="shared" si="22"/>
        <v>3.2360324553158591E-2</v>
      </c>
      <c r="K374" s="12">
        <f t="shared" si="23"/>
        <v>0.40448338375796866</v>
      </c>
      <c r="L374" s="12">
        <f t="shared" si="23"/>
        <v>0.3362002113278596</v>
      </c>
      <c r="M374" s="12">
        <f t="shared" si="23"/>
        <v>0.23518093282454106</v>
      </c>
      <c r="O374" s="12">
        <f t="shared" si="24"/>
        <v>0.37034179754291413</v>
      </c>
      <c r="P374" s="12">
        <f t="shared" si="25"/>
        <v>0.32528817597012311</v>
      </c>
    </row>
    <row r="375" spans="1:16" x14ac:dyDescent="0.25">
      <c r="A375" s="1">
        <v>0.63333333333335295</v>
      </c>
      <c r="B375" s="2">
        <v>791</v>
      </c>
      <c r="C375" s="3">
        <v>20.96</v>
      </c>
      <c r="D375" s="3">
        <v>24.101157326400006</v>
      </c>
      <c r="E375" s="3">
        <v>34.0520581987521</v>
      </c>
      <c r="F375" s="3">
        <v>41.472981685687799</v>
      </c>
      <c r="G375" s="3">
        <v>46.661929316656</v>
      </c>
      <c r="H375" s="12">
        <f t="shared" si="22"/>
        <v>1.6551274587550062E-2</v>
      </c>
      <c r="I375" s="12">
        <f t="shared" si="22"/>
        <v>2.5932973053966874E-2</v>
      </c>
      <c r="J375" s="12">
        <f t="shared" si="22"/>
        <v>3.2492957416758533E-2</v>
      </c>
      <c r="K375" s="12">
        <f t="shared" si="23"/>
        <v>0.4422114320931857</v>
      </c>
      <c r="L375" s="12">
        <f t="shared" si="23"/>
        <v>0.32978091578919705</v>
      </c>
      <c r="M375" s="12">
        <f t="shared" si="23"/>
        <v>0.23059338972237337</v>
      </c>
      <c r="O375" s="12">
        <f t="shared" si="24"/>
        <v>0.3859961739411914</v>
      </c>
      <c r="P375" s="12">
        <f t="shared" si="25"/>
        <v>0.334195245868252</v>
      </c>
    </row>
    <row r="376" spans="1:16" x14ac:dyDescent="0.25">
      <c r="A376" s="1">
        <v>0.63402777777779795</v>
      </c>
      <c r="B376" s="2">
        <v>797.5</v>
      </c>
      <c r="C376" s="3">
        <v>20.96</v>
      </c>
      <c r="D376" s="3">
        <v>25.521456391200001</v>
      </c>
      <c r="E376" s="3">
        <v>34.0295802935035</v>
      </c>
      <c r="F376" s="3">
        <v>41.685829427548299</v>
      </c>
      <c r="G376" s="3">
        <v>46.997369573957698</v>
      </c>
      <c r="H376" s="12">
        <f t="shared" si="22"/>
        <v>1.6388188455803761E-2</v>
      </c>
      <c r="I376" s="12">
        <f t="shared" si="22"/>
        <v>2.5988500849590344E-2</v>
      </c>
      <c r="J376" s="12">
        <f t="shared" si="22"/>
        <v>3.2648739277689902E-2</v>
      </c>
      <c r="K376" s="12">
        <f t="shared" si="23"/>
        <v>0.37501372572136626</v>
      </c>
      <c r="L376" s="12">
        <f t="shared" si="23"/>
        <v>0.33746552656946766</v>
      </c>
      <c r="M376" s="12">
        <f t="shared" si="23"/>
        <v>0.23411747201804511</v>
      </c>
      <c r="O376" s="12">
        <f t="shared" si="24"/>
        <v>0.35623962614541699</v>
      </c>
      <c r="P376" s="12">
        <f t="shared" si="25"/>
        <v>0.31553224143629299</v>
      </c>
    </row>
    <row r="377" spans="1:16" x14ac:dyDescent="0.25">
      <c r="A377" s="1">
        <v>0.63472222222224195</v>
      </c>
      <c r="B377" s="2">
        <v>796.5</v>
      </c>
      <c r="C377" s="3">
        <v>20.96</v>
      </c>
      <c r="D377" s="3">
        <v>23.442255698399997</v>
      </c>
      <c r="E377" s="3">
        <v>33.0909146032865</v>
      </c>
      <c r="F377" s="3">
        <v>40.706895635959498</v>
      </c>
      <c r="G377" s="3">
        <v>46.093911369095501</v>
      </c>
      <c r="H377" s="12">
        <f t="shared" si="22"/>
        <v>1.5230275710340864E-2</v>
      </c>
      <c r="I377" s="12">
        <f t="shared" si="22"/>
        <v>2.479208491645888E-2</v>
      </c>
      <c r="J377" s="12">
        <f t="shared" si="22"/>
        <v>3.155544428009479E-2</v>
      </c>
      <c r="K377" s="12">
        <f t="shared" si="23"/>
        <v>0.42581918353662201</v>
      </c>
      <c r="L377" s="12">
        <f t="shared" si="23"/>
        <v>0.33611208118475439</v>
      </c>
      <c r="M377" s="12">
        <f t="shared" si="23"/>
        <v>0.23774232914598958</v>
      </c>
      <c r="O377" s="12">
        <f t="shared" si="24"/>
        <v>0.3809656323606882</v>
      </c>
      <c r="P377" s="12">
        <f t="shared" si="25"/>
        <v>0.33322453128912194</v>
      </c>
    </row>
    <row r="378" spans="1:16" x14ac:dyDescent="0.25">
      <c r="A378" s="1">
        <v>0.63541666666668695</v>
      </c>
      <c r="B378" s="2">
        <v>794</v>
      </c>
      <c r="C378" s="3">
        <v>20.96</v>
      </c>
      <c r="D378" s="3">
        <v>23.969377000800005</v>
      </c>
      <c r="E378" s="3">
        <v>33.3393176122337</v>
      </c>
      <c r="F378" s="3">
        <v>40.8882908498164</v>
      </c>
      <c r="G378" s="3">
        <v>46.195454615369698</v>
      </c>
      <c r="H378" s="12">
        <f t="shared" si="22"/>
        <v>1.5591080116163348E-2</v>
      </c>
      <c r="I378" s="12">
        <f t="shared" si="22"/>
        <v>2.5098603085411082E-2</v>
      </c>
      <c r="J378" s="12">
        <f t="shared" si="22"/>
        <v>3.178268843245554E-2</v>
      </c>
      <c r="K378" s="12">
        <f t="shared" si="23"/>
        <v>0.41482066671487233</v>
      </c>
      <c r="L378" s="12">
        <f t="shared" si="23"/>
        <v>0.33420383770688999</v>
      </c>
      <c r="M378" s="12">
        <f t="shared" si="23"/>
        <v>0.23495572735065356</v>
      </c>
      <c r="O378" s="12">
        <f t="shared" si="24"/>
        <v>0.37451225221088114</v>
      </c>
      <c r="P378" s="12">
        <f t="shared" si="25"/>
        <v>0.32799341059080528</v>
      </c>
    </row>
    <row r="379" spans="1:16" x14ac:dyDescent="0.25">
      <c r="A379" s="1">
        <v>0.63611111111113094</v>
      </c>
      <c r="B379" s="2">
        <v>791.5</v>
      </c>
      <c r="C379" s="3">
        <v>20.96</v>
      </c>
      <c r="D379" s="3">
        <v>24.013303775999997</v>
      </c>
      <c r="E379" s="3">
        <v>33.9430057953738</v>
      </c>
      <c r="F379" s="3">
        <v>41.281429528754202</v>
      </c>
      <c r="G379" s="3">
        <v>46.418711908891801</v>
      </c>
      <c r="H379" s="12">
        <f t="shared" si="22"/>
        <v>1.640303953932255E-2</v>
      </c>
      <c r="I379" s="12">
        <f t="shared" si="22"/>
        <v>2.5674579316177133E-2</v>
      </c>
      <c r="J379" s="12">
        <f t="shared" si="22"/>
        <v>3.2165144546925838E-2</v>
      </c>
      <c r="K379" s="12">
        <f t="shared" si="23"/>
        <v>0.44099061400385187</v>
      </c>
      <c r="L379" s="12">
        <f t="shared" si="23"/>
        <v>0.32590867094397924</v>
      </c>
      <c r="M379" s="12">
        <f t="shared" si="23"/>
        <v>0.22815320205056044</v>
      </c>
      <c r="O379" s="12">
        <f t="shared" si="24"/>
        <v>0.38344964247391555</v>
      </c>
      <c r="P379" s="12">
        <f t="shared" si="25"/>
        <v>0.33168416233279718</v>
      </c>
    </row>
    <row r="380" spans="1:16" x14ac:dyDescent="0.25">
      <c r="A380" s="1">
        <v>0.63680555555557605</v>
      </c>
      <c r="B380" s="2">
        <v>790.83333333333303</v>
      </c>
      <c r="C380" s="3">
        <v>20.96</v>
      </c>
      <c r="D380" s="3">
        <v>25.594667683200008</v>
      </c>
      <c r="E380" s="3">
        <v>34.437810226321197</v>
      </c>
      <c r="F380" s="3">
        <v>41.806660201712397</v>
      </c>
      <c r="G380" s="3">
        <v>46.900083910761197</v>
      </c>
      <c r="H380" s="12">
        <f t="shared" si="22"/>
        <v>1.7042541908941455E-2</v>
      </c>
      <c r="I380" s="12">
        <f t="shared" si="22"/>
        <v>2.6360371171817581E-2</v>
      </c>
      <c r="J380" s="12">
        <f t="shared" si="22"/>
        <v>3.2800949096852945E-2</v>
      </c>
      <c r="K380" s="12">
        <f t="shared" si="23"/>
        <v>0.39306620749192756</v>
      </c>
      <c r="L380" s="12">
        <f t="shared" si="23"/>
        <v>0.32753581651322128</v>
      </c>
      <c r="M380" s="12">
        <f t="shared" si="23"/>
        <v>0.22639607251639457</v>
      </c>
      <c r="O380" s="12">
        <f t="shared" si="24"/>
        <v>0.36030101200257442</v>
      </c>
      <c r="P380" s="12">
        <f t="shared" si="25"/>
        <v>0.31566603217384787</v>
      </c>
    </row>
    <row r="381" spans="1:16" x14ac:dyDescent="0.25">
      <c r="A381" s="1">
        <v>0.63750000000002005</v>
      </c>
      <c r="B381" s="2">
        <v>787.33333333333303</v>
      </c>
      <c r="C381" s="3">
        <v>20.96</v>
      </c>
      <c r="D381" s="3">
        <v>24.803985729600008</v>
      </c>
      <c r="E381" s="3">
        <v>33.924771582667603</v>
      </c>
      <c r="F381" s="3">
        <v>41.289419848412898</v>
      </c>
      <c r="G381" s="3">
        <v>46.4270144638731</v>
      </c>
      <c r="H381" s="12">
        <f t="shared" si="22"/>
        <v>1.6466687022863177E-2</v>
      </c>
      <c r="I381" s="12">
        <f t="shared" si="22"/>
        <v>2.5820600992903776E-2</v>
      </c>
      <c r="J381" s="12">
        <f t="shared" si="22"/>
        <v>3.2345911681464577E-2</v>
      </c>
      <c r="K381" s="12">
        <f t="shared" si="23"/>
        <v>0.40720928294813385</v>
      </c>
      <c r="L381" s="12">
        <f t="shared" si="23"/>
        <v>0.32880424864385127</v>
      </c>
      <c r="M381" s="12">
        <f t="shared" si="23"/>
        <v>0.22937455753728872</v>
      </c>
      <c r="O381" s="12">
        <f t="shared" si="24"/>
        <v>0.36800676579599251</v>
      </c>
      <c r="P381" s="12">
        <f t="shared" si="25"/>
        <v>0.32179602970975796</v>
      </c>
    </row>
    <row r="382" spans="1:16" x14ac:dyDescent="0.25">
      <c r="A382" s="1">
        <v>0.63819444444446505</v>
      </c>
      <c r="B382" s="2">
        <v>786.83333333333303</v>
      </c>
      <c r="C382" s="3">
        <v>20.96</v>
      </c>
      <c r="D382" s="3">
        <v>24.730774437600001</v>
      </c>
      <c r="E382" s="3">
        <v>34.107991833755499</v>
      </c>
      <c r="F382" s="3">
        <v>41.3718164232031</v>
      </c>
      <c r="G382" s="3">
        <v>46.430268412848498</v>
      </c>
      <c r="H382" s="12">
        <f t="shared" si="22"/>
        <v>1.6710008685137261E-2</v>
      </c>
      <c r="I382" s="12">
        <f t="shared" si="22"/>
        <v>2.5941728137940826E-2</v>
      </c>
      <c r="J382" s="12">
        <f t="shared" si="22"/>
        <v>3.2370601668521723E-2</v>
      </c>
      <c r="K382" s="12">
        <f t="shared" si="23"/>
        <v>0.41892404072867379</v>
      </c>
      <c r="L382" s="12">
        <f t="shared" si="23"/>
        <v>0.32450892621976163</v>
      </c>
      <c r="M382" s="12">
        <f t="shared" si="23"/>
        <v>0.22598464531738899</v>
      </c>
      <c r="O382" s="12">
        <f t="shared" si="24"/>
        <v>0.37171648347421771</v>
      </c>
      <c r="P382" s="12">
        <f t="shared" si="25"/>
        <v>0.32313920408860819</v>
      </c>
    </row>
    <row r="383" spans="1:16" x14ac:dyDescent="0.25">
      <c r="A383" s="1">
        <v>0.63888888888890905</v>
      </c>
      <c r="B383" s="2">
        <v>786.5</v>
      </c>
      <c r="C383" s="3">
        <v>20.96</v>
      </c>
      <c r="D383" s="3">
        <v>25.360391548799999</v>
      </c>
      <c r="E383" s="3">
        <v>33.980432999404997</v>
      </c>
      <c r="F383" s="3">
        <v>41.340363295521499</v>
      </c>
      <c r="G383" s="3">
        <v>46.450397485728402</v>
      </c>
      <c r="H383" s="12">
        <f t="shared" si="22"/>
        <v>1.6554905275785119E-2</v>
      </c>
      <c r="I383" s="12">
        <f t="shared" si="22"/>
        <v>2.5912731462837253E-2</v>
      </c>
      <c r="J383" s="12">
        <f t="shared" si="22"/>
        <v>3.2409914158586649E-2</v>
      </c>
      <c r="K383" s="12">
        <f t="shared" si="23"/>
        <v>0.38526067089336324</v>
      </c>
      <c r="L383" s="12">
        <f t="shared" si="23"/>
        <v>0.32894176899940825</v>
      </c>
      <c r="M383" s="12">
        <f t="shared" si="23"/>
        <v>0.22838581597179708</v>
      </c>
      <c r="O383" s="12">
        <f t="shared" si="24"/>
        <v>0.35710121994638572</v>
      </c>
      <c r="P383" s="12">
        <f t="shared" si="25"/>
        <v>0.31419608528818949</v>
      </c>
    </row>
    <row r="384" spans="1:16" x14ac:dyDescent="0.25">
      <c r="A384" s="1">
        <v>0.63958333333335404</v>
      </c>
      <c r="B384" s="2">
        <v>786.16666666666697</v>
      </c>
      <c r="C384" s="3">
        <v>20.96</v>
      </c>
      <c r="D384" s="3">
        <v>24.232937652</v>
      </c>
      <c r="E384" s="3">
        <v>33.421112859543101</v>
      </c>
      <c r="F384" s="3">
        <v>40.750891719305599</v>
      </c>
      <c r="G384" s="3">
        <v>45.897639945100103</v>
      </c>
      <c r="H384" s="12">
        <f t="shared" si="22"/>
        <v>1.5850472155450195E-2</v>
      </c>
      <c r="I384" s="12">
        <f t="shared" si="22"/>
        <v>2.5173913571302425E-2</v>
      </c>
      <c r="J384" s="12">
        <f t="shared" si="22"/>
        <v>3.1720551127962807E-2</v>
      </c>
      <c r="K384" s="12">
        <f t="shared" si="23"/>
        <v>0.41082672888199323</v>
      </c>
      <c r="L384" s="12">
        <f t="shared" si="23"/>
        <v>0.32773309219359353</v>
      </c>
      <c r="M384" s="12">
        <f t="shared" si="23"/>
        <v>0.23012422926442544</v>
      </c>
      <c r="O384" s="12">
        <f t="shared" si="24"/>
        <v>0.36927991053779341</v>
      </c>
      <c r="P384" s="12">
        <f t="shared" si="25"/>
        <v>0.32289468344667066</v>
      </c>
    </row>
    <row r="385" spans="1:16" x14ac:dyDescent="0.25">
      <c r="A385" s="1">
        <v>0.64027777777779804</v>
      </c>
      <c r="B385" s="2">
        <v>783.83333333333303</v>
      </c>
      <c r="C385" s="3">
        <v>20.96</v>
      </c>
      <c r="D385" s="3">
        <v>24.511140561599998</v>
      </c>
      <c r="E385" s="3">
        <v>33.991649191603798</v>
      </c>
      <c r="F385" s="3">
        <v>41.143575672295398</v>
      </c>
      <c r="G385" s="3">
        <v>46.1289716421051</v>
      </c>
      <c r="H385" s="12">
        <f t="shared" si="22"/>
        <v>1.6625535860009102E-2</v>
      </c>
      <c r="I385" s="12">
        <f t="shared" si="22"/>
        <v>2.574983075351317E-2</v>
      </c>
      <c r="J385" s="12">
        <f t="shared" si="22"/>
        <v>3.211010628378283E-2</v>
      </c>
      <c r="K385" s="12">
        <f t="shared" si="23"/>
        <v>0.42515956974482094</v>
      </c>
      <c r="L385" s="12">
        <f t="shared" si="23"/>
        <v>0.32073279019590034</v>
      </c>
      <c r="M385" s="12">
        <f t="shared" si="23"/>
        <v>0.22357332167008503</v>
      </c>
      <c r="O385" s="12">
        <f t="shared" si="24"/>
        <v>0.37294617997036061</v>
      </c>
      <c r="P385" s="12">
        <f t="shared" si="25"/>
        <v>0.32315522720360218</v>
      </c>
    </row>
    <row r="386" spans="1:16" x14ac:dyDescent="0.25">
      <c r="A386" s="1">
        <v>0.64097222222224304</v>
      </c>
      <c r="B386" s="2">
        <v>784</v>
      </c>
      <c r="C386" s="3">
        <v>20.96</v>
      </c>
      <c r="D386" s="3">
        <v>25.550740908000002</v>
      </c>
      <c r="E386" s="3">
        <v>34.072786637944802</v>
      </c>
      <c r="F386" s="3">
        <v>41.317601762451297</v>
      </c>
      <c r="G386" s="3">
        <v>46.335991534376397</v>
      </c>
      <c r="H386" s="12">
        <f t="shared" si="22"/>
        <v>1.6725493160643878E-2</v>
      </c>
      <c r="I386" s="12">
        <f t="shared" si="22"/>
        <v>2.5966328778636857E-2</v>
      </c>
      <c r="J386" s="12">
        <f t="shared" si="22"/>
        <v>3.236733614078622E-2</v>
      </c>
      <c r="K386" s="12">
        <f t="shared" si="23"/>
        <v>0.38209543316079031</v>
      </c>
      <c r="L386" s="12">
        <f t="shared" si="23"/>
        <v>0.324829373238541</v>
      </c>
      <c r="M386" s="12">
        <f t="shared" si="23"/>
        <v>0.22500510727555337</v>
      </c>
      <c r="O386" s="12">
        <f t="shared" si="24"/>
        <v>0.35346240319966565</v>
      </c>
      <c r="P386" s="12">
        <f t="shared" si="25"/>
        <v>0.31064330455829486</v>
      </c>
    </row>
    <row r="387" spans="1:16" x14ac:dyDescent="0.25">
      <c r="A387" s="1">
        <v>0.64166666666668704</v>
      </c>
      <c r="B387" s="2">
        <v>782</v>
      </c>
      <c r="C387" s="3">
        <v>20.96</v>
      </c>
      <c r="D387" s="3">
        <v>24.481856044800001</v>
      </c>
      <c r="E387" s="3">
        <v>33.451384362377297</v>
      </c>
      <c r="F387" s="3">
        <v>40.677551896538702</v>
      </c>
      <c r="G387" s="3">
        <v>45.741584212291102</v>
      </c>
      <c r="H387" s="12">
        <f t="shared" si="22"/>
        <v>1.597363729204258E-2</v>
      </c>
      <c r="I387" s="12">
        <f t="shared" si="22"/>
        <v>2.5214260737261768E-2</v>
      </c>
      <c r="J387" s="12">
        <f t="shared" si="22"/>
        <v>3.1690005386561512E-2</v>
      </c>
      <c r="K387" s="12">
        <f t="shared" si="23"/>
        <v>0.40318735365378838</v>
      </c>
      <c r="L387" s="12">
        <f t="shared" si="23"/>
        <v>0.32482191504406838</v>
      </c>
      <c r="M387" s="12">
        <f t="shared" si="23"/>
        <v>0.22763223615720304</v>
      </c>
      <c r="O387" s="12">
        <f t="shared" si="24"/>
        <v>0.36400463434892838</v>
      </c>
      <c r="P387" s="12">
        <f t="shared" si="25"/>
        <v>0.31854716828501994</v>
      </c>
    </row>
    <row r="388" spans="1:16" x14ac:dyDescent="0.25">
      <c r="A388" s="1">
        <v>0.64236111111113203</v>
      </c>
      <c r="B388" s="2">
        <v>777.83333333333303</v>
      </c>
      <c r="C388" s="3">
        <v>21</v>
      </c>
      <c r="D388" s="3">
        <v>24.481856044800001</v>
      </c>
      <c r="E388" s="3">
        <v>33.860649060251497</v>
      </c>
      <c r="F388" s="3">
        <v>40.928853011261303</v>
      </c>
      <c r="G388" s="3">
        <v>45.861752870378098</v>
      </c>
      <c r="H388" s="12">
        <f t="shared" ref="H388:J451" si="26">(E388-$C388)/$B388</f>
        <v>1.6533939224664455E-2</v>
      </c>
      <c r="I388" s="12">
        <f t="shared" si="26"/>
        <v>2.562098094441137E-2</v>
      </c>
      <c r="J388" s="12">
        <f t="shared" si="26"/>
        <v>3.1962827774216551E-2</v>
      </c>
      <c r="K388" s="12">
        <f t="shared" ref="K388:M451" si="27">$A$1*60*0.145*1.25*1000*(E388-D388)/($B388*60*0.33*1.25)</f>
        <v>0.42384244883509892</v>
      </c>
      <c r="L388" s="12">
        <f t="shared" si="27"/>
        <v>0.31942328469413389</v>
      </c>
      <c r="M388" s="12">
        <f t="shared" si="27"/>
        <v>0.22292552492648507</v>
      </c>
      <c r="O388" s="12">
        <f t="shared" ref="O388:O451" si="28">$A$1*60*0.145*1.25*1000*(F388-$D388)/(2*$B388*60*0.33*1.25)</f>
        <v>0.37163286676461638</v>
      </c>
      <c r="P388" s="12">
        <f t="shared" ref="P388:P451" si="29">$A$1*60*0.145*1.25*1000*(G388-$D388)/(3*$B388*60*0.33*1.25)</f>
        <v>0.32206375281857264</v>
      </c>
    </row>
    <row r="389" spans="1:16" x14ac:dyDescent="0.25">
      <c r="A389" s="1">
        <v>0.64305555555557603</v>
      </c>
      <c r="B389" s="2">
        <v>780.83333333333303</v>
      </c>
      <c r="C389" s="3">
        <v>21</v>
      </c>
      <c r="D389" s="3">
        <v>25.609309941599999</v>
      </c>
      <c r="E389" s="3">
        <v>33.857144900747599</v>
      </c>
      <c r="F389" s="3">
        <v>41.090062332686998</v>
      </c>
      <c r="G389" s="3">
        <v>46.105892134052702</v>
      </c>
      <c r="H389" s="12">
        <f t="shared" si="26"/>
        <v>1.6465927300850721E-2</v>
      </c>
      <c r="I389" s="12">
        <f t="shared" si="26"/>
        <v>2.5729001920196806E-2</v>
      </c>
      <c r="J389" s="12">
        <f t="shared" si="26"/>
        <v>3.2152690032938372E-2</v>
      </c>
      <c r="K389" s="12">
        <f t="shared" si="27"/>
        <v>0.37130061327684938</v>
      </c>
      <c r="L389" s="12">
        <f t="shared" si="27"/>
        <v>0.32561110783155928</v>
      </c>
      <c r="M389" s="12">
        <f t="shared" si="27"/>
        <v>0.22580237002364287</v>
      </c>
      <c r="O389" s="12">
        <f t="shared" si="28"/>
        <v>0.3484558605542043</v>
      </c>
      <c r="P389" s="12">
        <f t="shared" si="29"/>
        <v>0.30757136371068383</v>
      </c>
    </row>
    <row r="390" spans="1:16" x14ac:dyDescent="0.25">
      <c r="A390" s="1">
        <v>0.64375000000002103</v>
      </c>
      <c r="B390" s="2">
        <v>778.5</v>
      </c>
      <c r="C390" s="3">
        <v>21</v>
      </c>
      <c r="D390" s="3">
        <v>24.042588292800001</v>
      </c>
      <c r="E390" s="3">
        <v>33.610201654809998</v>
      </c>
      <c r="F390" s="3">
        <v>40.663379685521598</v>
      </c>
      <c r="G390" s="3">
        <v>45.6145644431354</v>
      </c>
      <c r="H390" s="12">
        <f t="shared" si="26"/>
        <v>1.6198075343365443E-2</v>
      </c>
      <c r="I390" s="12">
        <f t="shared" si="26"/>
        <v>2.5258034278126652E-2</v>
      </c>
      <c r="J390" s="12">
        <f t="shared" si="26"/>
        <v>3.1617937627662684E-2</v>
      </c>
      <c r="K390" s="12">
        <f t="shared" si="27"/>
        <v>0.43200527432053076</v>
      </c>
      <c r="L390" s="12">
        <f t="shared" si="27"/>
        <v>0.31847128376736361</v>
      </c>
      <c r="M390" s="12">
        <f t="shared" si="27"/>
        <v>0.22356023895338784</v>
      </c>
      <c r="O390" s="12">
        <f t="shared" si="28"/>
        <v>0.37523827904394719</v>
      </c>
      <c r="P390" s="12">
        <f t="shared" si="29"/>
        <v>0.32467893234709405</v>
      </c>
    </row>
    <row r="391" spans="1:16" x14ac:dyDescent="0.25">
      <c r="A391" s="1">
        <v>0.64444444444446503</v>
      </c>
      <c r="B391" s="2">
        <v>776</v>
      </c>
      <c r="C391" s="3">
        <v>21</v>
      </c>
      <c r="D391" s="3">
        <v>25.653236716800002</v>
      </c>
      <c r="E391" s="3">
        <v>34.149183341665797</v>
      </c>
      <c r="F391" s="3">
        <v>41.213241345851998</v>
      </c>
      <c r="G391" s="3">
        <v>46.0978546781744</v>
      </c>
      <c r="H391" s="12">
        <f t="shared" si="26"/>
        <v>1.6944823893899223E-2</v>
      </c>
      <c r="I391" s="12">
        <f t="shared" si="26"/>
        <v>2.6047991425067009E-2</v>
      </c>
      <c r="J391" s="12">
        <f t="shared" si="26"/>
        <v>3.2342596234760823E-2</v>
      </c>
      <c r="K391" s="12">
        <f t="shared" si="27"/>
        <v>0.3848523150907654</v>
      </c>
      <c r="L391" s="12">
        <f t="shared" si="27"/>
        <v>0.31999013139862514</v>
      </c>
      <c r="M391" s="12">
        <f t="shared" si="27"/>
        <v>0.22126489634075233</v>
      </c>
      <c r="O391" s="12">
        <f t="shared" si="28"/>
        <v>0.35242122324469527</v>
      </c>
      <c r="P391" s="12">
        <f t="shared" si="29"/>
        <v>0.30870244761004761</v>
      </c>
    </row>
    <row r="392" spans="1:16" x14ac:dyDescent="0.25">
      <c r="A392" s="1">
        <v>0.64513888888891002</v>
      </c>
      <c r="B392" s="2">
        <v>773</v>
      </c>
      <c r="C392" s="3">
        <v>21</v>
      </c>
      <c r="D392" s="3">
        <v>24.950408313600001</v>
      </c>
      <c r="E392" s="3">
        <v>34.062344758111898</v>
      </c>
      <c r="F392" s="3">
        <v>41.021251478708102</v>
      </c>
      <c r="G392" s="3">
        <v>45.861313577601202</v>
      </c>
      <c r="H392" s="12">
        <f t="shared" si="26"/>
        <v>1.6898246776341396E-2</v>
      </c>
      <c r="I392" s="12">
        <f t="shared" si="26"/>
        <v>2.5900713426530532E-2</v>
      </c>
      <c r="J392" s="12">
        <f t="shared" si="26"/>
        <v>3.2162113295732472E-2</v>
      </c>
      <c r="K392" s="12">
        <f t="shared" si="27"/>
        <v>0.41435753168034029</v>
      </c>
      <c r="L392" s="12">
        <f t="shared" si="27"/>
        <v>0.31645034285513329</v>
      </c>
      <c r="M392" s="12">
        <f t="shared" si="27"/>
        <v>0.22009769237194696</v>
      </c>
      <c r="O392" s="12">
        <f t="shared" si="28"/>
        <v>0.36540393726773679</v>
      </c>
      <c r="P392" s="12">
        <f t="shared" si="29"/>
        <v>0.31696852230247347</v>
      </c>
    </row>
    <row r="393" spans="1:16" x14ac:dyDescent="0.25">
      <c r="A393" s="1">
        <v>0.64583333333335402</v>
      </c>
      <c r="B393" s="2">
        <v>771.16666666666697</v>
      </c>
      <c r="C393" s="3">
        <v>21</v>
      </c>
      <c r="D393" s="3">
        <v>25.785017042400003</v>
      </c>
      <c r="E393" s="3">
        <v>34.319507627662396</v>
      </c>
      <c r="F393" s="3">
        <v>41.306491680644498</v>
      </c>
      <c r="G393" s="3">
        <v>46.126308610297201</v>
      </c>
      <c r="H393" s="12">
        <f t="shared" si="26"/>
        <v>1.7271892320288383E-2</v>
      </c>
      <c r="I393" s="12">
        <f t="shared" si="26"/>
        <v>2.6332169890613127E-2</v>
      </c>
      <c r="J393" s="12">
        <f t="shared" si="26"/>
        <v>3.2582202650050386E-2</v>
      </c>
      <c r="K393" s="12">
        <f t="shared" si="27"/>
        <v>0.38902132066347217</v>
      </c>
      <c r="L393" s="12">
        <f t="shared" si="27"/>
        <v>0.31848248429020309</v>
      </c>
      <c r="M393" s="12">
        <f t="shared" si="27"/>
        <v>0.21969812124082486</v>
      </c>
      <c r="O393" s="12">
        <f t="shared" si="28"/>
        <v>0.35375190247683763</v>
      </c>
      <c r="P393" s="12">
        <f t="shared" si="29"/>
        <v>0.30906730873150001</v>
      </c>
    </row>
    <row r="394" spans="1:16" x14ac:dyDescent="0.25">
      <c r="A394" s="1">
        <v>0.64652777777779902</v>
      </c>
      <c r="B394" s="2">
        <v>774.83333333333303</v>
      </c>
      <c r="C394" s="3">
        <v>21</v>
      </c>
      <c r="D394" s="3">
        <v>25.316464773599996</v>
      </c>
      <c r="E394" s="3">
        <v>34.343512021669198</v>
      </c>
      <c r="F394" s="3">
        <v>41.273509428014698</v>
      </c>
      <c r="G394" s="3">
        <v>46.072074757749299</v>
      </c>
      <c r="H394" s="12">
        <f t="shared" si="26"/>
        <v>1.7221138337280107E-2</v>
      </c>
      <c r="I394" s="12">
        <f t="shared" si="26"/>
        <v>2.6164993884295169E-2</v>
      </c>
      <c r="J394" s="12">
        <f t="shared" si="26"/>
        <v>3.2358022918153546E-2</v>
      </c>
      <c r="K394" s="12">
        <f t="shared" si="27"/>
        <v>0.40952599025246006</v>
      </c>
      <c r="L394" s="12">
        <f t="shared" si="27"/>
        <v>0.31439007377386269</v>
      </c>
      <c r="M394" s="12">
        <f t="shared" si="27"/>
        <v>0.2176943539174461</v>
      </c>
      <c r="O394" s="12">
        <f t="shared" si="28"/>
        <v>0.36195803201316135</v>
      </c>
      <c r="P394" s="12">
        <f t="shared" si="29"/>
        <v>0.31387013931458957</v>
      </c>
    </row>
    <row r="395" spans="1:16" x14ac:dyDescent="0.25">
      <c r="A395" s="1">
        <v>0.64722222222224302</v>
      </c>
      <c r="B395" s="2">
        <v>771.33333333333303</v>
      </c>
      <c r="C395" s="3">
        <v>21.04</v>
      </c>
      <c r="D395" s="3">
        <v>26.004650918400003</v>
      </c>
      <c r="E395" s="3">
        <v>34.552806555789402</v>
      </c>
      <c r="F395" s="3">
        <v>41.373828947993097</v>
      </c>
      <c r="G395" s="3">
        <v>46.075267443347002</v>
      </c>
      <c r="H395" s="12">
        <f t="shared" si="26"/>
        <v>1.7518763901196294E-2</v>
      </c>
      <c r="I395" s="12">
        <f t="shared" si="26"/>
        <v>2.6361921713042056E-2</v>
      </c>
      <c r="J395" s="12">
        <f t="shared" si="26"/>
        <v>3.2457131516871671E-2</v>
      </c>
      <c r="K395" s="12">
        <f t="shared" si="27"/>
        <v>0.38956001176128324</v>
      </c>
      <c r="L395" s="12">
        <f t="shared" si="27"/>
        <v>0.31085039581033574</v>
      </c>
      <c r="M395" s="12">
        <f t="shared" si="27"/>
        <v>0.21425585977098019</v>
      </c>
      <c r="O395" s="12">
        <f t="shared" si="28"/>
        <v>0.35020520378580949</v>
      </c>
      <c r="P395" s="12">
        <f t="shared" si="29"/>
        <v>0.30488875578086649</v>
      </c>
    </row>
    <row r="396" spans="1:16" x14ac:dyDescent="0.25">
      <c r="A396" s="1">
        <v>0.64791666666668801</v>
      </c>
      <c r="B396" s="2">
        <v>750</v>
      </c>
      <c r="C396" s="3">
        <v>21.04</v>
      </c>
      <c r="D396" s="3">
        <v>25.9607241432</v>
      </c>
      <c r="E396" s="3">
        <v>34.1783259480179</v>
      </c>
      <c r="F396" s="3">
        <v>41.005446516944197</v>
      </c>
      <c r="G396" s="3">
        <v>45.711118725782399</v>
      </c>
      <c r="H396" s="12">
        <f t="shared" si="26"/>
        <v>1.7517767930690535E-2</v>
      </c>
      <c r="I396" s="12">
        <f t="shared" si="26"/>
        <v>2.6620595355925598E-2</v>
      </c>
      <c r="J396" s="12">
        <f t="shared" si="26"/>
        <v>3.2894824967709867E-2</v>
      </c>
      <c r="K396" s="12">
        <f t="shared" si="27"/>
        <v>0.38514820580156617</v>
      </c>
      <c r="L396" s="12">
        <f t="shared" si="27"/>
        <v>0.31997817615977792</v>
      </c>
      <c r="M396" s="12">
        <f t="shared" si="27"/>
        <v>0.22054867726271973</v>
      </c>
      <c r="O396" s="12">
        <f t="shared" si="28"/>
        <v>0.35256319098067201</v>
      </c>
      <c r="P396" s="12">
        <f t="shared" si="29"/>
        <v>0.30855835307468793</v>
      </c>
    </row>
    <row r="397" spans="1:16" x14ac:dyDescent="0.25">
      <c r="A397" s="1">
        <v>0.64861111111113201</v>
      </c>
      <c r="B397" s="2">
        <v>769</v>
      </c>
      <c r="C397" s="3">
        <v>21.08</v>
      </c>
      <c r="D397" s="3">
        <v>25.170042189600004</v>
      </c>
      <c r="E397" s="3">
        <v>33.645017724539599</v>
      </c>
      <c r="F397" s="3">
        <v>40.635790779489497</v>
      </c>
      <c r="G397" s="3">
        <v>45.507697900720999</v>
      </c>
      <c r="H397" s="12">
        <f t="shared" si="26"/>
        <v>1.6339424869362289E-2</v>
      </c>
      <c r="I397" s="12">
        <f t="shared" si="26"/>
        <v>2.5430157060454484E-2</v>
      </c>
      <c r="J397" s="12">
        <f t="shared" si="26"/>
        <v>3.1765536932016905E-2</v>
      </c>
      <c r="K397" s="12">
        <f t="shared" si="27"/>
        <v>0.38739691927847769</v>
      </c>
      <c r="L397" s="12">
        <f t="shared" si="27"/>
        <v>0.31955301035354378</v>
      </c>
      <c r="M397" s="12">
        <f t="shared" si="27"/>
        <v>0.2226982015458305</v>
      </c>
      <c r="O397" s="12">
        <f t="shared" si="28"/>
        <v>0.35347496481601071</v>
      </c>
      <c r="P397" s="12">
        <f t="shared" si="29"/>
        <v>0.30988271039261733</v>
      </c>
    </row>
    <row r="398" spans="1:16" x14ac:dyDescent="0.25">
      <c r="A398" s="1">
        <v>0.64930555555557701</v>
      </c>
      <c r="B398" s="2">
        <v>767.16666666666697</v>
      </c>
      <c r="C398" s="3">
        <v>21.04</v>
      </c>
      <c r="D398" s="3">
        <v>24.789343471200002</v>
      </c>
      <c r="E398" s="3">
        <v>33.541415809341203</v>
      </c>
      <c r="F398" s="3">
        <v>40.454462842545198</v>
      </c>
      <c r="G398" s="3">
        <v>45.285392048733002</v>
      </c>
      <c r="H398" s="12">
        <f t="shared" si="26"/>
        <v>1.6295566990234021E-2</v>
      </c>
      <c r="I398" s="12">
        <f t="shared" si="26"/>
        <v>2.5306708028518605E-2</v>
      </c>
      <c r="J398" s="12">
        <f t="shared" si="26"/>
        <v>3.1603813228850308E-2</v>
      </c>
      <c r="K398" s="12">
        <f t="shared" si="27"/>
        <v>0.40101925274993727</v>
      </c>
      <c r="L398" s="12">
        <f t="shared" si="27"/>
        <v>0.31675526073970062</v>
      </c>
      <c r="M398" s="12">
        <f t="shared" si="27"/>
        <v>0.22135278886014456</v>
      </c>
      <c r="O398" s="12">
        <f t="shared" si="28"/>
        <v>0.35888725674481892</v>
      </c>
      <c r="P398" s="12">
        <f t="shared" si="29"/>
        <v>0.31304243411659416</v>
      </c>
    </row>
    <row r="399" spans="1:16" x14ac:dyDescent="0.25">
      <c r="A399" s="1">
        <v>0.65000000000002101</v>
      </c>
      <c r="B399" s="2">
        <v>764.66666666666697</v>
      </c>
      <c r="C399" s="3">
        <v>21.08</v>
      </c>
      <c r="D399" s="3">
        <v>25.170042189600004</v>
      </c>
      <c r="E399" s="3">
        <v>34.072619575650499</v>
      </c>
      <c r="F399" s="3">
        <v>40.837292230452199</v>
      </c>
      <c r="G399" s="3">
        <v>45.529844426811003</v>
      </c>
      <c r="H399" s="12">
        <f t="shared" si="26"/>
        <v>1.6991220020467084E-2</v>
      </c>
      <c r="I399" s="12">
        <f t="shared" si="26"/>
        <v>2.5837784085159798E-2</v>
      </c>
      <c r="J399" s="12">
        <f t="shared" si="26"/>
        <v>3.1974513199840009E-2</v>
      </c>
      <c r="K399" s="12">
        <f t="shared" si="27"/>
        <v>0.40924901988660417</v>
      </c>
      <c r="L399" s="12">
        <f t="shared" si="27"/>
        <v>0.31097013075889546</v>
      </c>
      <c r="M399" s="12">
        <f t="shared" si="27"/>
        <v>0.21571532645542563</v>
      </c>
      <c r="O399" s="12">
        <f t="shared" si="28"/>
        <v>0.36010957532274979</v>
      </c>
      <c r="P399" s="12">
        <f t="shared" si="29"/>
        <v>0.31197815903364173</v>
      </c>
    </row>
    <row r="400" spans="1:16" x14ac:dyDescent="0.25">
      <c r="A400" s="1">
        <v>0.650694444444466</v>
      </c>
      <c r="B400" s="2">
        <v>763.16666666666697</v>
      </c>
      <c r="C400" s="3">
        <v>21.08</v>
      </c>
      <c r="D400" s="3">
        <v>25.946081884800002</v>
      </c>
      <c r="E400" s="3">
        <v>34.178878284584201</v>
      </c>
      <c r="F400" s="3">
        <v>40.983243561414199</v>
      </c>
      <c r="G400" s="3">
        <v>45.679877185090497</v>
      </c>
      <c r="H400" s="12">
        <f t="shared" si="26"/>
        <v>1.7163850121752606E-2</v>
      </c>
      <c r="I400" s="12">
        <f t="shared" si="26"/>
        <v>2.6079812484927967E-2</v>
      </c>
      <c r="J400" s="12">
        <f t="shared" si="26"/>
        <v>3.2233951323551634E-2</v>
      </c>
      <c r="K400" s="12">
        <f t="shared" si="27"/>
        <v>0.37920323308978404</v>
      </c>
      <c r="L400" s="12">
        <f t="shared" si="27"/>
        <v>0.31340958609949743</v>
      </c>
      <c r="M400" s="12">
        <f t="shared" si="27"/>
        <v>0.21632730463040772</v>
      </c>
      <c r="O400" s="12">
        <f t="shared" si="28"/>
        <v>0.34630640959464076</v>
      </c>
      <c r="P400" s="12">
        <f t="shared" si="29"/>
        <v>0.30298004127322969</v>
      </c>
    </row>
    <row r="401" spans="1:16" x14ac:dyDescent="0.25">
      <c r="A401" s="1">
        <v>0.65138888888891</v>
      </c>
      <c r="B401" s="2">
        <v>761.16666666666697</v>
      </c>
      <c r="C401" s="3">
        <v>21.12</v>
      </c>
      <c r="D401" s="3">
        <v>25.331107032000002</v>
      </c>
      <c r="E401" s="3">
        <v>33.796237194399197</v>
      </c>
      <c r="F401" s="3">
        <v>40.588616052387003</v>
      </c>
      <c r="G401" s="3">
        <v>45.312633170202098</v>
      </c>
      <c r="H401" s="12">
        <f t="shared" si="26"/>
        <v>1.6653694584277456E-2</v>
      </c>
      <c r="I401" s="12">
        <f t="shared" si="26"/>
        <v>2.5577336613602359E-2</v>
      </c>
      <c r="J401" s="12">
        <f t="shared" si="26"/>
        <v>3.1783621419140033E-2</v>
      </c>
      <c r="K401" s="12">
        <f t="shared" si="27"/>
        <v>0.39092903590513212</v>
      </c>
      <c r="L401" s="12">
        <f t="shared" si="27"/>
        <v>0.31367953800051163</v>
      </c>
      <c r="M401" s="12">
        <f t="shared" si="27"/>
        <v>0.21816031437647579</v>
      </c>
      <c r="O401" s="12">
        <f t="shared" si="28"/>
        <v>0.35230428695282184</v>
      </c>
      <c r="P401" s="12">
        <f t="shared" si="29"/>
        <v>0.30758962942737311</v>
      </c>
    </row>
    <row r="402" spans="1:16" x14ac:dyDescent="0.25">
      <c r="A402" s="1">
        <v>0.652083333333354</v>
      </c>
      <c r="B402" s="2">
        <v>759.5</v>
      </c>
      <c r="C402" s="3">
        <v>21.12</v>
      </c>
      <c r="D402" s="3">
        <v>25.301822515200008</v>
      </c>
      <c r="E402" s="3">
        <v>33.726202616118798</v>
      </c>
      <c r="F402" s="3">
        <v>40.492843165528001</v>
      </c>
      <c r="G402" s="3">
        <v>45.1996207154465</v>
      </c>
      <c r="H402" s="12">
        <f t="shared" si="26"/>
        <v>1.6598028460985906E-2</v>
      </c>
      <c r="I402" s="12">
        <f t="shared" si="26"/>
        <v>2.5507364273242922E-2</v>
      </c>
      <c r="J402" s="12">
        <f t="shared" si="26"/>
        <v>3.1704569737256744E-2</v>
      </c>
      <c r="K402" s="12">
        <f t="shared" si="27"/>
        <v>0.38990088842602966</v>
      </c>
      <c r="L402" s="12">
        <f t="shared" si="27"/>
        <v>0.31317665279448897</v>
      </c>
      <c r="M402" s="12">
        <f t="shared" si="27"/>
        <v>0.21784116176533438</v>
      </c>
      <c r="O402" s="12">
        <f t="shared" si="28"/>
        <v>0.35153877061025929</v>
      </c>
      <c r="P402" s="12">
        <f t="shared" si="29"/>
        <v>0.30697290099528435</v>
      </c>
    </row>
    <row r="403" spans="1:16" x14ac:dyDescent="0.25">
      <c r="A403" s="1">
        <v>0.652777777777799</v>
      </c>
      <c r="B403" s="2">
        <v>758.5</v>
      </c>
      <c r="C403" s="3">
        <v>21.12</v>
      </c>
      <c r="D403" s="3">
        <v>25.257895739999999</v>
      </c>
      <c r="E403" s="3">
        <v>33.717878091362003</v>
      </c>
      <c r="F403" s="3">
        <v>40.439111696646997</v>
      </c>
      <c r="G403" s="3">
        <v>45.1155939408793</v>
      </c>
      <c r="H403" s="12">
        <f t="shared" si="26"/>
        <v>1.6608936178460123E-2</v>
      </c>
      <c r="I403" s="12">
        <f t="shared" si="26"/>
        <v>2.5470153851874747E-2</v>
      </c>
      <c r="J403" s="12">
        <f t="shared" si="26"/>
        <v>3.1635588583888333E-2</v>
      </c>
      <c r="K403" s="12">
        <f t="shared" si="27"/>
        <v>0.39206486197159157</v>
      </c>
      <c r="L403" s="12">
        <f t="shared" si="27"/>
        <v>0.31148522730790801</v>
      </c>
      <c r="M403" s="12">
        <f t="shared" si="27"/>
        <v>0.21672437239805326</v>
      </c>
      <c r="O403" s="12">
        <f t="shared" si="28"/>
        <v>0.35177504463974985</v>
      </c>
      <c r="P403" s="12">
        <f t="shared" si="29"/>
        <v>0.30675815389251759</v>
      </c>
    </row>
    <row r="404" spans="1:16" x14ac:dyDescent="0.25">
      <c r="A404" s="1">
        <v>0.65347222222224299</v>
      </c>
      <c r="B404" s="2">
        <v>755.83333333333303</v>
      </c>
      <c r="C404" s="3">
        <v>21.12</v>
      </c>
      <c r="D404" s="3">
        <v>25.404318324000005</v>
      </c>
      <c r="E404" s="3">
        <v>33.771160346127999</v>
      </c>
      <c r="F404" s="3">
        <v>40.4417044733718</v>
      </c>
      <c r="G404" s="3">
        <v>45.074876427864403</v>
      </c>
      <c r="H404" s="12">
        <f t="shared" si="26"/>
        <v>1.6738029123873874E-2</v>
      </c>
      <c r="I404" s="12">
        <f t="shared" si="26"/>
        <v>2.5563445830260385E-2</v>
      </c>
      <c r="J404" s="12">
        <f t="shared" si="26"/>
        <v>3.1693331547339908E-2</v>
      </c>
      <c r="K404" s="12">
        <f t="shared" si="27"/>
        <v>0.38911643763329551</v>
      </c>
      <c r="L404" s="12">
        <f t="shared" si="27"/>
        <v>0.31022676907298025</v>
      </c>
      <c r="M404" s="12">
        <f t="shared" si="27"/>
        <v>0.21547477066097706</v>
      </c>
      <c r="O404" s="12">
        <f t="shared" si="28"/>
        <v>0.34967160335313791</v>
      </c>
      <c r="P404" s="12">
        <f t="shared" si="29"/>
        <v>0.30493932578908434</v>
      </c>
    </row>
    <row r="405" spans="1:16" x14ac:dyDescent="0.25">
      <c r="A405" s="1">
        <v>0.65416666666668799</v>
      </c>
      <c r="B405" s="2">
        <v>753.66666666666697</v>
      </c>
      <c r="C405" s="3">
        <v>21.12</v>
      </c>
      <c r="D405" s="3">
        <v>25.448245099200001</v>
      </c>
      <c r="E405" s="3">
        <v>33.688173450776901</v>
      </c>
      <c r="F405" s="3">
        <v>40.330736917308698</v>
      </c>
      <c r="G405" s="3">
        <v>44.946058878294501</v>
      </c>
      <c r="H405" s="12">
        <f t="shared" si="26"/>
        <v>1.6676037307532369E-2</v>
      </c>
      <c r="I405" s="12">
        <f t="shared" si="26"/>
        <v>2.5489699580683797E-2</v>
      </c>
      <c r="J405" s="12">
        <f t="shared" si="26"/>
        <v>3.1613523500611883E-2</v>
      </c>
      <c r="K405" s="12">
        <f t="shared" si="27"/>
        <v>0.38431574475610947</v>
      </c>
      <c r="L405" s="12">
        <f t="shared" si="27"/>
        <v>0.30981358293501993</v>
      </c>
      <c r="M405" s="12">
        <f t="shared" si="27"/>
        <v>0.215261689306563</v>
      </c>
      <c r="O405" s="12">
        <f t="shared" si="28"/>
        <v>0.34706466384556472</v>
      </c>
      <c r="P405" s="12">
        <f t="shared" si="29"/>
        <v>0.30313033899923075</v>
      </c>
    </row>
    <row r="406" spans="1:16" x14ac:dyDescent="0.25">
      <c r="A406" s="1">
        <v>0.65486111111113199</v>
      </c>
      <c r="B406" s="2">
        <v>750</v>
      </c>
      <c r="C406" s="3">
        <v>21.12</v>
      </c>
      <c r="D406" s="3">
        <v>25.316464773599996</v>
      </c>
      <c r="E406" s="3">
        <v>33.548844593379201</v>
      </c>
      <c r="F406" s="3">
        <v>40.158478225008103</v>
      </c>
      <c r="G406" s="3">
        <v>44.757501259507698</v>
      </c>
      <c r="H406" s="12">
        <f t="shared" si="26"/>
        <v>1.6571792791172265E-2</v>
      </c>
      <c r="I406" s="12">
        <f t="shared" si="26"/>
        <v>2.5384637633344136E-2</v>
      </c>
      <c r="J406" s="12">
        <f t="shared" si="26"/>
        <v>3.151666834601026E-2</v>
      </c>
      <c r="K406" s="12">
        <f t="shared" si="27"/>
        <v>0.38584083195732832</v>
      </c>
      <c r="L406" s="12">
        <f t="shared" si="27"/>
        <v>0.30978484899755665</v>
      </c>
      <c r="M406" s="12">
        <f t="shared" si="27"/>
        <v>0.21555017050583958</v>
      </c>
      <c r="O406" s="12">
        <f t="shared" si="28"/>
        <v>0.34781284047744249</v>
      </c>
      <c r="P406" s="12">
        <f t="shared" si="29"/>
        <v>0.30372528382024144</v>
      </c>
    </row>
    <row r="407" spans="1:16" x14ac:dyDescent="0.25">
      <c r="A407" s="1">
        <v>0.65555555555557699</v>
      </c>
      <c r="B407" s="2">
        <v>749.5</v>
      </c>
      <c r="C407" s="3">
        <v>21.12</v>
      </c>
      <c r="D407" s="3">
        <v>25.272537998399997</v>
      </c>
      <c r="E407" s="3">
        <v>33.348727640487503</v>
      </c>
      <c r="F407" s="3">
        <v>39.9774461279737</v>
      </c>
      <c r="G407" s="3">
        <v>44.596057759597599</v>
      </c>
      <c r="H407" s="12">
        <f t="shared" si="26"/>
        <v>1.6315847418929288E-2</v>
      </c>
      <c r="I407" s="12">
        <f t="shared" si="26"/>
        <v>2.5160034860538624E-2</v>
      </c>
      <c r="J407" s="12">
        <f t="shared" si="26"/>
        <v>3.1322291874046164E-2</v>
      </c>
      <c r="K407" s="12">
        <f t="shared" si="27"/>
        <v>0.37877291870626906</v>
      </c>
      <c r="L407" s="12">
        <f t="shared" si="27"/>
        <v>0.3108865888565705</v>
      </c>
      <c r="M407" s="12">
        <f t="shared" si="27"/>
        <v>0.21661267077784069</v>
      </c>
      <c r="O407" s="12">
        <f t="shared" si="28"/>
        <v>0.34482975378141978</v>
      </c>
      <c r="P407" s="12">
        <f t="shared" si="29"/>
        <v>0.30209072611356008</v>
      </c>
    </row>
    <row r="408" spans="1:16" x14ac:dyDescent="0.25">
      <c r="A408" s="1">
        <v>0.65625000000002098</v>
      </c>
      <c r="B408" s="2">
        <v>748.5</v>
      </c>
      <c r="C408" s="3">
        <v>21.12</v>
      </c>
      <c r="D408" s="3">
        <v>24.847912504799996</v>
      </c>
      <c r="E408" s="3">
        <v>32.941925306260998</v>
      </c>
      <c r="F408" s="3">
        <v>39.581909084760397</v>
      </c>
      <c r="G408" s="3">
        <v>44.236677400250997</v>
      </c>
      <c r="H408" s="12">
        <f t="shared" si="26"/>
        <v>1.5794155385786237E-2</v>
      </c>
      <c r="I408" s="12">
        <f t="shared" si="26"/>
        <v>2.466520919807668E-2</v>
      </c>
      <c r="J408" s="12">
        <f t="shared" si="26"/>
        <v>3.0884004542753501E-2</v>
      </c>
      <c r="K408" s="12">
        <f t="shared" si="27"/>
        <v>0.38011598346975811</v>
      </c>
      <c r="L408" s="12">
        <f t="shared" si="27"/>
        <v>0.3118309824926338</v>
      </c>
      <c r="M408" s="12">
        <f t="shared" si="27"/>
        <v>0.21860007878257909</v>
      </c>
      <c r="O408" s="12">
        <f t="shared" si="28"/>
        <v>0.34597348298119601</v>
      </c>
      <c r="P408" s="12">
        <f t="shared" si="29"/>
        <v>0.30351568158165704</v>
      </c>
    </row>
    <row r="409" spans="1:16" x14ac:dyDescent="0.25">
      <c r="A409" s="1">
        <v>0.65694444444446598</v>
      </c>
      <c r="B409" s="2">
        <v>745.83333333333303</v>
      </c>
      <c r="C409" s="3">
        <v>21.16</v>
      </c>
      <c r="D409" s="3">
        <v>24.555067336800001</v>
      </c>
      <c r="E409" s="3">
        <v>32.643415353393401</v>
      </c>
      <c r="F409" s="3">
        <v>39.2868778007674</v>
      </c>
      <c r="G409" s="3">
        <v>43.960682934680896</v>
      </c>
      <c r="H409" s="12">
        <f t="shared" si="26"/>
        <v>1.5396758015723001E-2</v>
      </c>
      <c r="I409" s="12">
        <f t="shared" si="26"/>
        <v>2.4304193699352949E-2</v>
      </c>
      <c r="J409" s="12">
        <f t="shared" si="26"/>
        <v>3.0570748068845906E-2</v>
      </c>
      <c r="K409" s="12">
        <f t="shared" si="27"/>
        <v>0.38120807310303079</v>
      </c>
      <c r="L409" s="12">
        <f t="shared" si="27"/>
        <v>0.31310986039426464</v>
      </c>
      <c r="M409" s="12">
        <f t="shared" si="27"/>
        <v>0.22027888086702516</v>
      </c>
      <c r="O409" s="12">
        <f t="shared" si="28"/>
        <v>0.34715896674864771</v>
      </c>
      <c r="P409" s="12">
        <f t="shared" si="29"/>
        <v>0.30486560478810687</v>
      </c>
    </row>
    <row r="410" spans="1:16" x14ac:dyDescent="0.25">
      <c r="A410" s="1">
        <v>0.65763888888890998</v>
      </c>
      <c r="B410" s="2">
        <v>747.33333333333303</v>
      </c>
      <c r="C410" s="3">
        <v>21.16</v>
      </c>
      <c r="D410" s="3">
        <v>24.276864427200003</v>
      </c>
      <c r="E410" s="3">
        <v>32.393633770364801</v>
      </c>
      <c r="F410" s="3">
        <v>39.052547964037501</v>
      </c>
      <c r="G410" s="3">
        <v>43.754363935660102</v>
      </c>
      <c r="H410" s="12">
        <f t="shared" si="26"/>
        <v>1.5031624135189303E-2</v>
      </c>
      <c r="I410" s="12">
        <f t="shared" si="26"/>
        <v>2.3941857222173294E-2</v>
      </c>
      <c r="J410" s="12">
        <f t="shared" si="26"/>
        <v>3.0233314811320397E-2</v>
      </c>
      <c r="K410" s="12">
        <f t="shared" si="27"/>
        <v>0.3817797598763753</v>
      </c>
      <c r="L410" s="12">
        <f t="shared" si="27"/>
        <v>0.31320819336064937</v>
      </c>
      <c r="M410" s="12">
        <f t="shared" si="27"/>
        <v>0.2211542667700194</v>
      </c>
      <c r="O410" s="12">
        <f t="shared" si="28"/>
        <v>0.34749397661851233</v>
      </c>
      <c r="P410" s="12">
        <f t="shared" si="29"/>
        <v>0.30538074000234799</v>
      </c>
    </row>
    <row r="411" spans="1:16" x14ac:dyDescent="0.25">
      <c r="A411" s="1">
        <v>0.65833333333335498</v>
      </c>
      <c r="B411" s="2">
        <v>747</v>
      </c>
      <c r="C411" s="3">
        <v>21.16</v>
      </c>
      <c r="D411" s="3">
        <v>24.086515068000001</v>
      </c>
      <c r="E411" s="3">
        <v>32.512385153248502</v>
      </c>
      <c r="F411" s="3">
        <v>39.059112100734801</v>
      </c>
      <c r="G411" s="3">
        <v>43.684205987315003</v>
      </c>
      <c r="H411" s="12">
        <f t="shared" si="26"/>
        <v>1.5197302748659306E-2</v>
      </c>
      <c r="I411" s="12">
        <f t="shared" si="26"/>
        <v>2.3961328113433468E-2</v>
      </c>
      <c r="J411" s="12">
        <f t="shared" si="26"/>
        <v>3.0152886194531464E-2</v>
      </c>
      <c r="K411" s="12">
        <f t="shared" si="27"/>
        <v>0.39649544841540957</v>
      </c>
      <c r="L411" s="12">
        <f t="shared" si="27"/>
        <v>0.30806877039812203</v>
      </c>
      <c r="M411" s="12">
        <f t="shared" si="27"/>
        <v>0.21764264769920222</v>
      </c>
      <c r="O411" s="12">
        <f t="shared" si="28"/>
        <v>0.35228210940676574</v>
      </c>
      <c r="P411" s="12">
        <f t="shared" si="29"/>
        <v>0.30740228883757792</v>
      </c>
    </row>
    <row r="412" spans="1:16" x14ac:dyDescent="0.25">
      <c r="A412" s="1">
        <v>0.65902777777779897</v>
      </c>
      <c r="B412" s="2">
        <v>743.16666666666697</v>
      </c>
      <c r="C412" s="3">
        <v>21.16</v>
      </c>
      <c r="D412" s="3">
        <v>24.789343471200002</v>
      </c>
      <c r="E412" s="3">
        <v>32.938062700145899</v>
      </c>
      <c r="F412" s="3">
        <v>39.396925494792598</v>
      </c>
      <c r="G412" s="3">
        <v>43.920088963597898</v>
      </c>
      <c r="H412" s="12">
        <f t="shared" si="26"/>
        <v>1.5848480870346571E-2</v>
      </c>
      <c r="I412" s="12">
        <f t="shared" si="26"/>
        <v>2.4539482612414339E-2</v>
      </c>
      <c r="J412" s="12">
        <f t="shared" si="26"/>
        <v>3.0625820538593258E-2</v>
      </c>
      <c r="K412" s="12">
        <f t="shared" si="27"/>
        <v>0.38543147895277108</v>
      </c>
      <c r="L412" s="12">
        <f t="shared" si="27"/>
        <v>0.30550187941813967</v>
      </c>
      <c r="M412" s="12">
        <f t="shared" si="27"/>
        <v>0.2139439998293195</v>
      </c>
      <c r="O412" s="12">
        <f t="shared" si="28"/>
        <v>0.34546667918545543</v>
      </c>
      <c r="P412" s="12">
        <f t="shared" si="29"/>
        <v>0.3016257860667434</v>
      </c>
    </row>
    <row r="413" spans="1:16" x14ac:dyDescent="0.25">
      <c r="A413" s="1">
        <v>0.65972222222224397</v>
      </c>
      <c r="B413" s="2">
        <v>743</v>
      </c>
      <c r="C413" s="3">
        <v>21.16</v>
      </c>
      <c r="D413" s="3">
        <v>24.965050572000006</v>
      </c>
      <c r="E413" s="3">
        <v>32.905993266406398</v>
      </c>
      <c r="F413" s="3">
        <v>39.351037164530197</v>
      </c>
      <c r="G413" s="3">
        <v>43.864540455121997</v>
      </c>
      <c r="H413" s="12">
        <f t="shared" si="26"/>
        <v>1.5808873844423147E-2</v>
      </c>
      <c r="I413" s="12">
        <f t="shared" si="26"/>
        <v>2.4483226331803765E-2</v>
      </c>
      <c r="J413" s="12">
        <f t="shared" si="26"/>
        <v>3.0557927934215339E-2</v>
      </c>
      <c r="K413" s="12">
        <f t="shared" si="27"/>
        <v>0.37568797771162826</v>
      </c>
      <c r="L413" s="12">
        <f t="shared" si="27"/>
        <v>0.30491663288974291</v>
      </c>
      <c r="M413" s="12">
        <f t="shared" si="27"/>
        <v>0.21353496541810379</v>
      </c>
      <c r="O413" s="12">
        <f t="shared" si="28"/>
        <v>0.34030230530068556</v>
      </c>
      <c r="P413" s="12">
        <f t="shared" si="29"/>
        <v>0.29804652533982495</v>
      </c>
    </row>
    <row r="414" spans="1:16" x14ac:dyDescent="0.25">
      <c r="A414" s="1">
        <v>0.66041666666668797</v>
      </c>
      <c r="B414" s="2">
        <v>738.16666666666697</v>
      </c>
      <c r="C414" s="3">
        <v>21.16</v>
      </c>
      <c r="D414" s="3">
        <v>24.818627987999999</v>
      </c>
      <c r="E414" s="3">
        <v>32.7703716210587</v>
      </c>
      <c r="F414" s="3">
        <v>39.158601076702404</v>
      </c>
      <c r="G414" s="3">
        <v>43.6401134906246</v>
      </c>
      <c r="H414" s="12">
        <f t="shared" si="26"/>
        <v>1.5728658777681682E-2</v>
      </c>
      <c r="I414" s="12">
        <f t="shared" si="26"/>
        <v>2.4382841828903674E-2</v>
      </c>
      <c r="J414" s="12">
        <f t="shared" si="26"/>
        <v>3.0453980795607936E-2</v>
      </c>
      <c r="K414" s="12">
        <f t="shared" si="27"/>
        <v>0.37866223093035933</v>
      </c>
      <c r="L414" s="12">
        <f t="shared" si="27"/>
        <v>0.30420764664901545</v>
      </c>
      <c r="M414" s="12">
        <f t="shared" si="27"/>
        <v>0.21340973337505881</v>
      </c>
      <c r="O414" s="12">
        <f t="shared" si="28"/>
        <v>0.34143493878968739</v>
      </c>
      <c r="P414" s="12">
        <f t="shared" si="29"/>
        <v>0.29875987031814449</v>
      </c>
    </row>
    <row r="415" spans="1:16" x14ac:dyDescent="0.25">
      <c r="A415" s="1">
        <v>0.66111111111113297</v>
      </c>
      <c r="B415" s="2">
        <v>736.83333333333303</v>
      </c>
      <c r="C415" s="3">
        <v>21.2</v>
      </c>
      <c r="D415" s="3">
        <v>24.847912504799996</v>
      </c>
      <c r="E415" s="3">
        <v>32.365690246107299</v>
      </c>
      <c r="F415" s="3">
        <v>38.8151905603522</v>
      </c>
      <c r="G415" s="3">
        <v>43.352841712070401</v>
      </c>
      <c r="H415" s="12">
        <f t="shared" si="26"/>
        <v>1.5153617162778518E-2</v>
      </c>
      <c r="I415" s="12">
        <f t="shared" si="26"/>
        <v>2.3906614648747625E-2</v>
      </c>
      <c r="J415" s="12">
        <f t="shared" si="26"/>
        <v>3.0064928810771874E-2</v>
      </c>
      <c r="K415" s="12">
        <f t="shared" si="27"/>
        <v>0.35864457567874292</v>
      </c>
      <c r="L415" s="12">
        <f t="shared" si="27"/>
        <v>0.30768112374921702</v>
      </c>
      <c r="M415" s="12">
        <f t="shared" si="27"/>
        <v>0.21647407357418577</v>
      </c>
      <c r="O415" s="12">
        <f t="shared" si="28"/>
        <v>0.33316284971397997</v>
      </c>
      <c r="P415" s="12">
        <f t="shared" si="29"/>
        <v>0.29426659100071528</v>
      </c>
    </row>
    <row r="416" spans="1:16" x14ac:dyDescent="0.25">
      <c r="A416" s="1">
        <v>0.66180555555557696</v>
      </c>
      <c r="B416" s="2">
        <v>732.66666666666697</v>
      </c>
      <c r="C416" s="3">
        <v>21.2</v>
      </c>
      <c r="D416" s="3">
        <v>23.866881192000001</v>
      </c>
      <c r="E416" s="3">
        <v>31.7163257823042</v>
      </c>
      <c r="F416" s="3">
        <v>38.173180358137103</v>
      </c>
      <c r="G416" s="3">
        <v>42.766191468164202</v>
      </c>
      <c r="H416" s="12">
        <f t="shared" si="26"/>
        <v>1.4353492878486163E-2</v>
      </c>
      <c r="I416" s="12">
        <f t="shared" si="26"/>
        <v>2.3166306221297221E-2</v>
      </c>
      <c r="J416" s="12">
        <f t="shared" si="26"/>
        <v>2.9435202185847397E-2</v>
      </c>
      <c r="K416" s="12">
        <f t="shared" si="27"/>
        <v>0.37659672945458122</v>
      </c>
      <c r="L416" s="12">
        <f t="shared" si="27"/>
        <v>0.30978374174729767</v>
      </c>
      <c r="M416" s="12">
        <f t="shared" si="27"/>
        <v>0.22036119148115776</v>
      </c>
      <c r="O416" s="12">
        <f t="shared" si="28"/>
        <v>0.34319023560093948</v>
      </c>
      <c r="P416" s="12">
        <f t="shared" si="29"/>
        <v>0.30224722089434558</v>
      </c>
    </row>
    <row r="417" spans="1:16" x14ac:dyDescent="0.25">
      <c r="A417" s="1">
        <v>0.66250000000002196</v>
      </c>
      <c r="B417" s="2">
        <v>738</v>
      </c>
      <c r="C417" s="3">
        <v>21.24</v>
      </c>
      <c r="D417" s="3">
        <v>23.720458608000001</v>
      </c>
      <c r="E417" s="3">
        <v>32.118144405863298</v>
      </c>
      <c r="F417" s="3">
        <v>38.428770692656499</v>
      </c>
      <c r="G417" s="3">
        <v>42.909829243197301</v>
      </c>
      <c r="H417" s="12">
        <f t="shared" si="26"/>
        <v>1.4740033070275473E-2</v>
      </c>
      <c r="I417" s="12">
        <f t="shared" si="26"/>
        <v>2.3291017198721547E-2</v>
      </c>
      <c r="J417" s="12">
        <f t="shared" si="26"/>
        <v>2.936291225365488E-2</v>
      </c>
      <c r="K417" s="12">
        <f t="shared" si="27"/>
        <v>0.39998831918869271</v>
      </c>
      <c r="L417" s="12">
        <f t="shared" si="27"/>
        <v>0.30058004815143768</v>
      </c>
      <c r="M417" s="12">
        <f t="shared" si="27"/>
        <v>0.21343631102189903</v>
      </c>
      <c r="O417" s="12">
        <f t="shared" si="28"/>
        <v>0.3502841836700652</v>
      </c>
      <c r="P417" s="12">
        <f t="shared" si="29"/>
        <v>0.3046682261206764</v>
      </c>
    </row>
    <row r="418" spans="1:16" x14ac:dyDescent="0.25">
      <c r="A418" s="1">
        <v>0.66319444444446596</v>
      </c>
      <c r="B418" s="2">
        <v>736.66666666666697</v>
      </c>
      <c r="C418" s="3">
        <v>21.24</v>
      </c>
      <c r="D418" s="3">
        <v>25.082188639200005</v>
      </c>
      <c r="E418" s="3">
        <v>33.138032986087097</v>
      </c>
      <c r="F418" s="3">
        <v>39.2829707317455</v>
      </c>
      <c r="G418" s="3">
        <v>43.568342738049097</v>
      </c>
      <c r="H418" s="12">
        <f t="shared" si="26"/>
        <v>1.6151175999213251E-2</v>
      </c>
      <c r="I418" s="12">
        <f t="shared" si="26"/>
        <v>2.4492720450333249E-2</v>
      </c>
      <c r="J418" s="12">
        <f t="shared" si="26"/>
        <v>3.0309967517713695E-2</v>
      </c>
      <c r="K418" s="12">
        <f t="shared" si="27"/>
        <v>0.38440063522784951</v>
      </c>
      <c r="L418" s="12">
        <f t="shared" si="27"/>
        <v>0.29321792616058184</v>
      </c>
      <c r="M418" s="12">
        <f t="shared" si="27"/>
        <v>0.20448504842913076</v>
      </c>
      <c r="O418" s="12">
        <f t="shared" si="28"/>
        <v>0.33880928069421568</v>
      </c>
      <c r="P418" s="12">
        <f t="shared" si="29"/>
        <v>0.29403453660585399</v>
      </c>
    </row>
    <row r="419" spans="1:16" x14ac:dyDescent="0.25">
      <c r="A419" s="1">
        <v>0.66388888888891096</v>
      </c>
      <c r="B419" s="2">
        <v>731</v>
      </c>
      <c r="C419" s="3">
        <v>21.24</v>
      </c>
      <c r="D419" s="3">
        <v>25.697163492000005</v>
      </c>
      <c r="E419" s="3">
        <v>33.063138070832501</v>
      </c>
      <c r="F419" s="3">
        <v>39.251268277076299</v>
      </c>
      <c r="G419" s="3">
        <v>43.556529865353802</v>
      </c>
      <c r="H419" s="12">
        <f t="shared" si="26"/>
        <v>1.6173923489510949E-2</v>
      </c>
      <c r="I419" s="12">
        <f t="shared" si="26"/>
        <v>2.4639217889297266E-2</v>
      </c>
      <c r="J419" s="12">
        <f t="shared" si="26"/>
        <v>3.0528768625654998E-2</v>
      </c>
      <c r="K419" s="12">
        <f t="shared" si="27"/>
        <v>0.35420679482011752</v>
      </c>
      <c r="L419" s="12">
        <f t="shared" si="27"/>
        <v>0.29756792435612506</v>
      </c>
      <c r="M419" s="12">
        <f t="shared" si="27"/>
        <v>0.20702663194469606</v>
      </c>
      <c r="O419" s="12">
        <f t="shared" si="28"/>
        <v>0.32588735958812132</v>
      </c>
      <c r="P419" s="12">
        <f t="shared" si="29"/>
        <v>0.28626711704031288</v>
      </c>
    </row>
    <row r="420" spans="1:16" x14ac:dyDescent="0.25">
      <c r="A420" s="1">
        <v>0.66458333333335495</v>
      </c>
      <c r="B420" s="2">
        <v>730.33333333333303</v>
      </c>
      <c r="C420" s="3">
        <v>21.28</v>
      </c>
      <c r="D420" s="3">
        <v>24.921123796800003</v>
      </c>
      <c r="E420" s="3">
        <v>32.514299351230498</v>
      </c>
      <c r="F420" s="3">
        <v>38.721845014386098</v>
      </c>
      <c r="G420" s="3">
        <v>43.085727499197297</v>
      </c>
      <c r="H420" s="12">
        <f t="shared" si="26"/>
        <v>1.538242722669626E-2</v>
      </c>
      <c r="I420" s="12">
        <f t="shared" si="26"/>
        <v>2.3882033337817576E-2</v>
      </c>
      <c r="J420" s="12">
        <f t="shared" si="26"/>
        <v>2.9857226151342727E-2</v>
      </c>
      <c r="K420" s="12">
        <f t="shared" si="27"/>
        <v>0.36546548454999273</v>
      </c>
      <c r="L420" s="12">
        <f t="shared" si="27"/>
        <v>0.29877403299699168</v>
      </c>
      <c r="M420" s="12">
        <f t="shared" si="27"/>
        <v>0.21003708071785368</v>
      </c>
      <c r="O420" s="12">
        <f t="shared" si="28"/>
        <v>0.33211975877349215</v>
      </c>
      <c r="P420" s="12">
        <f t="shared" si="29"/>
        <v>0.29142553275494609</v>
      </c>
    </row>
    <row r="421" spans="1:16" x14ac:dyDescent="0.25">
      <c r="A421" s="1">
        <v>0.66527777777779995</v>
      </c>
      <c r="B421" s="2">
        <v>731.33333333333303</v>
      </c>
      <c r="C421" s="3">
        <v>21.28</v>
      </c>
      <c r="D421" s="3">
        <v>24.730774437600001</v>
      </c>
      <c r="E421" s="3">
        <v>32.320876905974202</v>
      </c>
      <c r="F421" s="3">
        <v>38.513165851221103</v>
      </c>
      <c r="G421" s="3">
        <v>42.876729640957898</v>
      </c>
      <c r="H421" s="12">
        <f t="shared" si="26"/>
        <v>1.5096914638980228E-2</v>
      </c>
      <c r="I421" s="12">
        <f t="shared" si="26"/>
        <v>2.3564037171223028E-2</v>
      </c>
      <c r="J421" s="12">
        <f t="shared" si="26"/>
        <v>2.953062393932257E-2</v>
      </c>
      <c r="K421" s="12">
        <f t="shared" si="27"/>
        <v>0.36481805184859845</v>
      </c>
      <c r="L421" s="12">
        <f t="shared" si="27"/>
        <v>0.29763218598186814</v>
      </c>
      <c r="M421" s="12">
        <f t="shared" si="27"/>
        <v>0.20973456518168068</v>
      </c>
      <c r="O421" s="12">
        <f t="shared" si="28"/>
        <v>0.33122511891523326</v>
      </c>
      <c r="P421" s="12">
        <f t="shared" si="29"/>
        <v>0.2907282676707158</v>
      </c>
    </row>
    <row r="422" spans="1:16" x14ac:dyDescent="0.25">
      <c r="A422" s="1">
        <v>0.66597222222224395</v>
      </c>
      <c r="B422" s="2">
        <v>727.83333333333303</v>
      </c>
      <c r="C422" s="3">
        <v>21.28</v>
      </c>
      <c r="D422" s="3">
        <v>24.598994111999993</v>
      </c>
      <c r="E422" s="3">
        <v>32.306737434493201</v>
      </c>
      <c r="F422" s="3">
        <v>38.408522564420998</v>
      </c>
      <c r="G422" s="3">
        <v>42.711536853381503</v>
      </c>
      <c r="H422" s="12">
        <f t="shared" si="26"/>
        <v>1.5150085781305066E-2</v>
      </c>
      <c r="I422" s="12">
        <f t="shared" si="26"/>
        <v>2.3533578059657896E-2</v>
      </c>
      <c r="J422" s="12">
        <f t="shared" si="26"/>
        <v>2.944566547293086E-2</v>
      </c>
      <c r="K422" s="12">
        <f t="shared" si="27"/>
        <v>0.37225398147645028</v>
      </c>
      <c r="L422" s="12">
        <f t="shared" si="27"/>
        <v>0.2946924558451296</v>
      </c>
      <c r="M422" s="12">
        <f t="shared" si="27"/>
        <v>0.2078188302847466</v>
      </c>
      <c r="O422" s="12">
        <f t="shared" si="28"/>
        <v>0.33347321866078999</v>
      </c>
      <c r="P422" s="12">
        <f t="shared" si="29"/>
        <v>0.29158842253544226</v>
      </c>
    </row>
    <row r="423" spans="1:16" x14ac:dyDescent="0.25">
      <c r="A423" s="1">
        <v>0.66666666666668895</v>
      </c>
      <c r="B423" s="2">
        <v>725.5</v>
      </c>
      <c r="C423" s="3">
        <v>21.32</v>
      </c>
      <c r="D423" s="3">
        <v>24.935766055200002</v>
      </c>
      <c r="E423" s="3">
        <v>32.532284270867599</v>
      </c>
      <c r="F423" s="3">
        <v>38.573934780843601</v>
      </c>
      <c r="G423" s="3">
        <v>42.814281630893703</v>
      </c>
      <c r="H423" s="12">
        <f t="shared" si="26"/>
        <v>1.5454561365772017E-2</v>
      </c>
      <c r="I423" s="12">
        <f t="shared" si="26"/>
        <v>2.3782129263740317E-2</v>
      </c>
      <c r="J423" s="12">
        <f t="shared" si="26"/>
        <v>2.962685269592516E-2</v>
      </c>
      <c r="K423" s="12">
        <f t="shared" si="27"/>
        <v>0.36806219869993156</v>
      </c>
      <c r="L423" s="12">
        <f t="shared" si="27"/>
        <v>0.2927266291407038</v>
      </c>
      <c r="M423" s="12">
        <f t="shared" si="27"/>
        <v>0.20545088428286104</v>
      </c>
      <c r="O423" s="12">
        <f t="shared" si="28"/>
        <v>0.33039441392031771</v>
      </c>
      <c r="P423" s="12">
        <f t="shared" si="29"/>
        <v>0.28874657070783211</v>
      </c>
    </row>
    <row r="424" spans="1:16" x14ac:dyDescent="0.25">
      <c r="A424" s="1">
        <v>0.66736111111113305</v>
      </c>
      <c r="B424" s="2">
        <v>727.33333333333303</v>
      </c>
      <c r="C424" s="3">
        <v>21.36</v>
      </c>
      <c r="D424" s="3">
        <v>25.111473155999999</v>
      </c>
      <c r="E424" s="3">
        <v>32.7663404577835</v>
      </c>
      <c r="F424" s="3">
        <v>38.736069427490101</v>
      </c>
      <c r="G424" s="3">
        <v>42.917430842201</v>
      </c>
      <c r="H424" s="12">
        <f t="shared" si="26"/>
        <v>1.5682411261847166E-2</v>
      </c>
      <c r="I424" s="12">
        <f t="shared" si="26"/>
        <v>2.3890104620747171E-2</v>
      </c>
      <c r="J424" s="12">
        <f t="shared" si="26"/>
        <v>2.9638997491568758E-2</v>
      </c>
      <c r="K424" s="12">
        <f t="shared" si="27"/>
        <v>0.36995442338425394</v>
      </c>
      <c r="L424" s="12">
        <f t="shared" si="27"/>
        <v>0.28851285746436373</v>
      </c>
      <c r="M424" s="12">
        <f t="shared" si="27"/>
        <v>0.20208229485312243</v>
      </c>
      <c r="O424" s="12">
        <f t="shared" si="28"/>
        <v>0.32923364042430886</v>
      </c>
      <c r="P424" s="12">
        <f t="shared" si="29"/>
        <v>0.28684985856724671</v>
      </c>
    </row>
    <row r="425" spans="1:16" x14ac:dyDescent="0.25">
      <c r="A425" s="1">
        <v>0.66805555555557805</v>
      </c>
      <c r="B425" s="2">
        <v>724.16666666666697</v>
      </c>
      <c r="C425" s="3">
        <v>21.36</v>
      </c>
      <c r="D425" s="3">
        <v>25.580025424799999</v>
      </c>
      <c r="E425" s="3">
        <v>33.150797389109897</v>
      </c>
      <c r="F425" s="3">
        <v>39.025600744518798</v>
      </c>
      <c r="G425" s="3">
        <v>43.111339260474097</v>
      </c>
      <c r="H425" s="12">
        <f t="shared" si="26"/>
        <v>1.6281883621325512E-2</v>
      </c>
      <c r="I425" s="12">
        <f t="shared" si="26"/>
        <v>2.4394385377931586E-2</v>
      </c>
      <c r="J425" s="12">
        <f t="shared" si="26"/>
        <v>3.003637182113798E-2</v>
      </c>
      <c r="K425" s="12">
        <f t="shared" si="27"/>
        <v>0.36749013405584174</v>
      </c>
      <c r="L425" s="12">
        <f t="shared" si="27"/>
        <v>0.28516672841403162</v>
      </c>
      <c r="M425" s="12">
        <f t="shared" si="27"/>
        <v>0.19832437194301261</v>
      </c>
      <c r="O425" s="12">
        <f t="shared" si="28"/>
        <v>0.32632843123493666</v>
      </c>
      <c r="P425" s="12">
        <f t="shared" si="29"/>
        <v>0.28366041147096194</v>
      </c>
    </row>
    <row r="426" spans="1:16" x14ac:dyDescent="0.25">
      <c r="A426" s="1">
        <v>0.66875000000002205</v>
      </c>
      <c r="B426" s="2">
        <v>724.66666666666697</v>
      </c>
      <c r="C426" s="3">
        <v>21.4</v>
      </c>
      <c r="D426" s="3">
        <v>25.946081884800002</v>
      </c>
      <c r="E426" s="3">
        <v>32.8277968567971</v>
      </c>
      <c r="F426" s="3">
        <v>38.814201055777197</v>
      </c>
      <c r="G426" s="3">
        <v>42.983319278682501</v>
      </c>
      <c r="H426" s="12">
        <f t="shared" si="26"/>
        <v>1.5769728873225065E-2</v>
      </c>
      <c r="I426" s="12">
        <f t="shared" si="26"/>
        <v>2.4030636231523263E-2</v>
      </c>
      <c r="J426" s="12">
        <f t="shared" si="26"/>
        <v>2.9783789253011721E-2</v>
      </c>
      <c r="K426" s="12">
        <f t="shared" si="27"/>
        <v>0.3338123846916714</v>
      </c>
      <c r="L426" s="12">
        <f t="shared" si="27"/>
        <v>0.29038341017048208</v>
      </c>
      <c r="M426" s="12">
        <f t="shared" si="27"/>
        <v>0.20223204560383667</v>
      </c>
      <c r="O426" s="12">
        <f t="shared" si="28"/>
        <v>0.31209789743107674</v>
      </c>
      <c r="P426" s="12">
        <f t="shared" si="29"/>
        <v>0.27547594682199672</v>
      </c>
    </row>
    <row r="427" spans="1:16" x14ac:dyDescent="0.25">
      <c r="A427" s="1">
        <v>0.66944444444446705</v>
      </c>
      <c r="B427" s="2">
        <v>721.66666666666697</v>
      </c>
      <c r="C427" s="3">
        <v>21.4</v>
      </c>
      <c r="D427" s="3">
        <v>24.774701212799997</v>
      </c>
      <c r="E427" s="3">
        <v>32.425183372994901</v>
      </c>
      <c r="F427" s="3">
        <v>38.293356032687903</v>
      </c>
      <c r="G427" s="3">
        <v>42.429653465738703</v>
      </c>
      <c r="H427" s="12">
        <f t="shared" si="26"/>
        <v>1.5277390355189236E-2</v>
      </c>
      <c r="I427" s="12">
        <f t="shared" si="26"/>
        <v>2.3408807435595241E-2</v>
      </c>
      <c r="J427" s="12">
        <f t="shared" si="26"/>
        <v>2.9140397412109047E-2</v>
      </c>
      <c r="K427" s="12">
        <f t="shared" si="27"/>
        <v>0.37264578231476314</v>
      </c>
      <c r="L427" s="12">
        <f t="shared" si="27"/>
        <v>0.28583163070518069</v>
      </c>
      <c r="M427" s="12">
        <f t="shared" si="27"/>
        <v>0.20147407190169744</v>
      </c>
      <c r="O427" s="12">
        <f t="shared" si="28"/>
        <v>0.32923870650997195</v>
      </c>
      <c r="P427" s="12">
        <f t="shared" si="29"/>
        <v>0.2866504949738804</v>
      </c>
    </row>
    <row r="428" spans="1:16" x14ac:dyDescent="0.25">
      <c r="A428" s="1">
        <v>0.67013888888891104</v>
      </c>
      <c r="B428" s="2">
        <v>719.33333333333303</v>
      </c>
      <c r="C428" s="3">
        <v>21.4</v>
      </c>
      <c r="D428" s="3">
        <v>25.521456391200001</v>
      </c>
      <c r="E428" s="3">
        <v>32.709946200523397</v>
      </c>
      <c r="F428" s="3">
        <v>38.523122317429703</v>
      </c>
      <c r="G428" s="3">
        <v>42.581972307987201</v>
      </c>
      <c r="H428" s="12">
        <f t="shared" si="26"/>
        <v>1.5722816775519097E-2</v>
      </c>
      <c r="I428" s="12">
        <f t="shared" si="26"/>
        <v>2.38041552142211E-2</v>
      </c>
      <c r="J428" s="12">
        <f t="shared" si="26"/>
        <v>2.9446671419815398E-2</v>
      </c>
      <c r="K428" s="12">
        <f t="shared" si="27"/>
        <v>0.35127846401614043</v>
      </c>
      <c r="L428" s="12">
        <f t="shared" si="27"/>
        <v>0.28407129057255526</v>
      </c>
      <c r="M428" s="12">
        <f t="shared" si="27"/>
        <v>0.19834299389361776</v>
      </c>
      <c r="O428" s="12">
        <f t="shared" si="28"/>
        <v>0.31767487729434785</v>
      </c>
      <c r="P428" s="12">
        <f t="shared" si="29"/>
        <v>0.27789758282743787</v>
      </c>
    </row>
    <row r="429" spans="1:16" x14ac:dyDescent="0.25">
      <c r="A429" s="1">
        <v>0.67083333333335604</v>
      </c>
      <c r="B429" s="2">
        <v>718.5</v>
      </c>
      <c r="C429" s="3">
        <v>21.44</v>
      </c>
      <c r="D429" s="3">
        <v>25.389676065600003</v>
      </c>
      <c r="E429" s="3">
        <v>32.553240157409</v>
      </c>
      <c r="F429" s="3">
        <v>38.322128610749303</v>
      </c>
      <c r="G429" s="3">
        <v>42.363779556755297</v>
      </c>
      <c r="H429" s="12">
        <f t="shared" si="26"/>
        <v>1.5467279272663882E-2</v>
      </c>
      <c r="I429" s="12">
        <f t="shared" si="26"/>
        <v>2.3496351580722757E-2</v>
      </c>
      <c r="J429" s="12">
        <f t="shared" si="26"/>
        <v>2.9121474678852188E-2</v>
      </c>
      <c r="K429" s="12">
        <f t="shared" si="27"/>
        <v>0.35046643244547504</v>
      </c>
      <c r="L429" s="12">
        <f t="shared" si="27"/>
        <v>0.28223405688934228</v>
      </c>
      <c r="M429" s="12">
        <f t="shared" si="27"/>
        <v>0.19773159981303443</v>
      </c>
      <c r="O429" s="12">
        <f t="shared" si="28"/>
        <v>0.31635024466740869</v>
      </c>
      <c r="P429" s="12">
        <f t="shared" si="29"/>
        <v>0.27681069638261724</v>
      </c>
    </row>
    <row r="430" spans="1:16" x14ac:dyDescent="0.25">
      <c r="A430" s="1">
        <v>0.67152777777780004</v>
      </c>
      <c r="B430" s="2">
        <v>713</v>
      </c>
      <c r="C430" s="3">
        <v>21.48</v>
      </c>
      <c r="D430" s="3">
        <v>25.360391548799999</v>
      </c>
      <c r="E430" s="3">
        <v>32.417567435548897</v>
      </c>
      <c r="F430" s="3">
        <v>38.146020817702698</v>
      </c>
      <c r="G430" s="3">
        <v>42.162169581213398</v>
      </c>
      <c r="H430" s="12">
        <f t="shared" si="26"/>
        <v>1.5340206781976012E-2</v>
      </c>
      <c r="I430" s="12">
        <f t="shared" si="26"/>
        <v>2.337450325063492E-2</v>
      </c>
      <c r="J430" s="12">
        <f t="shared" si="26"/>
        <v>2.9007250464534919E-2</v>
      </c>
      <c r="K430" s="12">
        <f t="shared" si="27"/>
        <v>0.34792485990176886</v>
      </c>
      <c r="L430" s="12">
        <f t="shared" si="27"/>
        <v>0.28241769404982825</v>
      </c>
      <c r="M430" s="12">
        <f t="shared" si="27"/>
        <v>0.19799959903406056</v>
      </c>
      <c r="O430" s="12">
        <f t="shared" si="28"/>
        <v>0.31517127697579855</v>
      </c>
      <c r="P430" s="12">
        <f t="shared" si="29"/>
        <v>0.27611405099521918</v>
      </c>
    </row>
    <row r="431" spans="1:16" x14ac:dyDescent="0.25">
      <c r="A431" s="1">
        <v>0.67222222222224504</v>
      </c>
      <c r="B431" s="2">
        <v>716</v>
      </c>
      <c r="C431" s="3">
        <v>21.48</v>
      </c>
      <c r="D431" s="3">
        <v>25.228611223199998</v>
      </c>
      <c r="E431" s="3">
        <v>32.505985854680198</v>
      </c>
      <c r="F431" s="3">
        <v>38.152815081049802</v>
      </c>
      <c r="G431" s="3">
        <v>42.113459022072199</v>
      </c>
      <c r="H431" s="12">
        <f t="shared" si="26"/>
        <v>1.5399421584748879E-2</v>
      </c>
      <c r="I431" s="12">
        <f t="shared" si="26"/>
        <v>2.328605458247179E-2</v>
      </c>
      <c r="J431" s="12">
        <f t="shared" si="26"/>
        <v>2.8817680198424858E-2</v>
      </c>
      <c r="K431" s="12">
        <f t="shared" si="27"/>
        <v>0.35727757628732987</v>
      </c>
      <c r="L431" s="12">
        <f t="shared" si="27"/>
        <v>0.27722709931389622</v>
      </c>
      <c r="M431" s="12">
        <f t="shared" si="27"/>
        <v>0.19444502165168359</v>
      </c>
      <c r="O431" s="12">
        <f t="shared" si="28"/>
        <v>0.31725233780061302</v>
      </c>
      <c r="P431" s="12">
        <f t="shared" si="29"/>
        <v>0.27631656575096991</v>
      </c>
    </row>
    <row r="432" spans="1:16" x14ac:dyDescent="0.25">
      <c r="A432" s="1">
        <v>0.67291666666668903</v>
      </c>
      <c r="B432" s="2">
        <v>713</v>
      </c>
      <c r="C432" s="3">
        <v>21.52</v>
      </c>
      <c r="D432" s="3">
        <v>25.726448008800002</v>
      </c>
      <c r="E432" s="3">
        <v>32.662209861498297</v>
      </c>
      <c r="F432" s="3">
        <v>38.252161798960699</v>
      </c>
      <c r="G432" s="3">
        <v>42.152363618652899</v>
      </c>
      <c r="H432" s="12">
        <f t="shared" si="26"/>
        <v>1.5627222807150488E-2</v>
      </c>
      <c r="I432" s="12">
        <f t="shared" si="26"/>
        <v>2.3467267600225387E-2</v>
      </c>
      <c r="J432" s="12">
        <f t="shared" si="26"/>
        <v>2.8937396379597333E-2</v>
      </c>
      <c r="K432" s="12">
        <f t="shared" si="27"/>
        <v>0.34193904327128316</v>
      </c>
      <c r="L432" s="12">
        <f t="shared" si="27"/>
        <v>0.2755894533323297</v>
      </c>
      <c r="M432" s="12">
        <f t="shared" si="27"/>
        <v>0.19228331466883211</v>
      </c>
      <c r="O432" s="12">
        <f t="shared" si="28"/>
        <v>0.30876424830180643</v>
      </c>
      <c r="P432" s="12">
        <f t="shared" si="29"/>
        <v>0.26993727042414828</v>
      </c>
    </row>
    <row r="433" spans="1:16" x14ac:dyDescent="0.25">
      <c r="A433" s="1">
        <v>0.67361111111113403</v>
      </c>
      <c r="B433" s="2">
        <v>710.33333333333303</v>
      </c>
      <c r="C433" s="3">
        <v>21.52</v>
      </c>
      <c r="D433" s="3">
        <v>25.609309941600003</v>
      </c>
      <c r="E433" s="3">
        <v>32.343489677281497</v>
      </c>
      <c r="F433" s="3">
        <v>37.944264126704397</v>
      </c>
      <c r="G433" s="3">
        <v>41.867525623232197</v>
      </c>
      <c r="H433" s="12">
        <f t="shared" si="26"/>
        <v>1.5237198044037777E-2</v>
      </c>
      <c r="I433" s="12">
        <f t="shared" si="26"/>
        <v>2.3121911018354393E-2</v>
      </c>
      <c r="J433" s="12">
        <f t="shared" si="26"/>
        <v>2.8645038418440461E-2</v>
      </c>
      <c r="K433" s="12">
        <f t="shared" si="27"/>
        <v>0.33324723746386814</v>
      </c>
      <c r="L433" s="12">
        <f t="shared" si="27"/>
        <v>0.2771596075820385</v>
      </c>
      <c r="M433" s="12">
        <f t="shared" si="27"/>
        <v>0.19414629648787374</v>
      </c>
      <c r="O433" s="12">
        <f t="shared" si="28"/>
        <v>0.30520342252295335</v>
      </c>
      <c r="P433" s="12">
        <f t="shared" si="29"/>
        <v>0.2681843805112602</v>
      </c>
    </row>
    <row r="434" spans="1:16" x14ac:dyDescent="0.25">
      <c r="A434" s="1">
        <v>0.67430555555557803</v>
      </c>
      <c r="B434" s="2">
        <v>709.83333333333303</v>
      </c>
      <c r="C434" s="3">
        <v>21.52</v>
      </c>
      <c r="D434" s="3">
        <v>25.170042189600004</v>
      </c>
      <c r="E434" s="3">
        <v>32.106623674024398</v>
      </c>
      <c r="F434" s="3">
        <v>37.654081369339004</v>
      </c>
      <c r="G434" s="3">
        <v>41.5591082127455</v>
      </c>
      <c r="H434" s="12">
        <f t="shared" si="26"/>
        <v>1.4914238564016535E-2</v>
      </c>
      <c r="I434" s="12">
        <f t="shared" si="26"/>
        <v>2.272939380512657E-2</v>
      </c>
      <c r="J434" s="12">
        <f t="shared" si="26"/>
        <v>2.8230723004572213E-2</v>
      </c>
      <c r="K434" s="12">
        <f t="shared" si="27"/>
        <v>0.34350507041483491</v>
      </c>
      <c r="L434" s="12">
        <f t="shared" si="27"/>
        <v>0.27471454786932248</v>
      </c>
      <c r="M434" s="12">
        <f t="shared" si="27"/>
        <v>0.19338005670778616</v>
      </c>
      <c r="O434" s="12">
        <f t="shared" si="28"/>
        <v>0.3091098091420787</v>
      </c>
      <c r="P434" s="12">
        <f t="shared" si="29"/>
        <v>0.27053322499731453</v>
      </c>
    </row>
    <row r="435" spans="1:16" x14ac:dyDescent="0.25">
      <c r="A435" s="1">
        <v>0.67500000000002303</v>
      </c>
      <c r="B435" s="2">
        <v>708.16666666666697</v>
      </c>
      <c r="C435" s="3">
        <v>21.52</v>
      </c>
      <c r="D435" s="3">
        <v>25.301822515200008</v>
      </c>
      <c r="E435" s="3">
        <v>32.209469325755698</v>
      </c>
      <c r="F435" s="3">
        <v>37.671382782384399</v>
      </c>
      <c r="G435" s="3">
        <v>41.505690140716297</v>
      </c>
      <c r="H435" s="12">
        <f t="shared" si="26"/>
        <v>1.5094567181580176E-2</v>
      </c>
      <c r="I435" s="12">
        <f t="shared" si="26"/>
        <v>2.280731859127003E-2</v>
      </c>
      <c r="J435" s="12">
        <f t="shared" si="26"/>
        <v>2.8221732370980874E-2</v>
      </c>
      <c r="K435" s="12">
        <f t="shared" si="27"/>
        <v>0.34287726738888707</v>
      </c>
      <c r="L435" s="12">
        <f t="shared" si="27"/>
        <v>0.27111489803758265</v>
      </c>
      <c r="M435" s="12">
        <f t="shared" si="27"/>
        <v>0.19032484801407815</v>
      </c>
      <c r="O435" s="12">
        <f t="shared" si="28"/>
        <v>0.30699608271323492</v>
      </c>
      <c r="P435" s="12">
        <f t="shared" si="29"/>
        <v>0.26810567114684924</v>
      </c>
    </row>
    <row r="436" spans="1:16" x14ac:dyDescent="0.25">
      <c r="A436" s="1">
        <v>0.67569444444446702</v>
      </c>
      <c r="B436" s="2">
        <v>705.16666666666697</v>
      </c>
      <c r="C436" s="3">
        <v>21.52</v>
      </c>
      <c r="D436" s="3">
        <v>25.550740908000002</v>
      </c>
      <c r="E436" s="3">
        <v>32.465653149881099</v>
      </c>
      <c r="F436" s="3">
        <v>37.822824737760897</v>
      </c>
      <c r="G436" s="3">
        <v>41.564384975601399</v>
      </c>
      <c r="H436" s="12">
        <f t="shared" si="26"/>
        <v>1.5522079626397204E-2</v>
      </c>
      <c r="I436" s="12">
        <f t="shared" si="26"/>
        <v>2.3119108585810764E-2</v>
      </c>
      <c r="J436" s="12">
        <f t="shared" si="26"/>
        <v>2.8425031872750733E-2</v>
      </c>
      <c r="K436" s="12">
        <f t="shared" si="27"/>
        <v>0.34469814574599034</v>
      </c>
      <c r="L436" s="12">
        <f t="shared" si="27"/>
        <v>0.2670470785733251</v>
      </c>
      <c r="M436" s="12">
        <f t="shared" si="27"/>
        <v>0.18651124281364737</v>
      </c>
      <c r="O436" s="12">
        <f t="shared" si="28"/>
        <v>0.30587261215965772</v>
      </c>
      <c r="P436" s="12">
        <f t="shared" si="29"/>
        <v>0.26608548904432089</v>
      </c>
    </row>
    <row r="437" spans="1:16" x14ac:dyDescent="0.25">
      <c r="A437" s="1">
        <v>0.67638888888891202</v>
      </c>
      <c r="B437" s="2">
        <v>703.66666666666697</v>
      </c>
      <c r="C437" s="3">
        <v>21.52</v>
      </c>
      <c r="D437" s="3">
        <v>25.946081884800002</v>
      </c>
      <c r="E437" s="3">
        <v>32.225120655438602</v>
      </c>
      <c r="F437" s="3">
        <v>37.648121098423701</v>
      </c>
      <c r="G437" s="3">
        <v>41.433306799756998</v>
      </c>
      <c r="H437" s="12">
        <f t="shared" si="26"/>
        <v>1.5213340580917003E-2</v>
      </c>
      <c r="I437" s="12">
        <f t="shared" si="26"/>
        <v>2.2920115251194261E-2</v>
      </c>
      <c r="J437" s="12">
        <f t="shared" si="26"/>
        <v>2.8299346470521541E-2</v>
      </c>
      <c r="K437" s="12">
        <f t="shared" si="27"/>
        <v>0.31366801489775514</v>
      </c>
      <c r="L437" s="12">
        <f t="shared" si="27"/>
        <v>0.27090480659156418</v>
      </c>
      <c r="M437" s="12">
        <f t="shared" si="27"/>
        <v>0.18908812770968619</v>
      </c>
      <c r="O437" s="12">
        <f t="shared" si="28"/>
        <v>0.29228641074465966</v>
      </c>
      <c r="P437" s="12">
        <f t="shared" si="29"/>
        <v>0.25788698306633512</v>
      </c>
    </row>
    <row r="438" spans="1:16" x14ac:dyDescent="0.25">
      <c r="A438" s="1">
        <v>0.67708333333335602</v>
      </c>
      <c r="B438" s="2">
        <v>701.16666666666697</v>
      </c>
      <c r="C438" s="3">
        <v>21.52</v>
      </c>
      <c r="D438" s="3">
        <v>24.979692830400001</v>
      </c>
      <c r="E438" s="3">
        <v>31.96595058402</v>
      </c>
      <c r="F438" s="3">
        <v>37.266855513115203</v>
      </c>
      <c r="G438" s="3">
        <v>41.0032138120106</v>
      </c>
      <c r="H438" s="12">
        <f t="shared" si="26"/>
        <v>1.4897956620898496E-2</v>
      </c>
      <c r="I438" s="12">
        <f t="shared" si="26"/>
        <v>2.2458077746301684E-2</v>
      </c>
      <c r="J438" s="12">
        <f t="shared" si="26"/>
        <v>2.7786851169969942E-2</v>
      </c>
      <c r="K438" s="12">
        <f t="shared" si="27"/>
        <v>0.3502413291353888</v>
      </c>
      <c r="L438" s="12">
        <f t="shared" si="27"/>
        <v>0.26574971228689986</v>
      </c>
      <c r="M438" s="12">
        <f t="shared" si="27"/>
        <v>0.18731445974106609</v>
      </c>
      <c r="O438" s="12">
        <f t="shared" si="28"/>
        <v>0.30799552071114433</v>
      </c>
      <c r="P438" s="12">
        <f t="shared" si="29"/>
        <v>0.26776850038778488</v>
      </c>
    </row>
    <row r="439" spans="1:16" x14ac:dyDescent="0.25">
      <c r="A439" s="1">
        <v>0.67777777777780102</v>
      </c>
      <c r="B439" s="2">
        <v>700.16666666666697</v>
      </c>
      <c r="C439" s="3">
        <v>21.56</v>
      </c>
      <c r="D439" s="3">
        <v>25.785017042400003</v>
      </c>
      <c r="E439" s="3">
        <v>32.058952784756997</v>
      </c>
      <c r="F439" s="3">
        <v>37.380596950247103</v>
      </c>
      <c r="G439" s="3">
        <v>41.101762690062898</v>
      </c>
      <c r="H439" s="12">
        <f t="shared" si="26"/>
        <v>1.4994933755901442E-2</v>
      </c>
      <c r="I439" s="12">
        <f t="shared" si="26"/>
        <v>2.2595472911564527E-2</v>
      </c>
      <c r="J439" s="12">
        <f t="shared" si="26"/>
        <v>2.7910158567097679E-2</v>
      </c>
      <c r="K439" s="12">
        <f t="shared" si="27"/>
        <v>0.31497978667997267</v>
      </c>
      <c r="L439" s="12">
        <f t="shared" si="27"/>
        <v>0.26717046728997512</v>
      </c>
      <c r="M439" s="12">
        <f t="shared" si="27"/>
        <v>0.18681925334601371</v>
      </c>
      <c r="O439" s="12">
        <f t="shared" si="28"/>
        <v>0.2910751269849739</v>
      </c>
      <c r="P439" s="12">
        <f t="shared" si="29"/>
        <v>0.25632316910532044</v>
      </c>
    </row>
    <row r="440" spans="1:16" x14ac:dyDescent="0.25">
      <c r="A440" s="1">
        <v>0.67847222222224501</v>
      </c>
      <c r="B440" s="2">
        <v>696.83333333333303</v>
      </c>
      <c r="C440" s="3">
        <v>21.6</v>
      </c>
      <c r="D440" s="3">
        <v>25.0675463808</v>
      </c>
      <c r="E440" s="3">
        <v>31.9333374978245</v>
      </c>
      <c r="F440" s="3">
        <v>37.127905359475001</v>
      </c>
      <c r="G440" s="3">
        <v>40.788581232143798</v>
      </c>
      <c r="H440" s="12">
        <f t="shared" si="26"/>
        <v>1.4828994256624496E-2</v>
      </c>
      <c r="I440" s="12">
        <f t="shared" si="26"/>
        <v>2.2283528380016751E-2</v>
      </c>
      <c r="J440" s="12">
        <f t="shared" si="26"/>
        <v>2.7536830278130312E-2</v>
      </c>
      <c r="K440" s="12">
        <f t="shared" si="27"/>
        <v>0.34634244507614192</v>
      </c>
      <c r="L440" s="12">
        <f t="shared" si="27"/>
        <v>0.26203816918590955</v>
      </c>
      <c r="M440" s="12">
        <f t="shared" si="27"/>
        <v>0.18466152126702207</v>
      </c>
      <c r="O440" s="12">
        <f t="shared" si="28"/>
        <v>0.30419030713102574</v>
      </c>
      <c r="P440" s="12">
        <f t="shared" si="29"/>
        <v>0.26434737850969126</v>
      </c>
    </row>
    <row r="441" spans="1:16" x14ac:dyDescent="0.25">
      <c r="A441" s="1">
        <v>0.67916666666669001</v>
      </c>
      <c r="B441" s="2">
        <v>695.33333333333303</v>
      </c>
      <c r="C441" s="3">
        <v>21.6</v>
      </c>
      <c r="D441" s="3">
        <v>25.887512851200004</v>
      </c>
      <c r="E441" s="3">
        <v>32.062024354689299</v>
      </c>
      <c r="F441" s="3">
        <v>37.267610292986603</v>
      </c>
      <c r="G441" s="3">
        <v>40.9044285287641</v>
      </c>
      <c r="H441" s="12">
        <f t="shared" si="26"/>
        <v>1.5046056118920377E-2</v>
      </c>
      <c r="I441" s="12">
        <f t="shared" si="26"/>
        <v>2.2532517199884864E-2</v>
      </c>
      <c r="J441" s="12">
        <f t="shared" si="26"/>
        <v>2.7762840645394211E-2</v>
      </c>
      <c r="K441" s="12">
        <f t="shared" si="27"/>
        <v>0.31214300287839203</v>
      </c>
      <c r="L441" s="12">
        <f t="shared" si="27"/>
        <v>0.26316045011875155</v>
      </c>
      <c r="M441" s="12">
        <f t="shared" si="27"/>
        <v>0.18385379384214665</v>
      </c>
      <c r="O441" s="12">
        <f t="shared" si="28"/>
        <v>0.28765172649857179</v>
      </c>
      <c r="P441" s="12">
        <f t="shared" si="29"/>
        <v>0.25305241561309683</v>
      </c>
    </row>
    <row r="442" spans="1:16" x14ac:dyDescent="0.25">
      <c r="A442" s="1">
        <v>0.67986111111113401</v>
      </c>
      <c r="B442" s="2">
        <v>691.5</v>
      </c>
      <c r="C442" s="3">
        <v>21.64</v>
      </c>
      <c r="D442" s="3">
        <v>25.213968964800003</v>
      </c>
      <c r="E442" s="3">
        <v>31.566468802057798</v>
      </c>
      <c r="F442" s="3">
        <v>36.7544323252189</v>
      </c>
      <c r="G442" s="3">
        <v>40.419327711639802</v>
      </c>
      <c r="H442" s="12">
        <f t="shared" si="26"/>
        <v>1.4354980190972954E-2</v>
      </c>
      <c r="I442" s="12">
        <f t="shared" si="26"/>
        <v>2.1857458170960086E-2</v>
      </c>
      <c r="J442" s="12">
        <f t="shared" si="26"/>
        <v>2.7157379192537676E-2</v>
      </c>
      <c r="K442" s="12">
        <f t="shared" si="27"/>
        <v>0.32292117755511918</v>
      </c>
      <c r="L442" s="12">
        <f t="shared" si="27"/>
        <v>0.26372346838742644</v>
      </c>
      <c r="M442" s="12">
        <f t="shared" si="27"/>
        <v>0.18630025409181819</v>
      </c>
      <c r="O442" s="12">
        <f t="shared" si="28"/>
        <v>0.29332232297127281</v>
      </c>
      <c r="P442" s="12">
        <f t="shared" si="29"/>
        <v>0.25764830001145461</v>
      </c>
    </row>
    <row r="443" spans="1:16" x14ac:dyDescent="0.25">
      <c r="A443" s="1">
        <v>0.68055555555557901</v>
      </c>
      <c r="B443" s="2">
        <v>690</v>
      </c>
      <c r="C443" s="3">
        <v>21.64</v>
      </c>
      <c r="D443" s="3">
        <v>25.096830897600004</v>
      </c>
      <c r="E443" s="3">
        <v>31.5729793726906</v>
      </c>
      <c r="F443" s="3">
        <v>36.676781708857497</v>
      </c>
      <c r="G443" s="3">
        <v>40.281580512920897</v>
      </c>
      <c r="H443" s="12">
        <f t="shared" si="26"/>
        <v>1.4395622279261739E-2</v>
      </c>
      <c r="I443" s="12">
        <f t="shared" si="26"/>
        <v>2.1792437259213763E-2</v>
      </c>
      <c r="J443" s="12">
        <f t="shared" si="26"/>
        <v>2.701678335205927E-2</v>
      </c>
      <c r="K443" s="12">
        <f t="shared" si="27"/>
        <v>0.32992236412407072</v>
      </c>
      <c r="L443" s="12">
        <f t="shared" si="27"/>
        <v>0.26000925384073781</v>
      </c>
      <c r="M443" s="12">
        <f t="shared" si="27"/>
        <v>0.18364368083941779</v>
      </c>
      <c r="O443" s="12">
        <f t="shared" si="28"/>
        <v>0.29496580898240427</v>
      </c>
      <c r="P443" s="12">
        <f t="shared" si="29"/>
        <v>0.25785843293474209</v>
      </c>
    </row>
    <row r="444" spans="1:16" x14ac:dyDescent="0.25">
      <c r="A444" s="1">
        <v>0.681250000000023</v>
      </c>
      <c r="B444" s="2">
        <v>687.66666666666697</v>
      </c>
      <c r="C444" s="3">
        <v>21.64</v>
      </c>
      <c r="D444" s="3">
        <v>25.389676065600003</v>
      </c>
      <c r="E444" s="3">
        <v>31.368556847691099</v>
      </c>
      <c r="F444" s="3">
        <v>36.523166770291802</v>
      </c>
      <c r="G444" s="3">
        <v>40.158900183676202</v>
      </c>
      <c r="H444" s="12">
        <f t="shared" si="26"/>
        <v>1.4147198518212934E-2</v>
      </c>
      <c r="I444" s="12">
        <f t="shared" si="26"/>
        <v>2.1642995788112161E-2</v>
      </c>
      <c r="J444" s="12">
        <f t="shared" si="26"/>
        <v>2.6930053587507795E-2</v>
      </c>
      <c r="K444" s="12">
        <f t="shared" si="27"/>
        <v>0.30562295453336569</v>
      </c>
      <c r="L444" s="12">
        <f t="shared" si="27"/>
        <v>0.26348863130554845</v>
      </c>
      <c r="M444" s="12">
        <f t="shared" si="27"/>
        <v>0.18584809234239205</v>
      </c>
      <c r="O444" s="12">
        <f t="shared" si="28"/>
        <v>0.2845557929194571</v>
      </c>
      <c r="P444" s="12">
        <f t="shared" si="29"/>
        <v>0.25165322606043533</v>
      </c>
    </row>
    <row r="445" spans="1:16" x14ac:dyDescent="0.25">
      <c r="A445" s="1">
        <v>0.681944444444468</v>
      </c>
      <c r="B445" s="2">
        <v>689.66666666666697</v>
      </c>
      <c r="C445" s="3">
        <v>21.64</v>
      </c>
      <c r="D445" s="3">
        <v>24.569709595200003</v>
      </c>
      <c r="E445" s="3">
        <v>31.190115517664299</v>
      </c>
      <c r="F445" s="3">
        <v>36.238499621768902</v>
      </c>
      <c r="G445" s="3">
        <v>39.831259698223697</v>
      </c>
      <c r="H445" s="12">
        <f t="shared" si="26"/>
        <v>1.3847436710001394E-2</v>
      </c>
      <c r="I445" s="12">
        <f t="shared" si="26"/>
        <v>2.1167471660370557E-2</v>
      </c>
      <c r="J445" s="12">
        <f t="shared" si="26"/>
        <v>2.6376886947641887E-2</v>
      </c>
      <c r="K445" s="12">
        <f t="shared" si="27"/>
        <v>0.3374344597767292</v>
      </c>
      <c r="L445" s="12">
        <f t="shared" si="27"/>
        <v>0.25731031946752214</v>
      </c>
      <c r="M445" s="12">
        <f t="shared" si="27"/>
        <v>0.18311884040105275</v>
      </c>
      <c r="O445" s="12">
        <f t="shared" si="28"/>
        <v>0.2973723896221257</v>
      </c>
      <c r="P445" s="12">
        <f t="shared" si="29"/>
        <v>0.25928787321510138</v>
      </c>
    </row>
    <row r="446" spans="1:16" x14ac:dyDescent="0.25">
      <c r="A446" s="1">
        <v>0.682638888888912</v>
      </c>
      <c r="B446" s="2">
        <v>685.66666666666697</v>
      </c>
      <c r="C446" s="3">
        <v>21.64</v>
      </c>
      <c r="D446" s="3">
        <v>25.345749290400004</v>
      </c>
      <c r="E446" s="3">
        <v>31.525714390441799</v>
      </c>
      <c r="F446" s="3">
        <v>36.509057033798697</v>
      </c>
      <c r="G446" s="3">
        <v>40.016100729566602</v>
      </c>
      <c r="H446" s="12">
        <f t="shared" si="26"/>
        <v>1.4417668046341946E-2</v>
      </c>
      <c r="I446" s="12">
        <f t="shared" si="26"/>
        <v>2.1685547448418118E-2</v>
      </c>
      <c r="J446" s="12">
        <f t="shared" si="26"/>
        <v>2.6800341365434993E-2</v>
      </c>
      <c r="K446" s="12">
        <f t="shared" si="27"/>
        <v>0.31682324285360308</v>
      </c>
      <c r="L446" s="12">
        <f t="shared" si="27"/>
        <v>0.25547697292146548</v>
      </c>
      <c r="M446" s="12">
        <f t="shared" si="27"/>
        <v>0.17979275587089616</v>
      </c>
      <c r="O446" s="12">
        <f t="shared" si="28"/>
        <v>0.28615010788753431</v>
      </c>
      <c r="P446" s="12">
        <f t="shared" si="29"/>
        <v>0.25069765721532156</v>
      </c>
    </row>
    <row r="447" spans="1:16" x14ac:dyDescent="0.25">
      <c r="A447" s="1">
        <v>0.683333333333357</v>
      </c>
      <c r="B447" s="2">
        <v>684.83333333333303</v>
      </c>
      <c r="C447" s="3">
        <v>21.64</v>
      </c>
      <c r="D447" s="3">
        <v>25.301822515200008</v>
      </c>
      <c r="E447" s="3">
        <v>31.3022553596726</v>
      </c>
      <c r="F447" s="3">
        <v>36.290072260762102</v>
      </c>
      <c r="G447" s="3">
        <v>39.811576266832397</v>
      </c>
      <c r="H447" s="12">
        <f t="shared" si="26"/>
        <v>1.4108915102953425E-2</v>
      </c>
      <c r="I447" s="12">
        <f t="shared" si="26"/>
        <v>2.1392171711991398E-2</v>
      </c>
      <c r="J447" s="12">
        <f t="shared" si="26"/>
        <v>2.6534304599901297E-2</v>
      </c>
      <c r="K447" s="12">
        <f t="shared" si="27"/>
        <v>0.30799363258426993</v>
      </c>
      <c r="L447" s="12">
        <f t="shared" si="27"/>
        <v>0.25601750504497112</v>
      </c>
      <c r="M447" s="12">
        <f t="shared" si="27"/>
        <v>0.18075376212046917</v>
      </c>
      <c r="O447" s="12">
        <f t="shared" si="28"/>
        <v>0.28200556881462047</v>
      </c>
      <c r="P447" s="12">
        <f t="shared" si="29"/>
        <v>0.24825496658323673</v>
      </c>
    </row>
    <row r="448" spans="1:16" x14ac:dyDescent="0.25">
      <c r="A448" s="1">
        <v>0.68402777777780099</v>
      </c>
      <c r="B448" s="2">
        <v>681.5</v>
      </c>
      <c r="C448" s="3">
        <v>21.64</v>
      </c>
      <c r="D448" s="3">
        <v>24.950408313600001</v>
      </c>
      <c r="E448" s="3">
        <v>31.108040219809698</v>
      </c>
      <c r="F448" s="3">
        <v>36.031915988173402</v>
      </c>
      <c r="G448" s="3">
        <v>39.522988255090702</v>
      </c>
      <c r="H448" s="12">
        <f t="shared" si="26"/>
        <v>1.3892942362156564E-2</v>
      </c>
      <c r="I448" s="12">
        <f t="shared" si="26"/>
        <v>2.1117998515294792E-2</v>
      </c>
      <c r="J448" s="12">
        <f t="shared" si="26"/>
        <v>2.6240628400720032E-2</v>
      </c>
      <c r="K448" s="12">
        <f t="shared" si="27"/>
        <v>0.31760835106175095</v>
      </c>
      <c r="L448" s="12">
        <f t="shared" si="27"/>
        <v>0.25397167083758626</v>
      </c>
      <c r="M448" s="12">
        <f t="shared" si="27"/>
        <v>0.18006820203312957</v>
      </c>
      <c r="O448" s="12">
        <f t="shared" si="28"/>
        <v>0.2857900109496686</v>
      </c>
      <c r="P448" s="12">
        <f t="shared" si="29"/>
        <v>0.25054940797748892</v>
      </c>
    </row>
    <row r="449" spans="1:16" x14ac:dyDescent="0.25">
      <c r="A449" s="1">
        <v>0.68472222222224599</v>
      </c>
      <c r="B449" s="2">
        <v>680.16666666666697</v>
      </c>
      <c r="C449" s="3">
        <v>21.68</v>
      </c>
      <c r="D449" s="3">
        <v>25.082188639200005</v>
      </c>
      <c r="E449" s="3">
        <v>31.039380860554498</v>
      </c>
      <c r="F449" s="3">
        <v>35.947860304670002</v>
      </c>
      <c r="G449" s="3">
        <v>39.425036839473897</v>
      </c>
      <c r="H449" s="12">
        <f t="shared" si="26"/>
        <v>1.3760422730538339E-2</v>
      </c>
      <c r="I449" s="12">
        <f t="shared" si="26"/>
        <v>2.0977006083807884E-2</v>
      </c>
      <c r="J449" s="12">
        <f t="shared" si="26"/>
        <v>2.6089247987464675E-2</v>
      </c>
      <c r="K449" s="12">
        <f t="shared" si="27"/>
        <v>0.30787208913907949</v>
      </c>
      <c r="L449" s="12">
        <f t="shared" si="27"/>
        <v>0.25367383908462637</v>
      </c>
      <c r="M449" s="12">
        <f t="shared" si="27"/>
        <v>0.17970304873460233</v>
      </c>
      <c r="O449" s="12">
        <f t="shared" si="28"/>
        <v>0.28077296411185293</v>
      </c>
      <c r="P449" s="12">
        <f t="shared" si="29"/>
        <v>0.24708299231943601</v>
      </c>
    </row>
    <row r="450" spans="1:16" x14ac:dyDescent="0.25">
      <c r="A450" s="1">
        <v>0.68541666666668999</v>
      </c>
      <c r="B450" s="2">
        <v>679.5</v>
      </c>
      <c r="C450" s="3">
        <v>21.72</v>
      </c>
      <c r="D450" s="3">
        <v>24.847912504799996</v>
      </c>
      <c r="E450" s="3">
        <v>30.992597776582901</v>
      </c>
      <c r="F450" s="3">
        <v>35.821423638393</v>
      </c>
      <c r="G450" s="3">
        <v>39.254435345075997</v>
      </c>
      <c r="H450" s="12">
        <f t="shared" si="26"/>
        <v>1.3646207176722446E-2</v>
      </c>
      <c r="I450" s="12">
        <f t="shared" si="26"/>
        <v>2.0752647002785875E-2</v>
      </c>
      <c r="J450" s="12">
        <f t="shared" si="26"/>
        <v>2.5804908528441497E-2</v>
      </c>
      <c r="K450" s="12">
        <f t="shared" si="27"/>
        <v>0.31787343257155076</v>
      </c>
      <c r="L450" s="12">
        <f t="shared" si="27"/>
        <v>0.24980212721919925</v>
      </c>
      <c r="M450" s="12">
        <f t="shared" si="27"/>
        <v>0.17759464756850074</v>
      </c>
      <c r="O450" s="12">
        <f t="shared" si="28"/>
        <v>0.28383777989537501</v>
      </c>
      <c r="P450" s="12">
        <f t="shared" si="29"/>
        <v>0.24842340245308359</v>
      </c>
    </row>
    <row r="451" spans="1:16" x14ac:dyDescent="0.25">
      <c r="A451" s="1">
        <v>0.68611111111113499</v>
      </c>
      <c r="B451" s="2">
        <v>675</v>
      </c>
      <c r="C451" s="3">
        <v>21.72</v>
      </c>
      <c r="D451" s="3">
        <v>25.272537998400001</v>
      </c>
      <c r="E451" s="3">
        <v>31.352935960755602</v>
      </c>
      <c r="F451" s="3">
        <v>36.055774810446202</v>
      </c>
      <c r="G451" s="3">
        <v>39.3713068417985</v>
      </c>
      <c r="H451" s="12">
        <f t="shared" si="26"/>
        <v>1.4271016238156449E-2</v>
      </c>
      <c r="I451" s="12">
        <f t="shared" si="26"/>
        <v>2.1238184904364747E-2</v>
      </c>
      <c r="J451" s="12">
        <f t="shared" si="26"/>
        <v>2.6150084210071853E-2</v>
      </c>
      <c r="K451" s="12">
        <f t="shared" si="27"/>
        <v>0.31664474237182921</v>
      </c>
      <c r="L451" s="12">
        <f t="shared" si="27"/>
        <v>0.24490653493338255</v>
      </c>
      <c r="M451" s="12">
        <f t="shared" si="27"/>
        <v>0.17266070286728014</v>
      </c>
      <c r="O451" s="12">
        <f t="shared" si="28"/>
        <v>0.28077563865260591</v>
      </c>
      <c r="P451" s="12">
        <f t="shared" si="29"/>
        <v>0.24473732672416396</v>
      </c>
    </row>
    <row r="452" spans="1:16" x14ac:dyDescent="0.25">
      <c r="A452" s="1">
        <v>0.68680555555557898</v>
      </c>
      <c r="B452" s="2">
        <v>673</v>
      </c>
      <c r="C452" s="3">
        <v>21.76</v>
      </c>
      <c r="D452" s="3">
        <v>25.667878975200004</v>
      </c>
      <c r="E452" s="3">
        <v>31.356180942734301</v>
      </c>
      <c r="F452" s="3">
        <v>36.045222743106699</v>
      </c>
      <c r="G452" s="3">
        <v>39.341932715667603</v>
      </c>
      <c r="H452" s="12">
        <f t="shared" ref="H452:J483" si="30">(E452-$C452)/$B452</f>
        <v>1.4258812693513076E-2</v>
      </c>
      <c r="I452" s="12">
        <f t="shared" si="30"/>
        <v>2.1226185353798957E-2</v>
      </c>
      <c r="J452" s="12">
        <f t="shared" si="30"/>
        <v>2.6124714287767609E-2</v>
      </c>
      <c r="K452" s="12">
        <f t="shared" ref="K452:M483" si="31">$A$1*60*0.145*1.25*1000*(E452-D452)/($B452*60*0.33*1.25)</f>
        <v>0.29710614085910142</v>
      </c>
      <c r="L452" s="12">
        <f t="shared" si="31"/>
        <v>0.24491370563429149</v>
      </c>
      <c r="M452" s="12">
        <f t="shared" si="31"/>
        <v>0.1721907140425345</v>
      </c>
      <c r="O452" s="12">
        <f t="shared" ref="O452:O483" si="32">$A$1*60*0.145*1.25*1000*(F452-$D452)/(2*$B452*60*0.33*1.25)</f>
        <v>0.27100992324669648</v>
      </c>
      <c r="P452" s="12">
        <f t="shared" ref="P452:P483" si="33">$A$1*60*0.145*1.25*1000*(G452-$D452)/(3*$B452*60*0.33*1.25)</f>
        <v>0.23807018684530912</v>
      </c>
    </row>
    <row r="453" spans="1:16" x14ac:dyDescent="0.25">
      <c r="A453" s="1">
        <v>0.68750000000002398</v>
      </c>
      <c r="B453" s="2">
        <v>672</v>
      </c>
      <c r="C453" s="3">
        <v>21.76</v>
      </c>
      <c r="D453" s="3">
        <v>25.375033807200001</v>
      </c>
      <c r="E453" s="3">
        <v>31.202352370795101</v>
      </c>
      <c r="F453" s="3">
        <v>35.828390623930403</v>
      </c>
      <c r="G453" s="3">
        <v>39.094623278826703</v>
      </c>
      <c r="H453" s="12">
        <f t="shared" si="30"/>
        <v>1.4051119599397468E-2</v>
      </c>
      <c r="I453" s="12">
        <f t="shared" si="30"/>
        <v>2.0935105095134528E-2</v>
      </c>
      <c r="J453" s="12">
        <f t="shared" si="30"/>
        <v>2.5795570355396875E-2</v>
      </c>
      <c r="K453" s="12">
        <f t="shared" si="31"/>
        <v>0.30482005473350987</v>
      </c>
      <c r="L453" s="12">
        <f t="shared" si="31"/>
        <v>0.24198252045621166</v>
      </c>
      <c r="M453" s="12">
        <f t="shared" si="31"/>
        <v>0.17085271823952503</v>
      </c>
      <c r="O453" s="12">
        <f t="shared" si="32"/>
        <v>0.27340128759486076</v>
      </c>
      <c r="P453" s="12">
        <f t="shared" si="33"/>
        <v>0.23921843114308219</v>
      </c>
    </row>
    <row r="454" spans="1:16" x14ac:dyDescent="0.25">
      <c r="A454" s="1">
        <v>0.68819444444446798</v>
      </c>
      <c r="B454" s="2">
        <v>670.83333333333303</v>
      </c>
      <c r="C454" s="3">
        <v>21.76</v>
      </c>
      <c r="D454" s="3">
        <v>25.550740908000002</v>
      </c>
      <c r="E454" s="3">
        <v>31.243342339306</v>
      </c>
      <c r="F454" s="3">
        <v>35.807984963774501</v>
      </c>
      <c r="G454" s="3">
        <v>39.021435290711601</v>
      </c>
      <c r="H454" s="12">
        <f t="shared" si="30"/>
        <v>1.4136659387785347E-2</v>
      </c>
      <c r="I454" s="12">
        <f t="shared" si="30"/>
        <v>2.0941095598173178E-2</v>
      </c>
      <c r="J454" s="12">
        <f t="shared" si="30"/>
        <v>2.573133211037755E-2</v>
      </c>
      <c r="K454" s="12">
        <f t="shared" si="31"/>
        <v>0.29829102926323925</v>
      </c>
      <c r="L454" s="12">
        <f t="shared" si="31"/>
        <v>0.23918624254696608</v>
      </c>
      <c r="M454" s="12">
        <f t="shared" si="31"/>
        <v>0.16838407133809311</v>
      </c>
      <c r="O454" s="12">
        <f t="shared" si="32"/>
        <v>0.26873863590510266</v>
      </c>
      <c r="P454" s="12">
        <f t="shared" si="33"/>
        <v>0.23528711438276617</v>
      </c>
    </row>
    <row r="455" spans="1:16" x14ac:dyDescent="0.25">
      <c r="A455" s="1">
        <v>0.68888888888891298</v>
      </c>
      <c r="B455" s="2">
        <v>668.83333333333303</v>
      </c>
      <c r="C455" s="3">
        <v>21.76</v>
      </c>
      <c r="D455" s="3">
        <v>25.580025424799999</v>
      </c>
      <c r="E455" s="3">
        <v>31.26047318562</v>
      </c>
      <c r="F455" s="3">
        <v>35.748519687862299</v>
      </c>
      <c r="G455" s="3">
        <v>38.905100870234698</v>
      </c>
      <c r="H455" s="12">
        <f t="shared" si="30"/>
        <v>1.4204545007156745E-2</v>
      </c>
      <c r="I455" s="12">
        <f t="shared" si="30"/>
        <v>2.0914806410957842E-2</v>
      </c>
      <c r="J455" s="12">
        <f t="shared" si="30"/>
        <v>2.5634339701322756E-2</v>
      </c>
      <c r="K455" s="12">
        <f t="shared" si="31"/>
        <v>0.29854424948694935</v>
      </c>
      <c r="L455" s="12">
        <f t="shared" si="31"/>
        <v>0.23587585540634151</v>
      </c>
      <c r="M455" s="12">
        <f t="shared" si="31"/>
        <v>0.1658987459643424</v>
      </c>
      <c r="O455" s="12">
        <f t="shared" si="32"/>
        <v>0.26721005244664542</v>
      </c>
      <c r="P455" s="12">
        <f t="shared" si="33"/>
        <v>0.23343961695254448</v>
      </c>
    </row>
    <row r="456" spans="1:16" x14ac:dyDescent="0.25">
      <c r="A456" s="1">
        <v>0.68958333333335697</v>
      </c>
      <c r="B456" s="2">
        <v>667.16666666666697</v>
      </c>
      <c r="C456" s="3">
        <v>21.8</v>
      </c>
      <c r="D456" s="3">
        <v>25.755732525599999</v>
      </c>
      <c r="E456" s="3">
        <v>30.800071618139899</v>
      </c>
      <c r="F456" s="3">
        <v>35.377486804736002</v>
      </c>
      <c r="G456" s="3">
        <v>38.606730150415203</v>
      </c>
      <c r="H456" s="12">
        <f t="shared" si="30"/>
        <v>1.3489989934758773E-2</v>
      </c>
      <c r="I456" s="12">
        <f t="shared" si="30"/>
        <v>2.0350966981867592E-2</v>
      </c>
      <c r="J456" s="12">
        <f t="shared" si="30"/>
        <v>2.5191201824254602E-2</v>
      </c>
      <c r="K456" s="12">
        <f t="shared" si="31"/>
        <v>0.26577491187728658</v>
      </c>
      <c r="L456" s="12">
        <f t="shared" si="31"/>
        <v>0.24117373862564331</v>
      </c>
      <c r="M456" s="12">
        <f t="shared" si="31"/>
        <v>0.17014158839905846</v>
      </c>
      <c r="O456" s="12">
        <f t="shared" si="32"/>
        <v>0.25347432525146496</v>
      </c>
      <c r="P456" s="12">
        <f t="shared" si="33"/>
        <v>0.22569674630066278</v>
      </c>
    </row>
    <row r="457" spans="1:16" x14ac:dyDescent="0.25">
      <c r="A457" s="1">
        <v>0.69027777777780197</v>
      </c>
      <c r="B457" s="2">
        <v>666.66666666666697</v>
      </c>
      <c r="C457" s="3">
        <v>21.8</v>
      </c>
      <c r="D457" s="3">
        <v>24.496498303200006</v>
      </c>
      <c r="E457" s="3">
        <v>30.201689451955701</v>
      </c>
      <c r="F457" s="3">
        <v>34.700020402053902</v>
      </c>
      <c r="G457" s="3">
        <v>37.930607818513202</v>
      </c>
      <c r="H457" s="12">
        <f t="shared" si="30"/>
        <v>1.2602534177933545E-2</v>
      </c>
      <c r="I457" s="12">
        <f t="shared" si="30"/>
        <v>1.9350030603080843E-2</v>
      </c>
      <c r="J457" s="12">
        <f t="shared" si="30"/>
        <v>2.4195911727769793E-2</v>
      </c>
      <c r="K457" s="12">
        <f t="shared" si="31"/>
        <v>0.30081916966166378</v>
      </c>
      <c r="L457" s="12">
        <f t="shared" si="31"/>
        <v>0.23718472282335951</v>
      </c>
      <c r="M457" s="12">
        <f t="shared" si="31"/>
        <v>0.17034006377694486</v>
      </c>
      <c r="O457" s="12">
        <f t="shared" si="32"/>
        <v>0.26900194624251161</v>
      </c>
      <c r="P457" s="12">
        <f t="shared" si="33"/>
        <v>0.23611465208732266</v>
      </c>
    </row>
    <row r="458" spans="1:16" x14ac:dyDescent="0.25">
      <c r="A458" s="1">
        <v>0.69097222222224597</v>
      </c>
      <c r="B458" s="2">
        <v>663.66666666666697</v>
      </c>
      <c r="C458" s="3">
        <v>21.84</v>
      </c>
      <c r="D458" s="3">
        <v>24.862554763199999</v>
      </c>
      <c r="E458" s="3">
        <v>30.324989658256101</v>
      </c>
      <c r="F458" s="3">
        <v>34.754434175174403</v>
      </c>
      <c r="G458" s="3">
        <v>37.915044837197001</v>
      </c>
      <c r="H458" s="12">
        <f t="shared" si="30"/>
        <v>1.2785017064172923E-2</v>
      </c>
      <c r="I458" s="12">
        <f t="shared" si="30"/>
        <v>1.945921774260331E-2</v>
      </c>
      <c r="J458" s="12">
        <f t="shared" si="30"/>
        <v>2.4221564295123548E-2</v>
      </c>
      <c r="K458" s="12">
        <f t="shared" si="31"/>
        <v>0.28932124004680493</v>
      </c>
      <c r="L458" s="12">
        <f t="shared" si="31"/>
        <v>0.23460826627209841</v>
      </c>
      <c r="M458" s="12">
        <f t="shared" si="31"/>
        <v>0.16740369699768101</v>
      </c>
      <c r="O458" s="12">
        <f t="shared" si="32"/>
        <v>0.26196475315945167</v>
      </c>
      <c r="P458" s="12">
        <f t="shared" si="33"/>
        <v>0.23044440110552813</v>
      </c>
    </row>
    <row r="459" spans="1:16" x14ac:dyDescent="0.25">
      <c r="A459" s="1">
        <v>0.69166666666669097</v>
      </c>
      <c r="B459" s="2">
        <v>663.66666666666697</v>
      </c>
      <c r="C459" s="3">
        <v>21.84</v>
      </c>
      <c r="D459" s="3">
        <v>24.862554763200002</v>
      </c>
      <c r="E459" s="3">
        <v>30.513199664641601</v>
      </c>
      <c r="F459" s="3">
        <v>34.818964907403497</v>
      </c>
      <c r="G459" s="3">
        <v>37.887346414680003</v>
      </c>
      <c r="H459" s="12">
        <f t="shared" si="30"/>
        <v>1.3068608234015464E-2</v>
      </c>
      <c r="I459" s="12">
        <f t="shared" si="30"/>
        <v>1.9556451392370906E-2</v>
      </c>
      <c r="J459" s="12">
        <f t="shared" si="30"/>
        <v>2.4179828851853335E-2</v>
      </c>
      <c r="K459" s="12">
        <f t="shared" si="31"/>
        <v>0.29928989935036071</v>
      </c>
      <c r="L459" s="12">
        <f t="shared" si="31"/>
        <v>0.2280575170815852</v>
      </c>
      <c r="M459" s="12">
        <f t="shared" si="31"/>
        <v>0.16251872281817015</v>
      </c>
      <c r="O459" s="12">
        <f t="shared" si="32"/>
        <v>0.26367370821597297</v>
      </c>
      <c r="P459" s="12">
        <f t="shared" si="33"/>
        <v>0.22995537975003871</v>
      </c>
    </row>
    <row r="460" spans="1:16" x14ac:dyDescent="0.25">
      <c r="A460" s="1">
        <v>0.69236111111113496</v>
      </c>
      <c r="B460" s="2">
        <v>658.5</v>
      </c>
      <c r="C460" s="3">
        <v>21.88</v>
      </c>
      <c r="D460" s="3">
        <v>25.521456391200001</v>
      </c>
      <c r="E460" s="3">
        <v>30.364335610072601</v>
      </c>
      <c r="F460" s="3">
        <v>34.7017039019766</v>
      </c>
      <c r="G460" s="3">
        <v>37.7777921344397</v>
      </c>
      <c r="H460" s="12">
        <f t="shared" si="30"/>
        <v>1.2884336537695674E-2</v>
      </c>
      <c r="I460" s="12">
        <f t="shared" si="30"/>
        <v>1.9471076540587093E-2</v>
      </c>
      <c r="J460" s="12">
        <f t="shared" si="30"/>
        <v>2.4142433005982841E-2</v>
      </c>
      <c r="K460" s="12">
        <f t="shared" si="31"/>
        <v>0.25851866702985271</v>
      </c>
      <c r="L460" s="12">
        <f t="shared" si="31"/>
        <v>0.2315338910107286</v>
      </c>
      <c r="M460" s="12">
        <f t="shared" si="31"/>
        <v>0.16420525757148685</v>
      </c>
      <c r="O460" s="12">
        <f t="shared" si="32"/>
        <v>0.24502627902029067</v>
      </c>
      <c r="P460" s="12">
        <f t="shared" si="33"/>
        <v>0.21808593853735608</v>
      </c>
    </row>
    <row r="461" spans="1:16" x14ac:dyDescent="0.25">
      <c r="A461" s="1">
        <v>0.69305555555557996</v>
      </c>
      <c r="B461" s="2">
        <v>654.33333333333303</v>
      </c>
      <c r="C461" s="3">
        <v>21.88</v>
      </c>
      <c r="D461" s="3">
        <v>24.481856044800001</v>
      </c>
      <c r="E461" s="3">
        <v>30.001841772381699</v>
      </c>
      <c r="F461" s="3">
        <v>34.220533356443802</v>
      </c>
      <c r="G461" s="3">
        <v>37.253994361839503</v>
      </c>
      <c r="H461" s="12">
        <f t="shared" si="30"/>
        <v>1.2412391908886964E-2</v>
      </c>
      <c r="I461" s="12">
        <f t="shared" si="30"/>
        <v>1.8859704569195838E-2</v>
      </c>
      <c r="J461" s="12">
        <f t="shared" si="30"/>
        <v>2.3495661276372152E-2</v>
      </c>
      <c r="K461" s="12">
        <f t="shared" si="31"/>
        <v>0.29653977881696714</v>
      </c>
      <c r="L461" s="12">
        <f t="shared" si="31"/>
        <v>0.22663280866540272</v>
      </c>
      <c r="M461" s="12">
        <f t="shared" si="31"/>
        <v>0.16296090243407649</v>
      </c>
      <c r="O461" s="12">
        <f t="shared" si="32"/>
        <v>0.26158629374118492</v>
      </c>
      <c r="P461" s="12">
        <f t="shared" si="33"/>
        <v>0.22871116330548216</v>
      </c>
    </row>
    <row r="462" spans="1:16" x14ac:dyDescent="0.25">
      <c r="A462" s="1">
        <v>0.69375000000002396</v>
      </c>
      <c r="B462" s="2">
        <v>655</v>
      </c>
      <c r="C462" s="3">
        <v>21.88</v>
      </c>
      <c r="D462" s="3">
        <v>25.155399931200002</v>
      </c>
      <c r="E462" s="3">
        <v>30.228290077889099</v>
      </c>
      <c r="F462" s="3">
        <v>34.404144514871199</v>
      </c>
      <c r="G462" s="3">
        <v>37.375411074928799</v>
      </c>
      <c r="H462" s="12">
        <f t="shared" si="30"/>
        <v>1.274548103494519E-2</v>
      </c>
      <c r="I462" s="12">
        <f t="shared" si="30"/>
        <v>1.9120831320414044E-2</v>
      </c>
      <c r="J462" s="12">
        <f t="shared" si="30"/>
        <v>2.3657116144929467E-2</v>
      </c>
      <c r="K462" s="12">
        <f t="shared" si="31"/>
        <v>0.27224393107376138</v>
      </c>
      <c r="L462" s="12">
        <f t="shared" si="31"/>
        <v>0.22410322215587483</v>
      </c>
      <c r="M462" s="12">
        <f t="shared" si="31"/>
        <v>0.15945728474054202</v>
      </c>
      <c r="O462" s="12">
        <f t="shared" si="32"/>
        <v>0.24817357661481812</v>
      </c>
      <c r="P462" s="12">
        <f t="shared" si="33"/>
        <v>0.21860147932339277</v>
      </c>
    </row>
    <row r="463" spans="1:16" x14ac:dyDescent="0.25">
      <c r="A463" s="1">
        <v>0.69444444444446896</v>
      </c>
      <c r="B463" s="2">
        <v>650.66666666666697</v>
      </c>
      <c r="C463" s="3">
        <v>21.92</v>
      </c>
      <c r="D463" s="3">
        <v>24.979692830400001</v>
      </c>
      <c r="E463" s="3">
        <v>30.131720085493601</v>
      </c>
      <c r="F463" s="3">
        <v>34.223723560057898</v>
      </c>
      <c r="G463" s="3">
        <v>37.145743075848898</v>
      </c>
      <c r="H463" s="12">
        <f t="shared" si="30"/>
        <v>1.2620471442869256E-2</v>
      </c>
      <c r="I463" s="12">
        <f t="shared" si="30"/>
        <v>1.8909411209105366E-2</v>
      </c>
      <c r="J463" s="12">
        <f t="shared" si="30"/>
        <v>2.3400219891161204E-2</v>
      </c>
      <c r="K463" s="12">
        <f t="shared" si="31"/>
        <v>0.27833232190334262</v>
      </c>
      <c r="L463" s="12">
        <f t="shared" si="31"/>
        <v>0.22106576147981474</v>
      </c>
      <c r="M463" s="12">
        <f t="shared" si="31"/>
        <v>0.15785872942984155</v>
      </c>
      <c r="O463" s="12">
        <f t="shared" si="32"/>
        <v>0.24969904169157867</v>
      </c>
      <c r="P463" s="12">
        <f t="shared" si="33"/>
        <v>0.2190856042709996</v>
      </c>
    </row>
    <row r="464" spans="1:16" x14ac:dyDescent="0.25">
      <c r="A464" s="1">
        <v>0.69513888888891295</v>
      </c>
      <c r="B464" s="2">
        <v>648.33333333333303</v>
      </c>
      <c r="C464" s="3">
        <v>21.96</v>
      </c>
      <c r="D464" s="3">
        <v>25.184684448000009</v>
      </c>
      <c r="E464" s="3">
        <v>29.936338457276701</v>
      </c>
      <c r="F464" s="3">
        <v>34.040915917538499</v>
      </c>
      <c r="G464" s="3">
        <v>36.971032998990403</v>
      </c>
      <c r="H464" s="12">
        <f t="shared" si="30"/>
        <v>1.23028356667507E-2</v>
      </c>
      <c r="I464" s="12">
        <f t="shared" si="30"/>
        <v>1.8633803471781753E-2</v>
      </c>
      <c r="J464" s="12">
        <f t="shared" si="30"/>
        <v>2.3153264265794976E-2</v>
      </c>
      <c r="K464" s="12">
        <f t="shared" si="31"/>
        <v>0.25762648519565146</v>
      </c>
      <c r="L464" s="12">
        <f t="shared" si="31"/>
        <v>0.22254311072230359</v>
      </c>
      <c r="M464" s="12">
        <f t="shared" si="31"/>
        <v>0.15886589457743439</v>
      </c>
      <c r="O464" s="12">
        <f t="shared" si="32"/>
        <v>0.24008479795897755</v>
      </c>
      <c r="P464" s="12">
        <f t="shared" si="33"/>
        <v>0.21301183016512984</v>
      </c>
    </row>
    <row r="465" spans="1:16" x14ac:dyDescent="0.25">
      <c r="A465" s="1">
        <v>0.69583333333335795</v>
      </c>
      <c r="B465" s="2">
        <v>647.33333333333303</v>
      </c>
      <c r="C465" s="3">
        <v>21.96</v>
      </c>
      <c r="D465" s="3">
        <v>24.569709595199999</v>
      </c>
      <c r="E465" s="3">
        <v>29.715121343840199</v>
      </c>
      <c r="F465" s="3">
        <v>33.728082535498999</v>
      </c>
      <c r="G465" s="3">
        <v>36.618283607267699</v>
      </c>
      <c r="H465" s="12">
        <f t="shared" si="30"/>
        <v>1.1980105062574976E-2</v>
      </c>
      <c r="I465" s="12">
        <f t="shared" si="30"/>
        <v>1.8179324205199285E-2</v>
      </c>
      <c r="J465" s="12">
        <f t="shared" si="30"/>
        <v>2.2644104439651449E-2</v>
      </c>
      <c r="K465" s="12">
        <f t="shared" si="31"/>
        <v>0.27940631160109697</v>
      </c>
      <c r="L465" s="12">
        <f t="shared" si="31"/>
        <v>0.21791194561952104</v>
      </c>
      <c r="M465" s="12">
        <f t="shared" si="31"/>
        <v>0.15694379005953063</v>
      </c>
      <c r="O465" s="12">
        <f t="shared" si="32"/>
        <v>0.248659128610309</v>
      </c>
      <c r="P465" s="12">
        <f t="shared" si="33"/>
        <v>0.2180873490933829</v>
      </c>
    </row>
    <row r="466" spans="1:16" x14ac:dyDescent="0.25">
      <c r="A466" s="1">
        <v>0.69652777777780195</v>
      </c>
      <c r="B466" s="2">
        <v>645.5</v>
      </c>
      <c r="C466" s="3">
        <v>22</v>
      </c>
      <c r="D466" s="3">
        <v>25.008977347199998</v>
      </c>
      <c r="E466" s="3">
        <v>29.856535376269498</v>
      </c>
      <c r="F466" s="3">
        <v>33.8132355887928</v>
      </c>
      <c r="G466" s="3">
        <v>36.6435518718596</v>
      </c>
      <c r="H466" s="12">
        <f t="shared" si="30"/>
        <v>1.2171239932253289E-2</v>
      </c>
      <c r="I466" s="12">
        <f t="shared" si="30"/>
        <v>1.8300907186356002E-2</v>
      </c>
      <c r="J466" s="12">
        <f t="shared" si="30"/>
        <v>2.2685595463763905E-2</v>
      </c>
      <c r="K466" s="12">
        <f t="shared" si="31"/>
        <v>0.26397987530082945</v>
      </c>
      <c r="L466" s="12">
        <f t="shared" si="31"/>
        <v>0.21546709135633776</v>
      </c>
      <c r="M466" s="12">
        <f t="shared" si="31"/>
        <v>0.15412843641797466</v>
      </c>
      <c r="O466" s="12">
        <f t="shared" si="32"/>
        <v>0.23972348332858359</v>
      </c>
      <c r="P466" s="12">
        <f t="shared" si="33"/>
        <v>0.21119180102504725</v>
      </c>
    </row>
    <row r="467" spans="1:16" x14ac:dyDescent="0.25">
      <c r="A467" s="1">
        <v>0.69722222222224695</v>
      </c>
      <c r="B467" s="2">
        <v>643.33333333333303</v>
      </c>
      <c r="C467" s="3">
        <v>22.04</v>
      </c>
      <c r="D467" s="3">
        <v>24.950408313600001</v>
      </c>
      <c r="E467" s="3">
        <v>29.877502725876401</v>
      </c>
      <c r="F467" s="3">
        <v>33.755057485112999</v>
      </c>
      <c r="G467" s="3">
        <v>36.531224935963202</v>
      </c>
      <c r="H467" s="12">
        <f t="shared" si="30"/>
        <v>1.2182646724160215E-2</v>
      </c>
      <c r="I467" s="12">
        <f t="shared" si="30"/>
        <v>1.8209933914683427E-2</v>
      </c>
      <c r="J467" s="12">
        <f t="shared" si="30"/>
        <v>2.2525220107714832E-2</v>
      </c>
      <c r="K467" s="12">
        <f t="shared" si="31"/>
        <v>0.26921476769856922</v>
      </c>
      <c r="L467" s="12">
        <f t="shared" si="31"/>
        <v>0.21186827700020985</v>
      </c>
      <c r="M467" s="12">
        <f t="shared" si="31"/>
        <v>0.15168884799746749</v>
      </c>
      <c r="O467" s="12">
        <f t="shared" si="32"/>
        <v>0.24054152234938952</v>
      </c>
      <c r="P467" s="12">
        <f t="shared" si="33"/>
        <v>0.21092396423208221</v>
      </c>
    </row>
    <row r="468" spans="1:16" x14ac:dyDescent="0.25">
      <c r="A468" s="1">
        <v>0.69791666666669105</v>
      </c>
      <c r="B468" s="2">
        <v>643.16666666666697</v>
      </c>
      <c r="C468" s="3">
        <v>22</v>
      </c>
      <c r="D468" s="3">
        <v>25.243253481600004</v>
      </c>
      <c r="E468" s="3">
        <v>29.924305289416299</v>
      </c>
      <c r="F468" s="3">
        <v>33.765333930121798</v>
      </c>
      <c r="G468" s="3">
        <v>36.502948600830202</v>
      </c>
      <c r="H468" s="12">
        <f t="shared" si="30"/>
        <v>1.2320764896734329E-2</v>
      </c>
      <c r="I468" s="12">
        <f t="shared" si="30"/>
        <v>1.8292822902495662E-2</v>
      </c>
      <c r="J468" s="12">
        <f t="shared" si="30"/>
        <v>2.2549285204711368E-2</v>
      </c>
      <c r="K468" s="12">
        <f t="shared" si="31"/>
        <v>0.25583736234384319</v>
      </c>
      <c r="L468" s="12">
        <f t="shared" si="31"/>
        <v>0.20992688747524682</v>
      </c>
      <c r="M468" s="12">
        <f t="shared" si="31"/>
        <v>0.14962109910818844</v>
      </c>
      <c r="O468" s="12">
        <f t="shared" si="32"/>
        <v>0.23288212490954502</v>
      </c>
      <c r="P468" s="12">
        <f t="shared" si="33"/>
        <v>0.20512844964242613</v>
      </c>
    </row>
    <row r="469" spans="1:16" x14ac:dyDescent="0.25">
      <c r="A469" s="1">
        <v>0.69861111111113605</v>
      </c>
      <c r="B469" s="2">
        <v>641</v>
      </c>
      <c r="C469" s="3">
        <v>22.04</v>
      </c>
      <c r="D469" s="3">
        <v>25.082188639200002</v>
      </c>
      <c r="E469" s="3">
        <v>29.6574014569463</v>
      </c>
      <c r="F469" s="3">
        <v>33.474774930071902</v>
      </c>
      <c r="G469" s="3">
        <v>36.209919046455802</v>
      </c>
      <c r="H469" s="12">
        <f t="shared" si="30"/>
        <v>1.1883621617700936E-2</v>
      </c>
      <c r="I469" s="12">
        <f t="shared" si="30"/>
        <v>1.7838962449410144E-2</v>
      </c>
      <c r="J469" s="12">
        <f t="shared" si="30"/>
        <v>2.2105957950789085E-2</v>
      </c>
      <c r="K469" s="12">
        <f t="shared" si="31"/>
        <v>0.25089806971047629</v>
      </c>
      <c r="L469" s="12">
        <f t="shared" si="31"/>
        <v>0.20933925347826304</v>
      </c>
      <c r="M469" s="12">
        <f t="shared" si="31"/>
        <v>0.14999135701816871</v>
      </c>
      <c r="O469" s="12">
        <f t="shared" si="32"/>
        <v>0.23011866159436964</v>
      </c>
      <c r="P469" s="12">
        <f t="shared" si="33"/>
        <v>0.20340956006896938</v>
      </c>
    </row>
    <row r="470" spans="1:16" x14ac:dyDescent="0.25">
      <c r="A470" s="1">
        <v>0.69930555555558005</v>
      </c>
      <c r="B470" s="2">
        <v>639</v>
      </c>
      <c r="C470" s="3">
        <v>22.04</v>
      </c>
      <c r="D470" s="3">
        <v>24.862554763200002</v>
      </c>
      <c r="E470" s="3">
        <v>29.477914534068599</v>
      </c>
      <c r="F470" s="3">
        <v>33.241761075902701</v>
      </c>
      <c r="G470" s="3">
        <v>35.947526744130698</v>
      </c>
      <c r="H470" s="12">
        <f t="shared" si="30"/>
        <v>1.1639928848307668E-2</v>
      </c>
      <c r="I470" s="12">
        <f t="shared" si="30"/>
        <v>1.7530142528799222E-2</v>
      </c>
      <c r="J470" s="12">
        <f t="shared" si="30"/>
        <v>2.1764517596448669E-2</v>
      </c>
      <c r="K470" s="12">
        <f t="shared" si="31"/>
        <v>0.25389184493799838</v>
      </c>
      <c r="L470" s="12">
        <f t="shared" si="31"/>
        <v>0.2070499354354606</v>
      </c>
      <c r="M470" s="12">
        <f t="shared" si="31"/>
        <v>0.14884469934767752</v>
      </c>
      <c r="O470" s="12">
        <f t="shared" si="32"/>
        <v>0.23047089018672948</v>
      </c>
      <c r="P470" s="12">
        <f t="shared" si="33"/>
        <v>0.20326215990704552</v>
      </c>
    </row>
    <row r="471" spans="1:16" x14ac:dyDescent="0.25">
      <c r="A471" s="1">
        <v>0.70000000000002505</v>
      </c>
      <c r="B471" s="2">
        <v>638.33333333333303</v>
      </c>
      <c r="C471" s="3">
        <v>22.04</v>
      </c>
      <c r="D471" s="3">
        <v>24.847912504799996</v>
      </c>
      <c r="E471" s="3">
        <v>29.7184462067022</v>
      </c>
      <c r="F471" s="3">
        <v>33.338669544678503</v>
      </c>
      <c r="G471" s="3">
        <v>35.932695994080099</v>
      </c>
      <c r="H471" s="12">
        <f t="shared" si="30"/>
        <v>1.2028897451752802E-2</v>
      </c>
      <c r="I471" s="12">
        <f t="shared" si="30"/>
        <v>1.7700265605240482E-2</v>
      </c>
      <c r="J471" s="12">
        <f t="shared" si="30"/>
        <v>2.1764014612135937E-2</v>
      </c>
      <c r="K471" s="12">
        <f t="shared" si="31"/>
        <v>0.26820883428466924</v>
      </c>
      <c r="L471" s="12">
        <f t="shared" si="31"/>
        <v>0.19935718357714272</v>
      </c>
      <c r="M471" s="12">
        <f t="shared" si="31"/>
        <v>0.14284693478784011</v>
      </c>
      <c r="O471" s="12">
        <f t="shared" si="32"/>
        <v>0.23378300893090595</v>
      </c>
      <c r="P471" s="12">
        <f t="shared" si="33"/>
        <v>0.20347098421655069</v>
      </c>
    </row>
    <row r="472" spans="1:16" x14ac:dyDescent="0.25">
      <c r="A472" s="1">
        <v>0.70069444444446904</v>
      </c>
      <c r="B472" s="2">
        <v>635.5</v>
      </c>
      <c r="C472" s="3">
        <v>22.08</v>
      </c>
      <c r="D472" s="3">
        <v>25.653236716800002</v>
      </c>
      <c r="E472" s="3">
        <v>29.8909151866307</v>
      </c>
      <c r="F472" s="3">
        <v>33.502773818245501</v>
      </c>
      <c r="G472" s="3">
        <v>36.059902706001601</v>
      </c>
      <c r="H472" s="12">
        <f t="shared" si="30"/>
        <v>1.2290975903431475E-2</v>
      </c>
      <c r="I472" s="12">
        <f t="shared" si="30"/>
        <v>1.7974467062542097E-2</v>
      </c>
      <c r="J472" s="12">
        <f t="shared" si="30"/>
        <v>2.1998273337532025E-2</v>
      </c>
      <c r="K472" s="12">
        <f t="shared" si="31"/>
        <v>0.23439940037687376</v>
      </c>
      <c r="L472" s="12">
        <f t="shared" si="31"/>
        <v>0.19978332559297945</v>
      </c>
      <c r="M472" s="12">
        <f t="shared" si="31"/>
        <v>0.14144288724207021</v>
      </c>
      <c r="O472" s="12">
        <f t="shared" si="32"/>
        <v>0.21709136298492659</v>
      </c>
      <c r="P472" s="12">
        <f t="shared" si="33"/>
        <v>0.19187520440397446</v>
      </c>
    </row>
    <row r="473" spans="1:16" x14ac:dyDescent="0.25">
      <c r="A473" s="1">
        <v>0.70138888888891404</v>
      </c>
      <c r="B473" s="2">
        <v>634</v>
      </c>
      <c r="C473" s="3">
        <v>22.08</v>
      </c>
      <c r="D473" s="3">
        <v>25.096830897600004</v>
      </c>
      <c r="E473" s="3">
        <v>29.357981752323401</v>
      </c>
      <c r="F473" s="3">
        <v>32.970938133035098</v>
      </c>
      <c r="G473" s="3">
        <v>35.566452717738699</v>
      </c>
      <c r="H473" s="12">
        <f t="shared" si="30"/>
        <v>1.1479466486314515E-2</v>
      </c>
      <c r="I473" s="12">
        <f t="shared" si="30"/>
        <v>1.7178135856522239E-2</v>
      </c>
      <c r="J473" s="12">
        <f t="shared" si="30"/>
        <v>2.1272007441228234E-2</v>
      </c>
      <c r="K473" s="12">
        <f t="shared" si="31"/>
        <v>0.23625537670773059</v>
      </c>
      <c r="L473" s="12">
        <f t="shared" si="31"/>
        <v>0.20031686271033211</v>
      </c>
      <c r="M473" s="12">
        <f t="shared" si="31"/>
        <v>0.14390578903815013</v>
      </c>
      <c r="O473" s="12">
        <f t="shared" si="32"/>
        <v>0.21828611970903136</v>
      </c>
      <c r="P473" s="12">
        <f t="shared" si="33"/>
        <v>0.19349267615207094</v>
      </c>
    </row>
    <row r="474" spans="1:16" x14ac:dyDescent="0.25">
      <c r="A474" s="1">
        <v>0.70208333333335804</v>
      </c>
      <c r="B474" s="2">
        <v>631</v>
      </c>
      <c r="C474" s="3">
        <v>22.08</v>
      </c>
      <c r="D474" s="3">
        <v>24.803985729600008</v>
      </c>
      <c r="E474" s="3">
        <v>29.267166221123698</v>
      </c>
      <c r="F474" s="3">
        <v>32.776381618453001</v>
      </c>
      <c r="G474" s="3">
        <v>35.303804222577497</v>
      </c>
      <c r="H474" s="12">
        <f t="shared" si="30"/>
        <v>1.1390120794173852E-2</v>
      </c>
      <c r="I474" s="12">
        <f t="shared" si="30"/>
        <v>1.6951476415931858E-2</v>
      </c>
      <c r="J474" s="12">
        <f t="shared" si="30"/>
        <v>2.0956900511216323E-2</v>
      </c>
      <c r="K474" s="12">
        <f t="shared" si="31"/>
        <v>0.2486332118411122</v>
      </c>
      <c r="L474" s="12">
        <f t="shared" si="31"/>
        <v>0.19549007640119054</v>
      </c>
      <c r="M474" s="12">
        <f t="shared" si="31"/>
        <v>0.14079672577363561</v>
      </c>
      <c r="O474" s="12">
        <f t="shared" si="32"/>
        <v>0.22206164412115137</v>
      </c>
      <c r="P474" s="12">
        <f t="shared" si="33"/>
        <v>0.19497333800531283</v>
      </c>
    </row>
    <row r="475" spans="1:16" x14ac:dyDescent="0.25">
      <c r="A475" s="1">
        <v>0.70277777777780304</v>
      </c>
      <c r="B475" s="2">
        <v>629</v>
      </c>
      <c r="C475" s="3">
        <v>22.08</v>
      </c>
      <c r="D475" s="3">
        <v>25.155399931200002</v>
      </c>
      <c r="E475" s="3">
        <v>29.532927419293301</v>
      </c>
      <c r="F475" s="3">
        <v>32.9463053041558</v>
      </c>
      <c r="G475" s="3">
        <v>35.3813915105871</v>
      </c>
      <c r="H475" s="12">
        <f t="shared" si="30"/>
        <v>1.1848851223041816E-2</v>
      </c>
      <c r="I475" s="12">
        <f t="shared" si="30"/>
        <v>1.727552512584388E-2</v>
      </c>
      <c r="J475" s="12">
        <f t="shared" si="30"/>
        <v>2.1146886344335616E-2</v>
      </c>
      <c r="K475" s="12">
        <f t="shared" si="31"/>
        <v>0.24463708080109009</v>
      </c>
      <c r="L475" s="12">
        <f t="shared" si="31"/>
        <v>0.19075580991667859</v>
      </c>
      <c r="M475" s="12">
        <f t="shared" si="31"/>
        <v>0.13608421252880032</v>
      </c>
      <c r="O475" s="12">
        <f t="shared" si="32"/>
        <v>0.21769644535888433</v>
      </c>
      <c r="P475" s="12">
        <f t="shared" si="33"/>
        <v>0.19049236774885633</v>
      </c>
    </row>
    <row r="476" spans="1:16" x14ac:dyDescent="0.25">
      <c r="A476" s="1">
        <v>0.70347222222224703</v>
      </c>
      <c r="B476" s="2">
        <v>628.66666666666697</v>
      </c>
      <c r="C476" s="3">
        <v>22.08</v>
      </c>
      <c r="D476" s="3">
        <v>25.4189605824</v>
      </c>
      <c r="E476" s="3">
        <v>29.6071243554393</v>
      </c>
      <c r="F476" s="3">
        <v>32.968987538814901</v>
      </c>
      <c r="G476" s="3">
        <v>35.3585020953239</v>
      </c>
      <c r="H476" s="12">
        <f t="shared" si="30"/>
        <v>1.1973156450857845E-2</v>
      </c>
      <c r="I476" s="12">
        <f t="shared" si="30"/>
        <v>1.7320764907977036E-2</v>
      </c>
      <c r="J476" s="12">
        <f t="shared" si="30"/>
        <v>2.1121689441130267E-2</v>
      </c>
      <c r="K476" s="12">
        <f t="shared" si="31"/>
        <v>0.23417863572378214</v>
      </c>
      <c r="L476" s="12">
        <f t="shared" si="31"/>
        <v>0.18797653970479583</v>
      </c>
      <c r="M476" s="12">
        <f t="shared" si="31"/>
        <v>0.13360825631690143</v>
      </c>
      <c r="O476" s="12">
        <f t="shared" si="32"/>
        <v>0.21107758771428897</v>
      </c>
      <c r="P476" s="12">
        <f t="shared" si="33"/>
        <v>0.18525447724849314</v>
      </c>
    </row>
    <row r="477" spans="1:16" x14ac:dyDescent="0.25">
      <c r="A477" s="1">
        <v>0.70416666666669203</v>
      </c>
      <c r="B477" s="2">
        <v>625.66666666666697</v>
      </c>
      <c r="C477" s="3">
        <v>22.12</v>
      </c>
      <c r="D477" s="3">
        <v>25.448245099199998</v>
      </c>
      <c r="E477" s="3">
        <v>29.472136916612701</v>
      </c>
      <c r="F477" s="3">
        <v>32.797663730068102</v>
      </c>
      <c r="G477" s="3">
        <v>35.164678837122899</v>
      </c>
      <c r="H477" s="12">
        <f t="shared" si="30"/>
        <v>1.1750884789471545E-2</v>
      </c>
      <c r="I477" s="12">
        <f t="shared" si="30"/>
        <v>1.7066058172724715E-2</v>
      </c>
      <c r="J477" s="12">
        <f t="shared" si="30"/>
        <v>2.0849246942657794E-2</v>
      </c>
      <c r="K477" s="12">
        <f t="shared" si="31"/>
        <v>0.22607228692782166</v>
      </c>
      <c r="L477" s="12">
        <f t="shared" si="31"/>
        <v>0.18683639771435379</v>
      </c>
      <c r="M477" s="12">
        <f t="shared" si="31"/>
        <v>0.13298481736734458</v>
      </c>
      <c r="O477" s="12">
        <f t="shared" si="32"/>
        <v>0.2064543423210877</v>
      </c>
      <c r="P477" s="12">
        <f t="shared" si="33"/>
        <v>0.18196450066983996</v>
      </c>
    </row>
    <row r="478" spans="1:16" x14ac:dyDescent="0.25">
      <c r="A478" s="1">
        <v>0.70486111111113603</v>
      </c>
      <c r="B478" s="2">
        <v>624.16666666666697</v>
      </c>
      <c r="C478" s="3">
        <v>22.12</v>
      </c>
      <c r="D478" s="3">
        <v>25.257895739999999</v>
      </c>
      <c r="E478" s="3">
        <v>29.519108623120001</v>
      </c>
      <c r="F478" s="3">
        <v>32.730480108482297</v>
      </c>
      <c r="G478" s="3">
        <v>35.018738751896002</v>
      </c>
      <c r="H478" s="12">
        <f t="shared" si="30"/>
        <v>1.1854379636507338E-2</v>
      </c>
      <c r="I478" s="12">
        <f t="shared" si="30"/>
        <v>1.6999434085685914E-2</v>
      </c>
      <c r="J478" s="12">
        <f t="shared" si="30"/>
        <v>2.0665536051101729E-2</v>
      </c>
      <c r="K478" s="12">
        <f t="shared" si="31"/>
        <v>0.2399809173161403</v>
      </c>
      <c r="L478" s="12">
        <f t="shared" si="31"/>
        <v>0.18085645942567111</v>
      </c>
      <c r="M478" s="12">
        <f t="shared" si="31"/>
        <v>0.12886903878431347</v>
      </c>
      <c r="O478" s="12">
        <f t="shared" si="32"/>
        <v>0.21041868837090569</v>
      </c>
      <c r="P478" s="12">
        <f t="shared" si="33"/>
        <v>0.18323547184204159</v>
      </c>
    </row>
    <row r="479" spans="1:16" x14ac:dyDescent="0.25">
      <c r="A479" s="1">
        <v>0.70555555555558103</v>
      </c>
      <c r="B479" s="2">
        <v>622.5</v>
      </c>
      <c r="C479" s="3">
        <v>22.16</v>
      </c>
      <c r="D479" s="3">
        <v>25.814301559200004</v>
      </c>
      <c r="E479" s="3">
        <v>29.643509529246799</v>
      </c>
      <c r="F479" s="3">
        <v>32.827697501379802</v>
      </c>
      <c r="G479" s="3">
        <v>35.074985572972402</v>
      </c>
      <c r="H479" s="12">
        <f t="shared" si="30"/>
        <v>1.2021702055014937E-2</v>
      </c>
      <c r="I479" s="12">
        <f t="shared" si="30"/>
        <v>1.7136863456031812E-2</v>
      </c>
      <c r="J479" s="12">
        <f t="shared" si="30"/>
        <v>2.0746964775859279E-2</v>
      </c>
      <c r="K479" s="12">
        <f t="shared" si="31"/>
        <v>0.21622885458217267</v>
      </c>
      <c r="L479" s="12">
        <f t="shared" si="31"/>
        <v>0.17980567349029003</v>
      </c>
      <c r="M479" s="12">
        <f t="shared" si="31"/>
        <v>0.12690053124242012</v>
      </c>
      <c r="O479" s="12">
        <f t="shared" si="32"/>
        <v>0.19801726403623135</v>
      </c>
      <c r="P479" s="12">
        <f t="shared" si="33"/>
        <v>0.17431168643829426</v>
      </c>
    </row>
    <row r="480" spans="1:16" x14ac:dyDescent="0.25">
      <c r="A480" s="1">
        <v>0.70625000000002502</v>
      </c>
      <c r="B480" s="2">
        <v>621.33333333333303</v>
      </c>
      <c r="C480" s="3">
        <v>22.16</v>
      </c>
      <c r="D480" s="3">
        <v>25.5360986496</v>
      </c>
      <c r="E480" s="3">
        <v>29.486797408915901</v>
      </c>
      <c r="F480" s="3">
        <v>32.602585920676397</v>
      </c>
      <c r="G480" s="3">
        <v>34.8154292102531</v>
      </c>
      <c r="H480" s="12">
        <f t="shared" si="30"/>
        <v>1.1792055915637185E-2</v>
      </c>
      <c r="I480" s="12">
        <f t="shared" si="30"/>
        <v>1.6806736996796783E-2</v>
      </c>
      <c r="J480" s="12">
        <f t="shared" si="30"/>
        <v>2.0368180059420236E-2</v>
      </c>
      <c r="K480" s="12">
        <f t="shared" si="31"/>
        <v>0.22350812333234718</v>
      </c>
      <c r="L480" s="12">
        <f t="shared" si="31"/>
        <v>0.17627363800439796</v>
      </c>
      <c r="M480" s="12">
        <f t="shared" si="31"/>
        <v>0.12519011977706673</v>
      </c>
      <c r="O480" s="12">
        <f t="shared" si="32"/>
        <v>0.1998908806683726</v>
      </c>
      <c r="P480" s="12">
        <f t="shared" si="33"/>
        <v>0.17499062703793733</v>
      </c>
    </row>
    <row r="481" spans="1:16" x14ac:dyDescent="0.25">
      <c r="A481" s="1">
        <v>0.70694444444447002</v>
      </c>
      <c r="B481" s="2">
        <v>616.83333333333303</v>
      </c>
      <c r="C481" s="3">
        <v>22.16</v>
      </c>
      <c r="D481" s="3">
        <v>25.697163491999994</v>
      </c>
      <c r="E481" s="3">
        <v>29.226449047809901</v>
      </c>
      <c r="F481" s="3">
        <v>32.350963567193801</v>
      </c>
      <c r="G481" s="3">
        <v>34.568903172990296</v>
      </c>
      <c r="H481" s="12">
        <f t="shared" si="30"/>
        <v>1.1456010345003898E-2</v>
      </c>
      <c r="I481" s="12">
        <f t="shared" si="30"/>
        <v>1.652142161663411E-2</v>
      </c>
      <c r="J481" s="12">
        <f t="shared" si="30"/>
        <v>2.0117108629543856E-2</v>
      </c>
      <c r="K481" s="12">
        <f t="shared" si="31"/>
        <v>0.20112359041730699</v>
      </c>
      <c r="L481" s="12">
        <f t="shared" si="31"/>
        <v>0.17805688106336498</v>
      </c>
      <c r="M481" s="12">
        <f t="shared" si="31"/>
        <v>0.12639384651440322</v>
      </c>
      <c r="O481" s="12">
        <f t="shared" si="32"/>
        <v>0.18959023574033596</v>
      </c>
      <c r="P481" s="12">
        <f t="shared" si="33"/>
        <v>0.16852477266502511</v>
      </c>
    </row>
    <row r="482" spans="1:16" x14ac:dyDescent="0.25">
      <c r="A482" s="1">
        <v>0.70763888888891402</v>
      </c>
      <c r="B482" s="2">
        <v>614.83333333333303</v>
      </c>
      <c r="C482" s="3">
        <v>22.16</v>
      </c>
      <c r="D482" s="3">
        <v>24.965050572000006</v>
      </c>
      <c r="E482" s="3">
        <v>28.676160779240298</v>
      </c>
      <c r="F482" s="3">
        <v>31.7761795919271</v>
      </c>
      <c r="G482" s="3">
        <v>34.013952171197701</v>
      </c>
      <c r="H482" s="12">
        <f t="shared" si="30"/>
        <v>1.0598255536850586E-2</v>
      </c>
      <c r="I482" s="12">
        <f t="shared" si="30"/>
        <v>1.5640302941600064E-2</v>
      </c>
      <c r="J482" s="12">
        <f t="shared" si="30"/>
        <v>1.9279943894601855E-2</v>
      </c>
      <c r="K482" s="12">
        <f t="shared" si="31"/>
        <v>0.21217318516467829</v>
      </c>
      <c r="L482" s="12">
        <f t="shared" si="31"/>
        <v>0.17723560574270883</v>
      </c>
      <c r="M482" s="12">
        <f t="shared" si="31"/>
        <v>0.12793889410551751</v>
      </c>
      <c r="O482" s="12">
        <f t="shared" si="32"/>
        <v>0.19470439545369356</v>
      </c>
      <c r="P482" s="12">
        <f t="shared" si="33"/>
        <v>0.1724492283376349</v>
      </c>
    </row>
    <row r="483" spans="1:16" x14ac:dyDescent="0.25">
      <c r="A483" s="1">
        <v>0.70833333333335902</v>
      </c>
      <c r="B483" s="2">
        <v>613.83333333333303</v>
      </c>
      <c r="C483" s="3">
        <v>22.16</v>
      </c>
      <c r="D483" s="3">
        <v>24.818627988000006</v>
      </c>
      <c r="E483" s="3">
        <v>28.676160779240298</v>
      </c>
      <c r="F483" s="3">
        <v>31.7761795919271</v>
      </c>
      <c r="G483" s="3">
        <v>34.013952171197701</v>
      </c>
      <c r="H483" s="12">
        <f t="shared" si="30"/>
        <v>1.0615521226022755E-2</v>
      </c>
      <c r="I483" s="12">
        <f t="shared" si="30"/>
        <v>1.5665782664013746E-2</v>
      </c>
      <c r="J483" s="12">
        <f t="shared" si="30"/>
        <v>1.9311352980501288E-2</v>
      </c>
      <c r="K483" s="12">
        <f t="shared" si="31"/>
        <v>0.22090381052199243</v>
      </c>
      <c r="L483" s="12">
        <f t="shared" si="31"/>
        <v>0.17752434145665297</v>
      </c>
      <c r="M483" s="12">
        <f t="shared" si="31"/>
        <v>0.12814732021592565</v>
      </c>
      <c r="O483" s="12">
        <f t="shared" si="32"/>
        <v>0.1992140759893227</v>
      </c>
      <c r="P483" s="12">
        <f t="shared" si="33"/>
        <v>0.17552515739819038</v>
      </c>
    </row>
    <row r="485" spans="1:16" x14ac:dyDescent="0.25">
      <c r="K485" s="17">
        <f>SUM(K3:K483)/481</f>
        <v>0.38480026722091898</v>
      </c>
      <c r="L485" s="17">
        <f t="shared" ref="L485:P485" si="34">SUM(L3:L483)/481</f>
        <v>0.30945247437666007</v>
      </c>
      <c r="M485" s="17">
        <f t="shared" si="34"/>
        <v>0.21654382638757413</v>
      </c>
      <c r="N485" s="17"/>
      <c r="O485" s="17">
        <f t="shared" si="34"/>
        <v>0.34712637079878927</v>
      </c>
      <c r="P485" s="17">
        <f t="shared" si="34"/>
        <v>0.30359885599505088</v>
      </c>
    </row>
    <row r="487" spans="1:16" x14ac:dyDescent="0.25">
      <c r="K487" s="17">
        <f>SUM(K243:K303)/61</f>
        <v>0.55201256371455032</v>
      </c>
      <c r="L487" s="17">
        <f t="shared" ref="L487:P487" si="35">SUM(L243:L303)/61</f>
        <v>0.43874573338081557</v>
      </c>
      <c r="M487" s="17">
        <f t="shared" si="35"/>
        <v>0.30005891562908099</v>
      </c>
      <c r="N487" s="17"/>
      <c r="O487" s="17">
        <f t="shared" si="35"/>
        <v>0.49537914854768295</v>
      </c>
      <c r="P487" s="17">
        <f t="shared" si="35"/>
        <v>0.43027240424148216</v>
      </c>
    </row>
  </sheetData>
  <mergeCells count="3"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AC9B-4CE6-4A1D-9513-3AD667B77F5B}">
  <dimension ref="A1:P487"/>
  <sheetViews>
    <sheetView topLeftCell="A259" workbookViewId="0">
      <selection activeCell="N269" sqref="N269"/>
    </sheetView>
  </sheetViews>
  <sheetFormatPr defaultRowHeight="15" x14ac:dyDescent="0.25"/>
  <cols>
    <col min="2" max="2" width="9.7109375" bestFit="1" customWidth="1"/>
    <col min="5" max="5" width="11.7109375" bestFit="1" customWidth="1"/>
    <col min="6" max="6" width="12.42578125" bestFit="1" customWidth="1"/>
    <col min="7" max="7" width="12" bestFit="1" customWidth="1"/>
    <col min="8" max="8" width="11.7109375" bestFit="1" customWidth="1"/>
    <col min="9" max="9" width="12.42578125" bestFit="1" customWidth="1"/>
    <col min="10" max="11" width="12" bestFit="1" customWidth="1"/>
    <col min="12" max="12" width="12.42578125" bestFit="1" customWidth="1"/>
    <col min="13" max="13" width="12" bestFit="1" customWidth="1"/>
    <col min="15" max="16" width="12.42578125" bestFit="1" customWidth="1"/>
  </cols>
  <sheetData>
    <row r="1" spans="1:16" x14ac:dyDescent="0.25">
      <c r="A1" s="11">
        <v>0.12</v>
      </c>
      <c r="B1" s="65" t="s">
        <v>1</v>
      </c>
      <c r="C1" s="67" t="s">
        <v>3</v>
      </c>
      <c r="D1" s="65" t="s">
        <v>2</v>
      </c>
      <c r="E1" s="8" t="s">
        <v>4</v>
      </c>
      <c r="F1" s="8" t="s">
        <v>4</v>
      </c>
      <c r="G1" s="8" t="s">
        <v>4</v>
      </c>
      <c r="H1" s="6" t="s">
        <v>8</v>
      </c>
      <c r="I1" s="6" t="s">
        <v>8</v>
      </c>
      <c r="J1" s="6" t="s">
        <v>8</v>
      </c>
      <c r="K1" s="7" t="s">
        <v>9</v>
      </c>
      <c r="L1" s="15" t="s">
        <v>9</v>
      </c>
      <c r="M1" s="6" t="s">
        <v>9</v>
      </c>
      <c r="O1" s="16" t="s">
        <v>10</v>
      </c>
      <c r="P1" s="6" t="s">
        <v>10</v>
      </c>
    </row>
    <row r="2" spans="1:16" x14ac:dyDescent="0.25">
      <c r="A2" s="10" t="s">
        <v>0</v>
      </c>
      <c r="B2" s="65"/>
      <c r="C2" s="68"/>
      <c r="D2" s="66"/>
      <c r="E2" s="9" t="s">
        <v>5</v>
      </c>
      <c r="F2" s="9" t="s">
        <v>6</v>
      </c>
      <c r="G2" s="9" t="s">
        <v>7</v>
      </c>
      <c r="H2" s="9" t="s">
        <v>5</v>
      </c>
      <c r="I2" s="9" t="s">
        <v>6</v>
      </c>
      <c r="J2" s="9" t="s">
        <v>7</v>
      </c>
      <c r="K2" s="9" t="s">
        <v>5</v>
      </c>
      <c r="L2" s="9" t="s">
        <v>6</v>
      </c>
      <c r="M2" s="9" t="s">
        <v>7</v>
      </c>
      <c r="O2" s="9" t="s">
        <v>6</v>
      </c>
      <c r="P2" s="9" t="s">
        <v>7</v>
      </c>
    </row>
    <row r="3" spans="1:16" x14ac:dyDescent="0.25">
      <c r="A3" s="1">
        <v>0.375</v>
      </c>
      <c r="B3" s="2">
        <v>468.66666666666703</v>
      </c>
      <c r="C3" s="3">
        <v>19.760000000000002</v>
      </c>
      <c r="D3" s="3">
        <v>22.988345687999999</v>
      </c>
      <c r="E3" s="3">
        <v>22.989070774305102</v>
      </c>
      <c r="F3" s="3">
        <v>22.972612282799201</v>
      </c>
      <c r="G3" s="3">
        <v>22.958429845599301</v>
      </c>
      <c r="H3" s="14">
        <f>(E3-$C3)/$B3</f>
        <v>6.8899091912626546E-3</v>
      </c>
      <c r="I3" s="14">
        <f t="shared" ref="I3:J18" si="0">(F3-$C3)/$B3</f>
        <v>6.8547914995715437E-3</v>
      </c>
      <c r="J3" s="14">
        <f t="shared" si="0"/>
        <v>6.82453025376806E-3</v>
      </c>
      <c r="K3" s="14">
        <f>$A$1*60*0.145*1.25*1000*(E3-D3)/($B3*60*0.33*1.25)</f>
        <v>8.1575725519119924E-5</v>
      </c>
      <c r="L3" s="14">
        <f t="shared" ref="L3:M18" si="1">$A$1*60*0.145*1.25*1000*(F3-E3)/($B3*60*0.33*1.25)</f>
        <v>-1.8516601073495168E-3</v>
      </c>
      <c r="M3" s="14">
        <f t="shared" si="1"/>
        <v>-1.5955929605473154E-3</v>
      </c>
      <c r="O3" s="12">
        <f>$A$1*60*0.145*1.25*1000*(F3-$D3)/(2*$B3*60*0.33*1.25)</f>
        <v>-8.8504219091519853E-4</v>
      </c>
      <c r="P3" s="12">
        <f>$A$1*60*0.145*1.25*1000*(G3-$D3)/(3*$B3*60*0.33*1.25)</f>
        <v>-1.1218924474592374E-3</v>
      </c>
    </row>
    <row r="4" spans="1:16" x14ac:dyDescent="0.25">
      <c r="A4" s="1">
        <v>0.3756944444444445</v>
      </c>
      <c r="B4" s="2">
        <v>470.83333333333297</v>
      </c>
      <c r="C4" s="3">
        <v>19.760000000000002</v>
      </c>
      <c r="D4" s="3">
        <v>23.061556980000002</v>
      </c>
      <c r="E4" s="3">
        <v>23.003329321446401</v>
      </c>
      <c r="F4" s="3">
        <v>23.005515031539201</v>
      </c>
      <c r="G4" s="3">
        <v>23.007688648779499</v>
      </c>
      <c r="H4" s="12">
        <f t="shared" ref="H4:J67" si="2">(E4-$C4)/$B4</f>
        <v>6.8884870543994376E-3</v>
      </c>
      <c r="I4" s="12">
        <f t="shared" si="0"/>
        <v>6.8931292705257377E-3</v>
      </c>
      <c r="J4" s="12">
        <f t="shared" si="0"/>
        <v>6.8977458027175229E-3</v>
      </c>
      <c r="K4" s="12">
        <f t="shared" ref="K4:M67" si="3">$A$1*60*0.145*1.25*1000*(E4-D4)/($B4*60*0.33*1.25)</f>
        <v>-6.5207482467106422E-3</v>
      </c>
      <c r="L4" s="12">
        <f t="shared" si="1"/>
        <v>2.447713957503604E-4</v>
      </c>
      <c r="M4" s="12">
        <f t="shared" si="1"/>
        <v>2.4341715193049117E-4</v>
      </c>
      <c r="O4" s="12">
        <f t="shared" ref="O4:O67" si="4">$A$1*60*0.145*1.25*1000*(F4-$D4)/(2*$B4*60*0.33*1.25)</f>
        <v>-3.1379884254801407E-3</v>
      </c>
      <c r="P4" s="12">
        <f t="shared" ref="P4:P67" si="5">$A$1*60*0.145*1.25*1000*(G4-$D4)/(3*$B4*60*0.33*1.25)</f>
        <v>-2.0108532330099299E-3</v>
      </c>
    </row>
    <row r="5" spans="1:16" x14ac:dyDescent="0.25">
      <c r="A5" s="1">
        <v>0.37638888888888899</v>
      </c>
      <c r="B5" s="2">
        <v>473.5</v>
      </c>
      <c r="C5" s="3">
        <v>19.760000000000002</v>
      </c>
      <c r="D5" s="3">
        <v>22.885849879200002</v>
      </c>
      <c r="E5" s="3">
        <v>23.047215688730599</v>
      </c>
      <c r="F5" s="3">
        <v>23.042465000323201</v>
      </c>
      <c r="G5" s="3">
        <v>23.037804650987699</v>
      </c>
      <c r="H5" s="12">
        <f t="shared" si="2"/>
        <v>6.9423773785229096E-3</v>
      </c>
      <c r="I5" s="12">
        <f t="shared" si="0"/>
        <v>6.9323442456667361E-3</v>
      </c>
      <c r="J5" s="12">
        <f t="shared" si="0"/>
        <v>6.9225019028251265E-3</v>
      </c>
      <c r="K5" s="12">
        <f t="shared" si="3"/>
        <v>1.7969121537438102E-2</v>
      </c>
      <c r="L5" s="12">
        <f t="shared" si="1"/>
        <v>-5.290197324164293E-4</v>
      </c>
      <c r="M5" s="12">
        <f t="shared" si="1"/>
        <v>-5.189598952848746E-4</v>
      </c>
      <c r="O5" s="12">
        <f t="shared" si="4"/>
        <v>8.7200509025108352E-3</v>
      </c>
      <c r="P5" s="12">
        <f t="shared" si="5"/>
        <v>5.6403806365789332E-3</v>
      </c>
    </row>
    <row r="6" spans="1:16" x14ac:dyDescent="0.25">
      <c r="A6" s="1">
        <v>0.37708333333333299</v>
      </c>
      <c r="B6" s="2">
        <v>476.16666666666703</v>
      </c>
      <c r="C6" s="3">
        <v>19.760000000000002</v>
      </c>
      <c r="D6" s="3">
        <v>23.178695047200002</v>
      </c>
      <c r="E6" s="3">
        <v>23.329574406581301</v>
      </c>
      <c r="F6" s="3">
        <v>23.326307501456199</v>
      </c>
      <c r="G6" s="3">
        <v>23.322980057691399</v>
      </c>
      <c r="H6" s="12">
        <f t="shared" si="2"/>
        <v>7.4964810778746175E-3</v>
      </c>
      <c r="I6" s="12">
        <f t="shared" si="0"/>
        <v>7.489620234069713E-3</v>
      </c>
      <c r="J6" s="12">
        <f t="shared" si="0"/>
        <v>7.4826322527645683E-3</v>
      </c>
      <c r="K6" s="12">
        <f t="shared" si="3"/>
        <v>1.6707295339896334E-2</v>
      </c>
      <c r="L6" s="12">
        <f t="shared" si="1"/>
        <v>-3.6175358244041261E-4</v>
      </c>
      <c r="M6" s="12">
        <f t="shared" si="1"/>
        <v>-3.6845719608943846E-4</v>
      </c>
      <c r="O6" s="12">
        <f t="shared" si="4"/>
        <v>8.1727708787279613E-3</v>
      </c>
      <c r="P6" s="12">
        <f t="shared" si="5"/>
        <v>5.3256948537888276E-3</v>
      </c>
    </row>
    <row r="7" spans="1:16" x14ac:dyDescent="0.25">
      <c r="A7" s="1">
        <v>0.37777777777777799</v>
      </c>
      <c r="B7" s="2">
        <v>478.66666666666703</v>
      </c>
      <c r="C7" s="3">
        <v>19.760000000000002</v>
      </c>
      <c r="D7" s="3">
        <v>23.3397598896</v>
      </c>
      <c r="E7" s="3">
        <v>23.332962102712301</v>
      </c>
      <c r="F7" s="3">
        <v>23.3363288196112</v>
      </c>
      <c r="G7" s="3">
        <v>23.339417413238898</v>
      </c>
      <c r="H7" s="12">
        <f t="shared" si="2"/>
        <v>7.4644055070591155E-3</v>
      </c>
      <c r="I7" s="12">
        <f t="shared" si="0"/>
        <v>7.4714390381849499E-3</v>
      </c>
      <c r="J7" s="12">
        <f t="shared" si="0"/>
        <v>7.4778915318361294E-3</v>
      </c>
      <c r="K7" s="12">
        <f t="shared" si="3"/>
        <v>-7.4880660829297044E-4</v>
      </c>
      <c r="L7" s="12">
        <f t="shared" si="1"/>
        <v>3.7085891390760016E-4</v>
      </c>
      <c r="M7" s="12">
        <f t="shared" si="1"/>
        <v>3.4022239251675542E-4</v>
      </c>
      <c r="O7" s="12">
        <f t="shared" si="4"/>
        <v>-1.8897384719268517E-4</v>
      </c>
      <c r="P7" s="12">
        <f t="shared" si="5"/>
        <v>-1.257510062287163E-5</v>
      </c>
    </row>
    <row r="8" spans="1:16" x14ac:dyDescent="0.25">
      <c r="A8" s="1">
        <v>0.37847222222222199</v>
      </c>
      <c r="B8" s="2">
        <v>481.16666666666703</v>
      </c>
      <c r="C8" s="3">
        <v>19.760000000000002</v>
      </c>
      <c r="D8" s="3">
        <v>23.090841496800003</v>
      </c>
      <c r="E8" s="3">
        <v>23.171324034822099</v>
      </c>
      <c r="F8" s="3">
        <v>23.2097655876217</v>
      </c>
      <c r="G8" s="3">
        <v>23.210208607032001</v>
      </c>
      <c r="H8" s="12">
        <f t="shared" si="2"/>
        <v>7.0896931794016526E-3</v>
      </c>
      <c r="I8" s="12">
        <f t="shared" si="0"/>
        <v>7.1695855648528485E-3</v>
      </c>
      <c r="J8" s="12">
        <f t="shared" si="0"/>
        <v>7.1705062840983665E-3</v>
      </c>
      <c r="K8" s="12">
        <f t="shared" si="3"/>
        <v>8.8194486984568554E-3</v>
      </c>
      <c r="L8" s="12">
        <f t="shared" si="1"/>
        <v>4.2125075965176043E-3</v>
      </c>
      <c r="M8" s="12">
        <f t="shared" si="1"/>
        <v>4.8547014763656058E-5</v>
      </c>
      <c r="O8" s="12">
        <f t="shared" si="4"/>
        <v>6.5159781474872303E-3</v>
      </c>
      <c r="P8" s="12">
        <f t="shared" si="5"/>
        <v>4.3601677699127046E-3</v>
      </c>
    </row>
    <row r="9" spans="1:16" x14ac:dyDescent="0.25">
      <c r="A9" s="1">
        <v>0.37916666666666698</v>
      </c>
      <c r="B9" s="2">
        <v>482.66666666666703</v>
      </c>
      <c r="C9" s="3">
        <v>19.760000000000002</v>
      </c>
      <c r="D9" s="3">
        <v>23.002987946400005</v>
      </c>
      <c r="E9" s="3">
        <v>23.3099032864267</v>
      </c>
      <c r="F9" s="3">
        <v>23.341114691518801</v>
      </c>
      <c r="G9" s="3">
        <v>23.335395633940202</v>
      </c>
      <c r="H9" s="12">
        <f t="shared" si="2"/>
        <v>7.354772002265253E-3</v>
      </c>
      <c r="I9" s="12">
        <f t="shared" si="0"/>
        <v>7.4194365155776168E-3</v>
      </c>
      <c r="J9" s="12">
        <f t="shared" si="0"/>
        <v>7.4075876393788626E-3</v>
      </c>
      <c r="K9" s="12">
        <f t="shared" si="3"/>
        <v>3.3527918862785562E-2</v>
      </c>
      <c r="L9" s="12">
        <f t="shared" si="1"/>
        <v>3.4095834291973763E-3</v>
      </c>
      <c r="M9" s="12">
        <f t="shared" si="1"/>
        <v>-6.2475892684341506E-4</v>
      </c>
      <c r="O9" s="12">
        <f t="shared" si="4"/>
        <v>1.8468751145991471E-2</v>
      </c>
      <c r="P9" s="12">
        <f t="shared" si="5"/>
        <v>1.2104247788379841E-2</v>
      </c>
    </row>
    <row r="10" spans="1:16" x14ac:dyDescent="0.25">
      <c r="A10" s="1">
        <v>0.37986111111111098</v>
      </c>
      <c r="B10" s="2">
        <v>485.16666666666703</v>
      </c>
      <c r="C10" s="3">
        <v>19.760000000000002</v>
      </c>
      <c r="D10" s="3">
        <v>23.354402148000002</v>
      </c>
      <c r="E10" s="3">
        <v>23.507240818200302</v>
      </c>
      <c r="F10" s="3">
        <v>23.574398397836799</v>
      </c>
      <c r="G10" s="3">
        <v>23.573825163789898</v>
      </c>
      <c r="H10" s="12">
        <f t="shared" si="2"/>
        <v>7.7236155648236979E-3</v>
      </c>
      <c r="I10" s="12">
        <f t="shared" si="0"/>
        <v>7.8620372336038347E-3</v>
      </c>
      <c r="J10" s="12">
        <f t="shared" si="0"/>
        <v>7.8608557137545051E-3</v>
      </c>
      <c r="K10" s="12">
        <f t="shared" si="3"/>
        <v>1.6610304871710516E-2</v>
      </c>
      <c r="L10" s="12">
        <f t="shared" si="1"/>
        <v>7.2985970811345396E-3</v>
      </c>
      <c r="M10" s="12">
        <f t="shared" si="1"/>
        <v>-6.2298319328341756E-5</v>
      </c>
      <c r="O10" s="12">
        <f t="shared" si="4"/>
        <v>1.1954450976422528E-2</v>
      </c>
      <c r="P10" s="12">
        <f t="shared" si="5"/>
        <v>7.9488678778389041E-3</v>
      </c>
    </row>
    <row r="11" spans="1:16" x14ac:dyDescent="0.25">
      <c r="A11" s="1">
        <v>0.38055555555555598</v>
      </c>
      <c r="B11" s="2">
        <v>488</v>
      </c>
      <c r="C11" s="3">
        <v>19.760000000000002</v>
      </c>
      <c r="D11" s="3">
        <v>23.295833114400004</v>
      </c>
      <c r="E11" s="3">
        <v>23.4696603330177</v>
      </c>
      <c r="F11" s="3">
        <v>23.5763775781009</v>
      </c>
      <c r="G11" s="3">
        <v>23.5830766737486</v>
      </c>
      <c r="H11" s="12">
        <f t="shared" si="2"/>
        <v>7.6017629774952833E-3</v>
      </c>
      <c r="I11" s="12">
        <f t="shared" si="0"/>
        <v>7.8204458567641359E-3</v>
      </c>
      <c r="J11" s="12">
        <f t="shared" si="0"/>
        <v>7.8341735117799152E-3</v>
      </c>
      <c r="K11" s="12">
        <f t="shared" si="3"/>
        <v>1.8781629433357577E-2</v>
      </c>
      <c r="L11" s="12">
        <f t="shared" si="1"/>
        <v>1.1530551815994003E-2</v>
      </c>
      <c r="M11" s="12">
        <f t="shared" si="1"/>
        <v>7.2382180992294732E-4</v>
      </c>
      <c r="O11" s="12">
        <f t="shared" si="4"/>
        <v>1.5156090624675789E-2</v>
      </c>
      <c r="P11" s="12">
        <f t="shared" si="5"/>
        <v>1.034533435309151E-2</v>
      </c>
    </row>
    <row r="12" spans="1:16" x14ac:dyDescent="0.25">
      <c r="A12" s="1">
        <v>0.38124999999999998</v>
      </c>
      <c r="B12" s="2">
        <v>490.66666666666703</v>
      </c>
      <c r="C12" s="3">
        <v>19.760000000000002</v>
      </c>
      <c r="D12" s="3">
        <v>23.207979564000002</v>
      </c>
      <c r="E12" s="3">
        <v>23.426910217558401</v>
      </c>
      <c r="F12" s="3">
        <v>23.576967398561202</v>
      </c>
      <c r="G12" s="3">
        <v>23.6267700361994</v>
      </c>
      <c r="H12" s="12">
        <f t="shared" si="2"/>
        <v>7.473322454263037E-3</v>
      </c>
      <c r="I12" s="12">
        <f t="shared" si="0"/>
        <v>7.779145513372005E-3</v>
      </c>
      <c r="J12" s="12">
        <f t="shared" si="0"/>
        <v>7.8806454542107232E-3</v>
      </c>
      <c r="K12" s="12">
        <f t="shared" si="3"/>
        <v>2.3526391872011707E-2</v>
      </c>
      <c r="L12" s="12">
        <f t="shared" si="1"/>
        <v>1.6125215843927423E-2</v>
      </c>
      <c r="M12" s="12">
        <f t="shared" si="1"/>
        <v>5.3518150624051559E-3</v>
      </c>
      <c r="O12" s="12">
        <f t="shared" si="4"/>
        <v>1.9825803857969563E-2</v>
      </c>
      <c r="P12" s="12">
        <f t="shared" si="5"/>
        <v>1.5001140926114763E-2</v>
      </c>
    </row>
    <row r="13" spans="1:16" x14ac:dyDescent="0.25">
      <c r="A13" s="1">
        <v>0.38194444444444497</v>
      </c>
      <c r="B13" s="2">
        <v>493</v>
      </c>
      <c r="C13" s="3">
        <v>19.760000000000002</v>
      </c>
      <c r="D13" s="3">
        <v>23.134768272000002</v>
      </c>
      <c r="E13" s="3">
        <v>23.504931633773602</v>
      </c>
      <c r="F13" s="3">
        <v>23.675062765713101</v>
      </c>
      <c r="G13" s="3">
        <v>23.742834071876501</v>
      </c>
      <c r="H13" s="12">
        <f t="shared" si="2"/>
        <v>7.5962102104941177E-3</v>
      </c>
      <c r="I13" s="12">
        <f t="shared" si="0"/>
        <v>7.9413037844079087E-3</v>
      </c>
      <c r="J13" s="12">
        <f t="shared" si="0"/>
        <v>8.0787709368691681E-3</v>
      </c>
      <c r="K13" s="12">
        <f t="shared" si="3"/>
        <v>3.9589664360812751E-2</v>
      </c>
      <c r="L13" s="12">
        <f t="shared" si="1"/>
        <v>1.81958429881817E-2</v>
      </c>
      <c r="M13" s="12">
        <f t="shared" si="1"/>
        <v>7.2482680388664027E-3</v>
      </c>
      <c r="O13" s="12">
        <f t="shared" si="4"/>
        <v>2.8892753674497229E-2</v>
      </c>
      <c r="P13" s="12">
        <f t="shared" si="5"/>
        <v>2.1677925129286953E-2</v>
      </c>
    </row>
    <row r="14" spans="1:16" x14ac:dyDescent="0.25">
      <c r="A14" s="1">
        <v>0.38263888888888897</v>
      </c>
      <c r="B14" s="2">
        <v>493.33333333333297</v>
      </c>
      <c r="C14" s="3">
        <v>19.760000000000002</v>
      </c>
      <c r="D14" s="3">
        <v>23.325117631200001</v>
      </c>
      <c r="E14" s="3">
        <v>23.7077592157416</v>
      </c>
      <c r="F14" s="3">
        <v>23.906428278869001</v>
      </c>
      <c r="G14" s="3">
        <v>23.992206591840901</v>
      </c>
      <c r="H14" s="12">
        <f t="shared" si="2"/>
        <v>8.0022146265032457E-3</v>
      </c>
      <c r="I14" s="12">
        <f t="shared" si="0"/>
        <v>8.4049221868966253E-3</v>
      </c>
      <c r="J14" s="12">
        <f t="shared" si="0"/>
        <v>8.5787971456234517E-3</v>
      </c>
      <c r="K14" s="12">
        <f t="shared" si="3"/>
        <v>4.089658213159595E-2</v>
      </c>
      <c r="L14" s="12">
        <f t="shared" si="1"/>
        <v>2.123367136619642E-2</v>
      </c>
      <c r="M14" s="12">
        <f t="shared" si="1"/>
        <v>9.1679523692325925E-3</v>
      </c>
      <c r="O14" s="12">
        <f t="shared" si="4"/>
        <v>3.1065126748896183E-2</v>
      </c>
      <c r="P14" s="12">
        <f t="shared" si="5"/>
        <v>2.3766068622341655E-2</v>
      </c>
    </row>
    <row r="15" spans="1:16" x14ac:dyDescent="0.25">
      <c r="A15" s="1">
        <v>0.38333333333333403</v>
      </c>
      <c r="B15" s="2">
        <v>495.83333333333297</v>
      </c>
      <c r="C15" s="3">
        <v>19.760000000000002</v>
      </c>
      <c r="D15" s="3">
        <v>23.427613440000005</v>
      </c>
      <c r="E15" s="3">
        <v>23.810840920617999</v>
      </c>
      <c r="F15" s="3">
        <v>24.049207706301502</v>
      </c>
      <c r="G15" s="3">
        <v>24.166689769994701</v>
      </c>
      <c r="H15" s="12">
        <f t="shared" si="2"/>
        <v>8.1697632012463859E-3</v>
      </c>
      <c r="I15" s="12">
        <f t="shared" si="0"/>
        <v>8.6505029370786621E-3</v>
      </c>
      <c r="J15" s="12">
        <f t="shared" si="0"/>
        <v>8.8874415529304925E-3</v>
      </c>
      <c r="K15" s="12">
        <f t="shared" si="3"/>
        <v>4.075268548664987E-2</v>
      </c>
      <c r="L15" s="12">
        <f t="shared" si="1"/>
        <v>2.5348095162065445E-2</v>
      </c>
      <c r="M15" s="12">
        <f t="shared" si="1"/>
        <v>1.249312701764195E-2</v>
      </c>
      <c r="O15" s="12">
        <f t="shared" si="4"/>
        <v>3.3050390324357658E-2</v>
      </c>
      <c r="P15" s="12">
        <f t="shared" si="5"/>
        <v>2.6197969222119089E-2</v>
      </c>
    </row>
    <row r="16" spans="1:16" x14ac:dyDescent="0.25">
      <c r="A16" s="1">
        <v>0.38402777777777802</v>
      </c>
      <c r="B16" s="2">
        <v>498.33333333333297</v>
      </c>
      <c r="C16" s="3">
        <v>19.760000000000002</v>
      </c>
      <c r="D16" s="3">
        <v>23.456897956800002</v>
      </c>
      <c r="E16" s="3">
        <v>24.085202930237401</v>
      </c>
      <c r="F16" s="3">
        <v>24.3205808091394</v>
      </c>
      <c r="G16" s="3">
        <v>24.431933429815501</v>
      </c>
      <c r="H16" s="12">
        <f t="shared" si="2"/>
        <v>8.6793369837539838E-3</v>
      </c>
      <c r="I16" s="12">
        <f t="shared" si="0"/>
        <v>9.1516671755305732E-3</v>
      </c>
      <c r="J16" s="12">
        <f t="shared" si="0"/>
        <v>9.3751172504658933E-3</v>
      </c>
      <c r="K16" s="12">
        <f t="shared" si="3"/>
        <v>6.6479212756526213E-2</v>
      </c>
      <c r="L16" s="12">
        <f t="shared" si="1"/>
        <v>2.4904682839129211E-2</v>
      </c>
      <c r="M16" s="12">
        <f t="shared" si="1"/>
        <v>1.1781913042044123E-2</v>
      </c>
      <c r="O16" s="12">
        <f t="shared" si="4"/>
        <v>4.569194779782771E-2</v>
      </c>
      <c r="P16" s="12">
        <f t="shared" si="5"/>
        <v>3.4388602879233184E-2</v>
      </c>
    </row>
    <row r="17" spans="1:16" x14ac:dyDescent="0.25">
      <c r="A17" s="1">
        <v>0.38472222222222302</v>
      </c>
      <c r="B17" s="2">
        <v>502.5</v>
      </c>
      <c r="C17" s="3">
        <v>19.8</v>
      </c>
      <c r="D17" s="3">
        <v>23.954734742399999</v>
      </c>
      <c r="E17" s="3">
        <v>24.194266886473201</v>
      </c>
      <c r="F17" s="3">
        <v>24.520639787747001</v>
      </c>
      <c r="G17" s="3">
        <v>24.6993941293867</v>
      </c>
      <c r="H17" s="12">
        <f t="shared" si="2"/>
        <v>8.7448097243247782E-3</v>
      </c>
      <c r="I17" s="12">
        <f t="shared" si="0"/>
        <v>9.3943080353174144E-3</v>
      </c>
      <c r="J17" s="12">
        <f t="shared" si="0"/>
        <v>9.7500380684312424E-3</v>
      </c>
      <c r="K17" s="12">
        <f t="shared" si="3"/>
        <v>2.5134082960191241E-2</v>
      </c>
      <c r="L17" s="12">
        <f t="shared" si="1"/>
        <v>3.424627457961172E-2</v>
      </c>
      <c r="M17" s="12">
        <f t="shared" si="1"/>
        <v>1.8756674473274639E-2</v>
      </c>
      <c r="O17" s="12">
        <f t="shared" si="4"/>
        <v>2.9690178769901477E-2</v>
      </c>
      <c r="P17" s="12">
        <f t="shared" si="5"/>
        <v>2.6045677337692533E-2</v>
      </c>
    </row>
    <row r="18" spans="1:16" x14ac:dyDescent="0.25">
      <c r="A18" s="1">
        <v>0.38541666666666802</v>
      </c>
      <c r="B18" s="2">
        <v>505.16666666666703</v>
      </c>
      <c r="C18" s="3">
        <v>19.8</v>
      </c>
      <c r="D18" s="3">
        <v>23.442255698399997</v>
      </c>
      <c r="E18" s="3">
        <v>23.870875698469099</v>
      </c>
      <c r="F18" s="3">
        <v>24.2508252410552</v>
      </c>
      <c r="G18" s="3">
        <v>24.4913937059031</v>
      </c>
      <c r="H18" s="12">
        <f t="shared" si="2"/>
        <v>8.0584804324693414E-3</v>
      </c>
      <c r="I18" s="12">
        <f t="shared" si="0"/>
        <v>8.8106075375556491E-3</v>
      </c>
      <c r="J18" s="12">
        <f t="shared" si="0"/>
        <v>9.2868235682674275E-3</v>
      </c>
      <c r="K18" s="12">
        <f t="shared" si="3"/>
        <v>4.4737638350393669E-2</v>
      </c>
      <c r="L18" s="12">
        <f t="shared" si="1"/>
        <v>3.9657610995459877E-2</v>
      </c>
      <c r="M18" s="12">
        <f t="shared" si="1"/>
        <v>2.510957252843922E-2</v>
      </c>
      <c r="O18" s="12">
        <f t="shared" si="4"/>
        <v>4.2197624672926773E-2</v>
      </c>
      <c r="P18" s="12">
        <f t="shared" si="5"/>
        <v>3.6501607291430919E-2</v>
      </c>
    </row>
    <row r="19" spans="1:16" x14ac:dyDescent="0.25">
      <c r="A19" s="1">
        <v>0.38611111111111202</v>
      </c>
      <c r="B19" s="2">
        <v>507.83333333333297</v>
      </c>
      <c r="C19" s="3">
        <v>19.84</v>
      </c>
      <c r="D19" s="3">
        <v>23.295833114400004</v>
      </c>
      <c r="E19" s="3">
        <v>24.022646794178598</v>
      </c>
      <c r="F19" s="3">
        <v>24.4044875808843</v>
      </c>
      <c r="G19" s="3">
        <v>24.6459680264303</v>
      </c>
      <c r="H19" s="12">
        <f t="shared" si="2"/>
        <v>8.2362588661213029E-3</v>
      </c>
      <c r="I19" s="12">
        <f t="shared" si="2"/>
        <v>8.9881606449969884E-3</v>
      </c>
      <c r="J19" s="12">
        <f t="shared" si="2"/>
        <v>9.4636718603812991E-3</v>
      </c>
      <c r="K19" s="12">
        <f t="shared" si="3"/>
        <v>7.5463544041218175E-2</v>
      </c>
      <c r="L19" s="12">
        <f t="shared" si="3"/>
        <v>3.9645730158899758E-2</v>
      </c>
      <c r="M19" s="12">
        <f t="shared" si="3"/>
        <v>2.5072409538445511E-2</v>
      </c>
      <c r="O19" s="12">
        <f t="shared" si="4"/>
        <v>5.7554637100058967E-2</v>
      </c>
      <c r="P19" s="12">
        <f t="shared" si="5"/>
        <v>4.6727227912854483E-2</v>
      </c>
    </row>
    <row r="20" spans="1:16" x14ac:dyDescent="0.25">
      <c r="A20" s="1">
        <v>0.38680555555555701</v>
      </c>
      <c r="B20" s="2">
        <v>509.83333333333297</v>
      </c>
      <c r="C20" s="3">
        <v>19.84</v>
      </c>
      <c r="D20" s="3">
        <v>23.691174091200001</v>
      </c>
      <c r="E20" s="3">
        <v>24.183749158583701</v>
      </c>
      <c r="F20" s="3">
        <v>24.634983867160699</v>
      </c>
      <c r="G20" s="3">
        <v>24.926176586367902</v>
      </c>
      <c r="H20" s="12">
        <f t="shared" si="2"/>
        <v>8.5199395068657167E-3</v>
      </c>
      <c r="I20" s="12">
        <f t="shared" si="2"/>
        <v>9.4050026815835942E-3</v>
      </c>
      <c r="J20" s="12">
        <f t="shared" si="2"/>
        <v>9.9761554489073007E-3</v>
      </c>
      <c r="K20" s="12">
        <f t="shared" si="3"/>
        <v>5.094241238952954E-2</v>
      </c>
      <c r="L20" s="12">
        <f t="shared" si="3"/>
        <v>4.6666967394215331E-2</v>
      </c>
      <c r="M20" s="12">
        <f t="shared" si="3"/>
        <v>3.0115327731613604E-2</v>
      </c>
      <c r="O20" s="12">
        <f t="shared" si="4"/>
        <v>4.8804689891872435E-2</v>
      </c>
      <c r="P20" s="12">
        <f t="shared" si="5"/>
        <v>4.25749025051195E-2</v>
      </c>
    </row>
    <row r="21" spans="1:16" x14ac:dyDescent="0.25">
      <c r="A21" s="1">
        <v>0.38750000000000101</v>
      </c>
      <c r="B21" s="2">
        <v>511.33333333333297</v>
      </c>
      <c r="C21" s="3">
        <v>19.88</v>
      </c>
      <c r="D21" s="3">
        <v>23.456897956800002</v>
      </c>
      <c r="E21" s="3">
        <v>24.252305359121301</v>
      </c>
      <c r="F21" s="3">
        <v>24.716381900003</v>
      </c>
      <c r="G21" s="3">
        <v>25.0244373634571</v>
      </c>
      <c r="H21" s="12">
        <f t="shared" si="2"/>
        <v>8.5507927492593973E-3</v>
      </c>
      <c r="I21" s="12">
        <f t="shared" si="2"/>
        <v>9.4583739895756289E-3</v>
      </c>
      <c r="J21" s="12">
        <f t="shared" si="2"/>
        <v>1.0060829263605811E-2</v>
      </c>
      <c r="K21" s="12">
        <f t="shared" si="3"/>
        <v>8.2020201495736675E-2</v>
      </c>
      <c r="L21" s="12">
        <f t="shared" si="3"/>
        <v>4.7854283580310332E-2</v>
      </c>
      <c r="M21" s="12">
        <f t="shared" si="3"/>
        <v>3.1765823539773225E-2</v>
      </c>
      <c r="O21" s="12">
        <f t="shared" si="4"/>
        <v>6.4937242538023507E-2</v>
      </c>
      <c r="P21" s="12">
        <f t="shared" si="5"/>
        <v>5.3880102871940082E-2</v>
      </c>
    </row>
    <row r="22" spans="1:16" x14ac:dyDescent="0.25">
      <c r="A22" s="1">
        <v>0.38819444444444601</v>
      </c>
      <c r="B22" s="2">
        <v>514.5</v>
      </c>
      <c r="C22" s="3">
        <v>19.920000000000002</v>
      </c>
      <c r="D22" s="3">
        <v>23.852238933599999</v>
      </c>
      <c r="E22" s="3">
        <v>24.666598114054999</v>
      </c>
      <c r="F22" s="3">
        <v>25.154838315146399</v>
      </c>
      <c r="G22" s="3">
        <v>25.469726870513998</v>
      </c>
      <c r="H22" s="12">
        <f t="shared" si="2"/>
        <v>9.2256523110884302E-3</v>
      </c>
      <c r="I22" s="12">
        <f t="shared" si="2"/>
        <v>1.0174612857427401E-2</v>
      </c>
      <c r="J22" s="12">
        <f t="shared" si="2"/>
        <v>1.0786641147743433E-2</v>
      </c>
      <c r="K22" s="12">
        <f t="shared" si="3"/>
        <v>8.345760661964835E-2</v>
      </c>
      <c r="L22" s="12">
        <f t="shared" si="3"/>
        <v>5.0036101534236654E-2</v>
      </c>
      <c r="M22" s="12">
        <f t="shared" si="3"/>
        <v>3.2270582580299904E-2</v>
      </c>
      <c r="O22" s="12">
        <f t="shared" si="4"/>
        <v>6.6746854076942502E-2</v>
      </c>
      <c r="P22" s="12">
        <f t="shared" si="5"/>
        <v>5.5254763578061639E-2</v>
      </c>
    </row>
    <row r="23" spans="1:16" x14ac:dyDescent="0.25">
      <c r="A23" s="1">
        <v>0.38888888888889001</v>
      </c>
      <c r="B23" s="2">
        <v>517.83333333333303</v>
      </c>
      <c r="C23" s="3">
        <v>19.96</v>
      </c>
      <c r="D23" s="3">
        <v>24.101157326400006</v>
      </c>
      <c r="E23" s="3">
        <v>24.564339470379799</v>
      </c>
      <c r="F23" s="3">
        <v>25.163501546853901</v>
      </c>
      <c r="G23" s="3">
        <v>25.572442189278402</v>
      </c>
      <c r="H23" s="12">
        <f t="shared" si="2"/>
        <v>8.8915470943929219E-3</v>
      </c>
      <c r="I23" s="12">
        <f t="shared" si="2"/>
        <v>1.0048602922794792E-2</v>
      </c>
      <c r="J23" s="12">
        <f t="shared" si="2"/>
        <v>1.0838317713443972E-2</v>
      </c>
      <c r="K23" s="12">
        <f t="shared" si="3"/>
        <v>4.7162532142952303E-2</v>
      </c>
      <c r="L23" s="12">
        <f t="shared" si="3"/>
        <v>6.1008398224825872E-2</v>
      </c>
      <c r="M23" s="12">
        <f t="shared" si="3"/>
        <v>4.1639507143320431E-2</v>
      </c>
      <c r="O23" s="12">
        <f t="shared" si="4"/>
        <v>5.4085465183889091E-2</v>
      </c>
      <c r="P23" s="12">
        <f t="shared" si="5"/>
        <v>4.9936812503699538E-2</v>
      </c>
    </row>
    <row r="24" spans="1:16" x14ac:dyDescent="0.25">
      <c r="A24" s="1">
        <v>0.389583333333334</v>
      </c>
      <c r="B24" s="2">
        <v>519.33333333333303</v>
      </c>
      <c r="C24" s="3">
        <v>20</v>
      </c>
      <c r="D24" s="3">
        <v>23.471540215200005</v>
      </c>
      <c r="E24" s="3">
        <v>24.3553724942626</v>
      </c>
      <c r="F24" s="3">
        <v>24.978510584465301</v>
      </c>
      <c r="G24" s="3">
        <v>25.424403428174401</v>
      </c>
      <c r="H24" s="12">
        <f t="shared" si="2"/>
        <v>8.3864682174504546E-3</v>
      </c>
      <c r="I24" s="12">
        <f t="shared" si="2"/>
        <v>9.5863490073144486E-3</v>
      </c>
      <c r="J24" s="12">
        <f t="shared" si="2"/>
        <v>1.0444935997768429E-2</v>
      </c>
      <c r="K24" s="12">
        <f t="shared" si="3"/>
        <v>8.9734401071823802E-2</v>
      </c>
      <c r="L24" s="12">
        <f t="shared" si="3"/>
        <v>6.32664416473743E-2</v>
      </c>
      <c r="M24" s="12">
        <f t="shared" si="3"/>
        <v>4.527095040575526E-2</v>
      </c>
      <c r="O24" s="12">
        <f t="shared" si="4"/>
        <v>7.6500421359599044E-2</v>
      </c>
      <c r="P24" s="12">
        <f t="shared" si="5"/>
        <v>6.609059770831778E-2</v>
      </c>
    </row>
    <row r="25" spans="1:16" x14ac:dyDescent="0.25">
      <c r="A25" s="1">
        <v>0.390277777777779</v>
      </c>
      <c r="B25" s="2">
        <v>522.5</v>
      </c>
      <c r="C25" s="3">
        <v>20.079999999999998</v>
      </c>
      <c r="D25" s="3">
        <v>23.691174091200001</v>
      </c>
      <c r="E25" s="3">
        <v>24.672428746177001</v>
      </c>
      <c r="F25" s="3">
        <v>25.317811293767701</v>
      </c>
      <c r="G25" s="3">
        <v>25.773543143860099</v>
      </c>
      <c r="H25" s="12">
        <f t="shared" si="2"/>
        <v>8.7893373132574212E-3</v>
      </c>
      <c r="I25" s="12">
        <f t="shared" si="2"/>
        <v>1.0024519222521918E-2</v>
      </c>
      <c r="J25" s="12">
        <f t="shared" si="2"/>
        <v>1.0896733289684404E-2</v>
      </c>
      <c r="K25" s="12">
        <f t="shared" si="3"/>
        <v>9.9021783364360183E-2</v>
      </c>
      <c r="L25" s="12">
        <f t="shared" si="3"/>
        <v>6.512777339758255E-2</v>
      </c>
      <c r="M25" s="12">
        <f t="shared" si="3"/>
        <v>4.5989468995840103E-2</v>
      </c>
      <c r="O25" s="12">
        <f t="shared" si="4"/>
        <v>8.2074778380971367E-2</v>
      </c>
      <c r="P25" s="12">
        <f t="shared" si="5"/>
        <v>7.0046341919260957E-2</v>
      </c>
    </row>
    <row r="26" spans="1:16" x14ac:dyDescent="0.25">
      <c r="A26" s="1">
        <v>0.390972222222223</v>
      </c>
      <c r="B26" s="2">
        <v>524.33333333333303</v>
      </c>
      <c r="C26" s="3">
        <v>20.16</v>
      </c>
      <c r="D26" s="3">
        <v>23.954734742399999</v>
      </c>
      <c r="E26" s="3">
        <v>24.839437756184399</v>
      </c>
      <c r="F26" s="3">
        <v>25.5436053382615</v>
      </c>
      <c r="G26" s="3">
        <v>26.045735772415</v>
      </c>
      <c r="H26" s="12">
        <f t="shared" si="2"/>
        <v>8.9245475324559471E-3</v>
      </c>
      <c r="I26" s="12">
        <f t="shared" si="2"/>
        <v>1.02675244849234E-2</v>
      </c>
      <c r="J26" s="12">
        <f t="shared" si="2"/>
        <v>1.1225179476951692E-2</v>
      </c>
      <c r="K26" s="12">
        <f t="shared" si="3"/>
        <v>8.8966262728131282E-2</v>
      </c>
      <c r="L26" s="12">
        <f t="shared" si="3"/>
        <v>7.0811512039193003E-2</v>
      </c>
      <c r="M26" s="12">
        <f t="shared" si="3"/>
        <v>5.0494535943309854E-2</v>
      </c>
      <c r="O26" s="12">
        <f t="shared" si="4"/>
        <v>7.9888887383662135E-2</v>
      </c>
      <c r="P26" s="12">
        <f t="shared" si="5"/>
        <v>7.0090770236878042E-2</v>
      </c>
    </row>
    <row r="27" spans="1:16" x14ac:dyDescent="0.25">
      <c r="A27" s="1">
        <v>0.391666666666668</v>
      </c>
      <c r="B27" s="2">
        <v>526.33333333333303</v>
      </c>
      <c r="C27" s="3">
        <v>20.239999999999998</v>
      </c>
      <c r="D27" s="3">
        <v>23.925450225600002</v>
      </c>
      <c r="E27" s="3">
        <v>24.804118643114698</v>
      </c>
      <c r="F27" s="3">
        <v>25.5753367974072</v>
      </c>
      <c r="G27" s="3">
        <v>26.138222717084801</v>
      </c>
      <c r="H27" s="12">
        <f t="shared" si="2"/>
        <v>8.6715363707055779E-3</v>
      </c>
      <c r="I27" s="12">
        <f t="shared" si="2"/>
        <v>1.0136802021672966E-2</v>
      </c>
      <c r="J27" s="12">
        <f t="shared" si="2"/>
        <v>1.1206249620807105E-2</v>
      </c>
      <c r="K27" s="12">
        <f t="shared" si="3"/>
        <v>8.8023665523379105E-2</v>
      </c>
      <c r="L27" s="12">
        <f t="shared" si="3"/>
        <v>7.7259461596462284E-2</v>
      </c>
      <c r="M27" s="12">
        <f t="shared" si="3"/>
        <v>5.638905522707275E-2</v>
      </c>
      <c r="O27" s="12">
        <f t="shared" si="4"/>
        <v>8.2641563559920694E-2</v>
      </c>
      <c r="P27" s="12">
        <f t="shared" si="5"/>
        <v>7.3890727448971377E-2</v>
      </c>
    </row>
    <row r="28" spans="1:16" x14ac:dyDescent="0.25">
      <c r="A28" s="1">
        <v>0.39236111111111199</v>
      </c>
      <c r="B28" s="2">
        <v>528.66666666666697</v>
      </c>
      <c r="C28" s="3">
        <v>20.28</v>
      </c>
      <c r="D28" s="3">
        <v>23.7643853832</v>
      </c>
      <c r="E28" s="3">
        <v>24.962718516449701</v>
      </c>
      <c r="F28" s="3">
        <v>25.7452915799031</v>
      </c>
      <c r="G28" s="3">
        <v>26.320060201726498</v>
      </c>
      <c r="H28" s="12">
        <f t="shared" si="2"/>
        <v>8.857601229097789E-3</v>
      </c>
      <c r="I28" s="12">
        <f t="shared" si="2"/>
        <v>1.033787814609665E-2</v>
      </c>
      <c r="J28" s="12">
        <f t="shared" si="2"/>
        <v>1.1425082348789081E-2</v>
      </c>
      <c r="K28" s="12">
        <f t="shared" si="3"/>
        <v>0.11951734792241649</v>
      </c>
      <c r="L28" s="12">
        <f t="shared" si="3"/>
        <v>7.8050964714485388E-2</v>
      </c>
      <c r="M28" s="12">
        <f t="shared" si="3"/>
        <v>5.7325312505600891E-2</v>
      </c>
      <c r="O28" s="12">
        <f t="shared" si="4"/>
        <v>9.8784156318450944E-2</v>
      </c>
      <c r="P28" s="12">
        <f t="shared" si="5"/>
        <v>8.4964541714167577E-2</v>
      </c>
    </row>
    <row r="29" spans="1:16" x14ac:dyDescent="0.25">
      <c r="A29" s="1">
        <v>0.39305555555555699</v>
      </c>
      <c r="B29" s="2">
        <v>530.16666666666697</v>
      </c>
      <c r="C29" s="3">
        <v>20.36</v>
      </c>
      <c r="D29" s="3">
        <v>24.203653135200007</v>
      </c>
      <c r="E29" s="3">
        <v>25.202844053906102</v>
      </c>
      <c r="F29" s="3">
        <v>26.051950844397201</v>
      </c>
      <c r="G29" s="3">
        <v>26.672790815896999</v>
      </c>
      <c r="H29" s="12">
        <f t="shared" si="2"/>
        <v>9.13456910513568E-3</v>
      </c>
      <c r="I29" s="12">
        <f t="shared" si="2"/>
        <v>1.0736153746112288E-2</v>
      </c>
      <c r="J29" s="12">
        <f t="shared" si="2"/>
        <v>1.19071816709783E-2</v>
      </c>
      <c r="K29" s="12">
        <f t="shared" si="3"/>
        <v>9.9373678863056425E-2</v>
      </c>
      <c r="L29" s="12">
        <f t="shared" si="3"/>
        <v>8.4447190160584801E-2</v>
      </c>
      <c r="M29" s="12">
        <f t="shared" si="3"/>
        <v>6.1745108765662471E-2</v>
      </c>
      <c r="O29" s="12">
        <f t="shared" si="4"/>
        <v>9.1910434511820613E-2</v>
      </c>
      <c r="P29" s="12">
        <f t="shared" si="5"/>
        <v>8.1855325929767894E-2</v>
      </c>
    </row>
    <row r="30" spans="1:16" x14ac:dyDescent="0.25">
      <c r="A30" s="1">
        <v>0.39375000000000099</v>
      </c>
      <c r="B30" s="2">
        <v>531.83333333333303</v>
      </c>
      <c r="C30" s="3">
        <v>20.399999999999999</v>
      </c>
      <c r="D30" s="3">
        <v>24.086515068000001</v>
      </c>
      <c r="E30" s="3">
        <v>25.236046707584102</v>
      </c>
      <c r="F30" s="3">
        <v>26.130814582119701</v>
      </c>
      <c r="G30" s="3">
        <v>26.7941650152768</v>
      </c>
      <c r="H30" s="12">
        <f t="shared" si="2"/>
        <v>9.0931620951127026E-3</v>
      </c>
      <c r="I30" s="12">
        <f t="shared" si="2"/>
        <v>1.0775583670547864E-2</v>
      </c>
      <c r="J30" s="12">
        <f t="shared" si="2"/>
        <v>1.2022873736026583E-2</v>
      </c>
      <c r="K30" s="12">
        <f t="shared" si="3"/>
        <v>0.11396741134875567</v>
      </c>
      <c r="L30" s="12">
        <f t="shared" si="3"/>
        <v>8.8709501250217565E-2</v>
      </c>
      <c r="M30" s="12">
        <f t="shared" si="3"/>
        <v>6.5766203452514327E-2</v>
      </c>
      <c r="O30" s="12">
        <f t="shared" si="4"/>
        <v>0.10133845629948662</v>
      </c>
      <c r="P30" s="12">
        <f t="shared" si="5"/>
        <v>8.9481038683829187E-2</v>
      </c>
    </row>
    <row r="31" spans="1:16" x14ac:dyDescent="0.25">
      <c r="A31" s="1">
        <v>0.39444444444444599</v>
      </c>
      <c r="B31" s="2">
        <v>535</v>
      </c>
      <c r="C31" s="3">
        <v>20.440000000000001</v>
      </c>
      <c r="D31" s="3">
        <v>24.174368618400003</v>
      </c>
      <c r="E31" s="3">
        <v>25.297267210282801</v>
      </c>
      <c r="F31" s="3">
        <v>26.256035602947598</v>
      </c>
      <c r="G31" s="3">
        <v>26.971478738562901</v>
      </c>
      <c r="H31" s="12">
        <f t="shared" si="2"/>
        <v>9.0790041313697188E-3</v>
      </c>
      <c r="I31" s="12">
        <f t="shared" si="2"/>
        <v>1.087109458494878E-2</v>
      </c>
      <c r="J31" s="12">
        <f t="shared" si="2"/>
        <v>1.2208371473949346E-2</v>
      </c>
      <c r="K31" s="12">
        <f t="shared" si="3"/>
        <v>0.11066800055939213</v>
      </c>
      <c r="L31" s="12">
        <f t="shared" si="3"/>
        <v>9.4492042097805012E-2</v>
      </c>
      <c r="M31" s="12">
        <f t="shared" si="3"/>
        <v>7.0510963238211627E-2</v>
      </c>
      <c r="O31" s="12">
        <f t="shared" si="4"/>
        <v>0.10258002132859857</v>
      </c>
      <c r="P31" s="12">
        <f t="shared" si="5"/>
        <v>9.18903352984696E-2</v>
      </c>
    </row>
    <row r="32" spans="1:16" x14ac:dyDescent="0.25">
      <c r="A32" s="1">
        <v>0.39513888888888998</v>
      </c>
      <c r="B32" s="2">
        <v>536.33333333333303</v>
      </c>
      <c r="C32" s="3">
        <v>20.52</v>
      </c>
      <c r="D32" s="3">
        <v>24.042588292800001</v>
      </c>
      <c r="E32" s="3">
        <v>25.1889199795338</v>
      </c>
      <c r="F32" s="3">
        <v>26.2183785353782</v>
      </c>
      <c r="G32" s="3">
        <v>26.9998129003584</v>
      </c>
      <c r="H32" s="12">
        <f t="shared" si="2"/>
        <v>8.705257886017035E-3</v>
      </c>
      <c r="I32" s="12">
        <f t="shared" si="2"/>
        <v>1.062469583973562E-2</v>
      </c>
      <c r="J32" s="12">
        <f t="shared" si="2"/>
        <v>1.2081689683701187E-2</v>
      </c>
      <c r="K32" s="12">
        <f t="shared" si="3"/>
        <v>0.11269660065070403</v>
      </c>
      <c r="L32" s="12">
        <f t="shared" si="3"/>
        <v>0.10120672846879804</v>
      </c>
      <c r="M32" s="12">
        <f t="shared" si="3"/>
        <v>7.6823311772729996E-2</v>
      </c>
      <c r="O32" s="12">
        <f t="shared" si="4"/>
        <v>0.10695166455975104</v>
      </c>
      <c r="P32" s="12">
        <f t="shared" si="5"/>
        <v>9.6908880297410682E-2</v>
      </c>
    </row>
    <row r="33" spans="1:16" x14ac:dyDescent="0.25">
      <c r="A33" s="1">
        <v>0.39583333333333498</v>
      </c>
      <c r="B33" s="2">
        <v>539.5</v>
      </c>
      <c r="C33" s="3">
        <v>20.52</v>
      </c>
      <c r="D33" s="3">
        <v>23.866881191999997</v>
      </c>
      <c r="E33" s="3">
        <v>25.398659380667699</v>
      </c>
      <c r="F33" s="3">
        <v>26.428243684799099</v>
      </c>
      <c r="G33" s="3">
        <v>27.209959238267398</v>
      </c>
      <c r="H33" s="12">
        <f t="shared" si="2"/>
        <v>9.0429274896528244E-3</v>
      </c>
      <c r="I33" s="12">
        <f t="shared" si="2"/>
        <v>1.0951332131230954E-2</v>
      </c>
      <c r="J33" s="12">
        <f t="shared" si="2"/>
        <v>1.2400295158975717E-2</v>
      </c>
      <c r="K33" s="12">
        <f t="shared" si="3"/>
        <v>0.14970618408075936</v>
      </c>
      <c r="L33" s="12">
        <f t="shared" si="3"/>
        <v>0.10062497201048318</v>
      </c>
      <c r="M33" s="12">
        <f t="shared" si="3"/>
        <v>7.639986873563287E-2</v>
      </c>
      <c r="O33" s="12">
        <f t="shared" si="4"/>
        <v>0.12516557804562126</v>
      </c>
      <c r="P33" s="12">
        <f t="shared" si="5"/>
        <v>0.10891034160895846</v>
      </c>
    </row>
    <row r="34" spans="1:16" x14ac:dyDescent="0.25">
      <c r="A34" s="1">
        <v>0.39652777777777898</v>
      </c>
      <c r="B34" s="2">
        <v>540.33333333333303</v>
      </c>
      <c r="C34" s="3">
        <v>20.6</v>
      </c>
      <c r="D34" s="3">
        <v>24.423287011199999</v>
      </c>
      <c r="E34" s="3">
        <v>25.522641738841799</v>
      </c>
      <c r="F34" s="3">
        <v>26.655725362433099</v>
      </c>
      <c r="G34" s="3">
        <v>27.5133194151271</v>
      </c>
      <c r="H34" s="12">
        <f t="shared" si="2"/>
        <v>9.110379529010117E-3</v>
      </c>
      <c r="I34" s="12">
        <f t="shared" si="2"/>
        <v>1.1207388085934179E-2</v>
      </c>
      <c r="J34" s="12">
        <f t="shared" si="2"/>
        <v>1.2794545493757746E-2</v>
      </c>
      <c r="K34" s="12">
        <f t="shared" si="3"/>
        <v>0.10727817991681517</v>
      </c>
      <c r="L34" s="12">
        <f t="shared" si="3"/>
        <v>0.11056954209235957</v>
      </c>
      <c r="M34" s="12">
        <f t="shared" si="3"/>
        <v>8.368648150342449E-2</v>
      </c>
      <c r="O34" s="12">
        <f t="shared" si="4"/>
        <v>0.10892386100458738</v>
      </c>
      <c r="P34" s="12">
        <f t="shared" si="5"/>
        <v>0.1005114011708664</v>
      </c>
    </row>
    <row r="35" spans="1:16" x14ac:dyDescent="0.25">
      <c r="A35" s="1">
        <v>0.39722222222222398</v>
      </c>
      <c r="B35" s="2">
        <v>541.33333333333303</v>
      </c>
      <c r="C35" s="3">
        <v>20.64</v>
      </c>
      <c r="D35" s="3">
        <v>23.881523450400003</v>
      </c>
      <c r="E35" s="3">
        <v>25.4697537059415</v>
      </c>
      <c r="F35" s="3">
        <v>26.611028005250201</v>
      </c>
      <c r="G35" s="3">
        <v>27.490328453981899</v>
      </c>
      <c r="H35" s="12">
        <f t="shared" si="2"/>
        <v>8.9219588163944007E-3</v>
      </c>
      <c r="I35" s="12">
        <f t="shared" si="2"/>
        <v>1.1030224147629688E-2</v>
      </c>
      <c r="J35" s="12">
        <f t="shared" si="2"/>
        <v>1.2654547636666076E-2</v>
      </c>
      <c r="K35" s="12">
        <f t="shared" si="3"/>
        <v>0.15469775216313283</v>
      </c>
      <c r="L35" s="12">
        <f t="shared" si="3"/>
        <v>0.11116308110149693</v>
      </c>
      <c r="M35" s="12">
        <f t="shared" si="3"/>
        <v>8.564614760373683E-2</v>
      </c>
      <c r="O35" s="12">
        <f t="shared" si="4"/>
        <v>0.13293041663231489</v>
      </c>
      <c r="P35" s="12">
        <f t="shared" si="5"/>
        <v>0.11716899362278888</v>
      </c>
    </row>
    <row r="36" spans="1:16" x14ac:dyDescent="0.25">
      <c r="A36" s="1">
        <v>0.39791666666666797</v>
      </c>
      <c r="B36" s="2">
        <v>542.33333333333303</v>
      </c>
      <c r="C36" s="3">
        <v>20.68</v>
      </c>
      <c r="D36" s="3">
        <v>24.394002494399999</v>
      </c>
      <c r="E36" s="3">
        <v>26.0698554028709</v>
      </c>
      <c r="F36" s="3">
        <v>27.2146266934236</v>
      </c>
      <c r="G36" s="3">
        <v>28.075711791288501</v>
      </c>
      <c r="H36" s="12">
        <f t="shared" si="2"/>
        <v>9.9382705646052297E-3</v>
      </c>
      <c r="I36" s="12">
        <f t="shared" si="2"/>
        <v>1.2049096545956246E-2</v>
      </c>
      <c r="J36" s="12">
        <f t="shared" si="2"/>
        <v>1.3636837967956679E-2</v>
      </c>
      <c r="K36" s="12">
        <f t="shared" si="3"/>
        <v>0.16293144441746485</v>
      </c>
      <c r="L36" s="12">
        <f t="shared" si="3"/>
        <v>0.1112980971985081</v>
      </c>
      <c r="M36" s="12">
        <f t="shared" si="3"/>
        <v>8.371727497820465E-2</v>
      </c>
      <c r="O36" s="12">
        <f t="shared" si="4"/>
        <v>0.13711477080798648</v>
      </c>
      <c r="P36" s="12">
        <f t="shared" si="5"/>
        <v>0.11931560553139255</v>
      </c>
    </row>
    <row r="37" spans="1:16" x14ac:dyDescent="0.25">
      <c r="A37" s="1">
        <v>0.39861111111111303</v>
      </c>
      <c r="B37" s="2">
        <v>542.66666666666697</v>
      </c>
      <c r="C37" s="3">
        <v>20.76</v>
      </c>
      <c r="D37" s="3">
        <v>24.862554763200002</v>
      </c>
      <c r="E37" s="3">
        <v>26.153418400554798</v>
      </c>
      <c r="F37" s="3">
        <v>27.407336322713501</v>
      </c>
      <c r="G37" s="3">
        <v>28.353968445114699</v>
      </c>
      <c r="H37" s="12">
        <f t="shared" si="2"/>
        <v>9.9387316963540431E-3</v>
      </c>
      <c r="I37" s="12">
        <f t="shared" si="2"/>
        <v>1.2249391258071552E-2</v>
      </c>
      <c r="J37" s="12">
        <f t="shared" si="2"/>
        <v>1.3993799346034447E-2</v>
      </c>
      <c r="K37" s="12">
        <f t="shared" si="3"/>
        <v>0.12542454372332723</v>
      </c>
      <c r="L37" s="12">
        <f t="shared" si="3"/>
        <v>0.12183477689055959</v>
      </c>
      <c r="M37" s="12">
        <f t="shared" si="3"/>
        <v>9.1977881001679862E-2</v>
      </c>
      <c r="O37" s="12">
        <f t="shared" si="4"/>
        <v>0.1236296603069434</v>
      </c>
      <c r="P37" s="12">
        <f t="shared" si="5"/>
        <v>0.1130790672051889</v>
      </c>
    </row>
    <row r="38" spans="1:16" x14ac:dyDescent="0.25">
      <c r="A38" s="1">
        <v>0.39930555555555702</v>
      </c>
      <c r="B38" s="2">
        <v>546.83333333333303</v>
      </c>
      <c r="C38" s="3">
        <v>20.84</v>
      </c>
      <c r="D38" s="3">
        <v>24.364717977600002</v>
      </c>
      <c r="E38" s="3">
        <v>25.850231409662701</v>
      </c>
      <c r="F38" s="3">
        <v>27.180464783556001</v>
      </c>
      <c r="G38" s="3">
        <v>28.209812542168802</v>
      </c>
      <c r="H38" s="12">
        <f t="shared" si="2"/>
        <v>9.1622640835038772E-3</v>
      </c>
      <c r="I38" s="12">
        <f t="shared" si="2"/>
        <v>1.159487616621031E-2</v>
      </c>
      <c r="J38" s="12">
        <f t="shared" si="2"/>
        <v>1.3477255487050544E-2</v>
      </c>
      <c r="K38" s="12">
        <f t="shared" si="3"/>
        <v>0.14323755904735794</v>
      </c>
      <c r="L38" s="12">
        <f t="shared" si="3"/>
        <v>0.12826500072452093</v>
      </c>
      <c r="M38" s="12">
        <f t="shared" si="3"/>
        <v>9.9252727826121392E-2</v>
      </c>
      <c r="O38" s="12">
        <f t="shared" si="4"/>
        <v>0.13575127988593944</v>
      </c>
      <c r="P38" s="12">
        <f t="shared" si="5"/>
        <v>0.1235850958660001</v>
      </c>
    </row>
    <row r="39" spans="1:16" x14ac:dyDescent="0.25">
      <c r="A39" s="1">
        <v>0.40000000000000202</v>
      </c>
      <c r="B39" s="2">
        <v>548.33333333333303</v>
      </c>
      <c r="C39" s="3">
        <v>20.88</v>
      </c>
      <c r="D39" s="3">
        <v>24.203653135200007</v>
      </c>
      <c r="E39" s="3">
        <v>25.899318440257399</v>
      </c>
      <c r="F39" s="3">
        <v>27.2675515800595</v>
      </c>
      <c r="G39" s="3">
        <v>28.3303472206264</v>
      </c>
      <c r="H39" s="12">
        <f t="shared" si="2"/>
        <v>9.1537722314724672E-3</v>
      </c>
      <c r="I39" s="12">
        <f t="shared" si="2"/>
        <v>1.1649030237190586E-2</v>
      </c>
      <c r="J39" s="12">
        <f t="shared" si="2"/>
        <v>1.3587259368923537E-2</v>
      </c>
      <c r="K39" s="12">
        <f t="shared" si="3"/>
        <v>0.16305375135672082</v>
      </c>
      <c r="L39" s="12">
        <f t="shared" si="3"/>
        <v>0.13156814939240979</v>
      </c>
      <c r="M39" s="12">
        <f t="shared" si="3"/>
        <v>0.10219753603682823</v>
      </c>
      <c r="O39" s="12">
        <f t="shared" si="4"/>
        <v>0.14731095037456532</v>
      </c>
      <c r="P39" s="12">
        <f t="shared" si="5"/>
        <v>0.13227314559531966</v>
      </c>
    </row>
    <row r="40" spans="1:16" x14ac:dyDescent="0.25">
      <c r="A40" s="1">
        <v>0.40069444444444602</v>
      </c>
      <c r="B40" s="2">
        <v>550.83333333333303</v>
      </c>
      <c r="C40" s="3">
        <v>20.92</v>
      </c>
      <c r="D40" s="3">
        <v>24.335433460799997</v>
      </c>
      <c r="E40" s="3">
        <v>25.943142756180499</v>
      </c>
      <c r="F40" s="3">
        <v>27.3909692818699</v>
      </c>
      <c r="G40" s="3">
        <v>28.517941590424599</v>
      </c>
      <c r="H40" s="12">
        <f t="shared" si="2"/>
        <v>9.1191699053201226E-3</v>
      </c>
      <c r="I40" s="12">
        <f t="shared" si="2"/>
        <v>1.1747599301427962E-2</v>
      </c>
      <c r="J40" s="12">
        <f t="shared" si="2"/>
        <v>1.3793539952359336E-2</v>
      </c>
      <c r="K40" s="12">
        <f t="shared" si="3"/>
        <v>0.15389432947116347</v>
      </c>
      <c r="L40" s="12">
        <f t="shared" si="3"/>
        <v>0.13858991361295872</v>
      </c>
      <c r="M40" s="12">
        <f t="shared" si="3"/>
        <v>0.10787687068547246</v>
      </c>
      <c r="O40" s="12">
        <f t="shared" si="4"/>
        <v>0.14624212154206109</v>
      </c>
      <c r="P40" s="12">
        <f t="shared" si="5"/>
        <v>0.13345370458986491</v>
      </c>
    </row>
    <row r="41" spans="1:16" x14ac:dyDescent="0.25">
      <c r="A41" s="1">
        <v>0.40138888888889102</v>
      </c>
      <c r="B41" s="2">
        <v>554.5</v>
      </c>
      <c r="C41" s="3">
        <v>21</v>
      </c>
      <c r="D41" s="3">
        <v>24.115799584800001</v>
      </c>
      <c r="E41" s="3">
        <v>25.955143040164302</v>
      </c>
      <c r="F41" s="3">
        <v>27.449246042510399</v>
      </c>
      <c r="G41" s="3">
        <v>28.621568454017901</v>
      </c>
      <c r="H41" s="12">
        <f t="shared" si="2"/>
        <v>8.9362363213062249E-3</v>
      </c>
      <c r="I41" s="12">
        <f t="shared" si="2"/>
        <v>1.1630741284960142E-2</v>
      </c>
      <c r="J41" s="12">
        <f t="shared" si="2"/>
        <v>1.374493860057331E-2</v>
      </c>
      <c r="K41" s="12">
        <f t="shared" si="3"/>
        <v>0.17490273040598314</v>
      </c>
      <c r="L41" s="12">
        <f t="shared" si="3"/>
        <v>0.14207389808357018</v>
      </c>
      <c r="M41" s="12">
        <f t="shared" si="3"/>
        <v>0.11147585845960335</v>
      </c>
      <c r="O41" s="12">
        <f t="shared" si="4"/>
        <v>0.15848831424477666</v>
      </c>
      <c r="P41" s="12">
        <f t="shared" si="5"/>
        <v>0.14281749564971888</v>
      </c>
    </row>
    <row r="42" spans="1:16" x14ac:dyDescent="0.25">
      <c r="A42" s="1">
        <v>0.40208333333333501</v>
      </c>
      <c r="B42" s="2">
        <v>557.16666666666697</v>
      </c>
      <c r="C42" s="3">
        <v>21.04</v>
      </c>
      <c r="D42" s="3">
        <v>24.291506685600002</v>
      </c>
      <c r="E42" s="3">
        <v>26.204942877654101</v>
      </c>
      <c r="F42" s="3">
        <v>27.739999312003501</v>
      </c>
      <c r="G42" s="3">
        <v>28.939599267285601</v>
      </c>
      <c r="H42" s="12">
        <f t="shared" si="2"/>
        <v>9.2700141387749308E-3</v>
      </c>
      <c r="I42" s="12">
        <f t="shared" si="2"/>
        <v>1.2025125896506429E-2</v>
      </c>
      <c r="J42" s="12">
        <f t="shared" si="2"/>
        <v>1.4178162011281361E-2</v>
      </c>
      <c r="K42" s="12">
        <f t="shared" si="3"/>
        <v>0.1810773651414968</v>
      </c>
      <c r="L42" s="12">
        <f t="shared" si="3"/>
        <v>0.14526952904402438</v>
      </c>
      <c r="M42" s="12">
        <f t="shared" si="3"/>
        <v>0.11352372241540544</v>
      </c>
      <c r="O42" s="12">
        <f t="shared" si="4"/>
        <v>0.16317344709276058</v>
      </c>
      <c r="P42" s="12">
        <f t="shared" si="5"/>
        <v>0.14662353886697554</v>
      </c>
    </row>
    <row r="43" spans="1:16" x14ac:dyDescent="0.25">
      <c r="A43" s="1">
        <v>0.40277777777778001</v>
      </c>
      <c r="B43" s="2">
        <v>558.33333333333303</v>
      </c>
      <c r="C43" s="3">
        <v>21.08</v>
      </c>
      <c r="D43" s="3">
        <v>24.452571528000004</v>
      </c>
      <c r="E43" s="3">
        <v>26.300690164688401</v>
      </c>
      <c r="F43" s="3">
        <v>27.900115816819898</v>
      </c>
      <c r="G43" s="3">
        <v>29.151554318308701</v>
      </c>
      <c r="H43" s="12">
        <f t="shared" si="2"/>
        <v>9.350489847203115E-3</v>
      </c>
      <c r="I43" s="12">
        <f t="shared" si="2"/>
        <v>1.2215132806244604E-2</v>
      </c>
      <c r="J43" s="12">
        <f t="shared" si="2"/>
        <v>1.445651519697082E-2</v>
      </c>
      <c r="K43" s="12">
        <f t="shared" si="3"/>
        <v>0.17453060666690973</v>
      </c>
      <c r="L43" s="12">
        <f t="shared" si="3"/>
        <v>0.1510448105676421</v>
      </c>
      <c r="M43" s="12">
        <f t="shared" si="3"/>
        <v>0.11818198060192765</v>
      </c>
      <c r="O43" s="12">
        <f t="shared" si="4"/>
        <v>0.16278770861727593</v>
      </c>
      <c r="P43" s="12">
        <f t="shared" si="5"/>
        <v>0.14791913261215983</v>
      </c>
    </row>
    <row r="44" spans="1:16" x14ac:dyDescent="0.25">
      <c r="A44" s="1">
        <v>0.40347222222222401</v>
      </c>
      <c r="B44" s="2">
        <v>559.16666666666697</v>
      </c>
      <c r="C44" s="3">
        <v>21.16</v>
      </c>
      <c r="D44" s="3">
        <v>24.364717977600002</v>
      </c>
      <c r="E44" s="3">
        <v>26.297788668526799</v>
      </c>
      <c r="F44" s="3">
        <v>27.947781731476901</v>
      </c>
      <c r="G44" s="3">
        <v>29.245670045347101</v>
      </c>
      <c r="H44" s="12">
        <f t="shared" si="2"/>
        <v>9.1882956814190089E-3</v>
      </c>
      <c r="I44" s="12">
        <f t="shared" si="2"/>
        <v>1.2139102947499668E-2</v>
      </c>
      <c r="J44" s="12">
        <f t="shared" si="2"/>
        <v>1.4460214686164702E-2</v>
      </c>
      <c r="K44" s="12">
        <f t="shared" si="3"/>
        <v>0.18228115443504267</v>
      </c>
      <c r="L44" s="12">
        <f t="shared" si="3"/>
        <v>0.15558801948425285</v>
      </c>
      <c r="M44" s="12">
        <f t="shared" si="3"/>
        <v>0.12238589167506547</v>
      </c>
      <c r="O44" s="12">
        <f t="shared" si="4"/>
        <v>0.16893458695964775</v>
      </c>
      <c r="P44" s="12">
        <f t="shared" si="5"/>
        <v>0.1534183551981203</v>
      </c>
    </row>
    <row r="45" spans="1:16" x14ac:dyDescent="0.25">
      <c r="A45" s="1">
        <v>0.40416666666666901</v>
      </c>
      <c r="B45" s="2">
        <v>560.16666666666697</v>
      </c>
      <c r="C45" s="3">
        <v>21.2</v>
      </c>
      <c r="D45" s="3">
        <v>24.350075719200003</v>
      </c>
      <c r="E45" s="3">
        <v>26.362838936171698</v>
      </c>
      <c r="F45" s="3">
        <v>28.062349091692202</v>
      </c>
      <c r="G45" s="3">
        <v>29.401694236877599</v>
      </c>
      <c r="H45" s="12">
        <f t="shared" si="2"/>
        <v>9.21661220381737E-3</v>
      </c>
      <c r="I45" s="12">
        <f t="shared" si="2"/>
        <v>1.2250548809923592E-2</v>
      </c>
      <c r="J45" s="12">
        <f t="shared" si="2"/>
        <v>1.4641524969135844E-2</v>
      </c>
      <c r="K45" s="12">
        <f t="shared" si="3"/>
        <v>0.18945703375785061</v>
      </c>
      <c r="L45" s="12">
        <f t="shared" si="3"/>
        <v>0.159971202867419</v>
      </c>
      <c r="M45" s="12">
        <f t="shared" si="3"/>
        <v>0.12606965203119153</v>
      </c>
      <c r="O45" s="12">
        <f t="shared" si="4"/>
        <v>0.17471411831263481</v>
      </c>
      <c r="P45" s="12">
        <f t="shared" si="5"/>
        <v>0.15849929621882033</v>
      </c>
    </row>
    <row r="46" spans="1:16" x14ac:dyDescent="0.25">
      <c r="A46" s="1">
        <v>0.404861111111113</v>
      </c>
      <c r="B46" s="2">
        <v>564.16666666666697</v>
      </c>
      <c r="C46" s="3">
        <v>21.28</v>
      </c>
      <c r="D46" s="3">
        <v>24.379360235999997</v>
      </c>
      <c r="E46" s="3">
        <v>26.2581423626069</v>
      </c>
      <c r="F46" s="3">
        <v>28.054964711323599</v>
      </c>
      <c r="G46" s="3">
        <v>29.478790835345698</v>
      </c>
      <c r="H46" s="12">
        <f t="shared" si="2"/>
        <v>8.8238860193918401E-3</v>
      </c>
      <c r="I46" s="12">
        <f t="shared" si="2"/>
        <v>1.2008800079155559E-2</v>
      </c>
      <c r="J46" s="12">
        <f t="shared" si="2"/>
        <v>1.4532568688943622E-2</v>
      </c>
      <c r="K46" s="12">
        <f t="shared" si="3"/>
        <v>0.17559183028312128</v>
      </c>
      <c r="L46" s="12">
        <f t="shared" si="3"/>
        <v>0.16793183224208696</v>
      </c>
      <c r="M46" s="12">
        <f t="shared" si="3"/>
        <v>0.1330714357888251</v>
      </c>
      <c r="O46" s="12">
        <f t="shared" si="4"/>
        <v>0.17176183126260411</v>
      </c>
      <c r="P46" s="12">
        <f t="shared" si="5"/>
        <v>0.15886503277134439</v>
      </c>
    </row>
    <row r="47" spans="1:16" x14ac:dyDescent="0.25">
      <c r="A47" s="1">
        <v>0.405555555555558</v>
      </c>
      <c r="B47" s="2">
        <v>566.5</v>
      </c>
      <c r="C47" s="3">
        <v>21.32</v>
      </c>
      <c r="D47" s="3">
        <v>23.940092484000004</v>
      </c>
      <c r="E47" s="3">
        <v>26.269507281281001</v>
      </c>
      <c r="F47" s="3">
        <v>28.075773469855999</v>
      </c>
      <c r="G47" s="3">
        <v>29.518126928602399</v>
      </c>
      <c r="H47" s="12">
        <f t="shared" si="2"/>
        <v>8.7369943182365409E-3</v>
      </c>
      <c r="I47" s="12">
        <f t="shared" si="2"/>
        <v>1.1925460670531331E-2</v>
      </c>
      <c r="J47" s="12">
        <f t="shared" si="2"/>
        <v>1.4471539150224888E-2</v>
      </c>
      <c r="K47" s="12">
        <f t="shared" si="3"/>
        <v>0.21681145509475691</v>
      </c>
      <c r="L47" s="12">
        <f t="shared" si="3"/>
        <v>0.16811913493917977</v>
      </c>
      <c r="M47" s="12">
        <f t="shared" si="3"/>
        <v>0.13424777438384203</v>
      </c>
      <c r="O47" s="12">
        <f t="shared" si="4"/>
        <v>0.19246529501696835</v>
      </c>
      <c r="P47" s="12">
        <f t="shared" si="5"/>
        <v>0.17305945480592624</v>
      </c>
    </row>
    <row r="48" spans="1:16" x14ac:dyDescent="0.25">
      <c r="A48" s="1">
        <v>0.406250000000002</v>
      </c>
      <c r="B48" s="2">
        <v>568.5</v>
      </c>
      <c r="C48" s="3">
        <v>21.4</v>
      </c>
      <c r="D48" s="3">
        <v>24.437929269600001</v>
      </c>
      <c r="E48" s="3">
        <v>26.731802285458301</v>
      </c>
      <c r="F48" s="3">
        <v>28.569715816294501</v>
      </c>
      <c r="G48" s="3">
        <v>30.0208799498666</v>
      </c>
      <c r="H48" s="12">
        <f t="shared" si="2"/>
        <v>9.3787199392406373E-3</v>
      </c>
      <c r="I48" s="12">
        <f t="shared" si="2"/>
        <v>1.2611637319779248E-2</v>
      </c>
      <c r="J48" s="12">
        <f t="shared" si="2"/>
        <v>1.516425672799754E-2</v>
      </c>
      <c r="K48" s="12">
        <f t="shared" si="3"/>
        <v>0.2127522745978753</v>
      </c>
      <c r="L48" s="12">
        <f t="shared" si="3"/>
        <v>0.17046291642839942</v>
      </c>
      <c r="M48" s="12">
        <f t="shared" si="3"/>
        <v>0.13459265970605538</v>
      </c>
      <c r="O48" s="12">
        <f t="shared" si="4"/>
        <v>0.19160759551313736</v>
      </c>
      <c r="P48" s="12">
        <f t="shared" si="5"/>
        <v>0.17260261691077672</v>
      </c>
    </row>
    <row r="49" spans="1:16" x14ac:dyDescent="0.25">
      <c r="A49" s="1">
        <v>0.406944444444447</v>
      </c>
      <c r="B49" s="2">
        <v>570.66666666666697</v>
      </c>
      <c r="C49" s="3">
        <v>21.48</v>
      </c>
      <c r="D49" s="3">
        <v>24.657563145600001</v>
      </c>
      <c r="E49" s="3">
        <v>26.774262853500201</v>
      </c>
      <c r="F49" s="3">
        <v>28.697480482520799</v>
      </c>
      <c r="G49" s="3">
        <v>30.219964849806502</v>
      </c>
      <c r="H49" s="12">
        <f t="shared" si="2"/>
        <v>9.2773297666475414E-3</v>
      </c>
      <c r="I49" s="12">
        <f t="shared" si="2"/>
        <v>1.2647454116566812E-2</v>
      </c>
      <c r="J49" s="12">
        <f t="shared" si="2"/>
        <v>1.5315358965782412E-2</v>
      </c>
      <c r="K49" s="12">
        <f t="shared" si="3"/>
        <v>0.1955744207596827</v>
      </c>
      <c r="L49" s="12">
        <f t="shared" si="3"/>
        <v>0.17769746572301609</v>
      </c>
      <c r="M49" s="12">
        <f t="shared" si="3"/>
        <v>0.1406713465950043</v>
      </c>
      <c r="O49" s="12">
        <f t="shared" si="4"/>
        <v>0.18663594324134941</v>
      </c>
      <c r="P49" s="12">
        <f t="shared" si="5"/>
        <v>0.171314411025901</v>
      </c>
    </row>
    <row r="50" spans="1:16" x14ac:dyDescent="0.25">
      <c r="A50" s="1">
        <v>0.40763888888889099</v>
      </c>
      <c r="B50" s="2">
        <v>571.83333333333303</v>
      </c>
      <c r="C50" s="3">
        <v>21.56</v>
      </c>
      <c r="D50" s="3">
        <v>24.394002494399999</v>
      </c>
      <c r="E50" s="3">
        <v>26.951162664461201</v>
      </c>
      <c r="F50" s="3">
        <v>28.871681226862901</v>
      </c>
      <c r="G50" s="3">
        <v>30.3975485254959</v>
      </c>
      <c r="H50" s="12">
        <f t="shared" si="2"/>
        <v>9.4278565977170582E-3</v>
      </c>
      <c r="I50" s="12">
        <f t="shared" si="2"/>
        <v>1.2786385124213767E-2</v>
      </c>
      <c r="J50" s="12">
        <f t="shared" si="2"/>
        <v>1.5454762795970689E-2</v>
      </c>
      <c r="K50" s="12">
        <f t="shared" si="3"/>
        <v>0.23578912566739052</v>
      </c>
      <c r="L50" s="12">
        <f t="shared" si="3"/>
        <v>0.17708604957891727</v>
      </c>
      <c r="M50" s="12">
        <f t="shared" si="3"/>
        <v>0.14069627723809219</v>
      </c>
      <c r="O50" s="12">
        <f t="shared" si="4"/>
        <v>0.20643758762315387</v>
      </c>
      <c r="P50" s="12">
        <f t="shared" si="5"/>
        <v>0.18452381749480004</v>
      </c>
    </row>
    <row r="51" spans="1:16" x14ac:dyDescent="0.25">
      <c r="A51" s="1">
        <v>0.40833333333333599</v>
      </c>
      <c r="B51" s="2">
        <v>574.66666666666697</v>
      </c>
      <c r="C51" s="3">
        <v>21.64</v>
      </c>
      <c r="D51" s="3">
        <v>25.067546380799996</v>
      </c>
      <c r="E51" s="3">
        <v>27.510772948540701</v>
      </c>
      <c r="F51" s="3">
        <v>29.465254863896799</v>
      </c>
      <c r="G51" s="3">
        <v>30.9976407715235</v>
      </c>
      <c r="H51" s="12">
        <f t="shared" si="2"/>
        <v>1.021596220743741E-2</v>
      </c>
      <c r="I51" s="12">
        <f t="shared" si="2"/>
        <v>1.3617032825806487E-2</v>
      </c>
      <c r="J51" s="12">
        <f t="shared" si="2"/>
        <v>1.6283597630261302E-2</v>
      </c>
      <c r="K51" s="12">
        <f t="shared" si="3"/>
        <v>0.22417286584416915</v>
      </c>
      <c r="L51" s="12">
        <f t="shared" si="3"/>
        <v>0.17932917805946047</v>
      </c>
      <c r="M51" s="12">
        <f t="shared" si="3"/>
        <v>0.14060068968943562</v>
      </c>
      <c r="O51" s="12">
        <f t="shared" si="4"/>
        <v>0.2017510219518148</v>
      </c>
      <c r="P51" s="12">
        <f t="shared" si="5"/>
        <v>0.18136757786435509</v>
      </c>
    </row>
    <row r="52" spans="1:16" x14ac:dyDescent="0.25">
      <c r="A52" s="1">
        <v>0.40902777777777999</v>
      </c>
      <c r="B52" s="2">
        <v>576.83333333333303</v>
      </c>
      <c r="C52" s="3">
        <v>21.68</v>
      </c>
      <c r="D52" s="3">
        <v>25.287180256799999</v>
      </c>
      <c r="E52" s="3">
        <v>27.034458126730598</v>
      </c>
      <c r="F52" s="3">
        <v>29.175159450705699</v>
      </c>
      <c r="G52" s="3">
        <v>30.8711375471689</v>
      </c>
      <c r="H52" s="12">
        <f t="shared" si="2"/>
        <v>9.2825046981749801E-3</v>
      </c>
      <c r="I52" s="12">
        <f t="shared" si="2"/>
        <v>1.2993630946037048E-2</v>
      </c>
      <c r="J52" s="12">
        <f t="shared" si="2"/>
        <v>1.5933783670330375E-2</v>
      </c>
      <c r="K52" s="12">
        <f t="shared" si="3"/>
        <v>0.1597154523747337</v>
      </c>
      <c r="L52" s="12">
        <f t="shared" si="3"/>
        <v>0.19567756579636345</v>
      </c>
      <c r="M52" s="12">
        <f t="shared" si="3"/>
        <v>0.15502623455364814</v>
      </c>
      <c r="O52" s="12">
        <f t="shared" si="4"/>
        <v>0.17769650908554857</v>
      </c>
      <c r="P52" s="12">
        <f t="shared" si="5"/>
        <v>0.17013975090824848</v>
      </c>
    </row>
    <row r="53" spans="1:16" x14ac:dyDescent="0.25">
      <c r="A53" s="1">
        <v>0.40972222222222499</v>
      </c>
      <c r="B53" s="2">
        <v>578.5</v>
      </c>
      <c r="C53" s="3">
        <v>21.76</v>
      </c>
      <c r="D53" s="3">
        <v>23.8083121584</v>
      </c>
      <c r="E53" s="3">
        <v>26.328971032482698</v>
      </c>
      <c r="F53" s="3">
        <v>28.499855412482699</v>
      </c>
      <c r="G53" s="3">
        <v>30.2635997948524</v>
      </c>
      <c r="H53" s="12">
        <f t="shared" si="2"/>
        <v>7.8979620267635216E-3</v>
      </c>
      <c r="I53" s="12">
        <f t="shared" si="2"/>
        <v>1.1650571153816245E-2</v>
      </c>
      <c r="J53" s="12">
        <f t="shared" si="2"/>
        <v>1.4699394632415555E-2</v>
      </c>
      <c r="K53" s="12">
        <f t="shared" si="3"/>
        <v>0.22974497477299674</v>
      </c>
      <c r="L53" s="12">
        <f t="shared" si="3"/>
        <v>0.19786484488096173</v>
      </c>
      <c r="M53" s="12">
        <f t="shared" si="3"/>
        <v>0.16075614705341815</v>
      </c>
      <c r="O53" s="12">
        <f t="shared" si="4"/>
        <v>0.21380490982697922</v>
      </c>
      <c r="P53" s="12">
        <f t="shared" si="5"/>
        <v>0.19612198890245891</v>
      </c>
    </row>
    <row r="54" spans="1:16" x14ac:dyDescent="0.25">
      <c r="A54" s="1">
        <v>0.41041666666666898</v>
      </c>
      <c r="B54" s="2">
        <v>582.33333333333303</v>
      </c>
      <c r="C54" s="3">
        <v>21.84</v>
      </c>
      <c r="D54" s="3">
        <v>23.896165708800002</v>
      </c>
      <c r="E54" s="3">
        <v>26.629847086269098</v>
      </c>
      <c r="F54" s="3">
        <v>28.807372557637201</v>
      </c>
      <c r="G54" s="3">
        <v>30.567908836658901</v>
      </c>
      <c r="H54" s="12">
        <f t="shared" si="2"/>
        <v>8.2252668911318282E-3</v>
      </c>
      <c r="I54" s="12">
        <f t="shared" si="2"/>
        <v>1.1964577946715292E-2</v>
      </c>
      <c r="J54" s="12">
        <f t="shared" si="2"/>
        <v>1.4987822844863606E-2</v>
      </c>
      <c r="K54" s="12">
        <f t="shared" si="3"/>
        <v>0.24752071586596394</v>
      </c>
      <c r="L54" s="12">
        <f t="shared" si="3"/>
        <v>0.19716367383985534</v>
      </c>
      <c r="M54" s="12">
        <f t="shared" si="3"/>
        <v>0.15940745826600192</v>
      </c>
      <c r="O54" s="12">
        <f t="shared" si="4"/>
        <v>0.22234219485290962</v>
      </c>
      <c r="P54" s="12">
        <f t="shared" si="5"/>
        <v>0.20136394932394042</v>
      </c>
    </row>
    <row r="55" spans="1:16" x14ac:dyDescent="0.25">
      <c r="A55" s="1">
        <v>0.41111111111111398</v>
      </c>
      <c r="B55" s="2">
        <v>584</v>
      </c>
      <c r="C55" s="3">
        <v>21.88</v>
      </c>
      <c r="D55" s="3">
        <v>24.320791202400002</v>
      </c>
      <c r="E55" s="3">
        <v>26.8938127694278</v>
      </c>
      <c r="F55" s="3">
        <v>29.126504703819599</v>
      </c>
      <c r="G55" s="3">
        <v>30.922396925190199</v>
      </c>
      <c r="H55" s="12">
        <f t="shared" si="2"/>
        <v>8.5852958380613041E-3</v>
      </c>
      <c r="I55" s="12">
        <f t="shared" si="2"/>
        <v>1.2408398465444521E-2</v>
      </c>
      <c r="J55" s="12">
        <f t="shared" si="2"/>
        <v>1.5483556378750343E-2</v>
      </c>
      <c r="K55" s="12">
        <f t="shared" si="3"/>
        <v>0.23230892105792691</v>
      </c>
      <c r="L55" s="12">
        <f t="shared" si="3"/>
        <v>0.20158177489838777</v>
      </c>
      <c r="M55" s="12">
        <f t="shared" si="3"/>
        <v>0.16214468997430698</v>
      </c>
      <c r="O55" s="12">
        <f t="shared" si="4"/>
        <v>0.21694534797815734</v>
      </c>
      <c r="P55" s="12">
        <f t="shared" si="5"/>
        <v>0.19867846197687386</v>
      </c>
    </row>
    <row r="56" spans="1:16" x14ac:dyDescent="0.25">
      <c r="A56" s="1">
        <v>0.41180555555555798</v>
      </c>
      <c r="B56" s="2">
        <v>587.16666666666697</v>
      </c>
      <c r="C56" s="3">
        <v>21.96</v>
      </c>
      <c r="D56" s="3">
        <v>24.306148944000007</v>
      </c>
      <c r="E56" s="3">
        <v>26.557867175981301</v>
      </c>
      <c r="F56" s="3">
        <v>28.9240687160504</v>
      </c>
      <c r="G56" s="3">
        <v>30.840396707279101</v>
      </c>
      <c r="H56" s="12">
        <f t="shared" si="2"/>
        <v>7.8305997887844966E-3</v>
      </c>
      <c r="I56" s="12">
        <f t="shared" si="2"/>
        <v>1.1860463325660622E-2</v>
      </c>
      <c r="J56" s="12">
        <f t="shared" si="2"/>
        <v>1.5124149941434736E-2</v>
      </c>
      <c r="K56" s="12">
        <f t="shared" si="3"/>
        <v>0.20220317000735155</v>
      </c>
      <c r="L56" s="12">
        <f t="shared" si="3"/>
        <v>0.21248371376255926</v>
      </c>
      <c r="M56" s="12">
        <f t="shared" si="3"/>
        <v>0.17208529428627145</v>
      </c>
      <c r="O56" s="12">
        <f t="shared" si="4"/>
        <v>0.2073434418849554</v>
      </c>
      <c r="P56" s="12">
        <f t="shared" si="5"/>
        <v>0.1955907260187274</v>
      </c>
    </row>
    <row r="57" spans="1:16" x14ac:dyDescent="0.25">
      <c r="A57" s="1">
        <v>0.41250000000000298</v>
      </c>
      <c r="B57" s="2">
        <v>589.5</v>
      </c>
      <c r="C57" s="3">
        <v>22</v>
      </c>
      <c r="D57" s="3">
        <v>23.398328923200001</v>
      </c>
      <c r="E57" s="3">
        <v>26.303015026567401</v>
      </c>
      <c r="F57" s="3">
        <v>28.673063517504001</v>
      </c>
      <c r="G57" s="3">
        <v>30.615955886012301</v>
      </c>
      <c r="H57" s="12">
        <f t="shared" si="2"/>
        <v>7.2994317668658203E-3</v>
      </c>
      <c r="I57" s="12">
        <f t="shared" si="2"/>
        <v>1.1319870258700597E-2</v>
      </c>
      <c r="J57" s="12">
        <f t="shared" si="2"/>
        <v>1.4615701248536559E-2</v>
      </c>
      <c r="K57" s="12">
        <f t="shared" si="3"/>
        <v>0.25980691494380315</v>
      </c>
      <c r="L57" s="12">
        <f t="shared" si="3"/>
        <v>0.21198675684219725</v>
      </c>
      <c r="M57" s="12">
        <f t="shared" si="3"/>
        <v>0.17378017946407798</v>
      </c>
      <c r="O57" s="12">
        <f t="shared" si="4"/>
        <v>0.2358968358930002</v>
      </c>
      <c r="P57" s="12">
        <f t="shared" si="5"/>
        <v>0.21519128375002614</v>
      </c>
    </row>
    <row r="58" spans="1:16" x14ac:dyDescent="0.25">
      <c r="A58" s="1">
        <v>0.41319444444444697</v>
      </c>
      <c r="B58" s="2">
        <v>591.66666666666697</v>
      </c>
      <c r="C58" s="3">
        <v>22.08</v>
      </c>
      <c r="D58" s="3">
        <v>23.80831215840001</v>
      </c>
      <c r="E58" s="3">
        <v>26.555598395508401</v>
      </c>
      <c r="F58" s="3">
        <v>28.9796668599611</v>
      </c>
      <c r="G58" s="3">
        <v>30.954963093863501</v>
      </c>
      <c r="H58" s="12">
        <f t="shared" si="2"/>
        <v>7.5643916543803947E-3</v>
      </c>
      <c r="I58" s="12">
        <f t="shared" si="2"/>
        <v>1.1661408777399039E-2</v>
      </c>
      <c r="J58" s="12">
        <f t="shared" si="2"/>
        <v>1.4999937623431265E-2</v>
      </c>
      <c r="K58" s="12">
        <f t="shared" si="3"/>
        <v>0.24482858143757216</v>
      </c>
      <c r="L58" s="12">
        <f t="shared" si="3"/>
        <v>0.21602453921371026</v>
      </c>
      <c r="M58" s="12">
        <f t="shared" si="3"/>
        <v>0.1760315209726083</v>
      </c>
      <c r="O58" s="12">
        <f t="shared" si="4"/>
        <v>0.23042656032564121</v>
      </c>
      <c r="P58" s="12">
        <f t="shared" si="5"/>
        <v>0.21229488054129686</v>
      </c>
    </row>
    <row r="59" spans="1:16" x14ac:dyDescent="0.25">
      <c r="A59" s="1">
        <v>0.41388888888889203</v>
      </c>
      <c r="B59" s="2">
        <v>594.33333333333303</v>
      </c>
      <c r="C59" s="3">
        <v>22.12</v>
      </c>
      <c r="D59" s="3">
        <v>23.7643853832</v>
      </c>
      <c r="E59" s="3">
        <v>26.749291699311101</v>
      </c>
      <c r="F59" s="3">
        <v>29.192295402025401</v>
      </c>
      <c r="G59" s="3">
        <v>31.183219171218202</v>
      </c>
      <c r="H59" s="12">
        <f t="shared" si="2"/>
        <v>7.7890494099457693E-3</v>
      </c>
      <c r="I59" s="12">
        <f t="shared" si="2"/>
        <v>1.1899543581646781E-2</v>
      </c>
      <c r="J59" s="12">
        <f t="shared" si="2"/>
        <v>1.5249387276306571E-2</v>
      </c>
      <c r="K59" s="12">
        <f t="shared" si="3"/>
        <v>0.26481094121415977</v>
      </c>
      <c r="L59" s="12">
        <f t="shared" si="3"/>
        <v>0.2167351472351442</v>
      </c>
      <c r="M59" s="12">
        <f t="shared" si="3"/>
        <v>0.17662812208206158</v>
      </c>
      <c r="O59" s="12">
        <f t="shared" si="4"/>
        <v>0.24077304422465198</v>
      </c>
      <c r="P59" s="12">
        <f t="shared" si="5"/>
        <v>0.21939140351045525</v>
      </c>
    </row>
    <row r="60" spans="1:16" x14ac:dyDescent="0.25">
      <c r="A60" s="1">
        <v>0.41458333333333602</v>
      </c>
      <c r="B60" s="2">
        <v>598.33333333333303</v>
      </c>
      <c r="C60" s="3">
        <v>22.16</v>
      </c>
      <c r="D60" s="3">
        <v>24.145084101600002</v>
      </c>
      <c r="E60" s="3">
        <v>26.6303724130359</v>
      </c>
      <c r="F60" s="3">
        <v>29.204113675963502</v>
      </c>
      <c r="G60" s="3">
        <v>31.2999917890326</v>
      </c>
      <c r="H60" s="12">
        <f t="shared" si="2"/>
        <v>7.4713745064666891E-3</v>
      </c>
      <c r="I60" s="12">
        <f t="shared" si="2"/>
        <v>1.1772891937543462E-2</v>
      </c>
      <c r="J60" s="12">
        <f t="shared" si="2"/>
        <v>1.5275752293647806E-2</v>
      </c>
      <c r="K60" s="12">
        <f t="shared" si="3"/>
        <v>0.21901249237267476</v>
      </c>
      <c r="L60" s="12">
        <f t="shared" si="3"/>
        <v>0.22680728272950251</v>
      </c>
      <c r="M60" s="12">
        <f t="shared" si="3"/>
        <v>0.18469627332186533</v>
      </c>
      <c r="O60" s="12">
        <f t="shared" si="4"/>
        <v>0.22290988755108862</v>
      </c>
      <c r="P60" s="12">
        <f t="shared" si="5"/>
        <v>0.21017201614134753</v>
      </c>
    </row>
    <row r="61" spans="1:16" x14ac:dyDescent="0.25">
      <c r="A61" s="1">
        <v>0.41527777777778102</v>
      </c>
      <c r="B61" s="2">
        <v>600.66666666666697</v>
      </c>
      <c r="C61" s="3">
        <v>22.2</v>
      </c>
      <c r="D61" s="3">
        <v>23.251906339200001</v>
      </c>
      <c r="E61" s="3">
        <v>26.259226844157201</v>
      </c>
      <c r="F61" s="3">
        <v>28.861886474763701</v>
      </c>
      <c r="G61" s="3">
        <v>31.007498516223901</v>
      </c>
      <c r="H61" s="12">
        <f t="shared" si="2"/>
        <v>6.7578693298954492E-3</v>
      </c>
      <c r="I61" s="12">
        <f t="shared" si="2"/>
        <v>1.1090820990172638E-2</v>
      </c>
      <c r="J61" s="12">
        <f t="shared" si="2"/>
        <v>1.4662872113580295E-2</v>
      </c>
      <c r="K61" s="12">
        <f t="shared" si="3"/>
        <v>0.26398636255804275</v>
      </c>
      <c r="L61" s="12">
        <f t="shared" si="3"/>
        <v>0.22846472390552447</v>
      </c>
      <c r="M61" s="12">
        <f t="shared" si="3"/>
        <v>0.18834451377967643</v>
      </c>
      <c r="O61" s="12">
        <f t="shared" si="4"/>
        <v>0.24622554323178361</v>
      </c>
      <c r="P61" s="12">
        <f t="shared" si="5"/>
        <v>0.22693186674774787</v>
      </c>
    </row>
    <row r="62" spans="1:16" x14ac:dyDescent="0.25">
      <c r="A62" s="1">
        <v>0.41597222222222502</v>
      </c>
      <c r="B62" s="2">
        <v>605</v>
      </c>
      <c r="C62" s="3">
        <v>22.24</v>
      </c>
      <c r="D62" s="3">
        <v>23.398328923200001</v>
      </c>
      <c r="E62" s="3">
        <v>26.474145388350099</v>
      </c>
      <c r="F62" s="3">
        <v>29.111614657002399</v>
      </c>
      <c r="G62" s="3">
        <v>31.2777581301191</v>
      </c>
      <c r="H62" s="12">
        <f t="shared" si="2"/>
        <v>6.9985874187604965E-3</v>
      </c>
      <c r="I62" s="12">
        <f t="shared" si="2"/>
        <v>1.1358040755375868E-2</v>
      </c>
      <c r="J62" s="12">
        <f t="shared" si="2"/>
        <v>1.4938443190279507E-2</v>
      </c>
      <c r="K62" s="12">
        <f t="shared" si="3"/>
        <v>0.26806514647438862</v>
      </c>
      <c r="L62" s="12">
        <f t="shared" si="3"/>
        <v>0.22986208502153774</v>
      </c>
      <c r="M62" s="12">
        <f t="shared" si="3"/>
        <v>0.18878485565855546</v>
      </c>
      <c r="O62" s="12">
        <f t="shared" si="4"/>
        <v>0.24896361574796316</v>
      </c>
      <c r="P62" s="12">
        <f t="shared" si="5"/>
        <v>0.22890402905149393</v>
      </c>
    </row>
    <row r="63" spans="1:16" x14ac:dyDescent="0.25">
      <c r="A63" s="1">
        <v>0.41666666666667002</v>
      </c>
      <c r="B63" s="2">
        <v>608.5</v>
      </c>
      <c r="C63" s="3">
        <v>22.28</v>
      </c>
      <c r="D63" s="3">
        <v>23.544751507200004</v>
      </c>
      <c r="E63" s="3">
        <v>26.6078779620834</v>
      </c>
      <c r="F63" s="3">
        <v>29.292526437891802</v>
      </c>
      <c r="G63" s="3">
        <v>31.494790016206998</v>
      </c>
      <c r="H63" s="12">
        <f t="shared" si="2"/>
        <v>7.1123713427829064E-3</v>
      </c>
      <c r="I63" s="12">
        <f t="shared" si="2"/>
        <v>1.1524283381909285E-2</v>
      </c>
      <c r="J63" s="12">
        <f t="shared" si="2"/>
        <v>1.5143451135919471E-2</v>
      </c>
      <c r="K63" s="12">
        <f t="shared" si="3"/>
        <v>0.26542367129788136</v>
      </c>
      <c r="L63" s="12">
        <f t="shared" si="3"/>
        <v>0.23262808933575446</v>
      </c>
      <c r="M63" s="12">
        <f t="shared" si="3"/>
        <v>0.190828845211446</v>
      </c>
      <c r="O63" s="12">
        <f t="shared" si="4"/>
        <v>0.24902588031681791</v>
      </c>
      <c r="P63" s="12">
        <f t="shared" si="5"/>
        <v>0.22962686861502729</v>
      </c>
    </row>
    <row r="64" spans="1:16" x14ac:dyDescent="0.25">
      <c r="A64" s="1">
        <v>0.41736111111111401</v>
      </c>
      <c r="B64" s="2">
        <v>610.33333333333303</v>
      </c>
      <c r="C64" s="3">
        <v>22.28</v>
      </c>
      <c r="D64" s="3">
        <v>23.574036023999998</v>
      </c>
      <c r="E64" s="3">
        <v>26.960178917692701</v>
      </c>
      <c r="F64" s="3">
        <v>29.628843406803</v>
      </c>
      <c r="G64" s="3">
        <v>31.811188635053401</v>
      </c>
      <c r="H64" s="12">
        <f t="shared" si="2"/>
        <v>7.6682341633414024E-3</v>
      </c>
      <c r="I64" s="12">
        <f t="shared" si="2"/>
        <v>1.2040704653418355E-2</v>
      </c>
      <c r="J64" s="12">
        <f t="shared" si="2"/>
        <v>1.5616365868465437E-2</v>
      </c>
      <c r="K64" s="12">
        <f t="shared" si="3"/>
        <v>0.29253208058315405</v>
      </c>
      <c r="L64" s="12">
        <f t="shared" si="3"/>
        <v>0.23054844402223926</v>
      </c>
      <c r="M64" s="12">
        <f t="shared" si="3"/>
        <v>0.18853486406611883</v>
      </c>
      <c r="O64" s="12">
        <f t="shared" si="4"/>
        <v>0.26154026230269667</v>
      </c>
      <c r="P64" s="12">
        <f t="shared" si="5"/>
        <v>0.23720512955717071</v>
      </c>
    </row>
    <row r="65" spans="1:16" x14ac:dyDescent="0.25">
      <c r="A65" s="1">
        <v>0.41805555555555901</v>
      </c>
      <c r="B65" s="2">
        <v>613.16666666666697</v>
      </c>
      <c r="C65" s="3">
        <v>22.32</v>
      </c>
      <c r="D65" s="3">
        <v>24.247579910400002</v>
      </c>
      <c r="E65" s="3">
        <v>27.063022357885099</v>
      </c>
      <c r="F65" s="3">
        <v>29.8465420745089</v>
      </c>
      <c r="G65" s="3">
        <v>32.110593138736697</v>
      </c>
      <c r="H65" s="12">
        <f t="shared" si="2"/>
        <v>7.7352906081300842E-3</v>
      </c>
      <c r="I65" s="12">
        <f t="shared" si="2"/>
        <v>1.2274871553969387E-2</v>
      </c>
      <c r="J65" s="12">
        <f t="shared" si="2"/>
        <v>1.5967262525800531E-2</v>
      </c>
      <c r="K65" s="12">
        <f t="shared" si="3"/>
        <v>0.24210481398720332</v>
      </c>
      <c r="L65" s="12">
        <f t="shared" si="3"/>
        <v>0.23935972259879956</v>
      </c>
      <c r="M65" s="12">
        <f t="shared" si="3"/>
        <v>0.1946897057874602</v>
      </c>
      <c r="O65" s="12">
        <f t="shared" si="4"/>
        <v>0.24073226829300143</v>
      </c>
      <c r="P65" s="12">
        <f t="shared" si="5"/>
        <v>0.22538474745782097</v>
      </c>
    </row>
    <row r="66" spans="1:16" x14ac:dyDescent="0.25">
      <c r="A66" s="1">
        <v>0.41875000000000301</v>
      </c>
      <c r="B66" s="2">
        <v>614.83333333333303</v>
      </c>
      <c r="C66" s="3">
        <v>22.36</v>
      </c>
      <c r="D66" s="3">
        <v>23.530109248799999</v>
      </c>
      <c r="E66" s="3">
        <v>26.859975861397899</v>
      </c>
      <c r="F66" s="3">
        <v>29.653116605850201</v>
      </c>
      <c r="G66" s="3">
        <v>31.9460064312069</v>
      </c>
      <c r="H66" s="12">
        <f t="shared" si="2"/>
        <v>7.3190173945208489E-3</v>
      </c>
      <c r="I66" s="12">
        <f t="shared" si="2"/>
        <v>1.1861940806479053E-2</v>
      </c>
      <c r="J66" s="12">
        <f t="shared" si="2"/>
        <v>1.5591227592095807E-2</v>
      </c>
      <c r="K66" s="12">
        <f t="shared" si="3"/>
        <v>0.28556484417656164</v>
      </c>
      <c r="L66" s="12">
        <f t="shared" si="3"/>
        <v>0.23953596172143257</v>
      </c>
      <c r="M66" s="12">
        <f t="shared" si="3"/>
        <v>0.1966351214234287</v>
      </c>
      <c r="O66" s="12">
        <f t="shared" si="4"/>
        <v>0.26255040294899712</v>
      </c>
      <c r="P66" s="12">
        <f t="shared" si="5"/>
        <v>0.24057864244047436</v>
      </c>
    </row>
    <row r="67" spans="1:16" x14ac:dyDescent="0.25">
      <c r="A67" s="1">
        <v>0.41944444444444801</v>
      </c>
      <c r="B67" s="2">
        <v>616.5</v>
      </c>
      <c r="C67" s="3">
        <v>22.4</v>
      </c>
      <c r="D67" s="3">
        <v>23.881523450400003</v>
      </c>
      <c r="E67" s="3">
        <v>27.175317247158901</v>
      </c>
      <c r="F67" s="3">
        <v>29.992620365598501</v>
      </c>
      <c r="G67" s="3">
        <v>32.291932881470302</v>
      </c>
      <c r="H67" s="12">
        <f t="shared" si="2"/>
        <v>7.7458511713850813E-3</v>
      </c>
      <c r="I67" s="12">
        <f t="shared" si="2"/>
        <v>1.2315685913379566E-2</v>
      </c>
      <c r="J67" s="12">
        <f t="shared" si="2"/>
        <v>1.604530881017081E-2</v>
      </c>
      <c r="K67" s="12">
        <f t="shared" si="3"/>
        <v>0.28170764611371535</v>
      </c>
      <c r="L67" s="12">
        <f t="shared" si="3"/>
        <v>0.2409549227597092</v>
      </c>
      <c r="M67" s="12">
        <f t="shared" si="3"/>
        <v>0.19665284364899274</v>
      </c>
      <c r="O67" s="12">
        <f t="shared" si="4"/>
        <v>0.26133128443671227</v>
      </c>
      <c r="P67" s="12">
        <f t="shared" si="5"/>
        <v>0.23977180417413907</v>
      </c>
    </row>
    <row r="68" spans="1:16" x14ac:dyDescent="0.25">
      <c r="A68" s="1">
        <v>0.420138888888892</v>
      </c>
      <c r="B68" s="2">
        <v>617.66666666666697</v>
      </c>
      <c r="C68" s="3">
        <v>22.4</v>
      </c>
      <c r="D68" s="3">
        <v>24.042588292799998</v>
      </c>
      <c r="E68" s="3">
        <v>27.450875342994699</v>
      </c>
      <c r="F68" s="3">
        <v>30.274648184450498</v>
      </c>
      <c r="G68" s="3">
        <v>32.572178810438203</v>
      </c>
      <c r="H68" s="12">
        <f t="shared" ref="H68:J131" si="6">(E68-$C68)/$B68</f>
        <v>8.1773480998295171E-3</v>
      </c>
      <c r="I68" s="12">
        <f t="shared" si="6"/>
        <v>1.2749025662898806E-2</v>
      </c>
      <c r="J68" s="12">
        <f t="shared" si="6"/>
        <v>1.646871906708829E-2</v>
      </c>
      <c r="K68" s="12">
        <f t="shared" ref="K68:M131" si="7">$A$1*60*0.145*1.25*1000*(E68-D68)/($B68*60*0.33*1.25)</f>
        <v>0.29094929437957007</v>
      </c>
      <c r="L68" s="12">
        <f t="shared" si="7"/>
        <v>0.24105208968910799</v>
      </c>
      <c r="M68" s="12">
        <f t="shared" si="7"/>
        <v>0.19612928858453632</v>
      </c>
      <c r="O68" s="12">
        <f t="shared" ref="O68:O131" si="8">$A$1*60*0.145*1.25*1000*(F68-$D68)/(2*$B68*60*0.33*1.25)</f>
        <v>0.26600069203433907</v>
      </c>
      <c r="P68" s="12">
        <f t="shared" ref="P68:P131" si="9">$A$1*60*0.145*1.25*1000*(G68-$D68)/(3*$B68*60*0.33*1.25)</f>
        <v>0.24271022421773805</v>
      </c>
    </row>
    <row r="69" spans="1:16" x14ac:dyDescent="0.25">
      <c r="A69" s="1">
        <v>0.420833333333337</v>
      </c>
      <c r="B69" s="2">
        <v>617.83333333333303</v>
      </c>
      <c r="C69" s="3">
        <v>22.4</v>
      </c>
      <c r="D69" s="3">
        <v>24.364717977600002</v>
      </c>
      <c r="E69" s="3">
        <v>27.391635901655199</v>
      </c>
      <c r="F69" s="3">
        <v>30.312599331753301</v>
      </c>
      <c r="G69" s="3">
        <v>32.6854727616982</v>
      </c>
      <c r="H69" s="12">
        <f t="shared" si="6"/>
        <v>8.0792596196199683E-3</v>
      </c>
      <c r="I69" s="12">
        <f t="shared" si="6"/>
        <v>1.2807012676158575E-2</v>
      </c>
      <c r="J69" s="12">
        <f t="shared" si="6"/>
        <v>1.6647649465926419E-2</v>
      </c>
      <c r="K69" s="12">
        <f t="shared" si="7"/>
        <v>0.25832391729926407</v>
      </c>
      <c r="L69" s="12">
        <f t="shared" si="7"/>
        <v>0.24928152479930835</v>
      </c>
      <c r="M69" s="12">
        <f t="shared" si="7"/>
        <v>0.20250630346048637</v>
      </c>
      <c r="O69" s="12">
        <f t="shared" si="8"/>
        <v>0.2538027210492862</v>
      </c>
      <c r="P69" s="12">
        <f t="shared" si="9"/>
        <v>0.23670391518635292</v>
      </c>
    </row>
    <row r="70" spans="1:16" x14ac:dyDescent="0.25">
      <c r="A70" s="1">
        <v>0.421527777777781</v>
      </c>
      <c r="B70" s="2">
        <v>622.16666666666697</v>
      </c>
      <c r="C70" s="3">
        <v>22.4</v>
      </c>
      <c r="D70" s="3">
        <v>23.749743124800002</v>
      </c>
      <c r="E70" s="3">
        <v>27.176557553244699</v>
      </c>
      <c r="F70" s="3">
        <v>30.130690565941599</v>
      </c>
      <c r="G70" s="3">
        <v>32.547614606113797</v>
      </c>
      <c r="H70" s="12">
        <f t="shared" si="6"/>
        <v>7.6772958262706099E-3</v>
      </c>
      <c r="I70" s="12">
        <f t="shared" si="6"/>
        <v>1.2425433537543417E-2</v>
      </c>
      <c r="J70" s="12">
        <f t="shared" si="6"/>
        <v>1.6310122592200042E-2</v>
      </c>
      <c r="K70" s="12">
        <f t="shared" si="7"/>
        <v>0.29041507466545402</v>
      </c>
      <c r="L70" s="12">
        <f t="shared" si="7"/>
        <v>0.25035635204892981</v>
      </c>
      <c r="M70" s="12">
        <f t="shared" si="7"/>
        <v>0.2048290592455311</v>
      </c>
      <c r="O70" s="12">
        <f t="shared" si="8"/>
        <v>0.27038571335719186</v>
      </c>
      <c r="P70" s="12">
        <f t="shared" si="9"/>
        <v>0.24853349531997165</v>
      </c>
    </row>
    <row r="71" spans="1:16" x14ac:dyDescent="0.25">
      <c r="A71" s="1">
        <v>0.422222222222226</v>
      </c>
      <c r="B71" s="2">
        <v>625.16666666666697</v>
      </c>
      <c r="C71" s="3">
        <v>22.44</v>
      </c>
      <c r="D71" s="3">
        <v>23.925450225600002</v>
      </c>
      <c r="E71" s="3">
        <v>27.5623318322404</v>
      </c>
      <c r="F71" s="3">
        <v>30.506284479030398</v>
      </c>
      <c r="G71" s="3">
        <v>32.9028451676541</v>
      </c>
      <c r="H71" s="12">
        <f t="shared" si="6"/>
        <v>8.1935459859883691E-3</v>
      </c>
      <c r="I71" s="12">
        <f t="shared" si="6"/>
        <v>1.2902614469256828E-2</v>
      </c>
      <c r="J71" s="12">
        <f t="shared" si="6"/>
        <v>1.6736089311096922E-2</v>
      </c>
      <c r="K71" s="12">
        <f t="shared" si="7"/>
        <v>0.30673876035744596</v>
      </c>
      <c r="L71" s="12">
        <f t="shared" si="7"/>
        <v>0.24829633820870048</v>
      </c>
      <c r="M71" s="12">
        <f t="shared" si="7"/>
        <v>0.20212867347884142</v>
      </c>
      <c r="O71" s="12">
        <f t="shared" si="8"/>
        <v>0.27751754928307321</v>
      </c>
      <c r="P71" s="12">
        <f t="shared" si="9"/>
        <v>0.25238792401499588</v>
      </c>
    </row>
    <row r="72" spans="1:16" x14ac:dyDescent="0.25">
      <c r="A72" s="1">
        <v>0.42291666666666999</v>
      </c>
      <c r="B72" s="2">
        <v>625.83333333333303</v>
      </c>
      <c r="C72" s="3">
        <v>22.48</v>
      </c>
      <c r="D72" s="3">
        <v>24.423287011199999</v>
      </c>
      <c r="E72" s="3">
        <v>27.662234597415299</v>
      </c>
      <c r="F72" s="3">
        <v>30.6880192697346</v>
      </c>
      <c r="G72" s="3">
        <v>33.143365237338898</v>
      </c>
      <c r="H72" s="12">
        <f t="shared" si="6"/>
        <v>8.2805346430071397E-3</v>
      </c>
      <c r="I72" s="12">
        <f t="shared" si="6"/>
        <v>1.3115343706633188E-2</v>
      </c>
      <c r="J72" s="12">
        <f t="shared" si="6"/>
        <v>1.703866615819798E-2</v>
      </c>
      <c r="K72" s="12">
        <f t="shared" si="7"/>
        <v>0.27288554896572431</v>
      </c>
      <c r="L72" s="12">
        <f t="shared" si="7"/>
        <v>0.25492629608210066</v>
      </c>
      <c r="M72" s="12">
        <f t="shared" si="7"/>
        <v>0.206866092900689</v>
      </c>
      <c r="O72" s="12">
        <f t="shared" si="8"/>
        <v>0.26390592252391248</v>
      </c>
      <c r="P72" s="12">
        <f t="shared" si="9"/>
        <v>0.24489264598283803</v>
      </c>
    </row>
    <row r="73" spans="1:16" x14ac:dyDescent="0.25">
      <c r="A73" s="1">
        <v>0.42361111111111499</v>
      </c>
      <c r="B73" s="2">
        <v>626.83333333333303</v>
      </c>
      <c r="C73" s="3">
        <v>22.48</v>
      </c>
      <c r="D73" s="3">
        <v>23.9840192592</v>
      </c>
      <c r="E73" s="3">
        <v>27.5192897152867</v>
      </c>
      <c r="F73" s="3">
        <v>30.571666398191301</v>
      </c>
      <c r="G73" s="3">
        <v>33.061692419301203</v>
      </c>
      <c r="H73" s="12">
        <f t="shared" si="6"/>
        <v>8.039281651613989E-3</v>
      </c>
      <c r="I73" s="12">
        <f t="shared" si="6"/>
        <v>1.2908800422533322E-2</v>
      </c>
      <c r="J73" s="12">
        <f t="shared" si="6"/>
        <v>1.6881189714386399E-2</v>
      </c>
      <c r="K73" s="12">
        <f t="shared" si="7"/>
        <v>0.2973759683638712</v>
      </c>
      <c r="L73" s="12">
        <f t="shared" si="7"/>
        <v>0.25675644428483752</v>
      </c>
      <c r="M73" s="12">
        <f t="shared" si="7"/>
        <v>0.20945325357043484</v>
      </c>
      <c r="O73" s="12">
        <f t="shared" si="8"/>
        <v>0.27706620632435436</v>
      </c>
      <c r="P73" s="12">
        <f t="shared" si="9"/>
        <v>0.25452855540638131</v>
      </c>
    </row>
    <row r="74" spans="1:16" x14ac:dyDescent="0.25">
      <c r="A74" s="1">
        <v>0.42430555555555899</v>
      </c>
      <c r="B74" s="2">
        <v>629.5</v>
      </c>
      <c r="C74" s="3">
        <v>22.52</v>
      </c>
      <c r="D74" s="3">
        <v>24.1304418432</v>
      </c>
      <c r="E74" s="3">
        <v>27.847409870133401</v>
      </c>
      <c r="F74" s="3">
        <v>30.8996905045076</v>
      </c>
      <c r="G74" s="3">
        <v>33.379542879572497</v>
      </c>
      <c r="H74" s="12">
        <f t="shared" si="6"/>
        <v>8.4629227484247834E-3</v>
      </c>
      <c r="I74" s="12">
        <f t="shared" si="6"/>
        <v>1.331166084909865E-2</v>
      </c>
      <c r="J74" s="12">
        <f t="shared" si="6"/>
        <v>1.7251060968343921E-2</v>
      </c>
      <c r="K74" s="12">
        <f t="shared" si="7"/>
        <v>0.31133532466190655</v>
      </c>
      <c r="L74" s="12">
        <f t="shared" si="7"/>
        <v>0.2556607362173493</v>
      </c>
      <c r="M74" s="12">
        <f t="shared" si="7"/>
        <v>0.20771382446929601</v>
      </c>
      <c r="O74" s="12">
        <f t="shared" si="8"/>
        <v>0.28349803043962796</v>
      </c>
      <c r="P74" s="12">
        <f t="shared" si="9"/>
        <v>0.25823662844951728</v>
      </c>
    </row>
    <row r="75" spans="1:16" x14ac:dyDescent="0.25">
      <c r="A75" s="1">
        <v>0.42500000000000399</v>
      </c>
      <c r="B75" s="2">
        <v>630.33333333333303</v>
      </c>
      <c r="C75" s="3">
        <v>22.52</v>
      </c>
      <c r="D75" s="3">
        <v>24.540425078400006</v>
      </c>
      <c r="E75" s="3">
        <v>27.92603086462</v>
      </c>
      <c r="F75" s="3">
        <v>31.0514068369848</v>
      </c>
      <c r="G75" s="3">
        <v>33.584102318348798</v>
      </c>
      <c r="H75" s="12">
        <f t="shared" si="6"/>
        <v>8.5764635610047629E-3</v>
      </c>
      <c r="I75" s="12">
        <f t="shared" si="6"/>
        <v>1.3534754368563941E-2</v>
      </c>
      <c r="J75" s="12">
        <f t="shared" si="6"/>
        <v>1.7552779986804025E-2</v>
      </c>
      <c r="K75" s="12">
        <f t="shared" si="7"/>
        <v>0.28320532993715647</v>
      </c>
      <c r="L75" s="12">
        <f t="shared" si="7"/>
        <v>0.26143715167130205</v>
      </c>
      <c r="M75" s="12">
        <f t="shared" si="7"/>
        <v>0.21185953259811344</v>
      </c>
      <c r="O75" s="12">
        <f t="shared" si="8"/>
        <v>0.27232124080422926</v>
      </c>
      <c r="P75" s="12">
        <f t="shared" si="9"/>
        <v>0.25216733806885733</v>
      </c>
    </row>
    <row r="76" spans="1:16" x14ac:dyDescent="0.25">
      <c r="A76" s="1">
        <v>0.42569444444444798</v>
      </c>
      <c r="B76" s="2">
        <v>630.33333333333303</v>
      </c>
      <c r="C76" s="3">
        <v>22.56</v>
      </c>
      <c r="D76" s="3">
        <v>24.159726360000001</v>
      </c>
      <c r="E76" s="3">
        <v>27.762913358328699</v>
      </c>
      <c r="F76" s="3">
        <v>30.920290028127699</v>
      </c>
      <c r="G76" s="3">
        <v>33.491013620157901</v>
      </c>
      <c r="H76" s="12">
        <f t="shared" si="6"/>
        <v>8.2542253172850927E-3</v>
      </c>
      <c r="I76" s="12">
        <f t="shared" si="6"/>
        <v>1.3263284021355426E-2</v>
      </c>
      <c r="J76" s="12">
        <f t="shared" si="6"/>
        <v>1.7341639799298637E-2</v>
      </c>
      <c r="K76" s="12">
        <f t="shared" si="7"/>
        <v>0.3014059601505667</v>
      </c>
      <c r="L76" s="12">
        <f t="shared" si="7"/>
        <v>0.26411400439643579</v>
      </c>
      <c r="M76" s="12">
        <f t="shared" si="7"/>
        <v>0.2150405773824601</v>
      </c>
      <c r="O76" s="12">
        <f t="shared" si="8"/>
        <v>0.28275998227350124</v>
      </c>
      <c r="P76" s="12">
        <f t="shared" si="9"/>
        <v>0.26018684730982089</v>
      </c>
    </row>
    <row r="77" spans="1:16" x14ac:dyDescent="0.25">
      <c r="A77" s="1">
        <v>0.42638888888889298</v>
      </c>
      <c r="B77" s="2">
        <v>633</v>
      </c>
      <c r="C77" s="3">
        <v>22.56</v>
      </c>
      <c r="D77" s="3">
        <v>24.159726360000001</v>
      </c>
      <c r="E77" s="3">
        <v>27.6599443443355</v>
      </c>
      <c r="F77" s="3">
        <v>30.898904342915301</v>
      </c>
      <c r="G77" s="3">
        <v>33.537348214784302</v>
      </c>
      <c r="H77" s="12">
        <f t="shared" si="6"/>
        <v>8.0567841142740928E-3</v>
      </c>
      <c r="I77" s="12">
        <f t="shared" si="6"/>
        <v>1.3173624554368567E-2</v>
      </c>
      <c r="J77" s="12">
        <f t="shared" si="6"/>
        <v>1.7341782329833022E-2</v>
      </c>
      <c r="K77" s="12">
        <f t="shared" si="7"/>
        <v>0.29155915997624432</v>
      </c>
      <c r="L77" s="12">
        <f t="shared" si="7"/>
        <v>0.26979704138679944</v>
      </c>
      <c r="M77" s="12">
        <f t="shared" si="7"/>
        <v>0.21977559179721673</v>
      </c>
      <c r="O77" s="12">
        <f t="shared" si="8"/>
        <v>0.28067810068152182</v>
      </c>
      <c r="P77" s="12">
        <f t="shared" si="9"/>
        <v>0.26037726438675346</v>
      </c>
    </row>
    <row r="78" spans="1:16" x14ac:dyDescent="0.25">
      <c r="A78" s="1">
        <v>0.42708333333333698</v>
      </c>
      <c r="B78" s="2">
        <v>638</v>
      </c>
      <c r="C78" s="3">
        <v>22.6</v>
      </c>
      <c r="D78" s="3">
        <v>23.779027641600006</v>
      </c>
      <c r="E78" s="3">
        <v>27.662656164504298</v>
      </c>
      <c r="F78" s="3">
        <v>30.913177328608199</v>
      </c>
      <c r="G78" s="3">
        <v>33.5702965975604</v>
      </c>
      <c r="H78" s="12">
        <f t="shared" si="6"/>
        <v>7.9351977500067353E-3</v>
      </c>
      <c r="I78" s="12">
        <f t="shared" si="6"/>
        <v>1.303005850879028E-2</v>
      </c>
      <c r="J78" s="12">
        <f t="shared" si="6"/>
        <v>1.7194822253229464E-2</v>
      </c>
      <c r="K78" s="12">
        <f t="shared" si="7"/>
        <v>0.32096103495076783</v>
      </c>
      <c r="L78" s="12">
        <f t="shared" si="7"/>
        <v>0.26863811273585952</v>
      </c>
      <c r="M78" s="12">
        <f t="shared" si="7"/>
        <v>0.21959663379770247</v>
      </c>
      <c r="O78" s="12">
        <f t="shared" si="8"/>
        <v>0.29479957384331368</v>
      </c>
      <c r="P78" s="12">
        <f t="shared" si="9"/>
        <v>0.26973192716144329</v>
      </c>
    </row>
    <row r="79" spans="1:16" x14ac:dyDescent="0.25">
      <c r="A79" s="1">
        <v>0.42777777777778198</v>
      </c>
      <c r="B79" s="2">
        <v>638.66666666666697</v>
      </c>
      <c r="C79" s="3">
        <v>22.64</v>
      </c>
      <c r="D79" s="3">
        <v>24.145084101600002</v>
      </c>
      <c r="E79" s="3">
        <v>27.781184229851501</v>
      </c>
      <c r="F79" s="3">
        <v>31.093557086291</v>
      </c>
      <c r="G79" s="3">
        <v>33.791887775852203</v>
      </c>
      <c r="H79" s="12">
        <f t="shared" si="6"/>
        <v>8.0498709235670637E-3</v>
      </c>
      <c r="I79" s="12">
        <f t="shared" si="6"/>
        <v>1.323625848584185E-2</v>
      </c>
      <c r="J79" s="12">
        <f t="shared" si="6"/>
        <v>1.7461202154257095E-2</v>
      </c>
      <c r="K79" s="12">
        <f t="shared" si="7"/>
        <v>0.3001904641847411</v>
      </c>
      <c r="L79" s="12">
        <f t="shared" si="7"/>
        <v>0.27346407146539781</v>
      </c>
      <c r="M79" s="12">
        <f t="shared" si="7"/>
        <v>0.22276975706189459</v>
      </c>
      <c r="O79" s="12">
        <f t="shared" si="8"/>
        <v>0.28682726782506945</v>
      </c>
      <c r="P79" s="12">
        <f t="shared" si="9"/>
        <v>0.26547476423734451</v>
      </c>
    </row>
    <row r="80" spans="1:16" x14ac:dyDescent="0.25">
      <c r="A80" s="1">
        <v>0.42847222222222597</v>
      </c>
      <c r="B80" s="2">
        <v>639.5</v>
      </c>
      <c r="C80" s="3">
        <v>22.64</v>
      </c>
      <c r="D80" s="3">
        <v>23.793669900000001</v>
      </c>
      <c r="E80" s="3">
        <v>27.3128350211745</v>
      </c>
      <c r="F80" s="3">
        <v>30.726624125257601</v>
      </c>
      <c r="G80" s="3">
        <v>33.527448918438303</v>
      </c>
      <c r="H80" s="12">
        <f t="shared" si="6"/>
        <v>7.307013324745113E-3</v>
      </c>
      <c r="I80" s="12">
        <f t="shared" si="6"/>
        <v>1.2645229281090853E-2</v>
      </c>
      <c r="J80" s="12">
        <f t="shared" si="6"/>
        <v>1.7024939669176391E-2</v>
      </c>
      <c r="K80" s="12">
        <f t="shared" si="7"/>
        <v>0.29015790323138946</v>
      </c>
      <c r="L80" s="12">
        <f t="shared" si="7"/>
        <v>0.28146956860732081</v>
      </c>
      <c r="M80" s="12">
        <f t="shared" si="7"/>
        <v>0.23093018409905564</v>
      </c>
      <c r="O80" s="12">
        <f t="shared" si="8"/>
        <v>0.28581373591935511</v>
      </c>
      <c r="P80" s="12">
        <f t="shared" si="9"/>
        <v>0.26751921864592193</v>
      </c>
    </row>
    <row r="81" spans="1:16" x14ac:dyDescent="0.25">
      <c r="A81" s="1">
        <v>0.42916666666667103</v>
      </c>
      <c r="B81" s="2">
        <v>642.5</v>
      </c>
      <c r="C81" s="3">
        <v>22.68</v>
      </c>
      <c r="D81" s="3">
        <v>23.178695047200009</v>
      </c>
      <c r="E81" s="3">
        <v>27.6899142956294</v>
      </c>
      <c r="F81" s="3">
        <v>31.005765916212098</v>
      </c>
      <c r="G81" s="3">
        <v>33.728904849181497</v>
      </c>
      <c r="H81" s="12">
        <f t="shared" si="6"/>
        <v>7.7975319776333075E-3</v>
      </c>
      <c r="I81" s="12">
        <f t="shared" si="6"/>
        <v>1.2958390531069414E-2</v>
      </c>
      <c r="J81" s="12">
        <f t="shared" si="6"/>
        <v>1.7196739064873925E-2</v>
      </c>
      <c r="K81" s="12">
        <f t="shared" si="7"/>
        <v>0.37021679010810704</v>
      </c>
      <c r="L81" s="12">
        <f t="shared" si="7"/>
        <v>0.27211799645390372</v>
      </c>
      <c r="M81" s="12">
        <f t="shared" si="7"/>
        <v>0.22347655905514691</v>
      </c>
      <c r="O81" s="12">
        <f t="shared" si="8"/>
        <v>0.32116739328100541</v>
      </c>
      <c r="P81" s="12">
        <f t="shared" si="9"/>
        <v>0.28860378187238589</v>
      </c>
    </row>
    <row r="82" spans="1:16" x14ac:dyDescent="0.25">
      <c r="A82" s="1">
        <v>0.42986111111111502</v>
      </c>
      <c r="B82" s="2">
        <v>644.66666666666697</v>
      </c>
      <c r="C82" s="3">
        <v>22.72</v>
      </c>
      <c r="D82" s="3">
        <v>24.657563145600001</v>
      </c>
      <c r="E82" s="3">
        <v>28.412711644707699</v>
      </c>
      <c r="F82" s="3">
        <v>31.804828836209801</v>
      </c>
      <c r="G82" s="3">
        <v>34.548254197781901</v>
      </c>
      <c r="H82" s="12">
        <f t="shared" si="6"/>
        <v>8.8304730786572336E-3</v>
      </c>
      <c r="I82" s="12">
        <f t="shared" si="6"/>
        <v>1.4092288784193068E-2</v>
      </c>
      <c r="J82" s="12">
        <f t="shared" si="6"/>
        <v>1.8347860699765094E-2</v>
      </c>
      <c r="K82" s="12">
        <f t="shared" si="7"/>
        <v>0.3071335145458019</v>
      </c>
      <c r="L82" s="12">
        <f t="shared" si="7"/>
        <v>0.27744119174643478</v>
      </c>
      <c r="M82" s="12">
        <f t="shared" si="7"/>
        <v>0.2243847010028886</v>
      </c>
      <c r="O82" s="12">
        <f t="shared" si="8"/>
        <v>0.29228735314611831</v>
      </c>
      <c r="P82" s="12">
        <f t="shared" si="9"/>
        <v>0.26965313576504174</v>
      </c>
    </row>
    <row r="83" spans="1:16" x14ac:dyDescent="0.25">
      <c r="A83" s="1">
        <v>0.43055555555556002</v>
      </c>
      <c r="B83" s="2">
        <v>647.66666666666697</v>
      </c>
      <c r="C83" s="3">
        <v>22.72</v>
      </c>
      <c r="D83" s="3">
        <v>24.394002494399999</v>
      </c>
      <c r="E83" s="3">
        <v>28.369051472705301</v>
      </c>
      <c r="F83" s="3">
        <v>31.8069417055797</v>
      </c>
      <c r="G83" s="3">
        <v>34.597890613016702</v>
      </c>
      <c r="H83" s="12">
        <f t="shared" si="6"/>
        <v>8.7221587329469382E-3</v>
      </c>
      <c r="I83" s="12">
        <f t="shared" si="6"/>
        <v>1.4030275407482804E-2</v>
      </c>
      <c r="J83" s="12">
        <f t="shared" si="6"/>
        <v>1.8339512011863145E-2</v>
      </c>
      <c r="K83" s="12">
        <f t="shared" si="7"/>
        <v>0.32361321397329451</v>
      </c>
      <c r="L83" s="12">
        <f t="shared" si="7"/>
        <v>0.27988251556643662</v>
      </c>
      <c r="M83" s="12">
        <f t="shared" si="7"/>
        <v>0.22721429368550888</v>
      </c>
      <c r="O83" s="12">
        <f t="shared" si="8"/>
        <v>0.30174786476986559</v>
      </c>
      <c r="P83" s="12">
        <f t="shared" si="9"/>
        <v>0.27690334107507991</v>
      </c>
    </row>
    <row r="84" spans="1:16" x14ac:dyDescent="0.25">
      <c r="A84" s="1">
        <v>0.43125000000000402</v>
      </c>
      <c r="B84" s="2">
        <v>652.66666666666697</v>
      </c>
      <c r="C84" s="3">
        <v>22.76</v>
      </c>
      <c r="D84" s="3">
        <v>24.511140561600005</v>
      </c>
      <c r="E84" s="3">
        <v>28.655431968258998</v>
      </c>
      <c r="F84" s="3">
        <v>32.117259809830799</v>
      </c>
      <c r="G84" s="3">
        <v>34.919458564336701</v>
      </c>
      <c r="H84" s="12">
        <f t="shared" si="6"/>
        <v>9.032837540744118E-3</v>
      </c>
      <c r="I84" s="12">
        <f t="shared" si="6"/>
        <v>1.4336966000762195E-2</v>
      </c>
      <c r="J84" s="12">
        <f t="shared" si="6"/>
        <v>1.8630426809504639E-2</v>
      </c>
      <c r="K84" s="12">
        <f t="shared" si="7"/>
        <v>0.33480671592472122</v>
      </c>
      <c r="L84" s="12">
        <f t="shared" si="7"/>
        <v>0.27967222789186225</v>
      </c>
      <c r="M84" s="12">
        <f t="shared" si="7"/>
        <v>0.22638247900641967</v>
      </c>
      <c r="O84" s="12">
        <f t="shared" si="8"/>
        <v>0.30723947190829171</v>
      </c>
      <c r="P84" s="12">
        <f t="shared" si="9"/>
        <v>0.28028714094100099</v>
      </c>
    </row>
    <row r="85" spans="1:16" x14ac:dyDescent="0.25">
      <c r="A85" s="1">
        <v>0.43194444444444902</v>
      </c>
      <c r="B85" s="2">
        <v>656.16666666666697</v>
      </c>
      <c r="C85" s="3">
        <v>22.76</v>
      </c>
      <c r="D85" s="3">
        <v>24.833270246400005</v>
      </c>
      <c r="E85" s="3">
        <v>28.6739259184174</v>
      </c>
      <c r="F85" s="3">
        <v>32.220513952331601</v>
      </c>
      <c r="G85" s="3">
        <v>35.088188397670997</v>
      </c>
      <c r="H85" s="12">
        <f t="shared" si="6"/>
        <v>9.0128411253503609E-3</v>
      </c>
      <c r="I85" s="12">
        <f t="shared" si="6"/>
        <v>1.4417852099057549E-2</v>
      </c>
      <c r="J85" s="12">
        <f t="shared" si="6"/>
        <v>1.8788196694443978E-2</v>
      </c>
      <c r="K85" s="12">
        <f t="shared" si="7"/>
        <v>0.30862174102617412</v>
      </c>
      <c r="L85" s="12">
        <f t="shared" si="7"/>
        <v>0.28499148770456073</v>
      </c>
      <c r="M85" s="12">
        <f t="shared" si="7"/>
        <v>0.23043635139310256</v>
      </c>
      <c r="O85" s="12">
        <f t="shared" si="8"/>
        <v>0.29680661436536748</v>
      </c>
      <c r="P85" s="12">
        <f t="shared" si="9"/>
        <v>0.2746831933746125</v>
      </c>
    </row>
    <row r="86" spans="1:16" x14ac:dyDescent="0.25">
      <c r="A86" s="1">
        <v>0.43263888888889301</v>
      </c>
      <c r="B86" s="2">
        <v>655.83333333333303</v>
      </c>
      <c r="C86" s="3">
        <v>22.8</v>
      </c>
      <c r="D86" s="3">
        <v>24.394002494399999</v>
      </c>
      <c r="E86" s="3">
        <v>28.774259936831498</v>
      </c>
      <c r="F86" s="3">
        <v>32.284337607917102</v>
      </c>
      <c r="G86" s="3">
        <v>35.1302413173565</v>
      </c>
      <c r="H86" s="12">
        <f t="shared" si="6"/>
        <v>9.1094179468841179E-3</v>
      </c>
      <c r="I86" s="12">
        <f t="shared" si="6"/>
        <v>1.4461505882465727E-2</v>
      </c>
      <c r="J86" s="12">
        <f t="shared" si="6"/>
        <v>1.8800876214520718E-2</v>
      </c>
      <c r="K86" s="12">
        <f t="shared" si="7"/>
        <v>0.35216116205756315</v>
      </c>
      <c r="L86" s="12">
        <f t="shared" si="7"/>
        <v>0.28220100023975747</v>
      </c>
      <c r="M86" s="12">
        <f t="shared" si="7"/>
        <v>0.22880316296289949</v>
      </c>
      <c r="O86" s="12">
        <f t="shared" si="8"/>
        <v>0.31718108114866034</v>
      </c>
      <c r="P86" s="12">
        <f t="shared" si="9"/>
        <v>0.28772177508674007</v>
      </c>
    </row>
    <row r="87" spans="1:16" x14ac:dyDescent="0.25">
      <c r="A87" s="1">
        <v>0.43333333333333801</v>
      </c>
      <c r="B87" s="2">
        <v>655.5</v>
      </c>
      <c r="C87" s="3">
        <v>22.84</v>
      </c>
      <c r="D87" s="3">
        <v>25.111473155999999</v>
      </c>
      <c r="E87" s="3">
        <v>29.181016379582498</v>
      </c>
      <c r="F87" s="3">
        <v>32.739928439318497</v>
      </c>
      <c r="G87" s="3">
        <v>35.602585289130097</v>
      </c>
      <c r="H87" s="12">
        <f t="shared" si="6"/>
        <v>9.6735566431464508E-3</v>
      </c>
      <c r="I87" s="12">
        <f t="shared" si="6"/>
        <v>1.510286565876201E-2</v>
      </c>
      <c r="J87" s="12">
        <f t="shared" si="6"/>
        <v>1.9470000441083293E-2</v>
      </c>
      <c r="K87" s="12">
        <f t="shared" si="7"/>
        <v>0.32734693428719913</v>
      </c>
      <c r="L87" s="12">
        <f t="shared" si="7"/>
        <v>0.28627265718700207</v>
      </c>
      <c r="M87" s="12">
        <f t="shared" si="7"/>
        <v>0.23026710670421296</v>
      </c>
      <c r="O87" s="12">
        <f t="shared" si="8"/>
        <v>0.3068097957371006</v>
      </c>
      <c r="P87" s="12">
        <f t="shared" si="9"/>
        <v>0.28129556605947137</v>
      </c>
    </row>
    <row r="88" spans="1:16" x14ac:dyDescent="0.25">
      <c r="A88" s="1">
        <v>0.43402777777778201</v>
      </c>
      <c r="B88" s="2">
        <v>661.83333333333303</v>
      </c>
      <c r="C88" s="3">
        <v>22.88</v>
      </c>
      <c r="D88" s="3">
        <v>25.038261863999999</v>
      </c>
      <c r="E88" s="3">
        <v>28.977602996489502</v>
      </c>
      <c r="F88" s="3">
        <v>32.658702604577599</v>
      </c>
      <c r="G88" s="3">
        <v>35.629556518302699</v>
      </c>
      <c r="H88" s="12">
        <f t="shared" si="6"/>
        <v>9.2132001961563927E-3</v>
      </c>
      <c r="I88" s="12">
        <f t="shared" si="6"/>
        <v>1.4775173917770241E-2</v>
      </c>
      <c r="J88" s="12">
        <f t="shared" si="6"/>
        <v>1.9263998768525872E-2</v>
      </c>
      <c r="K88" s="12">
        <f t="shared" si="7"/>
        <v>0.3138414216950956</v>
      </c>
      <c r="L88" s="12">
        <f t="shared" si="7"/>
        <v>0.29326770532145741</v>
      </c>
      <c r="M88" s="12">
        <f t="shared" si="7"/>
        <v>0.23668349213075143</v>
      </c>
      <c r="O88" s="12">
        <f t="shared" si="8"/>
        <v>0.30355456350827648</v>
      </c>
      <c r="P88" s="12">
        <f t="shared" si="9"/>
        <v>0.28126420638243488</v>
      </c>
    </row>
    <row r="89" spans="1:16" x14ac:dyDescent="0.25">
      <c r="A89" s="1">
        <v>0.43472222222222701</v>
      </c>
      <c r="B89" s="2">
        <v>667.33333333333303</v>
      </c>
      <c r="C89" s="3">
        <v>22.92</v>
      </c>
      <c r="D89" s="3">
        <v>24.437929269600001</v>
      </c>
      <c r="E89" s="3">
        <v>28.574691153623</v>
      </c>
      <c r="F89" s="3">
        <v>32.340616515931103</v>
      </c>
      <c r="G89" s="3">
        <v>35.403592081213901</v>
      </c>
      <c r="H89" s="12">
        <f t="shared" si="6"/>
        <v>8.4735631672672347E-3</v>
      </c>
      <c r="I89" s="12">
        <f t="shared" si="6"/>
        <v>1.4116807965930728E-2</v>
      </c>
      <c r="J89" s="12">
        <f t="shared" si="6"/>
        <v>1.8706681440380478E-2</v>
      </c>
      <c r="K89" s="12">
        <f t="shared" si="7"/>
        <v>0.3268534046953056</v>
      </c>
      <c r="L89" s="12">
        <f t="shared" si="7"/>
        <v>0.29755290756589325</v>
      </c>
      <c r="M89" s="12">
        <f t="shared" si="7"/>
        <v>0.24201151047098676</v>
      </c>
      <c r="O89" s="12">
        <f t="shared" si="8"/>
        <v>0.3122031561305994</v>
      </c>
      <c r="P89" s="12">
        <f t="shared" si="9"/>
        <v>0.28880594091072853</v>
      </c>
    </row>
    <row r="90" spans="1:16" x14ac:dyDescent="0.25">
      <c r="A90" s="1">
        <v>0.435416666666671</v>
      </c>
      <c r="B90" s="2">
        <v>670.66666666666697</v>
      </c>
      <c r="C90" s="3">
        <v>22.96</v>
      </c>
      <c r="D90" s="3">
        <v>24.159726360000001</v>
      </c>
      <c r="E90" s="3">
        <v>28.412056150277898</v>
      </c>
      <c r="F90" s="3">
        <v>32.230413884306898</v>
      </c>
      <c r="G90" s="3">
        <v>35.345451363865898</v>
      </c>
      <c r="H90" s="12">
        <f t="shared" si="6"/>
        <v>8.1293083751658481E-3</v>
      </c>
      <c r="I90" s="12">
        <f t="shared" si="6"/>
        <v>1.3822684718151431E-2</v>
      </c>
      <c r="J90" s="12">
        <f t="shared" si="6"/>
        <v>1.8467372808945167E-2</v>
      </c>
      <c r="K90" s="12">
        <f t="shared" si="7"/>
        <v>0.33431474042488424</v>
      </c>
      <c r="L90" s="12">
        <f t="shared" si="7"/>
        <v>0.30019620717560347</v>
      </c>
      <c r="M90" s="12">
        <f t="shared" si="7"/>
        <v>0.24490173569639689</v>
      </c>
      <c r="O90" s="12">
        <f t="shared" si="8"/>
        <v>0.31725547380024388</v>
      </c>
      <c r="P90" s="12">
        <f t="shared" si="9"/>
        <v>0.2931375610989615</v>
      </c>
    </row>
    <row r="91" spans="1:16" x14ac:dyDescent="0.25">
      <c r="A91" s="1">
        <v>0.436111111111116</v>
      </c>
      <c r="B91" s="2">
        <v>671.16666666666697</v>
      </c>
      <c r="C91" s="3">
        <v>22.96</v>
      </c>
      <c r="D91" s="3">
        <v>24.013303775999997</v>
      </c>
      <c r="E91" s="3">
        <v>28.611413589242598</v>
      </c>
      <c r="F91" s="3">
        <v>32.408697600337</v>
      </c>
      <c r="G91" s="3">
        <v>35.505174867266497</v>
      </c>
      <c r="H91" s="12">
        <f t="shared" si="6"/>
        <v>8.4202834704384336E-3</v>
      </c>
      <c r="I91" s="12">
        <f t="shared" si="6"/>
        <v>1.4078019767077718E-2</v>
      </c>
      <c r="J91" s="12">
        <f t="shared" si="6"/>
        <v>1.869159404112216E-2</v>
      </c>
      <c r="K91" s="12">
        <f t="shared" si="7"/>
        <v>0.36123038016308651</v>
      </c>
      <c r="L91" s="12">
        <f t="shared" si="7"/>
        <v>0.29831700473188949</v>
      </c>
      <c r="M91" s="12">
        <f t="shared" si="7"/>
        <v>0.24326118899507063</v>
      </c>
      <c r="O91" s="12">
        <f t="shared" si="8"/>
        <v>0.32977369244748794</v>
      </c>
      <c r="P91" s="12">
        <f t="shared" si="9"/>
        <v>0.3009361912966822</v>
      </c>
    </row>
    <row r="92" spans="1:16" x14ac:dyDescent="0.25">
      <c r="A92" s="1">
        <v>0.43680555555556</v>
      </c>
      <c r="B92" s="2">
        <v>673.16666666666697</v>
      </c>
      <c r="C92" s="3">
        <v>22.96</v>
      </c>
      <c r="D92" s="3">
        <v>24.613636370399998</v>
      </c>
      <c r="E92" s="3">
        <v>29.119003843734301</v>
      </c>
      <c r="F92" s="3">
        <v>32.925500580123298</v>
      </c>
      <c r="G92" s="3">
        <v>36.005365507298201</v>
      </c>
      <c r="H92" s="12">
        <f t="shared" si="6"/>
        <v>9.1493000897266124E-3</v>
      </c>
      <c r="I92" s="12">
        <f t="shared" si="6"/>
        <v>1.4803912721153691E-2</v>
      </c>
      <c r="J92" s="12">
        <f t="shared" si="6"/>
        <v>1.937910201628848E-2</v>
      </c>
      <c r="K92" s="12">
        <f t="shared" si="7"/>
        <v>0.3528929034460232</v>
      </c>
      <c r="L92" s="12">
        <f t="shared" si="7"/>
        <v>0.29815230238433682</v>
      </c>
      <c r="M92" s="12">
        <f t="shared" si="7"/>
        <v>0.2412372537434706</v>
      </c>
      <c r="O92" s="12">
        <f t="shared" si="8"/>
        <v>0.32552260291518004</v>
      </c>
      <c r="P92" s="12">
        <f t="shared" si="9"/>
        <v>0.29742748652461015</v>
      </c>
    </row>
    <row r="93" spans="1:16" x14ac:dyDescent="0.25">
      <c r="A93" s="1">
        <v>0.437500000000005</v>
      </c>
      <c r="B93" s="2">
        <v>676</v>
      </c>
      <c r="C93" s="3">
        <v>22.96</v>
      </c>
      <c r="D93" s="3">
        <v>24.847912504799996</v>
      </c>
      <c r="E93" s="3">
        <v>29.236916521150299</v>
      </c>
      <c r="F93" s="3">
        <v>33.093615925371601</v>
      </c>
      <c r="G93" s="3">
        <v>36.209856232889599</v>
      </c>
      <c r="H93" s="12">
        <f t="shared" si="6"/>
        <v>9.2853794691572459E-3</v>
      </c>
      <c r="I93" s="12">
        <f t="shared" si="6"/>
        <v>1.4990556102620711E-2</v>
      </c>
      <c r="J93" s="12">
        <f t="shared" si="6"/>
        <v>1.9600379042736094E-2</v>
      </c>
      <c r="K93" s="12">
        <f t="shared" si="7"/>
        <v>0.34233759137751141</v>
      </c>
      <c r="L93" s="12">
        <f t="shared" si="7"/>
        <v>0.30081840430989171</v>
      </c>
      <c r="M93" s="12">
        <f t="shared" si="7"/>
        <v>0.24306339138790189</v>
      </c>
      <c r="O93" s="12">
        <f t="shared" si="8"/>
        <v>0.32157799784370161</v>
      </c>
      <c r="P93" s="12">
        <f t="shared" si="9"/>
        <v>0.29540646235843504</v>
      </c>
    </row>
    <row r="94" spans="1:16" x14ac:dyDescent="0.25">
      <c r="A94" s="1">
        <v>0.43819444444444899</v>
      </c>
      <c r="B94" s="2">
        <v>678.83333333333303</v>
      </c>
      <c r="C94" s="3">
        <v>22.92</v>
      </c>
      <c r="D94" s="3">
        <v>24.789343471200002</v>
      </c>
      <c r="E94" s="3">
        <v>29.314668716126899</v>
      </c>
      <c r="F94" s="3">
        <v>33.193480466922097</v>
      </c>
      <c r="G94" s="3">
        <v>36.326886522007001</v>
      </c>
      <c r="H94" s="12">
        <f t="shared" si="6"/>
        <v>9.4200864956448319E-3</v>
      </c>
      <c r="I94" s="12">
        <f t="shared" si="6"/>
        <v>1.5134024748719027E-2</v>
      </c>
      <c r="J94" s="12">
        <f t="shared" si="6"/>
        <v>1.9749894213612087E-2</v>
      </c>
      <c r="K94" s="12">
        <f t="shared" si="7"/>
        <v>0.35149726251245683</v>
      </c>
      <c r="L94" s="12">
        <f t="shared" si="7"/>
        <v>0.30128038061663925</v>
      </c>
      <c r="M94" s="12">
        <f t="shared" si="7"/>
        <v>0.24338220814890671</v>
      </c>
      <c r="O94" s="12">
        <f t="shared" si="8"/>
        <v>0.32638882156454802</v>
      </c>
      <c r="P94" s="12">
        <f t="shared" si="9"/>
        <v>0.29871995042600097</v>
      </c>
    </row>
    <row r="95" spans="1:16" x14ac:dyDescent="0.25">
      <c r="A95" s="1">
        <v>0.43888888888889399</v>
      </c>
      <c r="B95" s="2">
        <v>681.5</v>
      </c>
      <c r="C95" s="3">
        <v>22.92</v>
      </c>
      <c r="D95" s="3">
        <v>24.979692830400001</v>
      </c>
      <c r="E95" s="3">
        <v>29.552190901485201</v>
      </c>
      <c r="F95" s="3">
        <v>33.435724895868802</v>
      </c>
      <c r="G95" s="3">
        <v>36.563946594391098</v>
      </c>
      <c r="H95" s="12">
        <f t="shared" si="6"/>
        <v>9.7317548077552451E-3</v>
      </c>
      <c r="I95" s="12">
        <f t="shared" si="6"/>
        <v>1.5430263970460455E-2</v>
      </c>
      <c r="J95" s="12">
        <f t="shared" si="6"/>
        <v>2.0020464555232716E-2</v>
      </c>
      <c r="K95" s="12">
        <f t="shared" si="7"/>
        <v>0.35377161091568271</v>
      </c>
      <c r="L95" s="12">
        <f t="shared" si="7"/>
        <v>0.30046684676082019</v>
      </c>
      <c r="M95" s="12">
        <f t="shared" si="7"/>
        <v>0.24202875810617372</v>
      </c>
      <c r="O95" s="12">
        <f t="shared" si="8"/>
        <v>0.3271192288382514</v>
      </c>
      <c r="P95" s="12">
        <f t="shared" si="9"/>
        <v>0.2987557385942255</v>
      </c>
    </row>
    <row r="96" spans="1:16" x14ac:dyDescent="0.25">
      <c r="A96" s="1">
        <v>0.43958333333333799</v>
      </c>
      <c r="B96" s="2">
        <v>679.83333333333303</v>
      </c>
      <c r="C96" s="3">
        <v>22.92</v>
      </c>
      <c r="D96" s="3">
        <v>25.1700421896</v>
      </c>
      <c r="E96" s="3">
        <v>29.498313930902601</v>
      </c>
      <c r="F96" s="3">
        <v>33.441004980459802</v>
      </c>
      <c r="G96" s="3">
        <v>36.614954510197897</v>
      </c>
      <c r="H96" s="12">
        <f t="shared" si="6"/>
        <v>9.6763627323892161E-3</v>
      </c>
      <c r="I96" s="12">
        <f t="shared" si="6"/>
        <v>1.5475859250492481E-2</v>
      </c>
      <c r="J96" s="12">
        <f t="shared" si="6"/>
        <v>2.0144576381757148E-2</v>
      </c>
      <c r="K96" s="12">
        <f t="shared" si="7"/>
        <v>0.33569693239726878</v>
      </c>
      <c r="L96" s="12">
        <f t="shared" si="7"/>
        <v>0.30579163459089936</v>
      </c>
      <c r="M96" s="12">
        <f t="shared" si="7"/>
        <v>0.24616872146668245</v>
      </c>
      <c r="O96" s="12">
        <f t="shared" si="8"/>
        <v>0.32074428349408407</v>
      </c>
      <c r="P96" s="12">
        <f t="shared" si="9"/>
        <v>0.29588576281828355</v>
      </c>
    </row>
    <row r="97" spans="1:16" x14ac:dyDescent="0.25">
      <c r="A97" s="1">
        <v>0.44027777777778299</v>
      </c>
      <c r="B97" s="2">
        <v>683.16666666666697</v>
      </c>
      <c r="C97" s="3">
        <v>22.92</v>
      </c>
      <c r="D97" s="3">
        <v>24.774701212800004</v>
      </c>
      <c r="E97" s="3">
        <v>29.400367990668901</v>
      </c>
      <c r="F97" s="3">
        <v>33.3682652858609</v>
      </c>
      <c r="G97" s="3">
        <v>36.572198529993202</v>
      </c>
      <c r="H97" s="12">
        <f t="shared" si="6"/>
        <v>9.4857789568220004E-3</v>
      </c>
      <c r="I97" s="12">
        <f t="shared" si="6"/>
        <v>1.5293874534073033E-2</v>
      </c>
      <c r="J97" s="12">
        <f t="shared" si="6"/>
        <v>1.9983701190524315E-2</v>
      </c>
      <c r="K97" s="12">
        <f t="shared" si="7"/>
        <v>0.35701214014468613</v>
      </c>
      <c r="L97" s="12">
        <f t="shared" si="7"/>
        <v>0.30624503952778176</v>
      </c>
      <c r="M97" s="12">
        <f t="shared" si="7"/>
        <v>0.24728176915834021</v>
      </c>
      <c r="O97" s="12">
        <f t="shared" si="8"/>
        <v>0.33162858983623394</v>
      </c>
      <c r="P97" s="12">
        <f t="shared" si="9"/>
        <v>0.30351298294360263</v>
      </c>
    </row>
    <row r="98" spans="1:16" x14ac:dyDescent="0.25">
      <c r="A98" s="1">
        <v>0.44097222222222698</v>
      </c>
      <c r="B98" s="2">
        <v>686.66666666666697</v>
      </c>
      <c r="C98" s="3">
        <v>22.88</v>
      </c>
      <c r="D98" s="3">
        <v>24.950408313600001</v>
      </c>
      <c r="E98" s="3">
        <v>29.596012124732098</v>
      </c>
      <c r="F98" s="3">
        <v>33.5875604467724</v>
      </c>
      <c r="G98" s="3">
        <v>36.801313366075298</v>
      </c>
      <c r="H98" s="12">
        <f t="shared" si="6"/>
        <v>9.7806001816486843E-3</v>
      </c>
      <c r="I98" s="12">
        <f t="shared" si="6"/>
        <v>1.5593534631221937E-2</v>
      </c>
      <c r="J98" s="12">
        <f t="shared" si="6"/>
        <v>2.0273757329235864E-2</v>
      </c>
      <c r="K98" s="12">
        <f t="shared" si="7"/>
        <v>0.35672332883362073</v>
      </c>
      <c r="L98" s="12">
        <f t="shared" si="7"/>
        <v>0.30650018006840779</v>
      </c>
      <c r="M98" s="12">
        <f t="shared" si="7"/>
        <v>0.24677537862255247</v>
      </c>
      <c r="O98" s="12">
        <f t="shared" si="8"/>
        <v>0.33161175445101426</v>
      </c>
      <c r="P98" s="12">
        <f t="shared" si="9"/>
        <v>0.30333296250819364</v>
      </c>
    </row>
    <row r="99" spans="1:16" x14ac:dyDescent="0.25">
      <c r="A99" s="1">
        <v>0.44166666666667198</v>
      </c>
      <c r="B99" s="2">
        <v>688.66666666666697</v>
      </c>
      <c r="C99" s="3">
        <v>22.88</v>
      </c>
      <c r="D99" s="3">
        <v>25.0675463808</v>
      </c>
      <c r="E99" s="3">
        <v>29.7659681054506</v>
      </c>
      <c r="F99" s="3">
        <v>33.776028864265697</v>
      </c>
      <c r="G99" s="3">
        <v>36.999049065927501</v>
      </c>
      <c r="H99" s="12">
        <f t="shared" si="6"/>
        <v>9.9989856323096787E-3</v>
      </c>
      <c r="I99" s="12">
        <f t="shared" si="6"/>
        <v>1.5821919938430341E-2</v>
      </c>
      <c r="J99" s="12">
        <f t="shared" si="6"/>
        <v>2.0502007356138666E-2</v>
      </c>
      <c r="K99" s="12">
        <f t="shared" si="7"/>
        <v>0.35973131219273252</v>
      </c>
      <c r="L99" s="12">
        <f t="shared" si="7"/>
        <v>0.30702744523181663</v>
      </c>
      <c r="M99" s="12">
        <f t="shared" si="7"/>
        <v>0.24676824566098457</v>
      </c>
      <c r="O99" s="12">
        <f t="shared" si="8"/>
        <v>0.33337937871227458</v>
      </c>
      <c r="P99" s="12">
        <f t="shared" si="9"/>
        <v>0.30450900102851119</v>
      </c>
    </row>
    <row r="100" spans="1:16" x14ac:dyDescent="0.25">
      <c r="A100" s="1">
        <v>0.44236111111111598</v>
      </c>
      <c r="B100" s="2">
        <v>690.66666666666697</v>
      </c>
      <c r="C100" s="3">
        <v>22.92</v>
      </c>
      <c r="D100" s="3">
        <v>25.213968964800003</v>
      </c>
      <c r="E100" s="3">
        <v>29.4871343638174</v>
      </c>
      <c r="F100" s="3">
        <v>33.610883039047998</v>
      </c>
      <c r="G100" s="3">
        <v>36.931721498570802</v>
      </c>
      <c r="H100" s="12">
        <f t="shared" si="6"/>
        <v>9.5083991754112869E-3</v>
      </c>
      <c r="I100" s="12">
        <f t="shared" si="6"/>
        <v>1.547907775923937E-2</v>
      </c>
      <c r="J100" s="12">
        <f t="shared" si="6"/>
        <v>2.028724155198474E-2</v>
      </c>
      <c r="K100" s="12">
        <f t="shared" si="7"/>
        <v>0.32622445569894115</v>
      </c>
      <c r="L100" s="12">
        <f t="shared" si="7"/>
        <v>0.31481759805638976</v>
      </c>
      <c r="M100" s="12">
        <f t="shared" si="7"/>
        <v>0.25352136361748312</v>
      </c>
      <c r="O100" s="12">
        <f t="shared" si="8"/>
        <v>0.32052102687766548</v>
      </c>
      <c r="P100" s="12">
        <f t="shared" si="9"/>
        <v>0.29818780579093795</v>
      </c>
    </row>
    <row r="101" spans="1:16" x14ac:dyDescent="0.25">
      <c r="A101" s="1">
        <v>0.44305555555556098</v>
      </c>
      <c r="B101" s="2">
        <v>691.5</v>
      </c>
      <c r="C101" s="3">
        <v>22.92</v>
      </c>
      <c r="D101" s="3">
        <v>24.306148944000007</v>
      </c>
      <c r="E101" s="3">
        <v>29.042557902978899</v>
      </c>
      <c r="F101" s="3">
        <v>33.188394311728402</v>
      </c>
      <c r="G101" s="3">
        <v>36.554501867936501</v>
      </c>
      <c r="H101" s="12">
        <f t="shared" si="6"/>
        <v>8.8540244439318828E-3</v>
      </c>
      <c r="I101" s="12">
        <f t="shared" si="6"/>
        <v>1.484944947466146E-2</v>
      </c>
      <c r="J101" s="12">
        <f t="shared" si="6"/>
        <v>1.97172839738778E-2</v>
      </c>
      <c r="K101" s="12">
        <f t="shared" si="7"/>
        <v>0.36115390734342429</v>
      </c>
      <c r="L101" s="12">
        <f t="shared" si="7"/>
        <v>0.31612241071119584</v>
      </c>
      <c r="M101" s="12">
        <f t="shared" si="7"/>
        <v>0.25666763723140701</v>
      </c>
      <c r="O101" s="12">
        <f t="shared" si="8"/>
        <v>0.33863815902731004</v>
      </c>
      <c r="P101" s="12">
        <f t="shared" si="9"/>
        <v>0.31131465176200906</v>
      </c>
    </row>
    <row r="102" spans="1:16" x14ac:dyDescent="0.25">
      <c r="A102" s="1">
        <v>0.44375000000000497</v>
      </c>
      <c r="B102" s="2">
        <v>693.66666666666697</v>
      </c>
      <c r="C102" s="3">
        <v>22.92</v>
      </c>
      <c r="D102" s="3">
        <v>24.320791202400002</v>
      </c>
      <c r="E102" s="3">
        <v>29.143811200188299</v>
      </c>
      <c r="F102" s="3">
        <v>33.309737444370498</v>
      </c>
      <c r="G102" s="3">
        <v>36.687827780156297</v>
      </c>
      <c r="H102" s="12">
        <f t="shared" si="6"/>
        <v>8.9723371458745246E-3</v>
      </c>
      <c r="I102" s="12">
        <f t="shared" si="6"/>
        <v>1.4977997276843572E-2</v>
      </c>
      <c r="J102" s="12">
        <f t="shared" si="6"/>
        <v>1.9847901653276726E-2</v>
      </c>
      <c r="K102" s="12">
        <f t="shared" si="7"/>
        <v>0.36660935722124988</v>
      </c>
      <c r="L102" s="12">
        <f t="shared" si="7"/>
        <v>0.31666207963291343</v>
      </c>
      <c r="M102" s="12">
        <f t="shared" si="7"/>
        <v>0.2567767762119299</v>
      </c>
      <c r="O102" s="12">
        <f t="shared" si="8"/>
        <v>0.34163571842708168</v>
      </c>
      <c r="P102" s="12">
        <f t="shared" si="9"/>
        <v>0.31334940435536435</v>
      </c>
    </row>
    <row r="103" spans="1:16" x14ac:dyDescent="0.25">
      <c r="A103" s="1">
        <v>0.44444444444445003</v>
      </c>
      <c r="B103" s="2">
        <v>696.66666666666697</v>
      </c>
      <c r="C103" s="3">
        <v>22.96</v>
      </c>
      <c r="D103" s="3">
        <v>24.481856044800004</v>
      </c>
      <c r="E103" s="3">
        <v>29.462571255056101</v>
      </c>
      <c r="F103" s="3">
        <v>33.624078298823797</v>
      </c>
      <c r="G103" s="3">
        <v>36.989998505438798</v>
      </c>
      <c r="H103" s="12">
        <f t="shared" si="6"/>
        <v>9.3338343374010976E-3</v>
      </c>
      <c r="I103" s="12">
        <f t="shared" si="6"/>
        <v>1.5307289424148983E-2</v>
      </c>
      <c r="J103" s="12">
        <f t="shared" si="6"/>
        <v>2.0138753835558073E-2</v>
      </c>
      <c r="K103" s="12">
        <f t="shared" si="7"/>
        <v>0.37696583148523721</v>
      </c>
      <c r="L103" s="12">
        <f t="shared" si="7"/>
        <v>0.3149639954830703</v>
      </c>
      <c r="M103" s="12">
        <f t="shared" si="7"/>
        <v>0.25474994169247933</v>
      </c>
      <c r="O103" s="12">
        <f t="shared" si="8"/>
        <v>0.34596491348415376</v>
      </c>
      <c r="P103" s="12">
        <f t="shared" si="9"/>
        <v>0.31555992288692891</v>
      </c>
    </row>
    <row r="104" spans="1:16" x14ac:dyDescent="0.25">
      <c r="A104" s="1">
        <v>0.44513888888889402</v>
      </c>
      <c r="B104" s="2">
        <v>698.33333333333303</v>
      </c>
      <c r="C104" s="3">
        <v>22.96</v>
      </c>
      <c r="D104" s="3">
        <v>24.950408313600001</v>
      </c>
      <c r="E104" s="3">
        <v>30.025232687454</v>
      </c>
      <c r="F104" s="3">
        <v>34.166249343374197</v>
      </c>
      <c r="G104" s="3">
        <v>37.494081727050897</v>
      </c>
      <c r="H104" s="12">
        <f t="shared" si="6"/>
        <v>1.011727831138998E-2</v>
      </c>
      <c r="I104" s="12">
        <f t="shared" si="6"/>
        <v>1.6047135097910552E-2</v>
      </c>
      <c r="J104" s="12">
        <f t="shared" si="6"/>
        <v>2.0812527532769787E-2</v>
      </c>
      <c r="K104" s="12">
        <f t="shared" si="7"/>
        <v>0.38317181212870299</v>
      </c>
      <c r="L104" s="12">
        <f t="shared" si="7"/>
        <v>0.31266517601653909</v>
      </c>
      <c r="M104" s="12">
        <f t="shared" si="7"/>
        <v>0.25126614656530522</v>
      </c>
      <c r="O104" s="12">
        <f t="shared" si="8"/>
        <v>0.34791849407262099</v>
      </c>
      <c r="P104" s="12">
        <f t="shared" si="9"/>
        <v>0.3157010449035158</v>
      </c>
    </row>
    <row r="105" spans="1:16" x14ac:dyDescent="0.25">
      <c r="A105" s="1">
        <v>0.44583333333333902</v>
      </c>
      <c r="B105" s="2">
        <v>700</v>
      </c>
      <c r="C105" s="3">
        <v>23</v>
      </c>
      <c r="D105" s="3">
        <v>25.477529615999998</v>
      </c>
      <c r="E105" s="3">
        <v>29.9369712407183</v>
      </c>
      <c r="F105" s="3">
        <v>34.194764394283098</v>
      </c>
      <c r="G105" s="3">
        <v>37.613949919503199</v>
      </c>
      <c r="H105" s="12">
        <f t="shared" si="6"/>
        <v>9.9099589153118575E-3</v>
      </c>
      <c r="I105" s="12">
        <f t="shared" si="6"/>
        <v>1.5992520563261569E-2</v>
      </c>
      <c r="J105" s="12">
        <f t="shared" si="6"/>
        <v>2.0877071313575999E-2</v>
      </c>
      <c r="K105" s="12">
        <f t="shared" si="7"/>
        <v>0.3359059925112487</v>
      </c>
      <c r="L105" s="12">
        <f t="shared" si="7"/>
        <v>0.32071688689189376</v>
      </c>
      <c r="M105" s="12">
        <f t="shared" si="7"/>
        <v>0.25754903956203351</v>
      </c>
      <c r="O105" s="12">
        <f t="shared" si="8"/>
        <v>0.32831143970157123</v>
      </c>
      <c r="P105" s="12">
        <f t="shared" si="9"/>
        <v>0.30472397298839199</v>
      </c>
    </row>
    <row r="106" spans="1:16" x14ac:dyDescent="0.25">
      <c r="A106" s="1">
        <v>0.44652777777778302</v>
      </c>
      <c r="B106" s="2">
        <v>700.16666666666697</v>
      </c>
      <c r="C106" s="3">
        <v>23</v>
      </c>
      <c r="D106" s="3">
        <v>24.613636370399998</v>
      </c>
      <c r="E106" s="3">
        <v>29.516999818089399</v>
      </c>
      <c r="F106" s="3">
        <v>33.791555551592197</v>
      </c>
      <c r="G106" s="3">
        <v>37.251424452984097</v>
      </c>
      <c r="H106" s="12">
        <f t="shared" si="6"/>
        <v>9.307783601175049E-3</v>
      </c>
      <c r="I106" s="12">
        <f t="shared" si="6"/>
        <v>1.5412838207463258E-2</v>
      </c>
      <c r="J106" s="12">
        <f t="shared" si="6"/>
        <v>2.0354331520567613E-2</v>
      </c>
      <c r="K106" s="12">
        <f t="shared" si="7"/>
        <v>0.36925634151953229</v>
      </c>
      <c r="L106" s="12">
        <f t="shared" si="7"/>
        <v>0.32190287924065103</v>
      </c>
      <c r="M106" s="12">
        <f t="shared" si="7"/>
        <v>0.26055146560004772</v>
      </c>
      <c r="O106" s="12">
        <f t="shared" si="8"/>
        <v>0.34557961038009161</v>
      </c>
      <c r="P106" s="12">
        <f t="shared" si="9"/>
        <v>0.31723689545341027</v>
      </c>
    </row>
    <row r="107" spans="1:16" x14ac:dyDescent="0.25">
      <c r="A107" s="1">
        <v>0.44722222222222802</v>
      </c>
      <c r="B107" s="2">
        <v>700.16666666666697</v>
      </c>
      <c r="C107" s="3">
        <v>23</v>
      </c>
      <c r="D107" s="3">
        <v>24.642920887200003</v>
      </c>
      <c r="E107" s="3">
        <v>29.5594850853116</v>
      </c>
      <c r="F107" s="3">
        <v>33.859122375499098</v>
      </c>
      <c r="G107" s="3">
        <v>37.334969186498903</v>
      </c>
      <c r="H107" s="12">
        <f t="shared" si="6"/>
        <v>9.3684623927325836E-3</v>
      </c>
      <c r="I107" s="12">
        <f t="shared" si="6"/>
        <v>1.5509339265173663E-2</v>
      </c>
      <c r="J107" s="12">
        <f t="shared" si="6"/>
        <v>2.0473652730062693E-2</v>
      </c>
      <c r="K107" s="12">
        <f t="shared" si="7"/>
        <v>0.37025044706732918</v>
      </c>
      <c r="L107" s="12">
        <f t="shared" si="7"/>
        <v>0.3237916896378023</v>
      </c>
      <c r="M107" s="12">
        <f t="shared" si="7"/>
        <v>0.26175470996687611</v>
      </c>
      <c r="O107" s="12">
        <f t="shared" si="8"/>
        <v>0.34702106835256574</v>
      </c>
      <c r="P107" s="12">
        <f t="shared" si="9"/>
        <v>0.3185989488906692</v>
      </c>
    </row>
    <row r="108" spans="1:16" x14ac:dyDescent="0.25">
      <c r="A108" s="1">
        <v>0.44791666666667201</v>
      </c>
      <c r="B108" s="2">
        <v>703</v>
      </c>
      <c r="C108" s="3">
        <v>23</v>
      </c>
      <c r="D108" s="3">
        <v>24.6282786288</v>
      </c>
      <c r="E108" s="3">
        <v>29.336564445115901</v>
      </c>
      <c r="F108" s="3">
        <v>33.709876805751001</v>
      </c>
      <c r="G108" s="3">
        <v>37.252152909632301</v>
      </c>
      <c r="H108" s="12">
        <f t="shared" si="6"/>
        <v>9.0136051850866292E-3</v>
      </c>
      <c r="I108" s="12">
        <f t="shared" si="6"/>
        <v>1.5234533151850643E-2</v>
      </c>
      <c r="J108" s="12">
        <f t="shared" si="6"/>
        <v>2.0273332730629163E-2</v>
      </c>
      <c r="K108" s="12">
        <f t="shared" si="7"/>
        <v>0.35313665763134899</v>
      </c>
      <c r="L108" s="12">
        <f t="shared" si="7"/>
        <v>0.32801256552028424</v>
      </c>
      <c r="M108" s="12">
        <f t="shared" si="7"/>
        <v>0.26568215960832192</v>
      </c>
      <c r="O108" s="12">
        <f t="shared" si="8"/>
        <v>0.34057461157581659</v>
      </c>
      <c r="P108" s="12">
        <f t="shared" si="9"/>
        <v>0.31561046091998501</v>
      </c>
    </row>
    <row r="109" spans="1:16" x14ac:dyDescent="0.25">
      <c r="A109" s="1">
        <v>0.44861111111111701</v>
      </c>
      <c r="B109" s="2">
        <v>698.66666666666697</v>
      </c>
      <c r="C109" s="3">
        <v>23.04</v>
      </c>
      <c r="D109" s="3">
        <v>24.013303776000004</v>
      </c>
      <c r="E109" s="3">
        <v>28.909195146155501</v>
      </c>
      <c r="F109" s="3">
        <v>33.313882658047199</v>
      </c>
      <c r="G109" s="3">
        <v>36.902532840730203</v>
      </c>
      <c r="H109" s="12">
        <f t="shared" si="6"/>
        <v>8.4005655717874512E-3</v>
      </c>
      <c r="I109" s="12">
        <f t="shared" si="6"/>
        <v>1.4704984720487398E-2</v>
      </c>
      <c r="J109" s="12">
        <f t="shared" si="6"/>
        <v>1.9841411508678717E-2</v>
      </c>
      <c r="K109" s="12">
        <f t="shared" si="7"/>
        <v>0.3694852092327619</v>
      </c>
      <c r="L109" s="12">
        <f t="shared" si="7"/>
        <v>0.33241482784054255</v>
      </c>
      <c r="M109" s="12">
        <f t="shared" si="7"/>
        <v>0.27082977610463321</v>
      </c>
      <c r="O109" s="12">
        <f t="shared" si="8"/>
        <v>0.35095001853665225</v>
      </c>
      <c r="P109" s="12">
        <f t="shared" si="9"/>
        <v>0.3242432710593125</v>
      </c>
    </row>
    <row r="110" spans="1:16" x14ac:dyDescent="0.25">
      <c r="A110" s="1">
        <v>0.44930555555556101</v>
      </c>
      <c r="B110" s="2">
        <v>703</v>
      </c>
      <c r="C110" s="3">
        <v>23.04</v>
      </c>
      <c r="D110" s="3">
        <v>23.793669900000001</v>
      </c>
      <c r="E110" s="3">
        <v>28.6571382983437</v>
      </c>
      <c r="F110" s="3">
        <v>33.152155336671001</v>
      </c>
      <c r="G110" s="3">
        <v>36.821989535925297</v>
      </c>
      <c r="H110" s="12">
        <f t="shared" si="6"/>
        <v>7.990239400204411E-3</v>
      </c>
      <c r="I110" s="12">
        <f t="shared" si="6"/>
        <v>1.4384289241352776E-2</v>
      </c>
      <c r="J110" s="12">
        <f t="shared" si="6"/>
        <v>1.9604537035455616E-2</v>
      </c>
      <c r="K110" s="12">
        <f t="shared" si="7"/>
        <v>0.36477585297288823</v>
      </c>
      <c r="L110" s="12">
        <f t="shared" si="7"/>
        <v>0.33714080980600469</v>
      </c>
      <c r="M110" s="12">
        <f t="shared" si="7"/>
        <v>0.27524942914360423</v>
      </c>
      <c r="O110" s="12">
        <f t="shared" si="8"/>
        <v>0.35095833138944649</v>
      </c>
      <c r="P110" s="12">
        <f t="shared" si="9"/>
        <v>0.32572203064083233</v>
      </c>
    </row>
    <row r="111" spans="1:16" x14ac:dyDescent="0.25">
      <c r="A111" s="1">
        <v>0.45000000000000601</v>
      </c>
      <c r="B111" s="2">
        <v>708.66666666666697</v>
      </c>
      <c r="C111" s="3">
        <v>23.04</v>
      </c>
      <c r="D111" s="3">
        <v>23.369044406400004</v>
      </c>
      <c r="E111" s="3">
        <v>29.210375193903001</v>
      </c>
      <c r="F111" s="3">
        <v>33.588240835948902</v>
      </c>
      <c r="G111" s="3">
        <v>37.159020457482001</v>
      </c>
      <c r="H111" s="12">
        <f t="shared" si="6"/>
        <v>8.7070204993927557E-3</v>
      </c>
      <c r="I111" s="12">
        <f t="shared" si="6"/>
        <v>1.4884629589767965E-2</v>
      </c>
      <c r="J111" s="12">
        <f t="shared" si="6"/>
        <v>1.9923359065120407E-2</v>
      </c>
      <c r="K111" s="12">
        <f t="shared" si="7"/>
        <v>0.43461539255345977</v>
      </c>
      <c r="L111" s="12">
        <f t="shared" si="7"/>
        <v>0.32572847931069288</v>
      </c>
      <c r="M111" s="12">
        <f t="shared" si="7"/>
        <v>0.26567846324585598</v>
      </c>
      <c r="O111" s="12">
        <f t="shared" si="8"/>
        <v>0.38017193593207627</v>
      </c>
      <c r="P111" s="12">
        <f t="shared" si="9"/>
        <v>0.34200744503666947</v>
      </c>
    </row>
    <row r="112" spans="1:16" x14ac:dyDescent="0.25">
      <c r="A112" s="1">
        <v>0.45069444444445</v>
      </c>
      <c r="B112" s="2">
        <v>709</v>
      </c>
      <c r="C112" s="3">
        <v>23.04</v>
      </c>
      <c r="D112" s="3">
        <v>25.067546380799996</v>
      </c>
      <c r="E112" s="3">
        <v>29.3804238410466</v>
      </c>
      <c r="F112" s="3">
        <v>33.960679825122398</v>
      </c>
      <c r="G112" s="3">
        <v>37.658776604731997</v>
      </c>
      <c r="H112" s="12">
        <f t="shared" si="6"/>
        <v>8.9427698745368142E-3</v>
      </c>
      <c r="I112" s="12">
        <f t="shared" si="6"/>
        <v>1.5402933462796049E-2</v>
      </c>
      <c r="J112" s="12">
        <f t="shared" si="6"/>
        <v>2.0618866861399153E-2</v>
      </c>
      <c r="K112" s="12">
        <f t="shared" si="7"/>
        <v>0.32074226528311706</v>
      </c>
      <c r="L112" s="12">
        <f t="shared" si="7"/>
        <v>0.34062680738094142</v>
      </c>
      <c r="M112" s="12">
        <f t="shared" si="7"/>
        <v>0.27502194283543624</v>
      </c>
      <c r="O112" s="12">
        <f t="shared" si="8"/>
        <v>0.33068453633202921</v>
      </c>
      <c r="P112" s="12">
        <f t="shared" si="9"/>
        <v>0.31213033849983157</v>
      </c>
    </row>
    <row r="113" spans="1:16" x14ac:dyDescent="0.25">
      <c r="A113" s="1">
        <v>0.451388888888895</v>
      </c>
      <c r="B113" s="2">
        <v>713.5</v>
      </c>
      <c r="C113" s="3">
        <v>23.04</v>
      </c>
      <c r="D113" s="3">
        <v>23.237264080800003</v>
      </c>
      <c r="E113" s="3">
        <v>28.7228808269228</v>
      </c>
      <c r="F113" s="3">
        <v>33.290281884612703</v>
      </c>
      <c r="G113" s="3">
        <v>37.031244056488802</v>
      </c>
      <c r="H113" s="12">
        <f t="shared" si="6"/>
        <v>7.9647944315666443E-3</v>
      </c>
      <c r="I113" s="12">
        <f t="shared" si="6"/>
        <v>1.4366197455659011E-2</v>
      </c>
      <c r="J113" s="12">
        <f t="shared" si="6"/>
        <v>1.9609311922198742E-2</v>
      </c>
      <c r="K113" s="12">
        <f t="shared" si="7"/>
        <v>0.40538417694479484</v>
      </c>
      <c r="L113" s="12">
        <f t="shared" si="7"/>
        <v>0.3375285230885065</v>
      </c>
      <c r="M113" s="12">
        <f t="shared" si="7"/>
        <v>0.27645512641754943</v>
      </c>
      <c r="O113" s="12">
        <f t="shared" si="8"/>
        <v>0.37145635001665067</v>
      </c>
      <c r="P113" s="12">
        <f t="shared" si="9"/>
        <v>0.33978927548361693</v>
      </c>
    </row>
    <row r="114" spans="1:16" x14ac:dyDescent="0.25">
      <c r="A114" s="1">
        <v>0.452083333333339</v>
      </c>
      <c r="B114" s="2">
        <v>716</v>
      </c>
      <c r="C114" s="3">
        <v>23.04</v>
      </c>
      <c r="D114" s="3">
        <v>23.852238933599999</v>
      </c>
      <c r="E114" s="3">
        <v>29.038084521884301</v>
      </c>
      <c r="F114" s="3">
        <v>33.642603730982103</v>
      </c>
      <c r="G114" s="3">
        <v>37.391600116599797</v>
      </c>
      <c r="H114" s="12">
        <f t="shared" si="6"/>
        <v>8.3772130193914829E-3</v>
      </c>
      <c r="I114" s="12">
        <f t="shared" si="6"/>
        <v>1.4808105769528077E-2</v>
      </c>
      <c r="J114" s="12">
        <f t="shared" si="6"/>
        <v>2.0044134241061169E-2</v>
      </c>
      <c r="K114" s="12">
        <f t="shared" si="7"/>
        <v>0.38189314895948379</v>
      </c>
      <c r="L114" s="12">
        <f t="shared" si="7"/>
        <v>0.33908343591629309</v>
      </c>
      <c r="M114" s="12">
        <f t="shared" si="7"/>
        <v>0.27608150122629027</v>
      </c>
      <c r="O114" s="12">
        <f t="shared" si="8"/>
        <v>0.36048829243788844</v>
      </c>
      <c r="P114" s="12">
        <f t="shared" si="9"/>
        <v>0.33235269536735573</v>
      </c>
    </row>
    <row r="115" spans="1:16" x14ac:dyDescent="0.25">
      <c r="A115" s="1">
        <v>0.452777777777784</v>
      </c>
      <c r="B115" s="2">
        <v>716.5</v>
      </c>
      <c r="C115" s="3">
        <v>23.04</v>
      </c>
      <c r="D115" s="3">
        <v>23.749743124800002</v>
      </c>
      <c r="E115" s="3">
        <v>29.311175757947701</v>
      </c>
      <c r="F115" s="3">
        <v>33.875647800831203</v>
      </c>
      <c r="G115" s="3">
        <v>37.589397429721402</v>
      </c>
      <c r="H115" s="12">
        <f t="shared" si="6"/>
        <v>8.7525132699898152E-3</v>
      </c>
      <c r="I115" s="12">
        <f t="shared" si="6"/>
        <v>1.5123025541983536E-2</v>
      </c>
      <c r="J115" s="12">
        <f t="shared" si="6"/>
        <v>2.0306207159415775E-2</v>
      </c>
      <c r="K115" s="12">
        <f t="shared" si="7"/>
        <v>0.40926612031030452</v>
      </c>
      <c r="L115" s="12">
        <f t="shared" si="7"/>
        <v>0.33589973797785072</v>
      </c>
      <c r="M115" s="12">
        <f t="shared" si="7"/>
        <v>0.27329503073733619</v>
      </c>
      <c r="O115" s="12">
        <f t="shared" si="8"/>
        <v>0.37258292914407759</v>
      </c>
      <c r="P115" s="12">
        <f t="shared" si="9"/>
        <v>0.33948696300849712</v>
      </c>
    </row>
    <row r="116" spans="1:16" x14ac:dyDescent="0.25">
      <c r="A116" s="1">
        <v>0.45347222222222799</v>
      </c>
      <c r="B116" s="2">
        <v>716.5</v>
      </c>
      <c r="C116" s="3">
        <v>23</v>
      </c>
      <c r="D116" s="3">
        <v>24.467213786400002</v>
      </c>
      <c r="E116" s="3">
        <v>29.4841774460008</v>
      </c>
      <c r="F116" s="3">
        <v>34.1353652565492</v>
      </c>
      <c r="G116" s="3">
        <v>37.9000493574949</v>
      </c>
      <c r="H116" s="12">
        <f t="shared" si="6"/>
        <v>9.0497940628064197E-3</v>
      </c>
      <c r="I116" s="12">
        <f t="shared" si="6"/>
        <v>1.5541333226167759E-2</v>
      </c>
      <c r="J116" s="12">
        <f t="shared" si="6"/>
        <v>2.0795602732023587E-2</v>
      </c>
      <c r="K116" s="12">
        <f t="shared" si="7"/>
        <v>0.36919861987800068</v>
      </c>
      <c r="L116" s="12">
        <f t="shared" si="7"/>
        <v>0.34228115588632513</v>
      </c>
      <c r="M116" s="12">
        <f t="shared" si="7"/>
        <v>0.2770433012178527</v>
      </c>
      <c r="O116" s="12">
        <f t="shared" si="8"/>
        <v>0.35573988788216288</v>
      </c>
      <c r="P116" s="12">
        <f t="shared" si="9"/>
        <v>0.3295076923273928</v>
      </c>
    </row>
    <row r="117" spans="1:16" x14ac:dyDescent="0.25">
      <c r="A117" s="1">
        <v>0.45416666666667299</v>
      </c>
      <c r="B117" s="2">
        <v>721</v>
      </c>
      <c r="C117" s="3">
        <v>23.04</v>
      </c>
      <c r="D117" s="3">
        <v>23.881523450400003</v>
      </c>
      <c r="E117" s="3">
        <v>29.329716200995598</v>
      </c>
      <c r="F117" s="3">
        <v>34.001994298021501</v>
      </c>
      <c r="G117" s="3">
        <v>37.801781790452999</v>
      </c>
      <c r="H117" s="12">
        <f t="shared" si="6"/>
        <v>8.7236008335583905E-3</v>
      </c>
      <c r="I117" s="12">
        <f t="shared" si="6"/>
        <v>1.5203875586714981E-2</v>
      </c>
      <c r="J117" s="12">
        <f t="shared" si="6"/>
        <v>2.0474038544317615E-2</v>
      </c>
      <c r="K117" s="12">
        <f t="shared" si="7"/>
        <v>0.39843043693676017</v>
      </c>
      <c r="L117" s="12">
        <f t="shared" si="7"/>
        <v>0.34168721425734744</v>
      </c>
      <c r="M117" s="12">
        <f t="shared" si="7"/>
        <v>0.27788131958268425</v>
      </c>
      <c r="O117" s="12">
        <f t="shared" si="8"/>
        <v>0.37005882559705383</v>
      </c>
      <c r="P117" s="12">
        <f t="shared" si="9"/>
        <v>0.3393329902589306</v>
      </c>
    </row>
    <row r="118" spans="1:16" x14ac:dyDescent="0.25">
      <c r="A118" s="1">
        <v>0.45486111111111699</v>
      </c>
      <c r="B118" s="2">
        <v>722.5</v>
      </c>
      <c r="C118" s="3">
        <v>23.04</v>
      </c>
      <c r="D118" s="3">
        <v>24.189010876800005</v>
      </c>
      <c r="E118" s="3">
        <v>29.732282390030399</v>
      </c>
      <c r="F118" s="3">
        <v>34.402179013282797</v>
      </c>
      <c r="G118" s="3">
        <v>38.182332474918603</v>
      </c>
      <c r="H118" s="12">
        <f t="shared" si="6"/>
        <v>9.2626745882773698E-3</v>
      </c>
      <c r="I118" s="12">
        <f t="shared" si="6"/>
        <v>1.5726199326342973E-2</v>
      </c>
      <c r="J118" s="12">
        <f t="shared" si="6"/>
        <v>2.0958245640025748E-2</v>
      </c>
      <c r="K118" s="12">
        <f t="shared" si="7"/>
        <v>0.40454199152861003</v>
      </c>
      <c r="L118" s="12">
        <f t="shared" si="7"/>
        <v>0.34080403164345902</v>
      </c>
      <c r="M118" s="12">
        <f t="shared" si="7"/>
        <v>0.2758715329032736</v>
      </c>
      <c r="O118" s="12">
        <f t="shared" si="8"/>
        <v>0.37267301158603455</v>
      </c>
      <c r="P118" s="12">
        <f t="shared" si="9"/>
        <v>0.3404058520251142</v>
      </c>
    </row>
    <row r="119" spans="1:16" x14ac:dyDescent="0.25">
      <c r="A119" s="1">
        <v>0.45555555555556199</v>
      </c>
      <c r="B119" s="2">
        <v>726</v>
      </c>
      <c r="C119" s="3">
        <v>23.04</v>
      </c>
      <c r="D119" s="3">
        <v>24.540425078400002</v>
      </c>
      <c r="E119" s="3">
        <v>29.732684841120001</v>
      </c>
      <c r="F119" s="3">
        <v>34.499074102025702</v>
      </c>
      <c r="G119" s="3">
        <v>38.351892855120099</v>
      </c>
      <c r="H119" s="12">
        <f t="shared" si="6"/>
        <v>9.2185741613223168E-3</v>
      </c>
      <c r="I119" s="12">
        <f t="shared" si="6"/>
        <v>1.5783848625379755E-2</v>
      </c>
      <c r="J119" s="12">
        <f t="shared" si="6"/>
        <v>2.1090761508429888E-2</v>
      </c>
      <c r="K119" s="12">
        <f t="shared" si="7"/>
        <v>0.37709875561953404</v>
      </c>
      <c r="L119" s="12">
        <f t="shared" si="7"/>
        <v>0.34616901719575582</v>
      </c>
      <c r="M119" s="12">
        <f t="shared" si="7"/>
        <v>0.27981904292446153</v>
      </c>
      <c r="O119" s="12">
        <f t="shared" si="8"/>
        <v>0.36163388640764493</v>
      </c>
      <c r="P119" s="12">
        <f t="shared" si="9"/>
        <v>0.33436227191325046</v>
      </c>
    </row>
    <row r="120" spans="1:16" x14ac:dyDescent="0.25">
      <c r="A120" s="1">
        <v>0.45625000000000598</v>
      </c>
      <c r="B120" s="2">
        <v>727.66666666666697</v>
      </c>
      <c r="C120" s="3">
        <v>23.04</v>
      </c>
      <c r="D120" s="3">
        <v>23.925450225600002</v>
      </c>
      <c r="E120" s="3">
        <v>29.065374258020299</v>
      </c>
      <c r="F120" s="3">
        <v>33.938221529861202</v>
      </c>
      <c r="G120" s="3">
        <v>37.9080615846322</v>
      </c>
      <c r="H120" s="12">
        <f t="shared" si="6"/>
        <v>8.2804043857356343E-3</v>
      </c>
      <c r="I120" s="12">
        <f t="shared" si="6"/>
        <v>1.4976942093258633E-2</v>
      </c>
      <c r="J120" s="12">
        <f t="shared" si="6"/>
        <v>2.0432517065458813E-2</v>
      </c>
      <c r="K120" s="12">
        <f t="shared" si="7"/>
        <v>0.37244275252618625</v>
      </c>
      <c r="L120" s="12">
        <f t="shared" si="7"/>
        <v>0.35309017003303078</v>
      </c>
      <c r="M120" s="12">
        <f t="shared" si="7"/>
        <v>0.28765758944328207</v>
      </c>
      <c r="O120" s="12">
        <f t="shared" si="8"/>
        <v>0.36276646127960849</v>
      </c>
      <c r="P120" s="12">
        <f t="shared" si="9"/>
        <v>0.33773017066749966</v>
      </c>
    </row>
    <row r="121" spans="1:16" x14ac:dyDescent="0.25">
      <c r="A121" s="1">
        <v>0.45694444444445098</v>
      </c>
      <c r="B121" s="2">
        <v>729.33333333333303</v>
      </c>
      <c r="C121" s="3">
        <v>23.04</v>
      </c>
      <c r="D121" s="3">
        <v>23.251906339200001</v>
      </c>
      <c r="E121" s="3">
        <v>29.5040573534061</v>
      </c>
      <c r="F121" s="3">
        <v>34.248295456143502</v>
      </c>
      <c r="G121" s="3">
        <v>38.112483668509697</v>
      </c>
      <c r="H121" s="12">
        <f t="shared" si="6"/>
        <v>8.8629671207579117E-3</v>
      </c>
      <c r="I121" s="12">
        <f t="shared" si="6"/>
        <v>1.5367863970946308E-2</v>
      </c>
      <c r="J121" s="12">
        <f t="shared" si="6"/>
        <v>2.0666111062856082E-2</v>
      </c>
      <c r="K121" s="12">
        <f t="shared" si="7"/>
        <v>0.45200028106691931</v>
      </c>
      <c r="L121" s="12">
        <f t="shared" si="7"/>
        <v>0.34298547028266085</v>
      </c>
      <c r="M121" s="12">
        <f t="shared" si="7"/>
        <v>0.27936211939160627</v>
      </c>
      <c r="O121" s="12">
        <f t="shared" si="8"/>
        <v>0.39749287567479014</v>
      </c>
      <c r="P121" s="12">
        <f t="shared" si="9"/>
        <v>0.35811595691372888</v>
      </c>
    </row>
    <row r="122" spans="1:16" x14ac:dyDescent="0.25">
      <c r="A122" s="1">
        <v>0.45763888888889498</v>
      </c>
      <c r="B122" s="2">
        <v>732.5</v>
      </c>
      <c r="C122" s="3">
        <v>23.04</v>
      </c>
      <c r="D122" s="3">
        <v>24.935766055200002</v>
      </c>
      <c r="E122" s="3">
        <v>29.8833407466912</v>
      </c>
      <c r="F122" s="3">
        <v>34.805244880178797</v>
      </c>
      <c r="G122" s="3">
        <v>38.771213697876497</v>
      </c>
      <c r="H122" s="12">
        <f t="shared" si="6"/>
        <v>9.3424447053804798E-3</v>
      </c>
      <c r="I122" s="12">
        <f t="shared" si="6"/>
        <v>1.6061767754510306E-2</v>
      </c>
      <c r="J122" s="12">
        <f t="shared" si="6"/>
        <v>2.1476059655804094E-2</v>
      </c>
      <c r="K122" s="12">
        <f t="shared" si="7"/>
        <v>0.35613941310144515</v>
      </c>
      <c r="L122" s="12">
        <f t="shared" si="7"/>
        <v>0.354291578954118</v>
      </c>
      <c r="M122" s="12">
        <f t="shared" si="7"/>
        <v>0.28548084570458149</v>
      </c>
      <c r="O122" s="12">
        <f t="shared" si="8"/>
        <v>0.35521549602778157</v>
      </c>
      <c r="P122" s="12">
        <f t="shared" si="9"/>
        <v>0.3319706125867149</v>
      </c>
    </row>
    <row r="123" spans="1:16" x14ac:dyDescent="0.25">
      <c r="A123" s="1">
        <v>0.45833333333333998</v>
      </c>
      <c r="B123" s="2">
        <v>737.16666666666697</v>
      </c>
      <c r="C123" s="3">
        <v>23.04</v>
      </c>
      <c r="D123" s="3">
        <v>23.574036024000002</v>
      </c>
      <c r="E123" s="3">
        <v>29.620558683878599</v>
      </c>
      <c r="F123" s="3">
        <v>34.489403428360902</v>
      </c>
      <c r="G123" s="3">
        <v>38.450104936576501</v>
      </c>
      <c r="H123" s="12">
        <f t="shared" si="6"/>
        <v>8.9268261594554789E-3</v>
      </c>
      <c r="I123" s="12">
        <f t="shared" si="6"/>
        <v>1.5531634766033323E-2</v>
      </c>
      <c r="J123" s="12">
        <f t="shared" si="6"/>
        <v>2.0904505905371688E-2</v>
      </c>
      <c r="K123" s="12">
        <f t="shared" si="7"/>
        <v>0.43248923717710125</v>
      </c>
      <c r="L123" s="12">
        <f t="shared" si="7"/>
        <v>0.3482535447104681</v>
      </c>
      <c r="M123" s="12">
        <f t="shared" si="7"/>
        <v>0.28329684189238646</v>
      </c>
      <c r="O123" s="12">
        <f t="shared" si="8"/>
        <v>0.39037139094378465</v>
      </c>
      <c r="P123" s="12">
        <f t="shared" si="9"/>
        <v>0.35467987459331857</v>
      </c>
    </row>
    <row r="124" spans="1:16" x14ac:dyDescent="0.25">
      <c r="A124" s="1">
        <v>0.45902777777778397</v>
      </c>
      <c r="B124" s="2">
        <v>736.5</v>
      </c>
      <c r="C124" s="3">
        <v>23.04</v>
      </c>
      <c r="D124" s="3">
        <v>24.569709595200003</v>
      </c>
      <c r="E124" s="3">
        <v>29.856656281375201</v>
      </c>
      <c r="F124" s="3">
        <v>34.805780280341899</v>
      </c>
      <c r="G124" s="3">
        <v>38.804294675138003</v>
      </c>
      <c r="H124" s="12">
        <f t="shared" si="6"/>
        <v>9.2554735660219985E-3</v>
      </c>
      <c r="I124" s="12">
        <f t="shared" si="6"/>
        <v>1.5975261751991716E-2</v>
      </c>
      <c r="J124" s="12">
        <f t="shared" si="6"/>
        <v>2.1404337644450787E-2</v>
      </c>
      <c r="K124" s="12">
        <f t="shared" si="7"/>
        <v>0.37850139825731216</v>
      </c>
      <c r="L124" s="12">
        <f t="shared" si="7"/>
        <v>0.35431610435113053</v>
      </c>
      <c r="M124" s="12">
        <f t="shared" si="7"/>
        <v>0.28626036523875081</v>
      </c>
      <c r="O124" s="12">
        <f t="shared" si="8"/>
        <v>0.3664087513042214</v>
      </c>
      <c r="P124" s="12">
        <f t="shared" si="9"/>
        <v>0.33969262261573119</v>
      </c>
    </row>
    <row r="125" spans="1:16" x14ac:dyDescent="0.25">
      <c r="A125" s="1">
        <v>0.45972222222222903</v>
      </c>
      <c r="B125" s="2">
        <v>737.16666666666697</v>
      </c>
      <c r="C125" s="3">
        <v>23.04</v>
      </c>
      <c r="D125" s="3">
        <v>23.837596675200004</v>
      </c>
      <c r="E125" s="3">
        <v>29.545003039966801</v>
      </c>
      <c r="F125" s="3">
        <v>34.507227627528103</v>
      </c>
      <c r="G125" s="3">
        <v>38.539431663169097</v>
      </c>
      <c r="H125" s="12">
        <f t="shared" si="6"/>
        <v>8.8243315034593709E-3</v>
      </c>
      <c r="I125" s="12">
        <f t="shared" si="6"/>
        <v>1.555581410019638E-2</v>
      </c>
      <c r="J125" s="12">
        <f t="shared" si="6"/>
        <v>2.1025681659284319E-2</v>
      </c>
      <c r="K125" s="12">
        <f t="shared" si="7"/>
        <v>0.40823328776002388</v>
      </c>
      <c r="L125" s="12">
        <f t="shared" si="7"/>
        <v>0.3549327187370423</v>
      </c>
      <c r="M125" s="12">
        <f t="shared" si="7"/>
        <v>0.28841119857009134</v>
      </c>
      <c r="O125" s="12">
        <f t="shared" si="8"/>
        <v>0.38158300324853311</v>
      </c>
      <c r="P125" s="12">
        <f t="shared" si="9"/>
        <v>0.35052573502238582</v>
      </c>
    </row>
    <row r="126" spans="1:16" x14ac:dyDescent="0.25">
      <c r="A126" s="1">
        <v>0.46041666666667302</v>
      </c>
      <c r="B126" s="2">
        <v>739.5</v>
      </c>
      <c r="C126" s="3">
        <v>23.04</v>
      </c>
      <c r="D126" s="3">
        <v>23.984019259200004</v>
      </c>
      <c r="E126" s="3">
        <v>29.783068825168101</v>
      </c>
      <c r="F126" s="3">
        <v>34.747441669019402</v>
      </c>
      <c r="G126" s="3">
        <v>38.771330809487203</v>
      </c>
      <c r="H126" s="12">
        <f t="shared" si="6"/>
        <v>9.1184162612144726E-3</v>
      </c>
      <c r="I126" s="12">
        <f t="shared" si="6"/>
        <v>1.5831564123082356E-2</v>
      </c>
      <c r="J126" s="12">
        <f t="shared" si="6"/>
        <v>2.1272928748461397E-2</v>
      </c>
      <c r="K126" s="12">
        <f t="shared" si="7"/>
        <v>0.41347946994424933</v>
      </c>
      <c r="L126" s="12">
        <f t="shared" si="7"/>
        <v>0.35396597817121572</v>
      </c>
      <c r="M126" s="12">
        <f t="shared" si="7"/>
        <v>0.28690831661089489</v>
      </c>
      <c r="O126" s="12">
        <f t="shared" si="8"/>
        <v>0.3837227240577325</v>
      </c>
      <c r="P126" s="12">
        <f t="shared" si="9"/>
        <v>0.35145125490878665</v>
      </c>
    </row>
    <row r="127" spans="1:16" x14ac:dyDescent="0.25">
      <c r="A127" s="1">
        <v>0.46111111111111802</v>
      </c>
      <c r="B127" s="2">
        <v>741.66666666666697</v>
      </c>
      <c r="C127" s="3">
        <v>23.04</v>
      </c>
      <c r="D127" s="3">
        <v>24.291506685600002</v>
      </c>
      <c r="E127" s="3">
        <v>30.363646679170198</v>
      </c>
      <c r="F127" s="3">
        <v>35.280678021201098</v>
      </c>
      <c r="G127" s="3">
        <v>39.246155110376399</v>
      </c>
      <c r="H127" s="12">
        <f t="shared" si="6"/>
        <v>9.8745797921395897E-3</v>
      </c>
      <c r="I127" s="12">
        <f t="shared" si="6"/>
        <v>1.6504284972405969E-2</v>
      </c>
      <c r="J127" s="12">
        <f t="shared" si="6"/>
        <v>2.185099565444008E-2</v>
      </c>
      <c r="K127" s="12">
        <f t="shared" si="7"/>
        <v>0.43168635705054692</v>
      </c>
      <c r="L127" s="12">
        <f t="shared" si="7"/>
        <v>0.34956627314131811</v>
      </c>
      <c r="M127" s="12">
        <f t="shared" si="7"/>
        <v>0.28191747232543496</v>
      </c>
      <c r="O127" s="12">
        <f t="shared" si="8"/>
        <v>0.39062631509593254</v>
      </c>
      <c r="P127" s="12">
        <f t="shared" si="9"/>
        <v>0.35439003417243325</v>
      </c>
    </row>
    <row r="128" spans="1:16" x14ac:dyDescent="0.25">
      <c r="A128" s="1">
        <v>0.46180555555556202</v>
      </c>
      <c r="B128" s="2">
        <v>743.66666666666697</v>
      </c>
      <c r="C128" s="3">
        <v>23.04</v>
      </c>
      <c r="D128" s="3">
        <v>25.082188639200002</v>
      </c>
      <c r="E128" s="3">
        <v>30.7663302850844</v>
      </c>
      <c r="F128" s="3">
        <v>35.730812702692297</v>
      </c>
      <c r="G128" s="3">
        <v>39.712199758898997</v>
      </c>
      <c r="H128" s="12">
        <f t="shared" si="6"/>
        <v>1.0389507330906855E-2</v>
      </c>
      <c r="I128" s="12">
        <f t="shared" si="6"/>
        <v>1.7065189649518996E-2</v>
      </c>
      <c r="J128" s="12">
        <f t="shared" si="6"/>
        <v>2.2418914960419978E-2</v>
      </c>
      <c r="K128" s="12">
        <f t="shared" si="7"/>
        <v>0.40301562543656932</v>
      </c>
      <c r="L128" s="12">
        <f t="shared" si="7"/>
        <v>0.35199052225409466</v>
      </c>
      <c r="M128" s="12">
        <f t="shared" si="7"/>
        <v>0.28228733457477906</v>
      </c>
      <c r="O128" s="12">
        <f t="shared" si="8"/>
        <v>0.37750307384533199</v>
      </c>
      <c r="P128" s="12">
        <f t="shared" si="9"/>
        <v>0.34576449408848098</v>
      </c>
    </row>
    <row r="129" spans="1:16" x14ac:dyDescent="0.25">
      <c r="A129" s="1">
        <v>0.46250000000000702</v>
      </c>
      <c r="B129" s="2">
        <v>746.83333333333303</v>
      </c>
      <c r="C129" s="3">
        <v>23.04</v>
      </c>
      <c r="D129" s="3">
        <v>25.008977347199998</v>
      </c>
      <c r="E129" s="3">
        <v>30.536216042718198</v>
      </c>
      <c r="F129" s="3">
        <v>35.595459710266901</v>
      </c>
      <c r="G129" s="3">
        <v>39.660812380077402</v>
      </c>
      <c r="H129" s="12">
        <f t="shared" si="6"/>
        <v>1.0037334580742963E-2</v>
      </c>
      <c r="I129" s="12">
        <f t="shared" si="6"/>
        <v>1.6811595238027548E-2</v>
      </c>
      <c r="J129" s="12">
        <f t="shared" si="6"/>
        <v>2.2255048935609117E-2</v>
      </c>
      <c r="K129" s="12">
        <f t="shared" si="7"/>
        <v>0.3902292641740549</v>
      </c>
      <c r="L129" s="12">
        <f t="shared" si="7"/>
        <v>0.35718828920227808</v>
      </c>
      <c r="M129" s="12">
        <f t="shared" si="7"/>
        <v>0.28701846769066452</v>
      </c>
      <c r="O129" s="12">
        <f t="shared" si="8"/>
        <v>0.37370877668816649</v>
      </c>
      <c r="P129" s="12">
        <f t="shared" si="9"/>
        <v>0.34481200702233256</v>
      </c>
    </row>
    <row r="130" spans="1:16" x14ac:dyDescent="0.25">
      <c r="A130" s="1">
        <v>0.46319444444445101</v>
      </c>
      <c r="B130" s="2">
        <v>749.66666666666697</v>
      </c>
      <c r="C130" s="3">
        <v>23.08</v>
      </c>
      <c r="D130" s="3">
        <v>24.335433460800001</v>
      </c>
      <c r="E130" s="3">
        <v>29.655367723133502</v>
      </c>
      <c r="F130" s="3">
        <v>34.853782606893297</v>
      </c>
      <c r="G130" s="3">
        <v>39.0688238000536</v>
      </c>
      <c r="H130" s="12">
        <f t="shared" si="6"/>
        <v>8.7710552109384176E-3</v>
      </c>
      <c r="I130" s="12">
        <f t="shared" si="6"/>
        <v>1.5705356967843434E-2</v>
      </c>
      <c r="J130" s="12">
        <f t="shared" si="6"/>
        <v>2.1327910804873628E-2</v>
      </c>
      <c r="K130" s="12">
        <f t="shared" si="7"/>
        <v>0.37417379912123716</v>
      </c>
      <c r="L130" s="12">
        <f t="shared" si="7"/>
        <v>0.36562681990953716</v>
      </c>
      <c r="M130" s="12">
        <f t="shared" si="7"/>
        <v>0.29646192958886464</v>
      </c>
      <c r="O130" s="12">
        <f t="shared" si="8"/>
        <v>0.36990030951538716</v>
      </c>
      <c r="P130" s="12">
        <f t="shared" si="9"/>
        <v>0.34542084953987962</v>
      </c>
    </row>
    <row r="131" spans="1:16" x14ac:dyDescent="0.25">
      <c r="A131" s="1">
        <v>0.46388888888889601</v>
      </c>
      <c r="B131" s="2">
        <v>749.33333333333303</v>
      </c>
      <c r="C131" s="3">
        <v>23.08</v>
      </c>
      <c r="D131" s="3">
        <v>23.164052788799999</v>
      </c>
      <c r="E131" s="3">
        <v>28.767370158551099</v>
      </c>
      <c r="F131" s="3">
        <v>34.028966937638799</v>
      </c>
      <c r="G131" s="3">
        <v>38.337350558715997</v>
      </c>
      <c r="H131" s="12">
        <f t="shared" si="6"/>
        <v>7.5899067952194437E-3</v>
      </c>
      <c r="I131" s="12">
        <f t="shared" si="6"/>
        <v>1.461161068190232E-2</v>
      </c>
      <c r="J131" s="12">
        <f t="shared" si="6"/>
        <v>2.0361232952023137E-2</v>
      </c>
      <c r="K131" s="12">
        <f t="shared" si="7"/>
        <v>0.39428066254314603</v>
      </c>
      <c r="L131" s="12">
        <f t="shared" si="7"/>
        <v>0.37023529584327891</v>
      </c>
      <c r="M131" s="12">
        <f t="shared" si="7"/>
        <v>0.30316190151546124</v>
      </c>
      <c r="O131" s="12">
        <f t="shared" si="8"/>
        <v>0.38225797919321247</v>
      </c>
      <c r="P131" s="12">
        <f t="shared" si="9"/>
        <v>0.35589261996729543</v>
      </c>
    </row>
    <row r="132" spans="1:16" x14ac:dyDescent="0.25">
      <c r="A132" s="1">
        <v>0.46458333333334001</v>
      </c>
      <c r="B132" s="2">
        <v>750.16666666666697</v>
      </c>
      <c r="C132" s="3">
        <v>23.08</v>
      </c>
      <c r="D132" s="3">
        <v>22.607646969599998</v>
      </c>
      <c r="E132" s="3">
        <v>28.589304338974301</v>
      </c>
      <c r="F132" s="3">
        <v>33.8410509928705</v>
      </c>
      <c r="G132" s="3">
        <v>38.151068701729102</v>
      </c>
      <c r="H132" s="12">
        <f t="shared" ref="H132:J195" si="10">(E132-$C132)/$B132</f>
        <v>7.3441070948335489E-3</v>
      </c>
      <c r="I132" s="12">
        <f t="shared" si="10"/>
        <v>1.4344880239329701E-2</v>
      </c>
      <c r="J132" s="12">
        <f t="shared" si="10"/>
        <v>2.0090293759247854E-2</v>
      </c>
      <c r="K132" s="12">
        <f t="shared" ref="K132:M195" si="11">$A$1*60*0.145*1.25*1000*(E132-D132)/($B132*60*0.33*1.25)</f>
        <v>0.42043520925496486</v>
      </c>
      <c r="L132" s="12">
        <f t="shared" si="11"/>
        <v>0.36913167489161519</v>
      </c>
      <c r="M132" s="12">
        <f t="shared" si="11"/>
        <v>0.30293998559568436</v>
      </c>
      <c r="O132" s="12">
        <f t="shared" ref="O132:O195" si="12">$A$1*60*0.145*1.25*1000*(F132-$D132)/(2*$B132*60*0.33*1.25)</f>
        <v>0.39478344207329003</v>
      </c>
      <c r="P132" s="12">
        <f t="shared" ref="P132:P195" si="13">$A$1*60*0.145*1.25*1000*(G132-$D132)/(3*$B132*60*0.33*1.25)</f>
        <v>0.36416895658075471</v>
      </c>
    </row>
    <row r="133" spans="1:16" x14ac:dyDescent="0.25">
      <c r="A133" s="1">
        <v>0.46527777777778501</v>
      </c>
      <c r="B133" s="2">
        <v>750.66666666666697</v>
      </c>
      <c r="C133" s="3">
        <v>23.08</v>
      </c>
      <c r="D133" s="3">
        <v>22.710142778400005</v>
      </c>
      <c r="E133" s="3">
        <v>28.650297583177501</v>
      </c>
      <c r="F133" s="3">
        <v>33.913830606056898</v>
      </c>
      <c r="G133" s="3">
        <v>38.2291719978777</v>
      </c>
      <c r="H133" s="12">
        <f t="shared" si="10"/>
        <v>7.4204674731494233E-3</v>
      </c>
      <c r="I133" s="12">
        <f t="shared" si="10"/>
        <v>1.4432278782491424E-2</v>
      </c>
      <c r="J133" s="12">
        <f t="shared" si="10"/>
        <v>2.0180957368398349E-2</v>
      </c>
      <c r="K133" s="12">
        <f t="shared" si="11"/>
        <v>0.41724000324208127</v>
      </c>
      <c r="L133" s="12">
        <f t="shared" si="11"/>
        <v>0.36971368721985087</v>
      </c>
      <c r="M133" s="12">
        <f t="shared" si="11"/>
        <v>0.303112143620547</v>
      </c>
      <c r="O133" s="12">
        <f t="shared" si="12"/>
        <v>0.39347684523096604</v>
      </c>
      <c r="P133" s="12">
        <f t="shared" si="13"/>
        <v>0.36335527802749301</v>
      </c>
    </row>
    <row r="134" spans="1:16" x14ac:dyDescent="0.25">
      <c r="A134" s="1">
        <v>0.465972222222229</v>
      </c>
      <c r="B134" s="2">
        <v>750.5</v>
      </c>
      <c r="C134" s="3">
        <v>23.04</v>
      </c>
      <c r="D134" s="3">
        <v>22.695500520000003</v>
      </c>
      <c r="E134" s="3">
        <v>28.9636963917774</v>
      </c>
      <c r="F134" s="3">
        <v>34.178462342882497</v>
      </c>
      <c r="G134" s="3">
        <v>38.445533012600997</v>
      </c>
      <c r="H134" s="12">
        <f t="shared" si="10"/>
        <v>7.8929998557993354E-3</v>
      </c>
      <c r="I134" s="12">
        <f t="shared" si="10"/>
        <v>1.4841388864600263E-2</v>
      </c>
      <c r="J134" s="12">
        <f t="shared" si="10"/>
        <v>2.0527025999468353E-2</v>
      </c>
      <c r="K134" s="12">
        <f t="shared" si="11"/>
        <v>0.44037957793360666</v>
      </c>
      <c r="L134" s="12">
        <f t="shared" si="11"/>
        <v>0.3663696022822307</v>
      </c>
      <c r="M134" s="12">
        <f t="shared" si="11"/>
        <v>0.29978813983849911</v>
      </c>
      <c r="O134" s="12">
        <f t="shared" si="12"/>
        <v>0.40337459010791871</v>
      </c>
      <c r="P134" s="12">
        <f t="shared" si="13"/>
        <v>0.36884577335144547</v>
      </c>
    </row>
    <row r="135" spans="1:16" x14ac:dyDescent="0.25">
      <c r="A135" s="1">
        <v>0.466666666666674</v>
      </c>
      <c r="B135" s="2">
        <v>754.16666666666697</v>
      </c>
      <c r="C135" s="3">
        <v>23</v>
      </c>
      <c r="D135" s="3">
        <v>23.412971181600003</v>
      </c>
      <c r="E135" s="3">
        <v>29.393172075926</v>
      </c>
      <c r="F135" s="3">
        <v>34.651458706620602</v>
      </c>
      <c r="G135" s="3">
        <v>38.927777428654103</v>
      </c>
      <c r="H135" s="12">
        <f t="shared" si="10"/>
        <v>8.4771342443217632E-3</v>
      </c>
      <c r="I135" s="12">
        <f t="shared" si="10"/>
        <v>1.5449448008778692E-2</v>
      </c>
      <c r="J135" s="12">
        <f t="shared" si="10"/>
        <v>2.1119704877773388E-2</v>
      </c>
      <c r="K135" s="12">
        <f t="shared" si="11"/>
        <v>0.41810344776000913</v>
      </c>
      <c r="L135" s="12">
        <f t="shared" si="11"/>
        <v>0.36763108939863798</v>
      </c>
      <c r="M135" s="12">
        <f t="shared" si="11"/>
        <v>0.29897718036517479</v>
      </c>
      <c r="O135" s="12">
        <f t="shared" si="12"/>
        <v>0.39286726857932358</v>
      </c>
      <c r="P135" s="12">
        <f t="shared" si="13"/>
        <v>0.36157057250794056</v>
      </c>
    </row>
    <row r="136" spans="1:16" x14ac:dyDescent="0.25">
      <c r="A136" s="1">
        <v>0.467361111111118</v>
      </c>
      <c r="B136" s="2">
        <v>759.16666666666697</v>
      </c>
      <c r="C136" s="3">
        <v>22.96</v>
      </c>
      <c r="D136" s="3">
        <v>23.412971181600003</v>
      </c>
      <c r="E136" s="3">
        <v>29.343335152732799</v>
      </c>
      <c r="F136" s="3">
        <v>34.653274638585799</v>
      </c>
      <c r="G136" s="3">
        <v>38.9741291288383</v>
      </c>
      <c r="H136" s="12">
        <f t="shared" si="10"/>
        <v>8.408344877364823E-3</v>
      </c>
      <c r="I136" s="12">
        <f t="shared" si="10"/>
        <v>1.54027766918803E-2</v>
      </c>
      <c r="J136" s="12">
        <f t="shared" si="10"/>
        <v>2.1094352310215093E-2</v>
      </c>
      <c r="K136" s="12">
        <f t="shared" si="11"/>
        <v>0.41188836682051927</v>
      </c>
      <c r="L136" s="12">
        <f t="shared" si="11"/>
        <v>0.36879731385627046</v>
      </c>
      <c r="M136" s="12">
        <f t="shared" si="11"/>
        <v>0.30010125987583464</v>
      </c>
      <c r="O136" s="12">
        <f t="shared" si="12"/>
        <v>0.39034284033839484</v>
      </c>
      <c r="P136" s="12">
        <f t="shared" si="13"/>
        <v>0.3602623135175414</v>
      </c>
    </row>
    <row r="137" spans="1:16" x14ac:dyDescent="0.25">
      <c r="A137" s="1">
        <v>0.468055555555563</v>
      </c>
      <c r="B137" s="2">
        <v>759.83333333333303</v>
      </c>
      <c r="C137" s="3">
        <v>22.92</v>
      </c>
      <c r="D137" s="3">
        <v>23.207979564000002</v>
      </c>
      <c r="E137" s="3">
        <v>29.304448414171599</v>
      </c>
      <c r="F137" s="3">
        <v>34.625392117490499</v>
      </c>
      <c r="G137" s="3">
        <v>38.958027689035603</v>
      </c>
      <c r="H137" s="12">
        <f t="shared" si="10"/>
        <v>8.4024326573874965E-3</v>
      </c>
      <c r="I137" s="12">
        <f t="shared" si="10"/>
        <v>1.5405210069081599E-2</v>
      </c>
      <c r="J137" s="12">
        <f t="shared" si="10"/>
        <v>2.110729680504796E-2</v>
      </c>
      <c r="K137" s="12">
        <f t="shared" si="11"/>
        <v>0.4230535324452564</v>
      </c>
      <c r="L137" s="12">
        <f t="shared" si="11"/>
        <v>0.36923735443477984</v>
      </c>
      <c r="M137" s="12">
        <f t="shared" si="11"/>
        <v>0.30065548244186258</v>
      </c>
      <c r="O137" s="12">
        <f t="shared" si="12"/>
        <v>0.39614544344001812</v>
      </c>
      <c r="P137" s="12">
        <f t="shared" si="13"/>
        <v>0.3643154564406329</v>
      </c>
    </row>
    <row r="138" spans="1:16" x14ac:dyDescent="0.25">
      <c r="A138" s="1">
        <v>0.46875000000000699</v>
      </c>
      <c r="B138" s="2">
        <v>763.83333333333303</v>
      </c>
      <c r="C138" s="3">
        <v>22.88</v>
      </c>
      <c r="D138" s="3">
        <v>23.354402148000002</v>
      </c>
      <c r="E138" s="3">
        <v>30.0916873263781</v>
      </c>
      <c r="F138" s="3">
        <v>35.284731217521902</v>
      </c>
      <c r="G138" s="3">
        <v>39.491383498057097</v>
      </c>
      <c r="H138" s="12">
        <f t="shared" si="10"/>
        <v>9.441440968419949E-3</v>
      </c>
      <c r="I138" s="12">
        <f t="shared" si="10"/>
        <v>1.6240101964898855E-2</v>
      </c>
      <c r="J138" s="12">
        <f t="shared" si="10"/>
        <v>2.1747392753293175E-2</v>
      </c>
      <c r="K138" s="12">
        <f t="shared" si="11"/>
        <v>0.46507354096673043</v>
      </c>
      <c r="L138" s="12">
        <f t="shared" si="11"/>
        <v>0.35847485254161487</v>
      </c>
      <c r="M138" s="12">
        <f t="shared" si="11"/>
        <v>0.29038442338806419</v>
      </c>
      <c r="O138" s="12">
        <f t="shared" si="12"/>
        <v>0.41177419675417265</v>
      </c>
      <c r="P138" s="12">
        <f t="shared" si="13"/>
        <v>0.37131093896546991</v>
      </c>
    </row>
    <row r="139" spans="1:16" x14ac:dyDescent="0.25">
      <c r="A139" s="1">
        <v>0.46944444444445199</v>
      </c>
      <c r="B139" s="2">
        <v>760.83333333333303</v>
      </c>
      <c r="C139" s="3">
        <v>22.84</v>
      </c>
      <c r="D139" s="3">
        <v>24.906481538400005</v>
      </c>
      <c r="E139" s="3">
        <v>30.365895375626302</v>
      </c>
      <c r="F139" s="3">
        <v>35.681963227493803</v>
      </c>
      <c r="G139" s="3">
        <v>39.951158769218097</v>
      </c>
      <c r="H139" s="12">
        <f t="shared" si="10"/>
        <v>9.8916478102426784E-3</v>
      </c>
      <c r="I139" s="12">
        <f t="shared" si="10"/>
        <v>1.6878812566256923E-2</v>
      </c>
      <c r="J139" s="12">
        <f t="shared" si="10"/>
        <v>2.2490022478709445E-2</v>
      </c>
      <c r="K139" s="12">
        <f t="shared" si="11"/>
        <v>0.37834830535791125</v>
      </c>
      <c r="L139" s="12">
        <f t="shared" si="11"/>
        <v>0.36841414168075087</v>
      </c>
      <c r="M139" s="12">
        <f t="shared" si="11"/>
        <v>0.29586379538386026</v>
      </c>
      <c r="O139" s="12">
        <f t="shared" si="12"/>
        <v>0.37338122351933106</v>
      </c>
      <c r="P139" s="12">
        <f t="shared" si="13"/>
        <v>0.34754208080750748</v>
      </c>
    </row>
    <row r="140" spans="1:16" x14ac:dyDescent="0.25">
      <c r="A140" s="1">
        <v>0.47013888888889599</v>
      </c>
      <c r="B140" s="2">
        <v>761.66666666666697</v>
      </c>
      <c r="C140" s="3">
        <v>22.84</v>
      </c>
      <c r="D140" s="3">
        <v>23.617962799200008</v>
      </c>
      <c r="E140" s="3">
        <v>29.656949838830698</v>
      </c>
      <c r="F140" s="3">
        <v>34.992872231050697</v>
      </c>
      <c r="G140" s="3">
        <v>39.322629366686002</v>
      </c>
      <c r="H140" s="12">
        <f t="shared" si="10"/>
        <v>8.9500435520753121E-3</v>
      </c>
      <c r="I140" s="12">
        <f t="shared" si="10"/>
        <v>1.5955630937922134E-2</v>
      </c>
      <c r="J140" s="12">
        <f t="shared" si="10"/>
        <v>2.1640213610528657E-2</v>
      </c>
      <c r="K140" s="12">
        <f t="shared" si="11"/>
        <v>0.41805599558215217</v>
      </c>
      <c r="L140" s="12">
        <f t="shared" si="11"/>
        <v>0.36938551670828695</v>
      </c>
      <c r="M140" s="12">
        <f t="shared" si="11"/>
        <v>0.29973254091925305</v>
      </c>
      <c r="O140" s="12">
        <f t="shared" si="12"/>
        <v>0.39372075614521956</v>
      </c>
      <c r="P140" s="12">
        <f t="shared" si="13"/>
        <v>0.36239135106989739</v>
      </c>
    </row>
    <row r="141" spans="1:16" x14ac:dyDescent="0.25">
      <c r="A141" s="1">
        <v>0.47083333333334099</v>
      </c>
      <c r="B141" s="2">
        <v>760.83333333333303</v>
      </c>
      <c r="C141" s="3">
        <v>22.8</v>
      </c>
      <c r="D141" s="3">
        <v>23.544751507200001</v>
      </c>
      <c r="E141" s="3">
        <v>29.4825766881644</v>
      </c>
      <c r="F141" s="3">
        <v>34.856699860117203</v>
      </c>
      <c r="G141" s="3">
        <v>39.217237106610099</v>
      </c>
      <c r="H141" s="12">
        <f t="shared" si="10"/>
        <v>8.7832333250791698E-3</v>
      </c>
      <c r="I141" s="12">
        <f t="shared" si="10"/>
        <v>1.584670299248702E-2</v>
      </c>
      <c r="J141" s="12">
        <f t="shared" si="10"/>
        <v>2.1577967719531355E-2</v>
      </c>
      <c r="K141" s="12">
        <f t="shared" si="11"/>
        <v>0.41150316896855743</v>
      </c>
      <c r="L141" s="12">
        <f t="shared" si="11"/>
        <v>0.37243749155423189</v>
      </c>
      <c r="M141" s="12">
        <f t="shared" si="11"/>
        <v>0.30219395833506479</v>
      </c>
      <c r="O141" s="12">
        <f t="shared" si="12"/>
        <v>0.39197033026139466</v>
      </c>
      <c r="P141" s="12">
        <f t="shared" si="13"/>
        <v>0.36204487295261806</v>
      </c>
    </row>
    <row r="142" spans="1:16" x14ac:dyDescent="0.25">
      <c r="A142" s="1">
        <v>0.47152777777778498</v>
      </c>
      <c r="B142" s="2">
        <v>762.66666666666697</v>
      </c>
      <c r="C142" s="3">
        <v>22.8</v>
      </c>
      <c r="D142" s="3">
        <v>23.134768272000002</v>
      </c>
      <c r="E142" s="3">
        <v>29.047852397292498</v>
      </c>
      <c r="F142" s="3">
        <v>34.4859719911695</v>
      </c>
      <c r="G142" s="3">
        <v>38.917414866145897</v>
      </c>
      <c r="H142" s="12">
        <f t="shared" si="10"/>
        <v>8.1921141572891109E-3</v>
      </c>
      <c r="I142" s="12">
        <f t="shared" si="10"/>
        <v>1.5322515722687273E-2</v>
      </c>
      <c r="J142" s="12">
        <f t="shared" si="10"/>
        <v>2.1132974037778703E-2</v>
      </c>
      <c r="K142" s="12">
        <f t="shared" si="11"/>
        <v>0.40880349562972573</v>
      </c>
      <c r="L142" s="12">
        <f t="shared" si="11"/>
        <v>0.37596662799372127</v>
      </c>
      <c r="M142" s="12">
        <f t="shared" si="11"/>
        <v>0.30636962025027525</v>
      </c>
      <c r="O142" s="12">
        <f t="shared" si="12"/>
        <v>0.3923850618117235</v>
      </c>
      <c r="P142" s="12">
        <f t="shared" si="13"/>
        <v>0.36371324795790733</v>
      </c>
    </row>
    <row r="143" spans="1:16" x14ac:dyDescent="0.25">
      <c r="A143" s="1">
        <v>0.47222222222222998</v>
      </c>
      <c r="B143" s="2">
        <v>763</v>
      </c>
      <c r="C143" s="3">
        <v>22.8</v>
      </c>
      <c r="D143" s="3">
        <v>22.695500520000003</v>
      </c>
      <c r="E143" s="3">
        <v>29.0257760075603</v>
      </c>
      <c r="F143" s="3">
        <v>34.436694956859803</v>
      </c>
      <c r="G143" s="3">
        <v>38.852383859472603</v>
      </c>
      <c r="H143" s="12">
        <f t="shared" si="10"/>
        <v>8.1596015826478352E-3</v>
      </c>
      <c r="I143" s="12">
        <f t="shared" si="10"/>
        <v>1.5251238475569858E-2</v>
      </c>
      <c r="J143" s="12">
        <f t="shared" si="10"/>
        <v>2.1038510956058458E-2</v>
      </c>
      <c r="K143" s="12">
        <f t="shared" si="11"/>
        <v>0.43745499616167893</v>
      </c>
      <c r="L143" s="12">
        <f t="shared" si="11"/>
        <v>0.3739226725358884</v>
      </c>
      <c r="M143" s="12">
        <f t="shared" si="11"/>
        <v>0.30514709442576232</v>
      </c>
      <c r="O143" s="12">
        <f t="shared" si="12"/>
        <v>0.40568883434878367</v>
      </c>
      <c r="P143" s="12">
        <f t="shared" si="13"/>
        <v>0.37217492104110983</v>
      </c>
    </row>
    <row r="144" spans="1:16" x14ac:dyDescent="0.25">
      <c r="A144" s="1">
        <v>0.47291666666667398</v>
      </c>
      <c r="B144" s="2">
        <v>766</v>
      </c>
      <c r="C144" s="3">
        <v>22.76</v>
      </c>
      <c r="D144" s="3">
        <v>23.1201260136</v>
      </c>
      <c r="E144" s="3">
        <v>29.415026255665602</v>
      </c>
      <c r="F144" s="3">
        <v>34.840175300280301</v>
      </c>
      <c r="G144" s="3">
        <v>39.246520177962203</v>
      </c>
      <c r="H144" s="12">
        <f t="shared" si="10"/>
        <v>8.6880238324616183E-3</v>
      </c>
      <c r="I144" s="12">
        <f t="shared" si="10"/>
        <v>1.5770463838486029E-2</v>
      </c>
      <c r="J144" s="12">
        <f t="shared" si="10"/>
        <v>2.1522872294989819E-2</v>
      </c>
      <c r="K144" s="12">
        <f t="shared" si="11"/>
        <v>0.43330668649395304</v>
      </c>
      <c r="L144" s="12">
        <f t="shared" si="11"/>
        <v>0.37343774577219618</v>
      </c>
      <c r="M144" s="12">
        <f t="shared" si="11"/>
        <v>0.30330880952474526</v>
      </c>
      <c r="O144" s="12">
        <f t="shared" si="12"/>
        <v>0.40337221613307461</v>
      </c>
      <c r="P144" s="12">
        <f t="shared" si="13"/>
        <v>0.37001774726363146</v>
      </c>
    </row>
    <row r="145" spans="1:16" x14ac:dyDescent="0.25">
      <c r="A145" s="1">
        <v>0.47361111111111898</v>
      </c>
      <c r="B145" s="2">
        <v>771.33333333333303</v>
      </c>
      <c r="C145" s="3">
        <v>22.8</v>
      </c>
      <c r="D145" s="3">
        <v>23.310475372800003</v>
      </c>
      <c r="E145" s="3">
        <v>29.4468670301383</v>
      </c>
      <c r="F145" s="3">
        <v>34.947571017529299</v>
      </c>
      <c r="G145" s="3">
        <v>39.413212826106303</v>
      </c>
      <c r="H145" s="12">
        <f t="shared" si="10"/>
        <v>8.6173729863504352E-3</v>
      </c>
      <c r="I145" s="12">
        <f t="shared" si="10"/>
        <v>1.5748795614774377E-2</v>
      </c>
      <c r="J145" s="12">
        <f t="shared" si="10"/>
        <v>2.1538305306101523E-2</v>
      </c>
      <c r="K145" s="12">
        <f t="shared" si="11"/>
        <v>0.41947518990212296</v>
      </c>
      <c r="L145" s="12">
        <f t="shared" si="11"/>
        <v>0.37602046586235321</v>
      </c>
      <c r="M145" s="12">
        <f t="shared" si="11"/>
        <v>0.30526505645179486</v>
      </c>
      <c r="O145" s="12">
        <f t="shared" si="12"/>
        <v>0.39774782788223806</v>
      </c>
      <c r="P145" s="12">
        <f t="shared" si="13"/>
        <v>0.36692023740542379</v>
      </c>
    </row>
    <row r="146" spans="1:16" x14ac:dyDescent="0.25">
      <c r="A146" s="1">
        <v>0.47430555555556297</v>
      </c>
      <c r="B146" s="2">
        <v>775.5</v>
      </c>
      <c r="C146" s="3">
        <v>22.76</v>
      </c>
      <c r="D146" s="3">
        <v>23.061556980000002</v>
      </c>
      <c r="E146" s="3">
        <v>29.7420724644956</v>
      </c>
      <c r="F146" s="3">
        <v>35.174702843499901</v>
      </c>
      <c r="G146" s="3">
        <v>39.586851108036797</v>
      </c>
      <c r="H146" s="12">
        <f t="shared" si="10"/>
        <v>9.0033171689175989E-3</v>
      </c>
      <c r="I146" s="12">
        <f t="shared" si="10"/>
        <v>1.600864325402953E-2</v>
      </c>
      <c r="J146" s="12">
        <f t="shared" si="10"/>
        <v>2.1698067192826298E-2</v>
      </c>
      <c r="K146" s="12">
        <f t="shared" si="11"/>
        <v>0.45421710110866248</v>
      </c>
      <c r="L146" s="12">
        <f t="shared" si="11"/>
        <v>0.36937173903317438</v>
      </c>
      <c r="M146" s="12">
        <f t="shared" si="11"/>
        <v>0.2999878076820115</v>
      </c>
      <c r="O146" s="12">
        <f t="shared" si="12"/>
        <v>0.41179442007091843</v>
      </c>
      <c r="P146" s="12">
        <f t="shared" si="13"/>
        <v>0.37452554927461607</v>
      </c>
    </row>
    <row r="147" spans="1:16" x14ac:dyDescent="0.25">
      <c r="A147" s="1">
        <v>0.47500000000000803</v>
      </c>
      <c r="B147" s="2">
        <v>773.83333333333303</v>
      </c>
      <c r="C147" s="3">
        <v>22.76</v>
      </c>
      <c r="D147" s="3">
        <v>24.159726360000001</v>
      </c>
      <c r="E147" s="3">
        <v>30.674510029907498</v>
      </c>
      <c r="F147" s="3">
        <v>36.047666841337602</v>
      </c>
      <c r="G147" s="3">
        <v>40.364357231331297</v>
      </c>
      <c r="H147" s="12">
        <f t="shared" si="10"/>
        <v>1.0227667495034461E-2</v>
      </c>
      <c r="I147" s="12">
        <f t="shared" si="10"/>
        <v>1.7171225726475475E-2</v>
      </c>
      <c r="J147" s="12">
        <f t="shared" si="10"/>
        <v>2.2749546282142541E-2</v>
      </c>
      <c r="K147" s="12">
        <f t="shared" si="11"/>
        <v>0.44390278956157059</v>
      </c>
      <c r="L147" s="12">
        <f t="shared" si="11"/>
        <v>0.36611488856688973</v>
      </c>
      <c r="M147" s="12">
        <f t="shared" si="11"/>
        <v>0.29412962929880881</v>
      </c>
      <c r="O147" s="12">
        <f t="shared" si="12"/>
        <v>0.40500883906423013</v>
      </c>
      <c r="P147" s="12">
        <f t="shared" si="13"/>
        <v>0.3680491024757564</v>
      </c>
    </row>
    <row r="148" spans="1:16" x14ac:dyDescent="0.25">
      <c r="A148" s="1">
        <v>0.47569444444445202</v>
      </c>
      <c r="B148" s="2">
        <v>775.66666666666697</v>
      </c>
      <c r="C148" s="3">
        <v>22.72</v>
      </c>
      <c r="D148" s="3">
        <v>24.716132179200002</v>
      </c>
      <c r="E148" s="3">
        <v>30.748988988168399</v>
      </c>
      <c r="F148" s="3">
        <v>36.1985912002635</v>
      </c>
      <c r="G148" s="3">
        <v>40.568288808181599</v>
      </c>
      <c r="H148" s="12">
        <f t="shared" si="10"/>
        <v>1.035108163493992E-2</v>
      </c>
      <c r="I148" s="12">
        <f t="shared" si="10"/>
        <v>1.7376782810825307E-2</v>
      </c>
      <c r="J148" s="12">
        <f t="shared" si="10"/>
        <v>2.3010256306207469E-2</v>
      </c>
      <c r="K148" s="12">
        <f t="shared" si="11"/>
        <v>0.41009379410106672</v>
      </c>
      <c r="L148" s="12">
        <f t="shared" si="11"/>
        <v>0.37044606200122948</v>
      </c>
      <c r="M148" s="12">
        <f t="shared" si="11"/>
        <v>0.29703769339287756</v>
      </c>
      <c r="O148" s="12">
        <f t="shared" si="12"/>
        <v>0.39026992805114807</v>
      </c>
      <c r="P148" s="12">
        <f t="shared" si="13"/>
        <v>0.35919251649839118</v>
      </c>
    </row>
    <row r="149" spans="1:16" x14ac:dyDescent="0.25">
      <c r="A149" s="1">
        <v>0.47638888888889702</v>
      </c>
      <c r="B149" s="2">
        <v>778.33333333333303</v>
      </c>
      <c r="C149" s="3">
        <v>22.72</v>
      </c>
      <c r="D149" s="3">
        <v>24.262222168800001</v>
      </c>
      <c r="E149" s="3">
        <v>30.6909521873255</v>
      </c>
      <c r="F149" s="3">
        <v>36.119680391445399</v>
      </c>
      <c r="G149" s="3">
        <v>40.4838356319664</v>
      </c>
      <c r="H149" s="12">
        <f t="shared" si="10"/>
        <v>1.0241052060803646E-2</v>
      </c>
      <c r="I149" s="12">
        <f t="shared" si="10"/>
        <v>1.7215863457959835E-2</v>
      </c>
      <c r="J149" s="12">
        <f t="shared" si="10"/>
        <v>2.2822915158843351E-2</v>
      </c>
      <c r="K149" s="12">
        <f t="shared" si="11"/>
        <v>0.43550672502372473</v>
      </c>
      <c r="L149" s="12">
        <f t="shared" si="11"/>
        <v>0.36776278275914442</v>
      </c>
      <c r="M149" s="12">
        <f t="shared" si="11"/>
        <v>0.29564454422840342</v>
      </c>
      <c r="O149" s="12">
        <f t="shared" si="12"/>
        <v>0.40163475389143455</v>
      </c>
      <c r="P149" s="12">
        <f t="shared" si="13"/>
        <v>0.36630468400375754</v>
      </c>
    </row>
    <row r="150" spans="1:16" x14ac:dyDescent="0.25">
      <c r="A150" s="1">
        <v>0.47708333333334102</v>
      </c>
      <c r="B150" s="2">
        <v>778.5</v>
      </c>
      <c r="C150" s="3">
        <v>22.72</v>
      </c>
      <c r="D150" s="3">
        <v>24.657563145600001</v>
      </c>
      <c r="E150" s="3">
        <v>30.825836089098502</v>
      </c>
      <c r="F150" s="3">
        <v>36.276716862009003</v>
      </c>
      <c r="G150" s="3">
        <v>40.646998122070798</v>
      </c>
      <c r="H150" s="12">
        <f t="shared" si="10"/>
        <v>1.0412120859471423E-2</v>
      </c>
      <c r="I150" s="12">
        <f t="shared" si="10"/>
        <v>1.7413894491983307E-2</v>
      </c>
      <c r="J150" s="12">
        <f t="shared" si="10"/>
        <v>2.3027614800347849E-2</v>
      </c>
      <c r="K150" s="12">
        <f t="shared" si="11"/>
        <v>0.41777290911766563</v>
      </c>
      <c r="L150" s="12">
        <f t="shared" si="11"/>
        <v>0.36918442789608108</v>
      </c>
      <c r="M150" s="12">
        <f t="shared" si="11"/>
        <v>0.29599616171376658</v>
      </c>
      <c r="O150" s="12">
        <f t="shared" si="12"/>
        <v>0.39347866850687335</v>
      </c>
      <c r="P150" s="12">
        <f t="shared" si="13"/>
        <v>0.36098449957583773</v>
      </c>
    </row>
    <row r="151" spans="1:16" x14ac:dyDescent="0.25">
      <c r="A151" s="1">
        <v>0.47777777777778602</v>
      </c>
      <c r="B151" s="2">
        <v>778.83333333333303</v>
      </c>
      <c r="C151" s="3">
        <v>22.72</v>
      </c>
      <c r="D151" s="3">
        <v>24.467213786400002</v>
      </c>
      <c r="E151" s="3">
        <v>30.988491149937101</v>
      </c>
      <c r="F151" s="3">
        <v>36.401187261242299</v>
      </c>
      <c r="G151" s="3">
        <v>40.7402981252689</v>
      </c>
      <c r="H151" s="12">
        <f t="shared" si="10"/>
        <v>1.061650907331963E-2</v>
      </c>
      <c r="I151" s="12">
        <f t="shared" si="10"/>
        <v>1.7566257985759434E-2</v>
      </c>
      <c r="J151" s="12">
        <f t="shared" si="10"/>
        <v>2.3137553766662412E-2</v>
      </c>
      <c r="K151" s="12">
        <f t="shared" si="11"/>
        <v>0.44149262154172136</v>
      </c>
      <c r="L151" s="12">
        <f t="shared" si="11"/>
        <v>0.36644130629228044</v>
      </c>
      <c r="M151" s="12">
        <f t="shared" si="11"/>
        <v>0.29375923208397509</v>
      </c>
      <c r="O151" s="12">
        <f t="shared" si="12"/>
        <v>0.40396696391700093</v>
      </c>
      <c r="P151" s="12">
        <f t="shared" si="13"/>
        <v>0.36723105330599237</v>
      </c>
    </row>
    <row r="152" spans="1:16" x14ac:dyDescent="0.25">
      <c r="A152" s="1">
        <v>0.47847222222223001</v>
      </c>
      <c r="B152" s="2">
        <v>782.5</v>
      </c>
      <c r="C152" s="3">
        <v>22.72</v>
      </c>
      <c r="D152" s="3">
        <v>25.052904122400005</v>
      </c>
      <c r="E152" s="3">
        <v>31.0056739352082</v>
      </c>
      <c r="F152" s="3">
        <v>36.511719723606703</v>
      </c>
      <c r="G152" s="3">
        <v>40.914706344462999</v>
      </c>
      <c r="H152" s="12">
        <f t="shared" si="10"/>
        <v>1.0588720683972142E-2</v>
      </c>
      <c r="I152" s="12">
        <f t="shared" si="10"/>
        <v>1.7625200924737003E-2</v>
      </c>
      <c r="J152" s="12">
        <f t="shared" si="10"/>
        <v>2.3252020887492651E-2</v>
      </c>
      <c r="K152" s="12">
        <f t="shared" si="11"/>
        <v>0.40111606057842031</v>
      </c>
      <c r="L152" s="12">
        <f t="shared" si="11"/>
        <v>0.37101441269487434</v>
      </c>
      <c r="M152" s="12">
        <f t="shared" si="11"/>
        <v>0.29668687076347966</v>
      </c>
      <c r="O152" s="12">
        <f t="shared" si="12"/>
        <v>0.38606523663664732</v>
      </c>
      <c r="P152" s="12">
        <f t="shared" si="13"/>
        <v>0.3562724480122581</v>
      </c>
    </row>
    <row r="153" spans="1:16" x14ac:dyDescent="0.25">
      <c r="A153" s="1">
        <v>0.47916666666667501</v>
      </c>
      <c r="B153" s="2">
        <v>783.66666666666697</v>
      </c>
      <c r="C153" s="3">
        <v>22.72</v>
      </c>
      <c r="D153" s="3">
        <v>24.291506685600002</v>
      </c>
      <c r="E153" s="3">
        <v>30.675585995063599</v>
      </c>
      <c r="F153" s="3">
        <v>36.189463154832801</v>
      </c>
      <c r="G153" s="3">
        <v>40.621882779887301</v>
      </c>
      <c r="H153" s="12">
        <f t="shared" si="10"/>
        <v>1.0151747335257675E-2</v>
      </c>
      <c r="I153" s="12">
        <f t="shared" si="10"/>
        <v>1.7187745412377026E-2</v>
      </c>
      <c r="J153" s="12">
        <f t="shared" si="10"/>
        <v>2.284374663533045E-2</v>
      </c>
      <c r="K153" s="12">
        <f t="shared" si="11"/>
        <v>0.42953861020326567</v>
      </c>
      <c r="L153" s="12">
        <f t="shared" si="11"/>
        <v>0.37098898952083853</v>
      </c>
      <c r="M153" s="12">
        <f t="shared" si="11"/>
        <v>0.29822551902845312</v>
      </c>
      <c r="O153" s="12">
        <f t="shared" si="12"/>
        <v>0.40026379986205213</v>
      </c>
      <c r="P153" s="12">
        <f t="shared" si="13"/>
        <v>0.3662510395841857</v>
      </c>
    </row>
    <row r="154" spans="1:16" x14ac:dyDescent="0.25">
      <c r="A154" s="1">
        <v>0.47986111111111901</v>
      </c>
      <c r="B154" s="2">
        <v>787.16666666666697</v>
      </c>
      <c r="C154" s="3">
        <v>22.76</v>
      </c>
      <c r="D154" s="3">
        <v>24.408644752800001</v>
      </c>
      <c r="E154" s="3">
        <v>30.529531078673202</v>
      </c>
      <c r="F154" s="3">
        <v>36.109099338770299</v>
      </c>
      <c r="G154" s="3">
        <v>40.595999180560803</v>
      </c>
      <c r="H154" s="12">
        <f t="shared" si="10"/>
        <v>9.8702490942280726E-3</v>
      </c>
      <c r="I154" s="12">
        <f t="shared" si="10"/>
        <v>1.6958415420838823E-2</v>
      </c>
      <c r="J154" s="12">
        <f t="shared" si="10"/>
        <v>2.2658478738802619E-2</v>
      </c>
      <c r="K154" s="12">
        <f t="shared" si="11"/>
        <v>0.40999912255382226</v>
      </c>
      <c r="L154" s="12">
        <f t="shared" si="11"/>
        <v>0.37373967903947586</v>
      </c>
      <c r="M154" s="12">
        <f t="shared" si="11"/>
        <v>0.30054879312900012</v>
      </c>
      <c r="O154" s="12">
        <f t="shared" si="12"/>
        <v>0.39186940079664906</v>
      </c>
      <c r="P154" s="12">
        <f t="shared" si="13"/>
        <v>0.36142919824076608</v>
      </c>
    </row>
    <row r="155" spans="1:16" x14ac:dyDescent="0.25">
      <c r="A155" s="1">
        <v>0.48055555555556401</v>
      </c>
      <c r="B155" s="2">
        <v>787.16666666666697</v>
      </c>
      <c r="C155" s="3">
        <v>22.76</v>
      </c>
      <c r="D155" s="3">
        <v>23.866881192000001</v>
      </c>
      <c r="E155" s="3">
        <v>30.815334376753601</v>
      </c>
      <c r="F155" s="3">
        <v>36.286032525020701</v>
      </c>
      <c r="G155" s="3">
        <v>40.689791363229702</v>
      </c>
      <c r="H155" s="12">
        <f t="shared" si="10"/>
        <v>1.0233327601211428E-2</v>
      </c>
      <c r="I155" s="12">
        <f t="shared" si="10"/>
        <v>1.7183187624417565E-2</v>
      </c>
      <c r="J155" s="12">
        <f t="shared" si="10"/>
        <v>2.2777630357691755E-2</v>
      </c>
      <c r="K155" s="12">
        <f t="shared" si="11"/>
        <v>0.46543254639659914</v>
      </c>
      <c r="L155" s="12">
        <f t="shared" si="11"/>
        <v>0.36644716485995993</v>
      </c>
      <c r="M155" s="12">
        <f t="shared" si="11"/>
        <v>0.2949797077544572</v>
      </c>
      <c r="O155" s="12">
        <f t="shared" si="12"/>
        <v>0.41593985562827951</v>
      </c>
      <c r="P155" s="12">
        <f t="shared" si="13"/>
        <v>0.37561980633700542</v>
      </c>
    </row>
    <row r="156" spans="1:16" x14ac:dyDescent="0.25">
      <c r="A156" s="1">
        <v>0.481250000000008</v>
      </c>
      <c r="B156" s="2">
        <v>791.16666666666697</v>
      </c>
      <c r="C156" s="3">
        <v>22.76</v>
      </c>
      <c r="D156" s="3">
        <v>25.331107032000002</v>
      </c>
      <c r="E156" s="3">
        <v>31.9815682558174</v>
      </c>
      <c r="F156" s="3">
        <v>37.426940682921398</v>
      </c>
      <c r="G156" s="3">
        <v>41.749940444224997</v>
      </c>
      <c r="H156" s="12">
        <f t="shared" si="10"/>
        <v>1.1655658212535154E-2</v>
      </c>
      <c r="I156" s="12">
        <f t="shared" si="10"/>
        <v>1.8538370359706836E-2</v>
      </c>
      <c r="J156" s="12">
        <f t="shared" si="10"/>
        <v>2.4002452636475654E-2</v>
      </c>
      <c r="K156" s="12">
        <f t="shared" si="11"/>
        <v>0.44321973799499276</v>
      </c>
      <c r="L156" s="12">
        <f t="shared" si="11"/>
        <v>0.36290664048723403</v>
      </c>
      <c r="M156" s="12">
        <f t="shared" si="11"/>
        <v>0.28810615641144677</v>
      </c>
      <c r="O156" s="12">
        <f t="shared" si="12"/>
        <v>0.4030631892411134</v>
      </c>
      <c r="P156" s="12">
        <f t="shared" si="13"/>
        <v>0.36474417829789113</v>
      </c>
    </row>
    <row r="157" spans="1:16" x14ac:dyDescent="0.25">
      <c r="A157" s="1">
        <v>0.481944444444453</v>
      </c>
      <c r="B157" s="2">
        <v>793.83333333333303</v>
      </c>
      <c r="C157" s="3">
        <v>22.76</v>
      </c>
      <c r="D157" s="3">
        <v>25.872870592800002</v>
      </c>
      <c r="E157" s="3">
        <v>32.166410699065999</v>
      </c>
      <c r="F157" s="3">
        <v>37.667867008987997</v>
      </c>
      <c r="G157" s="3">
        <v>42.028064934559602</v>
      </c>
      <c r="H157" s="12">
        <f t="shared" si="10"/>
        <v>1.1849352129833299E-2</v>
      </c>
      <c r="I157" s="12">
        <f t="shared" si="10"/>
        <v>1.8779593124906152E-2</v>
      </c>
      <c r="J157" s="12">
        <f t="shared" si="10"/>
        <v>2.4272179216325351E-2</v>
      </c>
      <c r="K157" s="12">
        <f t="shared" si="11"/>
        <v>0.41802377359200033</v>
      </c>
      <c r="L157" s="12">
        <f t="shared" si="11"/>
        <v>0.36541270701293216</v>
      </c>
      <c r="M157" s="12">
        <f t="shared" si="11"/>
        <v>0.28960908482028486</v>
      </c>
      <c r="O157" s="12">
        <f t="shared" si="12"/>
        <v>0.39171824030246621</v>
      </c>
      <c r="P157" s="12">
        <f t="shared" si="13"/>
        <v>0.35768185514173917</v>
      </c>
    </row>
    <row r="158" spans="1:16" x14ac:dyDescent="0.25">
      <c r="A158" s="1">
        <v>0.482638888888897</v>
      </c>
      <c r="B158" s="2">
        <v>793.33333333333303</v>
      </c>
      <c r="C158" s="3">
        <v>22.76</v>
      </c>
      <c r="D158" s="3">
        <v>25.638594458399997</v>
      </c>
      <c r="E158" s="3">
        <v>31.424813442982501</v>
      </c>
      <c r="F158" s="3">
        <v>37.0762696055587</v>
      </c>
      <c r="G158" s="3">
        <v>41.581869799227</v>
      </c>
      <c r="H158" s="12">
        <f t="shared" si="10"/>
        <v>1.0922033751658617E-2</v>
      </c>
      <c r="I158" s="12">
        <f t="shared" si="10"/>
        <v>1.8045717990200046E-2</v>
      </c>
      <c r="J158" s="12">
        <f t="shared" si="10"/>
        <v>2.3725045965412191E-2</v>
      </c>
      <c r="K158" s="12">
        <f t="shared" si="11"/>
        <v>0.38456917620983794</v>
      </c>
      <c r="L158" s="12">
        <f t="shared" si="11"/>
        <v>0.37561244166854801</v>
      </c>
      <c r="M158" s="12">
        <f t="shared" si="11"/>
        <v>0.29945547505664027</v>
      </c>
      <c r="O158" s="12">
        <f t="shared" si="12"/>
        <v>0.380090808939193</v>
      </c>
      <c r="P158" s="12">
        <f t="shared" si="13"/>
        <v>0.35321236431167546</v>
      </c>
    </row>
    <row r="159" spans="1:16" x14ac:dyDescent="0.25">
      <c r="A159" s="1">
        <v>0.483333333333342</v>
      </c>
      <c r="B159" s="2">
        <v>795</v>
      </c>
      <c r="C159" s="3">
        <v>22.8</v>
      </c>
      <c r="D159" s="3">
        <v>24.262222168800001</v>
      </c>
      <c r="E159" s="3">
        <v>31.083746488001299</v>
      </c>
      <c r="F159" s="3">
        <v>36.665276744625203</v>
      </c>
      <c r="G159" s="3">
        <v>41.148798058336403</v>
      </c>
      <c r="H159" s="12">
        <f t="shared" si="10"/>
        <v>1.0419806903146287E-2</v>
      </c>
      <c r="I159" s="12">
        <f t="shared" si="10"/>
        <v>1.744059967877384E-2</v>
      </c>
      <c r="J159" s="12">
        <f t="shared" si="10"/>
        <v>2.3080249129982897E-2</v>
      </c>
      <c r="K159" s="12">
        <f t="shared" si="11"/>
        <v>0.45242814238270468</v>
      </c>
      <c r="L159" s="12">
        <f t="shared" si="11"/>
        <v>0.3701872554421799</v>
      </c>
      <c r="M159" s="12">
        <f t="shared" si="11"/>
        <v>0.29736333470011389</v>
      </c>
      <c r="O159" s="12">
        <f t="shared" si="12"/>
        <v>0.41130769891244229</v>
      </c>
      <c r="P159" s="12">
        <f t="shared" si="13"/>
        <v>0.37332624417499949</v>
      </c>
    </row>
    <row r="160" spans="1:16" x14ac:dyDescent="0.25">
      <c r="A160" s="1">
        <v>0.48402777777778599</v>
      </c>
      <c r="B160" s="2">
        <v>792.5</v>
      </c>
      <c r="C160" s="3">
        <v>22.8</v>
      </c>
      <c r="D160" s="3">
        <v>25.082188639200002</v>
      </c>
      <c r="E160" s="3">
        <v>31.278758004150198</v>
      </c>
      <c r="F160" s="3">
        <v>36.922588111841101</v>
      </c>
      <c r="G160" s="3">
        <v>41.431791678766999</v>
      </c>
      <c r="H160" s="12">
        <f t="shared" si="10"/>
        <v>1.0698748270221069E-2</v>
      </c>
      <c r="I160" s="12">
        <f t="shared" si="10"/>
        <v>1.7820300456581829E-2</v>
      </c>
      <c r="J160" s="12">
        <f t="shared" si="10"/>
        <v>2.3510147228728073E-2</v>
      </c>
      <c r="K160" s="12">
        <f t="shared" si="11"/>
        <v>0.41227533486333395</v>
      </c>
      <c r="L160" s="12">
        <f t="shared" si="11"/>
        <v>0.37550002437174912</v>
      </c>
      <c r="M160" s="12">
        <f t="shared" si="11"/>
        <v>0.3000101025313473</v>
      </c>
      <c r="O160" s="12">
        <f t="shared" si="12"/>
        <v>0.39388767961754151</v>
      </c>
      <c r="P160" s="12">
        <f t="shared" si="13"/>
        <v>0.36259515392214348</v>
      </c>
    </row>
    <row r="161" spans="1:16" x14ac:dyDescent="0.25">
      <c r="A161" s="1">
        <v>0.48472222222223099</v>
      </c>
      <c r="B161" s="2">
        <v>796</v>
      </c>
      <c r="C161" s="3">
        <v>22.8</v>
      </c>
      <c r="D161" s="3">
        <v>24.481856044800001</v>
      </c>
      <c r="E161" s="3">
        <v>30.997724605346502</v>
      </c>
      <c r="F161" s="3">
        <v>36.669524624983097</v>
      </c>
      <c r="G161" s="3">
        <v>41.221864920739897</v>
      </c>
      <c r="H161" s="12">
        <f t="shared" si="10"/>
        <v>1.0298649001691584E-2</v>
      </c>
      <c r="I161" s="12">
        <f t="shared" si="10"/>
        <v>1.7424025910782785E-2</v>
      </c>
      <c r="J161" s="12">
        <f t="shared" si="10"/>
        <v>2.3143046382839066E-2</v>
      </c>
      <c r="K161" s="12">
        <f t="shared" si="11"/>
        <v>0.43161303850125282</v>
      </c>
      <c r="L161" s="12">
        <f t="shared" si="11"/>
        <v>0.37570169157026323</v>
      </c>
      <c r="M161" s="12">
        <f t="shared" si="11"/>
        <v>0.30154835216296749</v>
      </c>
      <c r="O161" s="12">
        <f t="shared" si="12"/>
        <v>0.40365736503575805</v>
      </c>
      <c r="P161" s="12">
        <f t="shared" si="13"/>
        <v>0.36962102741149455</v>
      </c>
    </row>
    <row r="162" spans="1:16" x14ac:dyDescent="0.25">
      <c r="A162" s="1">
        <v>0.48541666666667499</v>
      </c>
      <c r="B162" s="2">
        <v>796.16666666666697</v>
      </c>
      <c r="C162" s="3">
        <v>22.8</v>
      </c>
      <c r="D162" s="3">
        <v>24.496498303200006</v>
      </c>
      <c r="E162" s="3">
        <v>31.188722611706101</v>
      </c>
      <c r="F162" s="3">
        <v>36.840411885181702</v>
      </c>
      <c r="G162" s="3">
        <v>41.3698977914637</v>
      </c>
      <c r="H162" s="12">
        <f t="shared" si="10"/>
        <v>1.0536390134024824E-2</v>
      </c>
      <c r="I162" s="12">
        <f t="shared" si="10"/>
        <v>1.7635015974689174E-2</v>
      </c>
      <c r="J162" s="12">
        <f t="shared" si="10"/>
        <v>2.3324133713372861E-2</v>
      </c>
      <c r="K162" s="12">
        <f t="shared" si="11"/>
        <v>0.44320209704837948</v>
      </c>
      <c r="L162" s="12">
        <f t="shared" si="11"/>
        <v>0.37429118068957462</v>
      </c>
      <c r="M162" s="12">
        <f t="shared" si="11"/>
        <v>0.29997166258513985</v>
      </c>
      <c r="O162" s="12">
        <f t="shared" si="12"/>
        <v>0.40874663886897711</v>
      </c>
      <c r="P162" s="12">
        <f t="shared" si="13"/>
        <v>0.37248831344103134</v>
      </c>
    </row>
    <row r="163" spans="1:16" x14ac:dyDescent="0.25">
      <c r="A163" s="1">
        <v>0.48611111111111999</v>
      </c>
      <c r="B163" s="2">
        <v>798.16666666666697</v>
      </c>
      <c r="C163" s="3">
        <v>22.8</v>
      </c>
      <c r="D163" s="3">
        <v>24.877197021600004</v>
      </c>
      <c r="E163" s="3">
        <v>31.228647641491399</v>
      </c>
      <c r="F163" s="3">
        <v>36.948928077416603</v>
      </c>
      <c r="G163" s="3">
        <v>41.525471355881798</v>
      </c>
      <c r="H163" s="12">
        <f t="shared" si="10"/>
        <v>1.0560009573804213E-2</v>
      </c>
      <c r="I163" s="12">
        <f t="shared" si="10"/>
        <v>1.772678397671739E-2</v>
      </c>
      <c r="J163" s="12">
        <f t="shared" si="10"/>
        <v>2.3460603076903477E-2</v>
      </c>
      <c r="K163" s="12">
        <f t="shared" si="11"/>
        <v>0.41957987352117621</v>
      </c>
      <c r="L163" s="12">
        <f t="shared" si="11"/>
        <v>0.37788446851724028</v>
      </c>
      <c r="M163" s="12">
        <f t="shared" si="11"/>
        <v>0.30232864346435712</v>
      </c>
      <c r="O163" s="12">
        <f t="shared" si="12"/>
        <v>0.39873217101920827</v>
      </c>
      <c r="P163" s="12">
        <f t="shared" si="13"/>
        <v>0.36659766183425779</v>
      </c>
    </row>
    <row r="164" spans="1:16" x14ac:dyDescent="0.25">
      <c r="A164" s="1">
        <v>0.48680555555556398</v>
      </c>
      <c r="B164" s="2">
        <v>800.5</v>
      </c>
      <c r="C164" s="3">
        <v>22.8</v>
      </c>
      <c r="D164" s="3">
        <v>24.423287011199999</v>
      </c>
      <c r="E164" s="3">
        <v>31.080169662522099</v>
      </c>
      <c r="F164" s="3">
        <v>36.818621821705896</v>
      </c>
      <c r="G164" s="3">
        <v>41.422329188258303</v>
      </c>
      <c r="H164" s="12">
        <f t="shared" si="10"/>
        <v>1.0343747236130041E-2</v>
      </c>
      <c r="I164" s="12">
        <f t="shared" si="10"/>
        <v>1.7512332069588878E-2</v>
      </c>
      <c r="J164" s="12">
        <f t="shared" si="10"/>
        <v>2.3263371877899189E-2</v>
      </c>
      <c r="K164" s="12">
        <f t="shared" si="11"/>
        <v>0.43847503693905138</v>
      </c>
      <c r="L164" s="12">
        <f t="shared" si="11"/>
        <v>0.37797992758237486</v>
      </c>
      <c r="M164" s="12">
        <f t="shared" si="11"/>
        <v>0.30323664443818016</v>
      </c>
      <c r="O164" s="12">
        <f t="shared" si="12"/>
        <v>0.40822748226071315</v>
      </c>
      <c r="P164" s="12">
        <f t="shared" si="13"/>
        <v>0.37323053631986874</v>
      </c>
    </row>
    <row r="165" spans="1:16" x14ac:dyDescent="0.25">
      <c r="A165" s="1">
        <v>0.48750000000000898</v>
      </c>
      <c r="B165" s="2">
        <v>804.16666666666697</v>
      </c>
      <c r="C165" s="3">
        <v>22.8</v>
      </c>
      <c r="D165" s="3">
        <v>24.555067336800001</v>
      </c>
      <c r="E165" s="3">
        <v>31.0717830737619</v>
      </c>
      <c r="F165" s="3">
        <v>36.855959256803899</v>
      </c>
      <c r="G165" s="3">
        <v>41.494319563570897</v>
      </c>
      <c r="H165" s="12">
        <f t="shared" si="10"/>
        <v>1.0286155117631373E-2</v>
      </c>
      <c r="I165" s="12">
        <f t="shared" si="10"/>
        <v>1.7478913065455619E-2</v>
      </c>
      <c r="J165" s="12">
        <f t="shared" si="10"/>
        <v>2.3246822255217688E-2</v>
      </c>
      <c r="K165" s="12">
        <f t="shared" si="11"/>
        <v>0.42728536532505695</v>
      </c>
      <c r="L165" s="12">
        <f t="shared" si="11"/>
        <v>0.37925450997618748</v>
      </c>
      <c r="M165" s="12">
        <f t="shared" si="11"/>
        <v>0.30412612091472718</v>
      </c>
      <c r="O165" s="12">
        <f t="shared" si="12"/>
        <v>0.40326993765062219</v>
      </c>
      <c r="P165" s="12">
        <f t="shared" si="13"/>
        <v>0.37022199873865713</v>
      </c>
    </row>
    <row r="166" spans="1:16" x14ac:dyDescent="0.25">
      <c r="A166" s="1">
        <v>0.48819444444445298</v>
      </c>
      <c r="B166" s="2">
        <v>804.33333333333303</v>
      </c>
      <c r="C166" s="3">
        <v>22.8</v>
      </c>
      <c r="D166" s="3">
        <v>24.306148944000007</v>
      </c>
      <c r="E166" s="3">
        <v>31.093958970875001</v>
      </c>
      <c r="F166" s="3">
        <v>36.852315654461997</v>
      </c>
      <c r="G166" s="3">
        <v>41.474799271891499</v>
      </c>
      <c r="H166" s="12">
        <f t="shared" si="10"/>
        <v>1.0311594244767927E-2</v>
      </c>
      <c r="I166" s="12">
        <f t="shared" si="10"/>
        <v>1.7470761277822627E-2</v>
      </c>
      <c r="J166" s="12">
        <f t="shared" si="10"/>
        <v>2.3217736351294867E-2</v>
      </c>
      <c r="K166" s="12">
        <f t="shared" si="11"/>
        <v>0.44496814402149309</v>
      </c>
      <c r="L166" s="12">
        <f t="shared" si="11"/>
        <v>0.37748335265197508</v>
      </c>
      <c r="M166" s="12">
        <f t="shared" si="11"/>
        <v>0.30302232205580887</v>
      </c>
      <c r="O166" s="12">
        <f t="shared" si="12"/>
        <v>0.41122574833673403</v>
      </c>
      <c r="P166" s="12">
        <f t="shared" si="13"/>
        <v>0.37515793957642574</v>
      </c>
    </row>
    <row r="167" spans="1:16" x14ac:dyDescent="0.25">
      <c r="A167" s="1">
        <v>0.48888888888889798</v>
      </c>
      <c r="B167" s="2">
        <v>803.16666666666697</v>
      </c>
      <c r="C167" s="3">
        <v>22.76</v>
      </c>
      <c r="D167" s="3">
        <v>24.657563145600001</v>
      </c>
      <c r="E167" s="3">
        <v>31.193655710536401</v>
      </c>
      <c r="F167" s="3">
        <v>36.977880453488098</v>
      </c>
      <c r="G167" s="3">
        <v>41.609219536211299</v>
      </c>
      <c r="H167" s="12">
        <f t="shared" si="10"/>
        <v>1.0500505138663286E-2</v>
      </c>
      <c r="I167" s="12">
        <f t="shared" si="10"/>
        <v>1.7702279045637797E-2</v>
      </c>
      <c r="J167" s="12">
        <f t="shared" si="10"/>
        <v>2.3468627768679754E-2</v>
      </c>
      <c r="K167" s="12">
        <f t="shared" si="11"/>
        <v>0.42908944001921678</v>
      </c>
      <c r="L167" s="12">
        <f t="shared" si="11"/>
        <v>0.37972989691320141</v>
      </c>
      <c r="M167" s="12">
        <f t="shared" si="11"/>
        <v>0.30404384176039412</v>
      </c>
      <c r="O167" s="12">
        <f t="shared" si="12"/>
        <v>0.40440966846620907</v>
      </c>
      <c r="P167" s="12">
        <f t="shared" si="13"/>
        <v>0.37095439289760401</v>
      </c>
    </row>
    <row r="168" spans="1:16" x14ac:dyDescent="0.25">
      <c r="A168" s="1">
        <v>0.48958333333334197</v>
      </c>
      <c r="B168" s="2">
        <v>804</v>
      </c>
      <c r="C168" s="3">
        <v>22.76</v>
      </c>
      <c r="D168" s="3">
        <v>24.364717977600002</v>
      </c>
      <c r="E168" s="3">
        <v>30.7437773782626</v>
      </c>
      <c r="F168" s="3">
        <v>36.617179696587897</v>
      </c>
      <c r="G168" s="3">
        <v>41.337675425782699</v>
      </c>
      <c r="H168" s="12">
        <f t="shared" si="10"/>
        <v>9.9300713659982564E-3</v>
      </c>
      <c r="I168" s="12">
        <f t="shared" si="10"/>
        <v>1.7235298130084446E-2</v>
      </c>
      <c r="J168" s="12">
        <f t="shared" si="10"/>
        <v>2.3106561474854102E-2</v>
      </c>
      <c r="K168" s="12">
        <f t="shared" si="11"/>
        <v>0.41834627457986273</v>
      </c>
      <c r="L168" s="12">
        <f t="shared" si="11"/>
        <v>0.38518468392454452</v>
      </c>
      <c r="M168" s="12">
        <f t="shared" si="11"/>
        <v>0.309575703633309</v>
      </c>
      <c r="O168" s="12">
        <f t="shared" si="12"/>
        <v>0.40176547925220363</v>
      </c>
      <c r="P168" s="12">
        <f t="shared" si="13"/>
        <v>0.37103555404590538</v>
      </c>
    </row>
    <row r="169" spans="1:16" x14ac:dyDescent="0.25">
      <c r="A169" s="1">
        <v>0.49027777777778703</v>
      </c>
      <c r="B169" s="2">
        <v>807.83333333333303</v>
      </c>
      <c r="C169" s="3">
        <v>22.76</v>
      </c>
      <c r="D169" s="3">
        <v>23.735100866400003</v>
      </c>
      <c r="E169" s="3">
        <v>31.065699315835499</v>
      </c>
      <c r="F169" s="3">
        <v>36.826066446086998</v>
      </c>
      <c r="G169" s="3">
        <v>41.458819256674701</v>
      </c>
      <c r="H169" s="12">
        <f t="shared" si="10"/>
        <v>1.0281451597898289E-2</v>
      </c>
      <c r="I169" s="12">
        <f t="shared" si="10"/>
        <v>1.7412089679497009E-2</v>
      </c>
      <c r="J169" s="12">
        <f t="shared" si="10"/>
        <v>2.3146877561388123E-2</v>
      </c>
      <c r="K169" s="12">
        <f t="shared" si="11"/>
        <v>0.4784680796750666</v>
      </c>
      <c r="L169" s="12">
        <f t="shared" si="11"/>
        <v>0.37597909884793246</v>
      </c>
      <c r="M169" s="12">
        <f t="shared" si="11"/>
        <v>0.3023797246815314</v>
      </c>
      <c r="O169" s="12">
        <f t="shared" si="12"/>
        <v>0.4272235892614995</v>
      </c>
      <c r="P169" s="12">
        <f t="shared" si="13"/>
        <v>0.38560896773484354</v>
      </c>
    </row>
    <row r="170" spans="1:16" x14ac:dyDescent="0.25">
      <c r="A170" s="1">
        <v>0.49097222222223103</v>
      </c>
      <c r="B170" s="2">
        <v>807.83333333333303</v>
      </c>
      <c r="C170" s="3">
        <v>22.76</v>
      </c>
      <c r="D170" s="3">
        <v>25.1700421896</v>
      </c>
      <c r="E170" s="3">
        <v>31.8484705135631</v>
      </c>
      <c r="F170" s="3">
        <v>37.620715733607298</v>
      </c>
      <c r="G170" s="3">
        <v>42.215653731635904</v>
      </c>
      <c r="H170" s="12">
        <f t="shared" si="10"/>
        <v>1.1250427704018694E-2</v>
      </c>
      <c r="I170" s="12">
        <f t="shared" si="10"/>
        <v>1.8395769424725358E-2</v>
      </c>
      <c r="J170" s="12">
        <f t="shared" si="10"/>
        <v>2.4083747140461204E-2</v>
      </c>
      <c r="K170" s="12">
        <f t="shared" si="11"/>
        <v>0.4359009428023255</v>
      </c>
      <c r="L170" s="12">
        <f t="shared" si="11"/>
        <v>0.37675438163726033</v>
      </c>
      <c r="M170" s="12">
        <f t="shared" si="11"/>
        <v>0.29991155228425359</v>
      </c>
      <c r="O170" s="12">
        <f t="shared" si="12"/>
        <v>0.40632766221979288</v>
      </c>
      <c r="P170" s="12">
        <f t="shared" si="13"/>
        <v>0.37085562557461321</v>
      </c>
    </row>
    <row r="171" spans="1:16" x14ac:dyDescent="0.25">
      <c r="A171" s="1">
        <v>0.49166666666667602</v>
      </c>
      <c r="B171" s="2">
        <v>809.33333333333303</v>
      </c>
      <c r="C171" s="3">
        <v>22.76</v>
      </c>
      <c r="D171" s="3">
        <v>25.184684448000002</v>
      </c>
      <c r="E171" s="3">
        <v>31.6730513746006</v>
      </c>
      <c r="F171" s="3">
        <v>37.518322723141402</v>
      </c>
      <c r="G171" s="3">
        <v>42.178178886099303</v>
      </c>
      <c r="H171" s="12">
        <f t="shared" si="10"/>
        <v>1.1012831187727268E-2</v>
      </c>
      <c r="I171" s="12">
        <f t="shared" si="10"/>
        <v>1.8235159872085759E-2</v>
      </c>
      <c r="J171" s="12">
        <f t="shared" si="10"/>
        <v>2.3992807519892061E-2</v>
      </c>
      <c r="K171" s="12">
        <f t="shared" si="11"/>
        <v>0.42271074031320366</v>
      </c>
      <c r="L171" s="12">
        <f t="shared" si="11"/>
        <v>0.38081369426617478</v>
      </c>
      <c r="M171" s="12">
        <f t="shared" si="11"/>
        <v>0.30358505779342332</v>
      </c>
      <c r="O171" s="12">
        <f t="shared" si="12"/>
        <v>0.40176221728968925</v>
      </c>
      <c r="P171" s="12">
        <f t="shared" si="13"/>
        <v>0.36903649745760064</v>
      </c>
    </row>
    <row r="172" spans="1:16" x14ac:dyDescent="0.25">
      <c r="A172" s="1">
        <v>0.49236111111112002</v>
      </c>
      <c r="B172" s="2">
        <v>810.83333333333303</v>
      </c>
      <c r="C172" s="3">
        <v>22.72</v>
      </c>
      <c r="D172" s="3">
        <v>24.598994112000003</v>
      </c>
      <c r="E172" s="3">
        <v>31.123446262632601</v>
      </c>
      <c r="F172" s="3">
        <v>37.035812117566302</v>
      </c>
      <c r="G172" s="3">
        <v>41.775690380439599</v>
      </c>
      <c r="H172" s="12">
        <f t="shared" si="10"/>
        <v>1.0363962502732915E-2</v>
      </c>
      <c r="I172" s="12">
        <f t="shared" si="10"/>
        <v>1.7655677842836146E-2</v>
      </c>
      <c r="J172" s="12">
        <f t="shared" si="10"/>
        <v>2.3501365320172177E-2</v>
      </c>
      <c r="K172" s="12">
        <f t="shared" si="11"/>
        <v>0.4242753150369325</v>
      </c>
      <c r="L172" s="12">
        <f t="shared" si="11"/>
        <v>0.38447226338726104</v>
      </c>
      <c r="M172" s="12">
        <f t="shared" si="11"/>
        <v>0.30822715789589972</v>
      </c>
      <c r="O172" s="12">
        <f t="shared" si="12"/>
        <v>0.40437378921209677</v>
      </c>
      <c r="P172" s="12">
        <f t="shared" si="13"/>
        <v>0.37232491210669777</v>
      </c>
    </row>
    <row r="173" spans="1:16" x14ac:dyDescent="0.25">
      <c r="A173" s="1">
        <v>0.49305555555556502</v>
      </c>
      <c r="B173" s="2">
        <v>811.83333333333303</v>
      </c>
      <c r="C173" s="3">
        <v>22.72</v>
      </c>
      <c r="D173" s="3">
        <v>24.159726360000001</v>
      </c>
      <c r="E173" s="3">
        <v>31.2841800808994</v>
      </c>
      <c r="F173" s="3">
        <v>37.135105589316296</v>
      </c>
      <c r="G173" s="3">
        <v>41.825527666877498</v>
      </c>
      <c r="H173" s="12">
        <f t="shared" si="10"/>
        <v>1.0549185071935214E-2</v>
      </c>
      <c r="I173" s="12">
        <f t="shared" si="10"/>
        <v>1.7756237638246318E-2</v>
      </c>
      <c r="J173" s="12">
        <f t="shared" si="10"/>
        <v>2.3533805379032033E-2</v>
      </c>
      <c r="K173" s="12">
        <f t="shared" si="11"/>
        <v>0.46272184074074613</v>
      </c>
      <c r="L173" s="12">
        <f t="shared" si="11"/>
        <v>0.38000822622367636</v>
      </c>
      <c r="M173" s="12">
        <f t="shared" si="11"/>
        <v>0.30463538996870132</v>
      </c>
      <c r="O173" s="12">
        <f t="shared" si="12"/>
        <v>0.42136503348221127</v>
      </c>
      <c r="P173" s="12">
        <f t="shared" si="13"/>
        <v>0.38245515231104132</v>
      </c>
    </row>
    <row r="174" spans="1:16" x14ac:dyDescent="0.25">
      <c r="A174" s="1">
        <v>0.49375000000000902</v>
      </c>
      <c r="B174" s="2">
        <v>814.66666666666697</v>
      </c>
      <c r="C174" s="3">
        <v>22.68</v>
      </c>
      <c r="D174" s="3">
        <v>24.950408313600001</v>
      </c>
      <c r="E174" s="3">
        <v>31.675988282584999</v>
      </c>
      <c r="F174" s="3">
        <v>37.557548545209499</v>
      </c>
      <c r="G174" s="3">
        <v>42.246788192600697</v>
      </c>
      <c r="H174" s="12">
        <f t="shared" si="10"/>
        <v>1.1042538808410388E-2</v>
      </c>
      <c r="I174" s="12">
        <f t="shared" si="10"/>
        <v>1.8262129965478102E-2</v>
      </c>
      <c r="J174" s="12">
        <f t="shared" si="10"/>
        <v>2.4018152445909192E-2</v>
      </c>
      <c r="K174" s="12">
        <f t="shared" si="11"/>
        <v>0.43529642709544308</v>
      </c>
      <c r="L174" s="12">
        <f t="shared" si="11"/>
        <v>0.38066935191811579</v>
      </c>
      <c r="M174" s="12">
        <f t="shared" si="11"/>
        <v>0.30349936715000292</v>
      </c>
      <c r="O174" s="12">
        <f t="shared" si="12"/>
        <v>0.40798288950677947</v>
      </c>
      <c r="P174" s="12">
        <f t="shared" si="13"/>
        <v>0.37315504872118727</v>
      </c>
    </row>
    <row r="175" spans="1:16" x14ac:dyDescent="0.25">
      <c r="A175" s="1">
        <v>0.49444444444445401</v>
      </c>
      <c r="B175" s="2">
        <v>814.5</v>
      </c>
      <c r="C175" s="3">
        <v>22.68</v>
      </c>
      <c r="D175" s="3">
        <v>24.803985729600008</v>
      </c>
      <c r="E175" s="3">
        <v>31.4777093619936</v>
      </c>
      <c r="F175" s="3">
        <v>37.396497346056798</v>
      </c>
      <c r="G175" s="3">
        <v>42.125535511054302</v>
      </c>
      <c r="H175" s="12">
        <f t="shared" si="10"/>
        <v>1.0801362015952855E-2</v>
      </c>
      <c r="I175" s="12">
        <f t="shared" si="10"/>
        <v>1.806813670479656E-2</v>
      </c>
      <c r="J175" s="12">
        <f t="shared" si="10"/>
        <v>2.3874199522473053E-2</v>
      </c>
      <c r="K175" s="12">
        <f t="shared" si="11"/>
        <v>0.43202854029669996</v>
      </c>
      <c r="L175" s="12">
        <f t="shared" si="11"/>
        <v>0.38315721086630433</v>
      </c>
      <c r="M175" s="12">
        <f t="shared" si="11"/>
        <v>0.30613785765930601</v>
      </c>
      <c r="O175" s="12">
        <f t="shared" si="12"/>
        <v>0.40759287558150209</v>
      </c>
      <c r="P175" s="12">
        <f t="shared" si="13"/>
        <v>0.3737745362741034</v>
      </c>
    </row>
    <row r="176" spans="1:16" x14ac:dyDescent="0.25">
      <c r="A176" s="1">
        <v>0.49513888888889801</v>
      </c>
      <c r="B176" s="2">
        <v>815</v>
      </c>
      <c r="C176" s="3">
        <v>22.68</v>
      </c>
      <c r="D176" s="3">
        <v>24.555067336800001</v>
      </c>
      <c r="E176" s="3">
        <v>31.863667040169702</v>
      </c>
      <c r="F176" s="3">
        <v>37.6844888846014</v>
      </c>
      <c r="G176" s="3">
        <v>42.329018901848997</v>
      </c>
      <c r="H176" s="12">
        <f t="shared" si="10"/>
        <v>1.1268303116772641E-2</v>
      </c>
      <c r="I176" s="12">
        <f t="shared" si="10"/>
        <v>1.8410415809326872E-2</v>
      </c>
      <c r="J176" s="12">
        <f t="shared" si="10"/>
        <v>2.4109225646440486E-2</v>
      </c>
      <c r="K176" s="12">
        <f t="shared" si="11"/>
        <v>0.47283745989452602</v>
      </c>
      <c r="L176" s="12">
        <f t="shared" si="11"/>
        <v>0.37658412378922301</v>
      </c>
      <c r="M176" s="12">
        <f t="shared" si="11"/>
        <v>0.30048270050235426</v>
      </c>
      <c r="O176" s="12">
        <f t="shared" si="12"/>
        <v>0.42471079184187455</v>
      </c>
      <c r="P176" s="12">
        <f t="shared" si="13"/>
        <v>0.38330142806203443</v>
      </c>
    </row>
    <row r="177" spans="1:16" x14ac:dyDescent="0.25">
      <c r="A177" s="1">
        <v>0.49583333333334301</v>
      </c>
      <c r="B177" s="2">
        <v>815.5</v>
      </c>
      <c r="C177" s="3">
        <v>22.64</v>
      </c>
      <c r="D177" s="3">
        <v>25.726448008800002</v>
      </c>
      <c r="E177" s="3">
        <v>32.287737764558102</v>
      </c>
      <c r="F177" s="3">
        <v>38.166497940758703</v>
      </c>
      <c r="G177" s="3">
        <v>42.823793959588698</v>
      </c>
      <c r="H177" s="12">
        <f t="shared" si="10"/>
        <v>1.1830457099396813E-2</v>
      </c>
      <c r="I177" s="12">
        <f t="shared" si="10"/>
        <v>1.9039237205099573E-2</v>
      </c>
      <c r="J177" s="12">
        <f t="shared" si="10"/>
        <v>2.4750207185271243E-2</v>
      </c>
      <c r="K177" s="12">
        <f t="shared" si="11"/>
        <v>0.42422920220051247</v>
      </c>
      <c r="L177" s="12">
        <f t="shared" si="11"/>
        <v>0.38009931466432728</v>
      </c>
      <c r="M177" s="12">
        <f t="shared" si="11"/>
        <v>0.30112387168177884</v>
      </c>
      <c r="O177" s="12">
        <f t="shared" si="12"/>
        <v>0.40216425843241987</v>
      </c>
      <c r="P177" s="12">
        <f t="shared" si="13"/>
        <v>0.36848412951553949</v>
      </c>
    </row>
    <row r="178" spans="1:16" x14ac:dyDescent="0.25">
      <c r="A178" s="1">
        <v>0.496527777777787</v>
      </c>
      <c r="B178" s="2">
        <v>816</v>
      </c>
      <c r="C178" s="3">
        <v>22.64</v>
      </c>
      <c r="D178" s="3">
        <v>25.228611223199998</v>
      </c>
      <c r="E178" s="3">
        <v>32.6500285664712</v>
      </c>
      <c r="F178" s="3">
        <v>38.426473701117501</v>
      </c>
      <c r="G178" s="3">
        <v>43.003226395404297</v>
      </c>
      <c r="H178" s="12">
        <f t="shared" si="10"/>
        <v>1.2267191870675489E-2</v>
      </c>
      <c r="I178" s="12">
        <f t="shared" si="10"/>
        <v>1.9346168751369488E-2</v>
      </c>
      <c r="J178" s="12">
        <f t="shared" si="10"/>
        <v>2.49549343080935E-2</v>
      </c>
      <c r="K178" s="12">
        <f t="shared" si="11"/>
        <v>0.4795479121097701</v>
      </c>
      <c r="L178" s="12">
        <f t="shared" si="11"/>
        <v>0.37325514461841069</v>
      </c>
      <c r="M178" s="12">
        <f t="shared" si="11"/>
        <v>0.29573491117272072</v>
      </c>
      <c r="O178" s="12">
        <f t="shared" si="12"/>
        <v>0.42640152836409045</v>
      </c>
      <c r="P178" s="12">
        <f t="shared" si="13"/>
        <v>0.3828459893003005</v>
      </c>
    </row>
    <row r="179" spans="1:16" x14ac:dyDescent="0.25">
      <c r="A179" s="1">
        <v>0.497222222222232</v>
      </c>
      <c r="B179" s="2">
        <v>820.83333333333303</v>
      </c>
      <c r="C179" s="3">
        <v>22.64</v>
      </c>
      <c r="D179" s="3">
        <v>26.648910288000003</v>
      </c>
      <c r="E179" s="3">
        <v>32.790646808025002</v>
      </c>
      <c r="F179" s="3">
        <v>38.7421537879111</v>
      </c>
      <c r="G179" s="3">
        <v>43.4271275226317</v>
      </c>
      <c r="H179" s="12">
        <f t="shared" si="10"/>
        <v>1.2366270222974625E-2</v>
      </c>
      <c r="I179" s="12">
        <f t="shared" si="10"/>
        <v>1.9616837102023683E-2</v>
      </c>
      <c r="J179" s="12">
        <f t="shared" si="10"/>
        <v>2.5324419316911723E-2</v>
      </c>
      <c r="K179" s="12">
        <f t="shared" si="11"/>
        <v>0.39452225361674198</v>
      </c>
      <c r="L179" s="12">
        <f t="shared" si="11"/>
        <v>0.38230261725895004</v>
      </c>
      <c r="M179" s="12">
        <f t="shared" si="11"/>
        <v>0.30094524405773304</v>
      </c>
      <c r="O179" s="12">
        <f t="shared" si="12"/>
        <v>0.38841243543784604</v>
      </c>
      <c r="P179" s="12">
        <f t="shared" si="13"/>
        <v>0.35925670497780843</v>
      </c>
    </row>
    <row r="180" spans="1:16" x14ac:dyDescent="0.25">
      <c r="A180" s="1">
        <v>0.497916666666676</v>
      </c>
      <c r="B180" s="2">
        <v>819.66666666666697</v>
      </c>
      <c r="C180" s="3">
        <v>22.64</v>
      </c>
      <c r="D180" s="3">
        <v>24.906481538400005</v>
      </c>
      <c r="E180" s="3">
        <v>31.346370379061302</v>
      </c>
      <c r="F180" s="3">
        <v>37.414122942045601</v>
      </c>
      <c r="G180" s="3">
        <v>42.269269002694202</v>
      </c>
      <c r="H180" s="12">
        <f t="shared" si="10"/>
        <v>1.0621842674739281E-2</v>
      </c>
      <c r="I180" s="12">
        <f t="shared" si="10"/>
        <v>1.8024550152963312E-2</v>
      </c>
      <c r="J180" s="12">
        <f t="shared" si="10"/>
        <v>2.3947867835739156E-2</v>
      </c>
      <c r="K180" s="12">
        <f t="shared" si="11"/>
        <v>0.41426324754152277</v>
      </c>
      <c r="L180" s="12">
        <f t="shared" si="11"/>
        <v>0.39032457612453975</v>
      </c>
      <c r="M180" s="12">
        <f t="shared" si="11"/>
        <v>0.31232038690999886</v>
      </c>
      <c r="O180" s="12">
        <f t="shared" si="12"/>
        <v>0.40229391183303131</v>
      </c>
      <c r="P180" s="12">
        <f t="shared" si="13"/>
        <v>0.37230273685868714</v>
      </c>
    </row>
    <row r="181" spans="1:16" x14ac:dyDescent="0.25">
      <c r="A181" s="1">
        <v>0.498611111111121</v>
      </c>
      <c r="B181" s="2">
        <v>819.83333333333303</v>
      </c>
      <c r="C181" s="3">
        <v>22.64</v>
      </c>
      <c r="D181" s="3">
        <v>24.042588292800001</v>
      </c>
      <c r="E181" s="3">
        <v>31.157259165466598</v>
      </c>
      <c r="F181" s="3">
        <v>37.179295130204601</v>
      </c>
      <c r="G181" s="3">
        <v>42.011103981127903</v>
      </c>
      <c r="H181" s="12">
        <f t="shared" si="10"/>
        <v>1.0389013009310756E-2</v>
      </c>
      <c r="I181" s="12">
        <f t="shared" si="10"/>
        <v>1.7734452283233917E-2</v>
      </c>
      <c r="J181" s="12">
        <f t="shared" si="10"/>
        <v>2.3628099997309911E-2</v>
      </c>
      <c r="K181" s="12">
        <f t="shared" si="11"/>
        <v>0.45757738337207787</v>
      </c>
      <c r="L181" s="12">
        <f t="shared" si="11"/>
        <v>0.38730497989776658</v>
      </c>
      <c r="M181" s="12">
        <f t="shared" si="11"/>
        <v>0.31075597037855246</v>
      </c>
      <c r="O181" s="12">
        <f t="shared" si="12"/>
        <v>0.42244118163492228</v>
      </c>
      <c r="P181" s="12">
        <f t="shared" si="13"/>
        <v>0.38521277788279895</v>
      </c>
    </row>
    <row r="182" spans="1:16" x14ac:dyDescent="0.25">
      <c r="A182" s="1">
        <v>0.49930555555556499</v>
      </c>
      <c r="B182" s="2">
        <v>820.5</v>
      </c>
      <c r="C182" s="3">
        <v>22.64</v>
      </c>
      <c r="D182" s="3">
        <v>24.496498303200006</v>
      </c>
      <c r="E182" s="3">
        <v>31.5797670364338</v>
      </c>
      <c r="F182" s="3">
        <v>37.587583083947898</v>
      </c>
      <c r="G182" s="3">
        <v>42.385774271066403</v>
      </c>
      <c r="H182" s="12">
        <f t="shared" si="10"/>
        <v>1.0895511318018037E-2</v>
      </c>
      <c r="I182" s="12">
        <f t="shared" si="10"/>
        <v>1.8217651534366726E-2</v>
      </c>
      <c r="J182" s="12">
        <f t="shared" si="10"/>
        <v>2.4065538416899943E-2</v>
      </c>
      <c r="K182" s="12">
        <f t="shared" si="11"/>
        <v>0.45518762010698571</v>
      </c>
      <c r="L182" s="12">
        <f t="shared" si="11"/>
        <v>0.38607648413474888</v>
      </c>
      <c r="M182" s="12">
        <f t="shared" si="11"/>
        <v>0.3083431265335696</v>
      </c>
      <c r="O182" s="12">
        <f t="shared" si="12"/>
        <v>0.42063205212086729</v>
      </c>
      <c r="P182" s="12">
        <f t="shared" si="13"/>
        <v>0.38320241025843471</v>
      </c>
    </row>
    <row r="183" spans="1:16" x14ac:dyDescent="0.25">
      <c r="A183" s="1">
        <v>0.50000000000000999</v>
      </c>
      <c r="B183" s="2">
        <v>821.5</v>
      </c>
      <c r="C183" s="3">
        <v>22.64</v>
      </c>
      <c r="D183" s="3">
        <v>24.760058954399994</v>
      </c>
      <c r="E183" s="3">
        <v>31.619853402514298</v>
      </c>
      <c r="F183" s="3">
        <v>37.675236685988502</v>
      </c>
      <c r="G183" s="3">
        <v>42.5078197219175</v>
      </c>
      <c r="H183" s="12">
        <f t="shared" si="10"/>
        <v>1.093104492089385E-2</v>
      </c>
      <c r="I183" s="12">
        <f t="shared" si="10"/>
        <v>1.8302174906863665E-2</v>
      </c>
      <c r="J183" s="12">
        <f t="shared" si="10"/>
        <v>2.41848079390353E-2</v>
      </c>
      <c r="K183" s="12">
        <f t="shared" si="11"/>
        <v>0.44029002156878166</v>
      </c>
      <c r="L183" s="12">
        <f t="shared" si="11"/>
        <v>0.38865958107840837</v>
      </c>
      <c r="M183" s="12">
        <f t="shared" si="11"/>
        <v>0.31017519624177703</v>
      </c>
      <c r="O183" s="12">
        <f t="shared" si="12"/>
        <v>0.41447480132359504</v>
      </c>
      <c r="P183" s="12">
        <f t="shared" si="13"/>
        <v>0.37970826629632232</v>
      </c>
    </row>
    <row r="184" spans="1:16" x14ac:dyDescent="0.25">
      <c r="A184" s="1">
        <v>0.50069444444445399</v>
      </c>
      <c r="B184" s="2">
        <v>822.33333333333303</v>
      </c>
      <c r="C184" s="3">
        <v>22.6</v>
      </c>
      <c r="D184" s="3">
        <v>24.52578282</v>
      </c>
      <c r="E184" s="3">
        <v>31.816757675501702</v>
      </c>
      <c r="F184" s="3">
        <v>37.830210261858099</v>
      </c>
      <c r="G184" s="3">
        <v>42.628020838476402</v>
      </c>
      <c r="H184" s="12">
        <f t="shared" si="10"/>
        <v>1.1208055543779939E-2</v>
      </c>
      <c r="I184" s="12">
        <f t="shared" si="10"/>
        <v>1.8520725896057685E-2</v>
      </c>
      <c r="J184" s="12">
        <f t="shared" si="10"/>
        <v>2.4355112491053599E-2</v>
      </c>
      <c r="K184" s="12">
        <f t="shared" si="11"/>
        <v>0.46749074137056279</v>
      </c>
      <c r="L184" s="12">
        <f t="shared" si="11"/>
        <v>0.38557716402919012</v>
      </c>
      <c r="M184" s="12">
        <f t="shared" si="11"/>
        <v>0.30763129319069349</v>
      </c>
      <c r="O184" s="12">
        <f t="shared" si="12"/>
        <v>0.42653395269987648</v>
      </c>
      <c r="P184" s="12">
        <f t="shared" si="13"/>
        <v>0.38689973286348217</v>
      </c>
    </row>
    <row r="185" spans="1:16" x14ac:dyDescent="0.25">
      <c r="A185" s="1">
        <v>0.50138888888889899</v>
      </c>
      <c r="B185" s="2">
        <v>824.33333333333303</v>
      </c>
      <c r="C185" s="3">
        <v>22.6</v>
      </c>
      <c r="D185" s="3">
        <v>25.228611223199998</v>
      </c>
      <c r="E185" s="3">
        <v>32.1243643385586</v>
      </c>
      <c r="F185" s="3">
        <v>38.187210692153698</v>
      </c>
      <c r="G185" s="3">
        <v>43.002351800394599</v>
      </c>
      <c r="H185" s="12">
        <f t="shared" si="10"/>
        <v>1.1554020629064216E-2</v>
      </c>
      <c r="I185" s="12">
        <f t="shared" si="10"/>
        <v>1.8908868611589611E-2</v>
      </c>
      <c r="J185" s="12">
        <f t="shared" si="10"/>
        <v>2.4750123494211004E-2</v>
      </c>
      <c r="K185" s="12">
        <f t="shared" si="11"/>
        <v>0.44107673494555633</v>
      </c>
      <c r="L185" s="12">
        <f t="shared" si="11"/>
        <v>0.38780107544224807</v>
      </c>
      <c r="M185" s="12">
        <f t="shared" si="11"/>
        <v>0.30799343926549166</v>
      </c>
      <c r="O185" s="12">
        <f t="shared" si="12"/>
        <v>0.41443890519390214</v>
      </c>
      <c r="P185" s="12">
        <f t="shared" si="13"/>
        <v>0.37895708321776539</v>
      </c>
    </row>
    <row r="186" spans="1:16" x14ac:dyDescent="0.25">
      <c r="A186" s="1">
        <v>0.50208333333334298</v>
      </c>
      <c r="B186" s="2">
        <v>825.66666666666697</v>
      </c>
      <c r="C186" s="3">
        <v>22.6</v>
      </c>
      <c r="D186" s="3">
        <v>24.935766055200002</v>
      </c>
      <c r="E186" s="3">
        <v>31.7532499269726</v>
      </c>
      <c r="F186" s="3">
        <v>37.890918747754903</v>
      </c>
      <c r="G186" s="3">
        <v>42.783571708893</v>
      </c>
      <c r="H186" s="12">
        <f t="shared" si="10"/>
        <v>1.1085890101299066E-2</v>
      </c>
      <c r="I186" s="12">
        <f t="shared" si="10"/>
        <v>1.8519481729214648E-2</v>
      </c>
      <c r="J186" s="12">
        <f t="shared" si="10"/>
        <v>2.444518172251876E-2</v>
      </c>
      <c r="K186" s="12">
        <f t="shared" si="11"/>
        <v>0.43536616643609627</v>
      </c>
      <c r="L186" s="12">
        <f t="shared" si="11"/>
        <v>0.39195301310827613</v>
      </c>
      <c r="M186" s="12">
        <f t="shared" si="11"/>
        <v>0.31244599964694403</v>
      </c>
      <c r="O186" s="12">
        <f t="shared" si="12"/>
        <v>0.4136595897721862</v>
      </c>
      <c r="P186" s="12">
        <f t="shared" si="13"/>
        <v>0.37992172639710542</v>
      </c>
    </row>
    <row r="187" spans="1:16" x14ac:dyDescent="0.25">
      <c r="A187" s="1">
        <v>0.50277777777778798</v>
      </c>
      <c r="B187" s="2">
        <v>826.66666666666697</v>
      </c>
      <c r="C187" s="3">
        <v>22.56</v>
      </c>
      <c r="D187" s="3">
        <v>24.437929269600005</v>
      </c>
      <c r="E187" s="3">
        <v>31.4289914610087</v>
      </c>
      <c r="F187" s="3">
        <v>37.6098727234588</v>
      </c>
      <c r="G187" s="3">
        <v>42.5523121815921</v>
      </c>
      <c r="H187" s="12">
        <f t="shared" si="10"/>
        <v>1.0728618702833101E-2</v>
      </c>
      <c r="I187" s="12">
        <f t="shared" si="10"/>
        <v>1.8205491197732415E-2</v>
      </c>
      <c r="J187" s="12">
        <f t="shared" si="10"/>
        <v>2.418424860676463E-2</v>
      </c>
      <c r="K187" s="12">
        <f t="shared" si="11"/>
        <v>0.44591085824967458</v>
      </c>
      <c r="L187" s="12">
        <f t="shared" si="11"/>
        <v>0.39423509518560002</v>
      </c>
      <c r="M187" s="12">
        <f t="shared" si="11"/>
        <v>0.31524357247624407</v>
      </c>
      <c r="O187" s="12">
        <f t="shared" si="12"/>
        <v>0.42007297671763727</v>
      </c>
      <c r="P187" s="12">
        <f t="shared" si="13"/>
        <v>0.3851298419705062</v>
      </c>
    </row>
    <row r="188" spans="1:16" x14ac:dyDescent="0.25">
      <c r="A188" s="1">
        <v>0.50347222222223198</v>
      </c>
      <c r="B188" s="2">
        <v>827.66666666666697</v>
      </c>
      <c r="C188" s="3">
        <v>22.56</v>
      </c>
      <c r="D188" s="3">
        <v>24.247579910400006</v>
      </c>
      <c r="E188" s="3">
        <v>31.401881915584202</v>
      </c>
      <c r="F188" s="3">
        <v>37.599759726833298</v>
      </c>
      <c r="G188" s="3">
        <v>42.558782866320101</v>
      </c>
      <c r="H188" s="12">
        <f t="shared" si="10"/>
        <v>1.0682902032522191E-2</v>
      </c>
      <c r="I188" s="12">
        <f t="shared" si="10"/>
        <v>1.81712763513894E-2</v>
      </c>
      <c r="J188" s="12">
        <f t="shared" si="10"/>
        <v>2.4162846797809216E-2</v>
      </c>
      <c r="K188" s="12">
        <f t="shared" si="11"/>
        <v>0.45577144542966697</v>
      </c>
      <c r="L188" s="12">
        <f t="shared" si="11"/>
        <v>0.39484155499481649</v>
      </c>
      <c r="M188" s="12">
        <f t="shared" si="11"/>
        <v>0.31591916899304479</v>
      </c>
      <c r="O188" s="12">
        <f t="shared" si="12"/>
        <v>0.42530650021224176</v>
      </c>
      <c r="P188" s="12">
        <f t="shared" si="13"/>
        <v>0.38884405647250936</v>
      </c>
    </row>
    <row r="189" spans="1:16" x14ac:dyDescent="0.25">
      <c r="A189" s="1">
        <v>0.50416666666667698</v>
      </c>
      <c r="B189" s="2">
        <v>825.66666666666697</v>
      </c>
      <c r="C189" s="3">
        <v>22.56</v>
      </c>
      <c r="D189" s="3">
        <v>24.320791202400002</v>
      </c>
      <c r="E189" s="3">
        <v>31.643172578356801</v>
      </c>
      <c r="F189" s="3">
        <v>37.841350813847598</v>
      </c>
      <c r="G189" s="3">
        <v>42.790257630787004</v>
      </c>
      <c r="H189" s="12">
        <f t="shared" si="10"/>
        <v>1.1001016445325149E-2</v>
      </c>
      <c r="I189" s="12">
        <f t="shared" si="10"/>
        <v>1.85078935977161E-2</v>
      </c>
      <c r="J189" s="12">
        <f t="shared" si="10"/>
        <v>2.4501725027194585E-2</v>
      </c>
      <c r="K189" s="12">
        <f t="shared" si="11"/>
        <v>0.46760904298325767</v>
      </c>
      <c r="L189" s="12">
        <f t="shared" si="11"/>
        <v>0.39581715894425007</v>
      </c>
      <c r="M189" s="12">
        <f t="shared" si="11"/>
        <v>0.31603838446341104</v>
      </c>
      <c r="O189" s="12">
        <f t="shared" si="12"/>
        <v>0.43171310096375393</v>
      </c>
      <c r="P189" s="12">
        <f t="shared" si="13"/>
        <v>0.39315486213030626</v>
      </c>
    </row>
    <row r="190" spans="1:16" x14ac:dyDescent="0.25">
      <c r="A190" s="1">
        <v>0.50486111111112097</v>
      </c>
      <c r="B190" s="2">
        <v>830.83333333333303</v>
      </c>
      <c r="C190" s="3">
        <v>22.56</v>
      </c>
      <c r="D190" s="3">
        <v>24.657563145600001</v>
      </c>
      <c r="E190" s="3">
        <v>31.730512144353298</v>
      </c>
      <c r="F190" s="3">
        <v>38.014539103480999</v>
      </c>
      <c r="G190" s="3">
        <v>43.0257770194305</v>
      </c>
      <c r="H190" s="12">
        <f t="shared" si="10"/>
        <v>1.1037727756493443E-2</v>
      </c>
      <c r="I190" s="12">
        <f t="shared" si="10"/>
        <v>1.8601250676205824E-2</v>
      </c>
      <c r="J190" s="12">
        <f t="shared" si="10"/>
        <v>2.4632830916064805E-2</v>
      </c>
      <c r="K190" s="12">
        <f t="shared" si="11"/>
        <v>0.44887138717354741</v>
      </c>
      <c r="L190" s="12">
        <f t="shared" si="11"/>
        <v>0.39880393576665268</v>
      </c>
      <c r="M190" s="12">
        <f t="shared" si="11"/>
        <v>0.31802877628347337</v>
      </c>
      <c r="O190" s="12">
        <f t="shared" si="12"/>
        <v>0.42383766147010005</v>
      </c>
      <c r="P190" s="12">
        <f t="shared" si="13"/>
        <v>0.38856803307455789</v>
      </c>
    </row>
    <row r="191" spans="1:16" x14ac:dyDescent="0.25">
      <c r="A191" s="1">
        <v>0.50555555555556597</v>
      </c>
      <c r="B191" s="2">
        <v>830.33333333333303</v>
      </c>
      <c r="C191" s="3">
        <v>22.52</v>
      </c>
      <c r="D191" s="3">
        <v>24.320791202400002</v>
      </c>
      <c r="E191" s="3">
        <v>31.967152402135099</v>
      </c>
      <c r="F191" s="3">
        <v>38.198123379003199</v>
      </c>
      <c r="G191" s="3">
        <v>43.167305699319897</v>
      </c>
      <c r="H191" s="12">
        <f t="shared" si="10"/>
        <v>1.1377542033884106E-2</v>
      </c>
      <c r="I191" s="12">
        <f t="shared" si="10"/>
        <v>1.8881722254921563E-2</v>
      </c>
      <c r="J191" s="12">
        <f t="shared" si="10"/>
        <v>2.4866285466864597E-2</v>
      </c>
      <c r="K191" s="12">
        <f t="shared" si="11"/>
        <v>0.48555412165756984</v>
      </c>
      <c r="L191" s="12">
        <f t="shared" si="11"/>
        <v>0.39567495710924772</v>
      </c>
      <c r="M191" s="12">
        <f t="shared" si="11"/>
        <v>0.31554969662972354</v>
      </c>
      <c r="O191" s="12">
        <f t="shared" si="12"/>
        <v>0.44061453938340872</v>
      </c>
      <c r="P191" s="12">
        <f t="shared" si="13"/>
        <v>0.39892625846551366</v>
      </c>
    </row>
    <row r="192" spans="1:16" x14ac:dyDescent="0.25">
      <c r="A192" s="1">
        <v>0.50625000000000997</v>
      </c>
      <c r="B192" s="2">
        <v>830.83333333333303</v>
      </c>
      <c r="C192" s="3">
        <v>22.52</v>
      </c>
      <c r="D192" s="3">
        <v>25.228611223199998</v>
      </c>
      <c r="E192" s="3">
        <v>32.406453147433602</v>
      </c>
      <c r="F192" s="3">
        <v>38.683112246499697</v>
      </c>
      <c r="G192" s="3">
        <v>43.660217384573301</v>
      </c>
      <c r="H192" s="12">
        <f t="shared" si="10"/>
        <v>1.1899442103230018E-2</v>
      </c>
      <c r="I192" s="12">
        <f t="shared" si="10"/>
        <v>1.9454096986759924E-2</v>
      </c>
      <c r="J192" s="12">
        <f t="shared" si="10"/>
        <v>2.5444594645424243E-2</v>
      </c>
      <c r="K192" s="12">
        <f t="shared" si="11"/>
        <v>0.45552821913618929</v>
      </c>
      <c r="L192" s="12">
        <f t="shared" si="11"/>
        <v>0.39833634840430399</v>
      </c>
      <c r="M192" s="12">
        <f t="shared" si="11"/>
        <v>0.3158626038204822</v>
      </c>
      <c r="O192" s="12">
        <f t="shared" si="12"/>
        <v>0.42693228377024661</v>
      </c>
      <c r="P192" s="12">
        <f t="shared" si="13"/>
        <v>0.3899090571203252</v>
      </c>
    </row>
    <row r="193" spans="1:16" x14ac:dyDescent="0.25">
      <c r="A193" s="1">
        <v>0.50694444444445497</v>
      </c>
      <c r="B193" s="2">
        <v>829.66666666666697</v>
      </c>
      <c r="C193" s="3">
        <v>22.48</v>
      </c>
      <c r="D193" s="3">
        <v>25.052904122400005</v>
      </c>
      <c r="E193" s="3">
        <v>32.917220225906497</v>
      </c>
      <c r="F193" s="3">
        <v>39.107313038851601</v>
      </c>
      <c r="G193" s="3">
        <v>44.005551641854403</v>
      </c>
      <c r="H193" s="12">
        <f t="shared" si="10"/>
        <v>1.2580016342996979E-2</v>
      </c>
      <c r="I193" s="12">
        <f t="shared" si="10"/>
        <v>2.0040955852372352E-2</v>
      </c>
      <c r="J193" s="12">
        <f t="shared" si="10"/>
        <v>2.5944819174593486E-2</v>
      </c>
      <c r="K193" s="12">
        <f t="shared" si="11"/>
        <v>0.49979582965416153</v>
      </c>
      <c r="L193" s="12">
        <f t="shared" si="11"/>
        <v>0.39339499231251956</v>
      </c>
      <c r="M193" s="12">
        <f t="shared" si="11"/>
        <v>0.31129461153529608</v>
      </c>
      <c r="O193" s="12">
        <f t="shared" si="12"/>
        <v>0.4465954109833406</v>
      </c>
      <c r="P193" s="12">
        <f t="shared" si="13"/>
        <v>0.4014951445006591</v>
      </c>
    </row>
    <row r="194" spans="1:16" x14ac:dyDescent="0.25">
      <c r="A194" s="1">
        <v>0.50763888888889896</v>
      </c>
      <c r="B194" s="2">
        <v>833</v>
      </c>
      <c r="C194" s="3">
        <v>22.44</v>
      </c>
      <c r="D194" s="3">
        <v>26.414634153600002</v>
      </c>
      <c r="E194" s="3">
        <v>33.726798887230899</v>
      </c>
      <c r="F194" s="3">
        <v>39.953111356146799</v>
      </c>
      <c r="G194" s="3">
        <v>44.833308212344399</v>
      </c>
      <c r="H194" s="12">
        <f t="shared" si="10"/>
        <v>1.3549578496075507E-2</v>
      </c>
      <c r="I194" s="12">
        <f t="shared" si="10"/>
        <v>2.1024143284690034E-2</v>
      </c>
      <c r="J194" s="12">
        <f t="shared" si="10"/>
        <v>2.6882722943990873E-2</v>
      </c>
      <c r="K194" s="12">
        <f t="shared" si="11"/>
        <v>0.46284574326158678</v>
      </c>
      <c r="L194" s="12">
        <f t="shared" si="11"/>
        <v>0.39411341612694767</v>
      </c>
      <c r="M194" s="12">
        <f t="shared" si="11"/>
        <v>0.30890692749040788</v>
      </c>
      <c r="O194" s="12">
        <f t="shared" si="12"/>
        <v>0.4284795796942672</v>
      </c>
      <c r="P194" s="12">
        <f t="shared" si="13"/>
        <v>0.38862202895964743</v>
      </c>
    </row>
    <row r="195" spans="1:16" x14ac:dyDescent="0.25">
      <c r="A195" s="1">
        <v>0.50833333333334396</v>
      </c>
      <c r="B195" s="2">
        <v>832.16666666666697</v>
      </c>
      <c r="C195" s="3">
        <v>22.44</v>
      </c>
      <c r="D195" s="3">
        <v>26.473203187199996</v>
      </c>
      <c r="E195" s="3">
        <v>33.430569757372197</v>
      </c>
      <c r="F195" s="3">
        <v>39.768212918687802</v>
      </c>
      <c r="G195" s="3">
        <v>44.746373904335599</v>
      </c>
      <c r="H195" s="12">
        <f t="shared" si="10"/>
        <v>1.3207173752099569E-2</v>
      </c>
      <c r="I195" s="12">
        <f t="shared" si="10"/>
        <v>2.0823007713223866E-2</v>
      </c>
      <c r="J195" s="12">
        <f t="shared" si="10"/>
        <v>2.6805175931506817E-2</v>
      </c>
      <c r="K195" s="12">
        <f t="shared" si="11"/>
        <v>0.44082871773572541</v>
      </c>
      <c r="L195" s="12">
        <f t="shared" si="11"/>
        <v>0.40156215431382652</v>
      </c>
      <c r="M195" s="12">
        <f t="shared" si="11"/>
        <v>0.31542341514582822</v>
      </c>
      <c r="O195" s="12">
        <f t="shared" si="12"/>
        <v>0.42119543602477594</v>
      </c>
      <c r="P195" s="12">
        <f t="shared" si="13"/>
        <v>0.38593809573179338</v>
      </c>
    </row>
    <row r="196" spans="1:16" x14ac:dyDescent="0.25">
      <c r="A196" s="1">
        <v>0.50902777777778796</v>
      </c>
      <c r="B196" s="2">
        <v>832.66666666666697</v>
      </c>
      <c r="C196" s="3">
        <v>22.44</v>
      </c>
      <c r="D196" s="3">
        <v>25.594667683200008</v>
      </c>
      <c r="E196" s="3">
        <v>32.954130712678399</v>
      </c>
      <c r="F196" s="3">
        <v>39.339706049176499</v>
      </c>
      <c r="G196" s="3">
        <v>44.384447591997102</v>
      </c>
      <c r="H196" s="12">
        <f t="shared" ref="H196:J259" si="14">(E196-$C196)/$B196</f>
        <v>1.2627058502015686E-2</v>
      </c>
      <c r="I196" s="12">
        <f t="shared" si="14"/>
        <v>2.0295883966184737E-2</v>
      </c>
      <c r="J196" s="12">
        <f t="shared" si="14"/>
        <v>2.6354420646914043E-2</v>
      </c>
      <c r="K196" s="12">
        <f t="shared" ref="K196:M259" si="15">$A$1*60*0.145*1.25*1000*(E196-D196)/($B196*60*0.33*1.25)</f>
        <v>0.46602611803233113</v>
      </c>
      <c r="L196" s="12">
        <f t="shared" si="15"/>
        <v>0.40435625174709544</v>
      </c>
      <c r="M196" s="12">
        <f t="shared" si="15"/>
        <v>0.31945011589299965</v>
      </c>
      <c r="O196" s="12">
        <f t="shared" ref="O196:O259" si="16">$A$1*60*0.145*1.25*1000*(F196-$D196)/(2*$B196*60*0.33*1.25)</f>
        <v>0.43519118488971331</v>
      </c>
      <c r="P196" s="12">
        <f t="shared" ref="P196:P259" si="17">$A$1*60*0.145*1.25*1000*(G196-$D196)/(3*$B196*60*0.33*1.25)</f>
        <v>0.39661082855747537</v>
      </c>
    </row>
    <row r="197" spans="1:16" x14ac:dyDescent="0.25">
      <c r="A197" s="1">
        <v>0.50972222222223296</v>
      </c>
      <c r="B197" s="2">
        <v>834.66666666666697</v>
      </c>
      <c r="C197" s="3">
        <v>22.4</v>
      </c>
      <c r="D197" s="3">
        <v>25.492171874400004</v>
      </c>
      <c r="E197" s="3">
        <v>32.6825430154381</v>
      </c>
      <c r="F197" s="3">
        <v>39.161057896590897</v>
      </c>
      <c r="G197" s="3">
        <v>44.286178065405501</v>
      </c>
      <c r="H197" s="12">
        <f t="shared" si="14"/>
        <v>1.23193406734482E-2</v>
      </c>
      <c r="I197" s="12">
        <f t="shared" si="14"/>
        <v>2.0081139652465128E-2</v>
      </c>
      <c r="J197" s="12">
        <f t="shared" si="14"/>
        <v>2.6221459343536934E-2</v>
      </c>
      <c r="K197" s="12">
        <f t="shared" si="15"/>
        <v>0.45422762799180511</v>
      </c>
      <c r="L197" s="12">
        <f t="shared" si="15"/>
        <v>0.40925849162089245</v>
      </c>
      <c r="M197" s="12">
        <f t="shared" si="15"/>
        <v>0.32376231098378616</v>
      </c>
      <c r="O197" s="12">
        <f t="shared" si="16"/>
        <v>0.43174305980634881</v>
      </c>
      <c r="P197" s="12">
        <f t="shared" si="17"/>
        <v>0.39574947686549455</v>
      </c>
    </row>
    <row r="198" spans="1:16" x14ac:dyDescent="0.25">
      <c r="A198" s="1">
        <v>0.51041666666667695</v>
      </c>
      <c r="B198" s="2">
        <v>835.5</v>
      </c>
      <c r="C198" s="3">
        <v>22.4</v>
      </c>
      <c r="D198" s="3">
        <v>24.891839280000003</v>
      </c>
      <c r="E198" s="3">
        <v>32.598831567777999</v>
      </c>
      <c r="F198" s="3">
        <v>39.076484349771803</v>
      </c>
      <c r="G198" s="3">
        <v>44.2124307334497</v>
      </c>
      <c r="H198" s="12">
        <f t="shared" si="14"/>
        <v>1.2206860045216039E-2</v>
      </c>
      <c r="I198" s="12">
        <f t="shared" si="14"/>
        <v>1.9959885517380975E-2</v>
      </c>
      <c r="J198" s="12">
        <f t="shared" si="14"/>
        <v>2.6107038579832077E-2</v>
      </c>
      <c r="K198" s="12">
        <f t="shared" si="15"/>
        <v>0.48637783873687368</v>
      </c>
      <c r="L198" s="12">
        <f t="shared" si="15"/>
        <v>0.4087958885323329</v>
      </c>
      <c r="M198" s="12">
        <f t="shared" si="15"/>
        <v>0.32412261602014902</v>
      </c>
      <c r="O198" s="12">
        <f t="shared" si="16"/>
        <v>0.44758686363460326</v>
      </c>
      <c r="P198" s="12">
        <f t="shared" si="17"/>
        <v>0.40643211442978516</v>
      </c>
    </row>
    <row r="199" spans="1:16" x14ac:dyDescent="0.25">
      <c r="A199" s="1">
        <v>0.51111111111112195</v>
      </c>
      <c r="B199" s="2">
        <v>838.33333333333303</v>
      </c>
      <c r="C199" s="3">
        <v>22.4</v>
      </c>
      <c r="D199" s="3">
        <v>25.301822515200008</v>
      </c>
      <c r="E199" s="3">
        <v>32.535059251480902</v>
      </c>
      <c r="F199" s="3">
        <v>39.127045863717399</v>
      </c>
      <c r="G199" s="3">
        <v>44.347475066617399</v>
      </c>
      <c r="H199" s="12">
        <f t="shared" si="14"/>
        <v>1.2089533898386769E-2</v>
      </c>
      <c r="I199" s="12">
        <f t="shared" si="14"/>
        <v>1.9952738604831897E-2</v>
      </c>
      <c r="J199" s="12">
        <f t="shared" si="14"/>
        <v>2.6179890735527723E-2</v>
      </c>
      <c r="K199" s="12">
        <f t="shared" si="15"/>
        <v>0.45493699335365101</v>
      </c>
      <c r="L199" s="12">
        <f t="shared" si="15"/>
        <v>0.41460533906710662</v>
      </c>
      <c r="M199" s="12">
        <f t="shared" si="15"/>
        <v>0.32834074870941621</v>
      </c>
      <c r="O199" s="12">
        <f t="shared" si="16"/>
        <v>0.43477116621037881</v>
      </c>
      <c r="P199" s="12">
        <f t="shared" si="17"/>
        <v>0.39929436037672461</v>
      </c>
    </row>
    <row r="200" spans="1:16" x14ac:dyDescent="0.25">
      <c r="A200" s="1">
        <v>0.51180555555556595</v>
      </c>
      <c r="B200" s="2">
        <v>839</v>
      </c>
      <c r="C200" s="3">
        <v>22.36</v>
      </c>
      <c r="D200" s="3">
        <v>24.511140561599998</v>
      </c>
      <c r="E200" s="3">
        <v>32.642716100320101</v>
      </c>
      <c r="F200" s="3">
        <v>39.163756253477203</v>
      </c>
      <c r="G200" s="3">
        <v>44.3395044380229</v>
      </c>
      <c r="H200" s="12">
        <f t="shared" si="14"/>
        <v>1.225591907070334E-2</v>
      </c>
      <c r="I200" s="12">
        <f t="shared" si="14"/>
        <v>2.0028314962428132E-2</v>
      </c>
      <c r="J200" s="12">
        <f t="shared" si="14"/>
        <v>2.6197263930897378E-2</v>
      </c>
      <c r="K200" s="12">
        <f t="shared" si="15"/>
        <v>0.51103194413887298</v>
      </c>
      <c r="L200" s="12">
        <f t="shared" si="15"/>
        <v>0.40981723792730723</v>
      </c>
      <c r="M200" s="12">
        <f t="shared" si="15"/>
        <v>0.32527185470110559</v>
      </c>
      <c r="O200" s="12">
        <f t="shared" si="16"/>
        <v>0.46042459103309014</v>
      </c>
      <c r="P200" s="12">
        <f t="shared" si="17"/>
        <v>0.4153736789224286</v>
      </c>
    </row>
    <row r="201" spans="1:16" x14ac:dyDescent="0.25">
      <c r="A201" s="1">
        <v>0.51250000000001095</v>
      </c>
      <c r="B201" s="2">
        <v>840</v>
      </c>
      <c r="C201" s="3">
        <v>22.32</v>
      </c>
      <c r="D201" s="3">
        <v>25.667878975200004</v>
      </c>
      <c r="E201" s="3">
        <v>32.991389842119403</v>
      </c>
      <c r="F201" s="3">
        <v>39.597058950727202</v>
      </c>
      <c r="G201" s="3">
        <v>44.808047160009799</v>
      </c>
      <c r="H201" s="12">
        <f t="shared" si="14"/>
        <v>1.2704035526332622E-2</v>
      </c>
      <c r="I201" s="12">
        <f t="shared" si="14"/>
        <v>2.0567927322294288E-2</v>
      </c>
      <c r="J201" s="12">
        <f t="shared" si="14"/>
        <v>2.677148471429738E-2</v>
      </c>
      <c r="K201" s="12">
        <f t="shared" si="15"/>
        <v>0.45970089857286262</v>
      </c>
      <c r="L201" s="12">
        <f t="shared" si="15"/>
        <v>0.41464156742343322</v>
      </c>
      <c r="M201" s="12">
        <f t="shared" si="15"/>
        <v>0.32709666248743569</v>
      </c>
      <c r="O201" s="12">
        <f t="shared" si="16"/>
        <v>0.43717123299814786</v>
      </c>
      <c r="P201" s="12">
        <f t="shared" si="17"/>
        <v>0.40047970949457717</v>
      </c>
    </row>
    <row r="202" spans="1:16" x14ac:dyDescent="0.25">
      <c r="A202" s="1">
        <v>0.51319444444445494</v>
      </c>
      <c r="B202" s="2">
        <v>837</v>
      </c>
      <c r="C202" s="3">
        <v>22.32</v>
      </c>
      <c r="D202" s="3">
        <v>24.979692830399998</v>
      </c>
      <c r="E202" s="3">
        <v>32.662954526112301</v>
      </c>
      <c r="F202" s="3">
        <v>39.292327675760902</v>
      </c>
      <c r="G202" s="3">
        <v>44.543835441585401</v>
      </c>
      <c r="H202" s="12">
        <f t="shared" si="14"/>
        <v>1.235717386632294E-2</v>
      </c>
      <c r="I202" s="12">
        <f t="shared" si="14"/>
        <v>2.0277571894576941E-2</v>
      </c>
      <c r="J202" s="12">
        <f t="shared" si="14"/>
        <v>2.655177472112951E-2</v>
      </c>
      <c r="K202" s="12">
        <f t="shared" si="15"/>
        <v>0.48401127223994073</v>
      </c>
      <c r="L202" s="12">
        <f t="shared" si="15"/>
        <v>0.41762098694430183</v>
      </c>
      <c r="M202" s="12">
        <f t="shared" si="15"/>
        <v>0.33082160358186258</v>
      </c>
      <c r="O202" s="12">
        <f t="shared" si="16"/>
        <v>0.45081612959212125</v>
      </c>
      <c r="P202" s="12">
        <f t="shared" si="17"/>
        <v>0.41081795425536843</v>
      </c>
    </row>
    <row r="203" spans="1:16" x14ac:dyDescent="0.25">
      <c r="A203" s="1">
        <v>0.51388888888889905</v>
      </c>
      <c r="B203" s="2">
        <v>840.5</v>
      </c>
      <c r="C203" s="3">
        <v>22.28</v>
      </c>
      <c r="D203" s="3">
        <v>24.994335088800007</v>
      </c>
      <c r="E203" s="3">
        <v>33.1273930400775</v>
      </c>
      <c r="F203" s="3">
        <v>39.7204115321058</v>
      </c>
      <c r="G203" s="3">
        <v>44.928165638335997</v>
      </c>
      <c r="H203" s="12">
        <f t="shared" si="14"/>
        <v>1.2905881070883401E-2</v>
      </c>
      <c r="I203" s="12">
        <f t="shared" si="14"/>
        <v>2.0750043464730278E-2</v>
      </c>
      <c r="J203" s="12">
        <f t="shared" si="14"/>
        <v>2.694606262740749E-2</v>
      </c>
      <c r="K203" s="12">
        <f t="shared" si="15"/>
        <v>0.51021292647676664</v>
      </c>
      <c r="L203" s="12">
        <f t="shared" si="15"/>
        <v>0.41360128985738065</v>
      </c>
      <c r="M203" s="12">
        <f t="shared" si="15"/>
        <v>0.32669919221388938</v>
      </c>
      <c r="O203" s="12">
        <f t="shared" si="16"/>
        <v>0.46190710816707364</v>
      </c>
      <c r="P203" s="12">
        <f t="shared" si="17"/>
        <v>0.41683780284934552</v>
      </c>
    </row>
    <row r="204" spans="1:16" x14ac:dyDescent="0.25">
      <c r="A204" s="1">
        <v>0.51458333333334405</v>
      </c>
      <c r="B204" s="2">
        <v>842.5</v>
      </c>
      <c r="C204" s="3">
        <v>22.28</v>
      </c>
      <c r="D204" s="3">
        <v>25.931439626400003</v>
      </c>
      <c r="E204" s="3">
        <v>33.059465730923797</v>
      </c>
      <c r="F204" s="3">
        <v>39.8128379725907</v>
      </c>
      <c r="G204" s="3">
        <v>45.134075416376398</v>
      </c>
      <c r="H204" s="12">
        <f t="shared" si="14"/>
        <v>1.2794618078247829E-2</v>
      </c>
      <c r="I204" s="12">
        <f t="shared" si="14"/>
        <v>2.0810490175181839E-2</v>
      </c>
      <c r="J204" s="12">
        <f t="shared" si="14"/>
        <v>2.7126499010535782E-2</v>
      </c>
      <c r="K204" s="12">
        <f t="shared" si="15"/>
        <v>0.44610252394106281</v>
      </c>
      <c r="L204" s="12">
        <f t="shared" si="15"/>
        <v>0.42265507420197496</v>
      </c>
      <c r="M204" s="12">
        <f t="shared" si="15"/>
        <v>0.33302592040957152</v>
      </c>
      <c r="O204" s="12">
        <f t="shared" si="16"/>
        <v>0.43437879907151883</v>
      </c>
      <c r="P204" s="12">
        <f t="shared" si="17"/>
        <v>0.40059450618420311</v>
      </c>
    </row>
    <row r="205" spans="1:16" x14ac:dyDescent="0.25">
      <c r="A205" s="1">
        <v>0.51527777777778805</v>
      </c>
      <c r="B205" s="2">
        <v>841</v>
      </c>
      <c r="C205" s="3">
        <v>22.28</v>
      </c>
      <c r="D205" s="3">
        <v>24.511140561599998</v>
      </c>
      <c r="E205" s="3">
        <v>32.474816124866699</v>
      </c>
      <c r="F205" s="3">
        <v>39.223851708898799</v>
      </c>
      <c r="G205" s="3">
        <v>44.584353229078197</v>
      </c>
      <c r="H205" s="12">
        <f t="shared" si="14"/>
        <v>1.2122254607451484E-2</v>
      </c>
      <c r="I205" s="12">
        <f t="shared" si="14"/>
        <v>2.0147267192507489E-2</v>
      </c>
      <c r="J205" s="12">
        <f t="shared" si="14"/>
        <v>2.6521228572031149E-2</v>
      </c>
      <c r="K205" s="12">
        <f t="shared" si="15"/>
        <v>0.49929000396656426</v>
      </c>
      <c r="L205" s="12">
        <f t="shared" si="15"/>
        <v>0.42313702721204383</v>
      </c>
      <c r="M205" s="12">
        <f t="shared" si="15"/>
        <v>0.33608160001124743</v>
      </c>
      <c r="O205" s="12">
        <f t="shared" si="16"/>
        <v>0.46121351558930407</v>
      </c>
      <c r="P205" s="12">
        <f t="shared" si="17"/>
        <v>0.41950287706328515</v>
      </c>
    </row>
    <row r="206" spans="1:16" x14ac:dyDescent="0.25">
      <c r="A206" s="1">
        <v>0.51597222222223305</v>
      </c>
      <c r="B206" s="2">
        <v>842.83333333333303</v>
      </c>
      <c r="C206" s="3">
        <v>22.24</v>
      </c>
      <c r="D206" s="3">
        <v>24.833270246400005</v>
      </c>
      <c r="E206" s="3">
        <v>32.603753313063798</v>
      </c>
      <c r="F206" s="3">
        <v>39.393950995339097</v>
      </c>
      <c r="G206" s="3">
        <v>44.774628579999501</v>
      </c>
      <c r="H206" s="12">
        <f t="shared" si="14"/>
        <v>1.2296325860862729E-2</v>
      </c>
      <c r="I206" s="12">
        <f t="shared" si="14"/>
        <v>2.0352720184305839E-2</v>
      </c>
      <c r="J206" s="12">
        <f t="shared" si="14"/>
        <v>2.6736755285741955E-2</v>
      </c>
      <c r="K206" s="12">
        <f t="shared" si="15"/>
        <v>0.48611791166142349</v>
      </c>
      <c r="L206" s="12">
        <f t="shared" si="15"/>
        <v>0.42479170069063665</v>
      </c>
      <c r="M206" s="12">
        <f t="shared" si="15"/>
        <v>0.33661275989390421</v>
      </c>
      <c r="O206" s="12">
        <f t="shared" si="16"/>
        <v>0.45545480617603001</v>
      </c>
      <c r="P206" s="12">
        <f t="shared" si="17"/>
        <v>0.41584079074865476</v>
      </c>
    </row>
    <row r="207" spans="1:16" x14ac:dyDescent="0.25">
      <c r="A207" s="1">
        <v>0.51666666666667704</v>
      </c>
      <c r="B207" s="2">
        <v>841.5</v>
      </c>
      <c r="C207" s="3">
        <v>22.24</v>
      </c>
      <c r="D207" s="3">
        <v>24.657563145600001</v>
      </c>
      <c r="E207" s="3">
        <v>32.783141008442698</v>
      </c>
      <c r="F207" s="3">
        <v>39.542078703164499</v>
      </c>
      <c r="G207" s="3">
        <v>44.896030243099403</v>
      </c>
      <c r="H207" s="12">
        <f t="shared" si="14"/>
        <v>1.2528985155606298E-2</v>
      </c>
      <c r="I207" s="12">
        <f t="shared" si="14"/>
        <v>2.0560996676368983E-2</v>
      </c>
      <c r="J207" s="12">
        <f t="shared" si="14"/>
        <v>2.6923387098157343E-2</v>
      </c>
      <c r="K207" s="12">
        <f t="shared" si="15"/>
        <v>0.50913792042875416</v>
      </c>
      <c r="L207" s="12">
        <f t="shared" si="15"/>
        <v>0.42350606200385071</v>
      </c>
      <c r="M207" s="12">
        <f t="shared" si="15"/>
        <v>0.3354714949670225</v>
      </c>
      <c r="O207" s="12">
        <f t="shared" si="16"/>
        <v>0.46632199121630241</v>
      </c>
      <c r="P207" s="12">
        <f t="shared" si="17"/>
        <v>0.42270515913320905</v>
      </c>
    </row>
    <row r="208" spans="1:16" x14ac:dyDescent="0.25">
      <c r="A208" s="1">
        <v>0.51736111111112204</v>
      </c>
      <c r="B208" s="2">
        <v>842.83333333333303</v>
      </c>
      <c r="C208" s="3">
        <v>22.2</v>
      </c>
      <c r="D208" s="3">
        <v>25.243253481600004</v>
      </c>
      <c r="E208" s="3">
        <v>32.924735054403399</v>
      </c>
      <c r="F208" s="3">
        <v>39.762743605242797</v>
      </c>
      <c r="G208" s="3">
        <v>45.163545351794198</v>
      </c>
      <c r="H208" s="12">
        <f t="shared" si="14"/>
        <v>1.2724621381534591E-2</v>
      </c>
      <c r="I208" s="12">
        <f t="shared" si="14"/>
        <v>2.0837742066730634E-2</v>
      </c>
      <c r="J208" s="12">
        <f t="shared" si="14"/>
        <v>2.7245653966930045E-2</v>
      </c>
      <c r="K208" s="12">
        <f t="shared" si="15"/>
        <v>0.4805500183967466</v>
      </c>
      <c r="L208" s="12">
        <f t="shared" si="15"/>
        <v>0.42778272703760961</v>
      </c>
      <c r="M208" s="12">
        <f t="shared" si="15"/>
        <v>0.3378717183741507</v>
      </c>
      <c r="O208" s="12">
        <f t="shared" si="16"/>
        <v>0.45416637271717808</v>
      </c>
      <c r="P208" s="12">
        <f t="shared" si="17"/>
        <v>0.41540148793616893</v>
      </c>
    </row>
    <row r="209" spans="1:16" x14ac:dyDescent="0.25">
      <c r="A209" s="1">
        <v>0.51805555555556604</v>
      </c>
      <c r="B209" s="2">
        <v>843.66666666666697</v>
      </c>
      <c r="C209" s="3">
        <v>22.16</v>
      </c>
      <c r="D209" s="3">
        <v>24.745416696000003</v>
      </c>
      <c r="E209" s="3">
        <v>33.0632487933823</v>
      </c>
      <c r="F209" s="3">
        <v>39.862184614012897</v>
      </c>
      <c r="G209" s="3">
        <v>45.236931084182103</v>
      </c>
      <c r="H209" s="12">
        <f t="shared" si="14"/>
        <v>1.29236453497222E-2</v>
      </c>
      <c r="I209" s="12">
        <f t="shared" si="14"/>
        <v>2.0982439289624129E-2</v>
      </c>
      <c r="J209" s="12">
        <f t="shared" si="14"/>
        <v>2.7353138385043968E-2</v>
      </c>
      <c r="K209" s="12">
        <f t="shared" si="15"/>
        <v>0.5198458334630649</v>
      </c>
      <c r="L209" s="12">
        <f t="shared" si="15"/>
        <v>0.4249182259221016</v>
      </c>
      <c r="M209" s="12">
        <f t="shared" si="15"/>
        <v>0.33590958866759152</v>
      </c>
      <c r="O209" s="12">
        <f t="shared" si="16"/>
        <v>0.47238202969258331</v>
      </c>
      <c r="P209" s="12">
        <f t="shared" si="17"/>
        <v>0.42689121601758595</v>
      </c>
    </row>
    <row r="210" spans="1:16" x14ac:dyDescent="0.25">
      <c r="A210" s="1">
        <v>0.51875000000001104</v>
      </c>
      <c r="B210" s="2">
        <v>846.33333333333303</v>
      </c>
      <c r="C210" s="3">
        <v>22.16</v>
      </c>
      <c r="D210" s="3">
        <v>25.594667683200008</v>
      </c>
      <c r="E210" s="3">
        <v>33.440515329871403</v>
      </c>
      <c r="F210" s="3">
        <v>40.303244388077403</v>
      </c>
      <c r="G210" s="3">
        <v>45.701908989664801</v>
      </c>
      <c r="H210" s="12">
        <f t="shared" si="14"/>
        <v>1.3328690819068224E-2</v>
      </c>
      <c r="I210" s="12">
        <f t="shared" si="14"/>
        <v>2.1437468753143847E-2</v>
      </c>
      <c r="J210" s="12">
        <f t="shared" si="14"/>
        <v>2.7816355639619705E-2</v>
      </c>
      <c r="K210" s="12">
        <f t="shared" si="15"/>
        <v>0.4888028538511307</v>
      </c>
      <c r="L210" s="12">
        <f t="shared" si="15"/>
        <v>0.42755374561489645</v>
      </c>
      <c r="M210" s="12">
        <f t="shared" si="15"/>
        <v>0.33634130855963601</v>
      </c>
      <c r="O210" s="12">
        <f t="shared" si="16"/>
        <v>0.45817829973301355</v>
      </c>
      <c r="P210" s="12">
        <f t="shared" si="17"/>
        <v>0.41756596934188772</v>
      </c>
    </row>
    <row r="211" spans="1:16" x14ac:dyDescent="0.25">
      <c r="A211" s="1">
        <v>0.51944444444445503</v>
      </c>
      <c r="B211" s="2">
        <v>846.5</v>
      </c>
      <c r="C211" s="3">
        <v>22.12</v>
      </c>
      <c r="D211" s="3">
        <v>25.272537998399997</v>
      </c>
      <c r="E211" s="3">
        <v>33.195700915571997</v>
      </c>
      <c r="F211" s="3">
        <v>40.111965443819997</v>
      </c>
      <c r="G211" s="3">
        <v>45.567035057066199</v>
      </c>
      <c r="H211" s="12">
        <f t="shared" si="14"/>
        <v>1.3084112127078554E-2</v>
      </c>
      <c r="I211" s="12">
        <f t="shared" si="14"/>
        <v>2.125453685034849E-2</v>
      </c>
      <c r="J211" s="12">
        <f t="shared" si="14"/>
        <v>2.7698801012482219E-2</v>
      </c>
      <c r="K211" s="12">
        <f t="shared" si="15"/>
        <v>0.49352247134830685</v>
      </c>
      <c r="L211" s="12">
        <f t="shared" si="15"/>
        <v>0.43080421268150559</v>
      </c>
      <c r="M211" s="12">
        <f t="shared" si="15"/>
        <v>0.33978847400341478</v>
      </c>
      <c r="O211" s="12">
        <f t="shared" si="16"/>
        <v>0.46216334201490622</v>
      </c>
      <c r="P211" s="12">
        <f t="shared" si="17"/>
        <v>0.42137171934440898</v>
      </c>
    </row>
    <row r="212" spans="1:16" x14ac:dyDescent="0.25">
      <c r="A212" s="1">
        <v>0.52013888888890003</v>
      </c>
      <c r="B212" s="2">
        <v>847.33333333333303</v>
      </c>
      <c r="C212" s="3">
        <v>22.08</v>
      </c>
      <c r="D212" s="3">
        <v>25.052904122400005</v>
      </c>
      <c r="E212" s="3">
        <v>32.952877798095003</v>
      </c>
      <c r="F212" s="3">
        <v>39.934463461466301</v>
      </c>
      <c r="G212" s="3">
        <v>45.449566962630399</v>
      </c>
      <c r="H212" s="12">
        <f t="shared" si="14"/>
        <v>1.2831877810497648E-2</v>
      </c>
      <c r="I212" s="12">
        <f t="shared" si="14"/>
        <v>2.107135735027495E-2</v>
      </c>
      <c r="J212" s="12">
        <f t="shared" si="14"/>
        <v>2.758013410223888E-2</v>
      </c>
      <c r="K212" s="12">
        <f t="shared" si="15"/>
        <v>0.49159409898109202</v>
      </c>
      <c r="L212" s="12">
        <f t="shared" si="15"/>
        <v>0.43444528482462125</v>
      </c>
      <c r="M212" s="12">
        <f t="shared" si="15"/>
        <v>0.34319004692173422</v>
      </c>
      <c r="O212" s="12">
        <f t="shared" si="16"/>
        <v>0.46301969190285669</v>
      </c>
      <c r="P212" s="12">
        <f t="shared" si="17"/>
        <v>0.42307647690914923</v>
      </c>
    </row>
    <row r="213" spans="1:16" x14ac:dyDescent="0.25">
      <c r="A213" s="1">
        <v>0.52083333333334403</v>
      </c>
      <c r="B213" s="2">
        <v>848</v>
      </c>
      <c r="C213" s="3">
        <v>22.08</v>
      </c>
      <c r="D213" s="3">
        <v>24.657563145600005</v>
      </c>
      <c r="E213" s="3">
        <v>32.638695164656703</v>
      </c>
      <c r="F213" s="3">
        <v>39.673695582636697</v>
      </c>
      <c r="G213" s="3">
        <v>45.246829358134498</v>
      </c>
      <c r="H213" s="12">
        <f t="shared" si="14"/>
        <v>1.2451291467755548E-2</v>
      </c>
      <c r="I213" s="12">
        <f t="shared" si="14"/>
        <v>2.0747282526694218E-2</v>
      </c>
      <c r="J213" s="12">
        <f t="shared" si="14"/>
        <v>2.7319374243083137E-2</v>
      </c>
      <c r="K213" s="12">
        <f t="shared" si="15"/>
        <v>0.49625392056741896</v>
      </c>
      <c r="L213" s="12">
        <f t="shared" si="15"/>
        <v>0.4374249831076753</v>
      </c>
      <c r="M213" s="12">
        <f t="shared" si="15"/>
        <v>0.34652847231868827</v>
      </c>
      <c r="O213" s="12">
        <f t="shared" si="16"/>
        <v>0.46683945183754716</v>
      </c>
      <c r="P213" s="12">
        <f t="shared" si="17"/>
        <v>0.42673579199792749</v>
      </c>
    </row>
    <row r="214" spans="1:16" x14ac:dyDescent="0.25">
      <c r="A214" s="1">
        <v>0.52152777777778903</v>
      </c>
      <c r="B214" s="2">
        <v>847.66666666666697</v>
      </c>
      <c r="C214" s="3">
        <v>22.04</v>
      </c>
      <c r="D214" s="3">
        <v>24.394002494399999</v>
      </c>
      <c r="E214" s="3">
        <v>32.769734714860299</v>
      </c>
      <c r="F214" s="3">
        <v>39.772426012951698</v>
      </c>
      <c r="G214" s="3">
        <v>45.3185720669548</v>
      </c>
      <c r="H214" s="12">
        <f t="shared" si="14"/>
        <v>1.2657964665584305E-2</v>
      </c>
      <c r="I214" s="12">
        <f t="shared" si="14"/>
        <v>2.0919102649962672E-2</v>
      </c>
      <c r="J214" s="12">
        <f t="shared" si="14"/>
        <v>2.7461941093536918E-2</v>
      </c>
      <c r="K214" s="12">
        <f t="shared" si="15"/>
        <v>0.52099431822117448</v>
      </c>
      <c r="L214" s="12">
        <f t="shared" si="15"/>
        <v>0.43558727553995019</v>
      </c>
      <c r="M214" s="12">
        <f t="shared" si="15"/>
        <v>0.34498602702482367</v>
      </c>
      <c r="O214" s="12">
        <f t="shared" si="16"/>
        <v>0.47829079688056236</v>
      </c>
      <c r="P214" s="12">
        <f t="shared" si="17"/>
        <v>0.43385587359531608</v>
      </c>
    </row>
    <row r="215" spans="1:16" x14ac:dyDescent="0.25">
      <c r="A215" s="1">
        <v>0.52222222222223302</v>
      </c>
      <c r="B215" s="2">
        <v>847.5</v>
      </c>
      <c r="C215" s="3">
        <v>22.04</v>
      </c>
      <c r="D215" s="3">
        <v>24.921123796800003</v>
      </c>
      <c r="E215" s="3">
        <v>33.0795648752676</v>
      </c>
      <c r="F215" s="3">
        <v>40.107967996216502</v>
      </c>
      <c r="G215" s="3">
        <v>45.655611683836803</v>
      </c>
      <c r="H215" s="12">
        <f t="shared" si="14"/>
        <v>1.3026035251053216E-2</v>
      </c>
      <c r="I215" s="12">
        <f t="shared" si="14"/>
        <v>2.1319136278721538E-2</v>
      </c>
      <c r="J215" s="12">
        <f t="shared" si="14"/>
        <v>2.7865028535500654E-2</v>
      </c>
      <c r="K215" s="12">
        <f t="shared" si="15"/>
        <v>0.50757799147344651</v>
      </c>
      <c r="L215" s="12">
        <f t="shared" si="15"/>
        <v>0.4372725996406932</v>
      </c>
      <c r="M215" s="12">
        <f t="shared" si="15"/>
        <v>0.3451470462665352</v>
      </c>
      <c r="O215" s="12">
        <f t="shared" si="16"/>
        <v>0.47242529555706986</v>
      </c>
      <c r="P215" s="12">
        <f t="shared" si="17"/>
        <v>0.42999921246022493</v>
      </c>
    </row>
    <row r="216" spans="1:16" x14ac:dyDescent="0.25">
      <c r="A216" s="1">
        <v>0.52291666666667802</v>
      </c>
      <c r="B216" s="2">
        <v>848.5</v>
      </c>
      <c r="C216" s="3">
        <v>22.04</v>
      </c>
      <c r="D216" s="3">
        <v>24.921123796800003</v>
      </c>
      <c r="E216" s="3">
        <v>33.2150120583674</v>
      </c>
      <c r="F216" s="3">
        <v>40.261373622611202</v>
      </c>
      <c r="G216" s="3">
        <v>45.820948460205003</v>
      </c>
      <c r="H216" s="12">
        <f t="shared" si="14"/>
        <v>1.317031474174119E-2</v>
      </c>
      <c r="I216" s="12">
        <f t="shared" si="14"/>
        <v>2.1474806862240663E-2</v>
      </c>
      <c r="J216" s="12">
        <f t="shared" si="14"/>
        <v>2.802704591656453E-2</v>
      </c>
      <c r="K216" s="12">
        <f t="shared" si="15"/>
        <v>0.51539670988472586</v>
      </c>
      <c r="L216" s="12">
        <f t="shared" si="15"/>
        <v>0.437873220899063</v>
      </c>
      <c r="M216" s="12">
        <f t="shared" si="15"/>
        <v>0.34548169559162195</v>
      </c>
      <c r="O216" s="12">
        <f t="shared" si="16"/>
        <v>0.47663496539189443</v>
      </c>
      <c r="P216" s="12">
        <f t="shared" si="17"/>
        <v>0.43291720879180368</v>
      </c>
    </row>
    <row r="217" spans="1:16" x14ac:dyDescent="0.25">
      <c r="A217" s="1">
        <v>0.52361111111112202</v>
      </c>
      <c r="B217" s="2">
        <v>850</v>
      </c>
      <c r="C217" s="3">
        <v>22.04</v>
      </c>
      <c r="D217" s="3">
        <v>25.140757672800003</v>
      </c>
      <c r="E217" s="3">
        <v>33.107307051670901</v>
      </c>
      <c r="F217" s="3">
        <v>40.2456699509423</v>
      </c>
      <c r="G217" s="3">
        <v>45.877852006717298</v>
      </c>
      <c r="H217" s="12">
        <f t="shared" si="14"/>
        <v>1.3020361237259885E-2</v>
      </c>
      <c r="I217" s="12">
        <f t="shared" si="14"/>
        <v>2.1418435236402706E-2</v>
      </c>
      <c r="J217" s="12">
        <f t="shared" si="14"/>
        <v>2.8044531772608586E-2</v>
      </c>
      <c r="K217" s="12">
        <f t="shared" si="15"/>
        <v>0.49418167270001279</v>
      </c>
      <c r="L217" s="12">
        <f t="shared" si="15"/>
        <v>0.44280753813662144</v>
      </c>
      <c r="M217" s="12">
        <f t="shared" si="15"/>
        <v>0.34937599918176448</v>
      </c>
      <c r="O217" s="12">
        <f t="shared" si="16"/>
        <v>0.46849460541831711</v>
      </c>
      <c r="P217" s="12">
        <f t="shared" si="17"/>
        <v>0.42878840333946627</v>
      </c>
    </row>
    <row r="218" spans="1:16" x14ac:dyDescent="0.25">
      <c r="A218" s="1">
        <v>0.52430555555556702</v>
      </c>
      <c r="B218" s="2">
        <v>850.33333333333303</v>
      </c>
      <c r="C218" s="3">
        <v>22</v>
      </c>
      <c r="D218" s="3">
        <v>24.511140561600005</v>
      </c>
      <c r="E218" s="3">
        <v>33.286314752724998</v>
      </c>
      <c r="F218" s="3">
        <v>40.354846572756301</v>
      </c>
      <c r="G218" s="3">
        <v>45.937589341817997</v>
      </c>
      <c r="H218" s="12">
        <f t="shared" si="14"/>
        <v>1.3272812331703255E-2</v>
      </c>
      <c r="I218" s="12">
        <f t="shared" si="14"/>
        <v>2.1585472253339445E-2</v>
      </c>
      <c r="J218" s="12">
        <f t="shared" si="14"/>
        <v>2.8150830272620154E-2</v>
      </c>
      <c r="K218" s="12">
        <f t="shared" si="15"/>
        <v>0.54412897233019109</v>
      </c>
      <c r="L218" s="12">
        <f t="shared" si="15"/>
        <v>0.43830388677718074</v>
      </c>
      <c r="M218" s="12">
        <f t="shared" si="15"/>
        <v>0.34617342283480107</v>
      </c>
      <c r="O218" s="12">
        <f t="shared" si="16"/>
        <v>0.49121642955368594</v>
      </c>
      <c r="P218" s="12">
        <f t="shared" si="17"/>
        <v>0.44286876064739095</v>
      </c>
    </row>
    <row r="219" spans="1:16" x14ac:dyDescent="0.25">
      <c r="A219" s="1">
        <v>0.52500000000001101</v>
      </c>
      <c r="B219" s="2">
        <v>852.33333333333303</v>
      </c>
      <c r="C219" s="3">
        <v>21.96</v>
      </c>
      <c r="D219" s="3">
        <v>25.6385944584</v>
      </c>
      <c r="E219" s="3">
        <v>33.513598476047598</v>
      </c>
      <c r="F219" s="3">
        <v>40.706205681713897</v>
      </c>
      <c r="G219" s="3">
        <v>46.357956705187902</v>
      </c>
      <c r="H219" s="12">
        <f t="shared" si="14"/>
        <v>1.3555258282417991E-2</v>
      </c>
      <c r="I219" s="12">
        <f t="shared" si="14"/>
        <v>2.1993983983238836E-2</v>
      </c>
      <c r="J219" s="12">
        <f t="shared" si="14"/>
        <v>2.8624900318953355E-2</v>
      </c>
      <c r="K219" s="12">
        <f t="shared" si="15"/>
        <v>0.4871656056709503</v>
      </c>
      <c r="L219" s="12">
        <f t="shared" si="15"/>
        <v>0.44495099149782624</v>
      </c>
      <c r="M219" s="12">
        <f t="shared" si="15"/>
        <v>0.3496301340649472</v>
      </c>
      <c r="O219" s="12">
        <f t="shared" si="16"/>
        <v>0.46605829858438835</v>
      </c>
      <c r="P219" s="12">
        <f t="shared" si="17"/>
        <v>0.42724891041124136</v>
      </c>
    </row>
    <row r="220" spans="1:16" x14ac:dyDescent="0.25">
      <c r="A220" s="1">
        <v>0.52569444444445601</v>
      </c>
      <c r="B220" s="2">
        <v>852.83333333333303</v>
      </c>
      <c r="C220" s="3">
        <v>21.92</v>
      </c>
      <c r="D220" s="3">
        <v>24.657563145600001</v>
      </c>
      <c r="E220" s="3">
        <v>33.692113859150403</v>
      </c>
      <c r="F220" s="3">
        <v>40.765441055655103</v>
      </c>
      <c r="G220" s="3">
        <v>46.337423778614102</v>
      </c>
      <c r="H220" s="12">
        <f t="shared" si="14"/>
        <v>1.3803533936858009E-2</v>
      </c>
      <c r="I220" s="12">
        <f t="shared" si="14"/>
        <v>2.2097448961096472E-2</v>
      </c>
      <c r="J220" s="12">
        <f t="shared" si="14"/>
        <v>2.863094443456804E-2</v>
      </c>
      <c r="K220" s="12">
        <f t="shared" si="15"/>
        <v>0.55857012246443061</v>
      </c>
      <c r="L220" s="12">
        <f t="shared" si="15"/>
        <v>0.43731551945984609</v>
      </c>
      <c r="M220" s="12">
        <f t="shared" si="15"/>
        <v>0.34449339769213716</v>
      </c>
      <c r="O220" s="12">
        <f t="shared" si="16"/>
        <v>0.49794282096213832</v>
      </c>
      <c r="P220" s="12">
        <f t="shared" si="17"/>
        <v>0.44679301320547127</v>
      </c>
    </row>
    <row r="221" spans="1:16" x14ac:dyDescent="0.25">
      <c r="A221" s="1">
        <v>0.52638888888890001</v>
      </c>
      <c r="B221" s="2">
        <v>852.16666666666697</v>
      </c>
      <c r="C221" s="3">
        <v>21.88</v>
      </c>
      <c r="D221" s="3">
        <v>26.253569311199996</v>
      </c>
      <c r="E221" s="3">
        <v>33.623182294265902</v>
      </c>
      <c r="F221" s="3">
        <v>40.912692387392802</v>
      </c>
      <c r="G221" s="3">
        <v>46.624824463225202</v>
      </c>
      <c r="H221" s="12">
        <f t="shared" si="14"/>
        <v>1.3780382117268803E-2</v>
      </c>
      <c r="I221" s="12">
        <f t="shared" si="14"/>
        <v>2.2334471802142927E-2</v>
      </c>
      <c r="J221" s="12">
        <f t="shared" si="14"/>
        <v>2.9037540930833397E-2</v>
      </c>
      <c r="K221" s="12">
        <f t="shared" si="15"/>
        <v>0.45599013532473975</v>
      </c>
      <c r="L221" s="12">
        <f t="shared" si="15"/>
        <v>0.45103381974790813</v>
      </c>
      <c r="M221" s="12">
        <f t="shared" si="15"/>
        <v>0.35343455405822488</v>
      </c>
      <c r="O221" s="12">
        <f t="shared" si="16"/>
        <v>0.453511977536324</v>
      </c>
      <c r="P221" s="12">
        <f t="shared" si="17"/>
        <v>0.42015283637695761</v>
      </c>
    </row>
    <row r="222" spans="1:16" x14ac:dyDescent="0.25">
      <c r="A222" s="1">
        <v>0.52708333333334501</v>
      </c>
      <c r="B222" s="2">
        <v>851.5</v>
      </c>
      <c r="C222" s="3">
        <v>21.88</v>
      </c>
      <c r="D222" s="3">
        <v>24.027946034400003</v>
      </c>
      <c r="E222" s="3">
        <v>33.333244768320498</v>
      </c>
      <c r="F222" s="3">
        <v>40.460077369630802</v>
      </c>
      <c r="G222" s="3">
        <v>46.095399066499297</v>
      </c>
      <c r="H222" s="12">
        <f t="shared" si="14"/>
        <v>1.3450669134844977E-2</v>
      </c>
      <c r="I222" s="12">
        <f t="shared" si="14"/>
        <v>2.1820407950241694E-2</v>
      </c>
      <c r="J222" s="12">
        <f t="shared" si="14"/>
        <v>2.8438519162066116E-2</v>
      </c>
      <c r="K222" s="12">
        <f t="shared" si="15"/>
        <v>0.57621024562791712</v>
      </c>
      <c r="L222" s="12">
        <f t="shared" si="15"/>
        <v>0.4413135011754632</v>
      </c>
      <c r="M222" s="12">
        <f t="shared" si="15"/>
        <v>0.3489549548052876</v>
      </c>
      <c r="O222" s="12">
        <f t="shared" si="16"/>
        <v>0.5087618734016901</v>
      </c>
      <c r="P222" s="12">
        <f t="shared" si="17"/>
        <v>0.4554929005362226</v>
      </c>
    </row>
    <row r="223" spans="1:16" x14ac:dyDescent="0.25">
      <c r="A223" s="1">
        <v>0.527777777777789</v>
      </c>
      <c r="B223" s="2">
        <v>852</v>
      </c>
      <c r="C223" s="3">
        <v>21.88</v>
      </c>
      <c r="D223" s="3">
        <v>26.121788985599999</v>
      </c>
      <c r="E223" s="3">
        <v>34.562288502170503</v>
      </c>
      <c r="F223" s="3">
        <v>41.6929647699979</v>
      </c>
      <c r="G223" s="3">
        <v>47.253388737838399</v>
      </c>
      <c r="H223" s="12">
        <f t="shared" si="14"/>
        <v>1.488531514339261E-2</v>
      </c>
      <c r="I223" s="12">
        <f t="shared" si="14"/>
        <v>2.3254653485913029E-2</v>
      </c>
      <c r="J223" s="12">
        <f t="shared" si="14"/>
        <v>2.9780972696993428E-2</v>
      </c>
      <c r="K223" s="12">
        <f t="shared" si="15"/>
        <v>0.52235272296317659</v>
      </c>
      <c r="L223" s="12">
        <f t="shared" si="15"/>
        <v>0.44129238533289472</v>
      </c>
      <c r="M223" s="12">
        <f t="shared" si="15"/>
        <v>0.34411501294787539</v>
      </c>
      <c r="O223" s="12">
        <f t="shared" si="16"/>
        <v>0.4818225541480356</v>
      </c>
      <c r="P223" s="12">
        <f t="shared" si="17"/>
        <v>0.43592004041464899</v>
      </c>
    </row>
    <row r="224" spans="1:16" x14ac:dyDescent="0.25">
      <c r="A224" s="1">
        <v>0.528472222222234</v>
      </c>
      <c r="B224" s="2">
        <v>853</v>
      </c>
      <c r="C224" s="3">
        <v>21.84</v>
      </c>
      <c r="D224" s="3">
        <v>26.253569311199996</v>
      </c>
      <c r="E224" s="3">
        <v>34.091956013243902</v>
      </c>
      <c r="F224" s="3">
        <v>41.388444751719398</v>
      </c>
      <c r="G224" s="3">
        <v>47.095188738191297</v>
      </c>
      <c r="H224" s="12">
        <f t="shared" si="14"/>
        <v>1.4363371645069052E-2</v>
      </c>
      <c r="I224" s="12">
        <f t="shared" si="14"/>
        <v>2.2917285758170456E-2</v>
      </c>
      <c r="J224" s="12">
        <f t="shared" si="14"/>
        <v>2.9607489728243022E-2</v>
      </c>
      <c r="K224" s="12">
        <f t="shared" si="15"/>
        <v>0.48452139903926938</v>
      </c>
      <c r="L224" s="12">
        <f t="shared" si="15"/>
        <v>0.45102456232716481</v>
      </c>
      <c r="M224" s="12">
        <f t="shared" si="15"/>
        <v>0.35275620933109891</v>
      </c>
      <c r="O224" s="12">
        <f t="shared" si="16"/>
        <v>0.4677729806832171</v>
      </c>
      <c r="P224" s="12">
        <f t="shared" si="17"/>
        <v>0.42943405689917763</v>
      </c>
    </row>
    <row r="225" spans="1:16" x14ac:dyDescent="0.25">
      <c r="A225" s="1">
        <v>0.529166666666678</v>
      </c>
      <c r="B225" s="2">
        <v>853.83333333333303</v>
      </c>
      <c r="C225" s="3">
        <v>21.84</v>
      </c>
      <c r="D225" s="3">
        <v>24.906481538400001</v>
      </c>
      <c r="E225" s="3">
        <v>33.719811174548099</v>
      </c>
      <c r="F225" s="3">
        <v>40.971688966819499</v>
      </c>
      <c r="G225" s="3">
        <v>46.678936328606099</v>
      </c>
      <c r="H225" s="12">
        <f t="shared" si="14"/>
        <v>1.3913501278018469E-2</v>
      </c>
      <c r="I225" s="12">
        <f t="shared" si="14"/>
        <v>2.2406819012476487E-2</v>
      </c>
      <c r="J225" s="12">
        <f t="shared" si="14"/>
        <v>2.9091082953667118E-2</v>
      </c>
      <c r="K225" s="12">
        <f t="shared" si="15"/>
        <v>0.54425473592879503</v>
      </c>
      <c r="L225" s="12">
        <f t="shared" si="15"/>
        <v>0.44782948054414989</v>
      </c>
      <c r="M225" s="12">
        <f t="shared" si="15"/>
        <v>0.35244300780823329</v>
      </c>
      <c r="O225" s="12">
        <f t="shared" si="16"/>
        <v>0.49604210823647243</v>
      </c>
      <c r="P225" s="12">
        <f t="shared" si="17"/>
        <v>0.4481757414270594</v>
      </c>
    </row>
    <row r="226" spans="1:16" x14ac:dyDescent="0.25">
      <c r="A226" s="1">
        <v>0.529861111111123</v>
      </c>
      <c r="B226" s="2">
        <v>852.33333333333303</v>
      </c>
      <c r="C226" s="3">
        <v>21.84</v>
      </c>
      <c r="D226" s="3">
        <v>25.653236716800002</v>
      </c>
      <c r="E226" s="3">
        <v>33.8000034477772</v>
      </c>
      <c r="F226" s="3">
        <v>41.140189747918399</v>
      </c>
      <c r="G226" s="3">
        <v>46.897487475188598</v>
      </c>
      <c r="H226" s="12">
        <f t="shared" si="14"/>
        <v>1.40320728757652E-2</v>
      </c>
      <c r="I226" s="12">
        <f t="shared" si="14"/>
        <v>2.2643945734749791E-2</v>
      </c>
      <c r="J226" s="12">
        <f t="shared" si="14"/>
        <v>2.9398694730373806E-2</v>
      </c>
      <c r="K226" s="12">
        <f t="shared" si="15"/>
        <v>0.50397746335906157</v>
      </c>
      <c r="L226" s="12">
        <f t="shared" si="15"/>
        <v>0.45408056892827836</v>
      </c>
      <c r="M226" s="12">
        <f t="shared" si="15"/>
        <v>0.35615949249653878</v>
      </c>
      <c r="O226" s="12">
        <f t="shared" si="16"/>
        <v>0.47902901614366994</v>
      </c>
      <c r="P226" s="12">
        <f t="shared" si="17"/>
        <v>0.43807250826129301</v>
      </c>
    </row>
    <row r="227" spans="1:16" x14ac:dyDescent="0.25">
      <c r="A227" s="1">
        <v>0.53055555555556699</v>
      </c>
      <c r="B227" s="2">
        <v>853.83333333333303</v>
      </c>
      <c r="C227" s="3">
        <v>21.84</v>
      </c>
      <c r="D227" s="3">
        <v>24.847912504799996</v>
      </c>
      <c r="E227" s="3">
        <v>33.792915355526603</v>
      </c>
      <c r="F227" s="3">
        <v>41.090567866745999</v>
      </c>
      <c r="G227" s="3">
        <v>46.8306916346801</v>
      </c>
      <c r="H227" s="12">
        <f t="shared" si="14"/>
        <v>1.3999120072840062E-2</v>
      </c>
      <c r="I227" s="12">
        <f t="shared" si="14"/>
        <v>2.2546048643465946E-2</v>
      </c>
      <c r="J227" s="12">
        <f t="shared" si="14"/>
        <v>2.9268817061893548E-2</v>
      </c>
      <c r="K227" s="12">
        <f t="shared" si="15"/>
        <v>0.55238602950204241</v>
      </c>
      <c r="L227" s="12">
        <f t="shared" si="15"/>
        <v>0.45065623372391012</v>
      </c>
      <c r="M227" s="12">
        <f t="shared" si="15"/>
        <v>0.35447324388072815</v>
      </c>
      <c r="O227" s="12">
        <f t="shared" si="16"/>
        <v>0.50152113161297618</v>
      </c>
      <c r="P227" s="12">
        <f t="shared" si="17"/>
        <v>0.45250516903556021</v>
      </c>
    </row>
    <row r="228" spans="1:16" x14ac:dyDescent="0.25">
      <c r="A228" s="1">
        <v>0.53125000000001199</v>
      </c>
      <c r="B228" s="2">
        <v>855.33333333333303</v>
      </c>
      <c r="C228" s="3">
        <v>21.8</v>
      </c>
      <c r="D228" s="3">
        <v>25.741090267199997</v>
      </c>
      <c r="E228" s="3">
        <v>34.164457673808798</v>
      </c>
      <c r="F228" s="3">
        <v>41.510813473983099</v>
      </c>
      <c r="G228" s="3">
        <v>47.260711914640503</v>
      </c>
      <c r="H228" s="12">
        <f t="shared" si="14"/>
        <v>1.4455718246853625E-2</v>
      </c>
      <c r="I228" s="12">
        <f t="shared" si="14"/>
        <v>2.3044598761476739E-2</v>
      </c>
      <c r="J228" s="12">
        <f t="shared" si="14"/>
        <v>2.9767005356165836E-2</v>
      </c>
      <c r="K228" s="12">
        <f t="shared" si="15"/>
        <v>0.5192609398249598</v>
      </c>
      <c r="L228" s="12">
        <f t="shared" si="15"/>
        <v>0.45286824531649134</v>
      </c>
      <c r="M228" s="12">
        <f t="shared" si="15"/>
        <v>0.35445416590178858</v>
      </c>
      <c r="O228" s="12">
        <f t="shared" si="16"/>
        <v>0.4860645925707256</v>
      </c>
      <c r="P228" s="12">
        <f t="shared" si="17"/>
        <v>0.44219445034774663</v>
      </c>
    </row>
    <row r="229" spans="1:16" x14ac:dyDescent="0.25">
      <c r="A229" s="1">
        <v>0.53194444444445599</v>
      </c>
      <c r="B229" s="2">
        <v>853.83333333333303</v>
      </c>
      <c r="C229" s="3">
        <v>21.8</v>
      </c>
      <c r="D229" s="3">
        <v>25.360391548799999</v>
      </c>
      <c r="E229" s="3">
        <v>33.651883207966101</v>
      </c>
      <c r="F229" s="3">
        <v>41.0806533419264</v>
      </c>
      <c r="G229" s="3">
        <v>46.919984397079098</v>
      </c>
      <c r="H229" s="12">
        <f t="shared" si="14"/>
        <v>1.3880792357563268E-2</v>
      </c>
      <c r="I229" s="12">
        <f t="shared" si="14"/>
        <v>2.2581284413733835E-2</v>
      </c>
      <c r="J229" s="12">
        <f t="shared" si="14"/>
        <v>2.942024329152345E-2</v>
      </c>
      <c r="K229" s="12">
        <f t="shared" si="15"/>
        <v>0.51202936798214893</v>
      </c>
      <c r="L229" s="12">
        <f t="shared" si="15"/>
        <v>0.45875321750717518</v>
      </c>
      <c r="M229" s="12">
        <f t="shared" si="15"/>
        <v>0.36059964991981602</v>
      </c>
      <c r="O229" s="12">
        <f t="shared" si="16"/>
        <v>0.48539129274466208</v>
      </c>
      <c r="P229" s="12">
        <f t="shared" si="17"/>
        <v>0.44379407846971342</v>
      </c>
    </row>
    <row r="230" spans="1:16" x14ac:dyDescent="0.25">
      <c r="A230" s="1">
        <v>0.53263888888890099</v>
      </c>
      <c r="B230" s="2">
        <v>853.83333333333303</v>
      </c>
      <c r="C230" s="3">
        <v>21.76</v>
      </c>
      <c r="D230" s="3">
        <v>24.745416695999999</v>
      </c>
      <c r="E230" s="3">
        <v>33.419319995754698</v>
      </c>
      <c r="F230" s="3">
        <v>40.860653753733601</v>
      </c>
      <c r="G230" s="3">
        <v>46.723380622613</v>
      </c>
      <c r="H230" s="12">
        <f t="shared" si="14"/>
        <v>1.3655264488488816E-2</v>
      </c>
      <c r="I230" s="12">
        <f t="shared" si="14"/>
        <v>2.2370470919851969E-2</v>
      </c>
      <c r="J230" s="12">
        <f t="shared" si="14"/>
        <v>2.9236830711629521E-2</v>
      </c>
      <c r="K230" s="12">
        <f t="shared" si="15"/>
        <v>0.53564465925765004</v>
      </c>
      <c r="L230" s="12">
        <f t="shared" si="15"/>
        <v>0.45952906638096619</v>
      </c>
      <c r="M230" s="12">
        <f t="shared" si="15"/>
        <v>0.3620444253846346</v>
      </c>
      <c r="O230" s="12">
        <f t="shared" si="16"/>
        <v>0.49758686281930808</v>
      </c>
      <c r="P230" s="12">
        <f t="shared" si="17"/>
        <v>0.45240605034108367</v>
      </c>
    </row>
    <row r="231" spans="1:16" x14ac:dyDescent="0.25">
      <c r="A231" s="1">
        <v>0.53333333333334498</v>
      </c>
      <c r="B231" s="2">
        <v>856.33333333333303</v>
      </c>
      <c r="C231" s="3">
        <v>21.76</v>
      </c>
      <c r="D231" s="3">
        <v>24.818627987999999</v>
      </c>
      <c r="E231" s="3">
        <v>33.547449557286001</v>
      </c>
      <c r="F231" s="3">
        <v>41.012274389546903</v>
      </c>
      <c r="G231" s="3">
        <v>46.887437806738099</v>
      </c>
      <c r="H231" s="12">
        <f t="shared" si="14"/>
        <v>1.3765024784685874E-2</v>
      </c>
      <c r="I231" s="12">
        <f t="shared" si="14"/>
        <v>2.2482219995578329E-2</v>
      </c>
      <c r="J231" s="12">
        <f t="shared" si="14"/>
        <v>2.9343056995023091E-2</v>
      </c>
      <c r="K231" s="12">
        <f t="shared" si="15"/>
        <v>0.53746238474672292</v>
      </c>
      <c r="L231" s="12">
        <f t="shared" si="15"/>
        <v>0.45963392930160207</v>
      </c>
      <c r="M231" s="12">
        <f t="shared" si="15"/>
        <v>0.36175322360708739</v>
      </c>
      <c r="O231" s="12">
        <f t="shared" si="16"/>
        <v>0.4985481570241625</v>
      </c>
      <c r="P231" s="12">
        <f t="shared" si="17"/>
        <v>0.45294984588513743</v>
      </c>
    </row>
    <row r="232" spans="1:16" x14ac:dyDescent="0.25">
      <c r="A232" s="1">
        <v>0.53402777777778998</v>
      </c>
      <c r="B232" s="2">
        <v>857</v>
      </c>
      <c r="C232" s="3">
        <v>21.72</v>
      </c>
      <c r="D232" s="3">
        <v>24.935766055200002</v>
      </c>
      <c r="E232" s="3">
        <v>33.901055537471798</v>
      </c>
      <c r="F232" s="3">
        <v>41.329394218616699</v>
      </c>
      <c r="G232" s="3">
        <v>47.163250477236197</v>
      </c>
      <c r="H232" s="12">
        <f t="shared" si="14"/>
        <v>1.421360039378273E-2</v>
      </c>
      <c r="I232" s="12">
        <f t="shared" si="14"/>
        <v>2.2881440161746442E-2</v>
      </c>
      <c r="J232" s="12">
        <f t="shared" si="14"/>
        <v>2.9688740346833369E-2</v>
      </c>
      <c r="K232" s="12">
        <f t="shared" si="15"/>
        <v>0.55159307305798666</v>
      </c>
      <c r="L232" s="12">
        <f t="shared" si="15"/>
        <v>0.4570315514017228</v>
      </c>
      <c r="M232" s="12">
        <f t="shared" si="15"/>
        <v>0.3589303733954925</v>
      </c>
      <c r="O232" s="12">
        <f t="shared" si="16"/>
        <v>0.50431231222985473</v>
      </c>
      <c r="P232" s="12">
        <f t="shared" si="17"/>
        <v>0.45585166595173404</v>
      </c>
    </row>
    <row r="233" spans="1:16" x14ac:dyDescent="0.25">
      <c r="A233" s="1">
        <v>0.53472222222223398</v>
      </c>
      <c r="B233" s="2">
        <v>856.5</v>
      </c>
      <c r="C233" s="3">
        <v>21.72</v>
      </c>
      <c r="D233" s="3">
        <v>25.521456391200001</v>
      </c>
      <c r="E233" s="3">
        <v>34.148701624512803</v>
      </c>
      <c r="F233" s="3">
        <v>41.611487284078102</v>
      </c>
      <c r="G233" s="3">
        <v>47.455532309430303</v>
      </c>
      <c r="H233" s="12">
        <f t="shared" si="14"/>
        <v>1.4511035171643672E-2</v>
      </c>
      <c r="I233" s="12">
        <f t="shared" si="14"/>
        <v>2.3224153279717576E-2</v>
      </c>
      <c r="J233" s="12">
        <f t="shared" si="14"/>
        <v>3.00473231867254E-2</v>
      </c>
      <c r="K233" s="12">
        <f t="shared" si="15"/>
        <v>0.53110462615522203</v>
      </c>
      <c r="L233" s="12">
        <f t="shared" si="15"/>
        <v>0.45941895478935119</v>
      </c>
      <c r="M233" s="12">
        <f t="shared" si="15"/>
        <v>0.35976714055132158</v>
      </c>
      <c r="O233" s="12">
        <f t="shared" si="16"/>
        <v>0.49526179047228669</v>
      </c>
      <c r="P233" s="12">
        <f t="shared" si="17"/>
        <v>0.45009690716529821</v>
      </c>
    </row>
    <row r="234" spans="1:16" x14ac:dyDescent="0.25">
      <c r="A234" s="1">
        <v>0.53541666666667898</v>
      </c>
      <c r="B234" s="2">
        <v>856.5</v>
      </c>
      <c r="C234" s="3">
        <v>21.68</v>
      </c>
      <c r="D234" s="3">
        <v>25.360391548799999</v>
      </c>
      <c r="E234" s="3">
        <v>34.171047336245998</v>
      </c>
      <c r="F234" s="3">
        <v>41.637550470697597</v>
      </c>
      <c r="G234" s="3">
        <v>47.4874489743966</v>
      </c>
      <c r="H234" s="12">
        <f t="shared" si="14"/>
        <v>1.4583826428775246E-2</v>
      </c>
      <c r="I234" s="12">
        <f t="shared" si="14"/>
        <v>2.3301284846115117E-2</v>
      </c>
      <c r="J234" s="12">
        <f t="shared" si="14"/>
        <v>3.013128893683199E-2</v>
      </c>
      <c r="K234" s="12">
        <f t="shared" si="15"/>
        <v>0.54239562242940909</v>
      </c>
      <c r="L234" s="12">
        <f t="shared" si="15"/>
        <v>0.4596478074597386</v>
      </c>
      <c r="M234" s="12">
        <f t="shared" si="15"/>
        <v>0.36012748841961689</v>
      </c>
      <c r="O234" s="12">
        <f t="shared" si="16"/>
        <v>0.50102171494457393</v>
      </c>
      <c r="P234" s="12">
        <f t="shared" si="17"/>
        <v>0.45405697276958817</v>
      </c>
    </row>
    <row r="235" spans="1:16" x14ac:dyDescent="0.25">
      <c r="A235" s="1">
        <v>0.53611111111112297</v>
      </c>
      <c r="B235" s="2">
        <v>857.16666666666697</v>
      </c>
      <c r="C235" s="3">
        <v>21.64</v>
      </c>
      <c r="D235" s="3">
        <v>25.609309941600003</v>
      </c>
      <c r="E235" s="3">
        <v>34.550338078460697</v>
      </c>
      <c r="F235" s="3">
        <v>41.995585737703998</v>
      </c>
      <c r="G235" s="3">
        <v>47.810610703247697</v>
      </c>
      <c r="H235" s="12">
        <f t="shared" si="14"/>
        <v>1.5061642712573237E-2</v>
      </c>
      <c r="I235" s="12">
        <f t="shared" si="14"/>
        <v>2.3747523707218342E-2</v>
      </c>
      <c r="J235" s="12">
        <f t="shared" si="14"/>
        <v>3.0531531055704088E-2</v>
      </c>
      <c r="K235" s="12">
        <f t="shared" si="15"/>
        <v>0.54999342294513642</v>
      </c>
      <c r="L235" s="12">
        <f t="shared" si="15"/>
        <v>0.45798281608128738</v>
      </c>
      <c r="M235" s="12">
        <f t="shared" si="15"/>
        <v>0.3577022056474301</v>
      </c>
      <c r="O235" s="12">
        <f t="shared" si="16"/>
        <v>0.50398811951321187</v>
      </c>
      <c r="P235" s="12">
        <f t="shared" si="17"/>
        <v>0.45522614822461799</v>
      </c>
    </row>
    <row r="236" spans="1:16" x14ac:dyDescent="0.25">
      <c r="A236" s="1">
        <v>0.53680555555556797</v>
      </c>
      <c r="B236" s="2">
        <v>857.5</v>
      </c>
      <c r="C236" s="3">
        <v>21.64</v>
      </c>
      <c r="D236" s="3">
        <v>26.019293176799998</v>
      </c>
      <c r="E236" s="3">
        <v>34.766562901580599</v>
      </c>
      <c r="F236" s="3">
        <v>42.2364254325486</v>
      </c>
      <c r="G236" s="3">
        <v>48.059204130371299</v>
      </c>
      <c r="H236" s="12">
        <f t="shared" si="14"/>
        <v>1.5307945074729561E-2</v>
      </c>
      <c r="I236" s="12">
        <f t="shared" si="14"/>
        <v>2.4019155023380291E-2</v>
      </c>
      <c r="J236" s="12">
        <f t="shared" si="14"/>
        <v>3.0809567498975274E-2</v>
      </c>
      <c r="K236" s="12">
        <f t="shared" si="15"/>
        <v>0.53786551183384546</v>
      </c>
      <c r="L236" s="12">
        <f t="shared" si="15"/>
        <v>0.45931834274703842</v>
      </c>
      <c r="M236" s="12">
        <f t="shared" si="15"/>
        <v>0.35803993053137184</v>
      </c>
      <c r="O236" s="12">
        <f t="shared" si="16"/>
        <v>0.49859192729044199</v>
      </c>
      <c r="P236" s="12">
        <f t="shared" si="17"/>
        <v>0.4517412617040853</v>
      </c>
    </row>
    <row r="237" spans="1:16" x14ac:dyDescent="0.25">
      <c r="A237" s="1">
        <v>0.53750000000001197</v>
      </c>
      <c r="B237" s="2">
        <v>856.66666666666697</v>
      </c>
      <c r="C237" s="3">
        <v>21.64</v>
      </c>
      <c r="D237" s="3">
        <v>26.019293176799998</v>
      </c>
      <c r="E237" s="3">
        <v>34.689236094627503</v>
      </c>
      <c r="F237" s="3">
        <v>42.208084679026001</v>
      </c>
      <c r="G237" s="3">
        <v>48.070764059637597</v>
      </c>
      <c r="H237" s="12">
        <f t="shared" si="14"/>
        <v>1.5232571316685796E-2</v>
      </c>
      <c r="I237" s="12">
        <f t="shared" si="14"/>
        <v>2.4009437368512833E-2</v>
      </c>
      <c r="J237" s="12">
        <f t="shared" si="14"/>
        <v>3.0853031976230644E-2</v>
      </c>
      <c r="K237" s="12">
        <f t="shared" si="15"/>
        <v>0.53362931294728866</v>
      </c>
      <c r="L237" s="12">
        <f t="shared" si="15"/>
        <v>0.46278021000542552</v>
      </c>
      <c r="M237" s="12">
        <f t="shared" si="15"/>
        <v>0.36084407931603013</v>
      </c>
      <c r="O237" s="12">
        <f t="shared" si="16"/>
        <v>0.49820476147635712</v>
      </c>
      <c r="P237" s="12">
        <f t="shared" si="17"/>
        <v>0.45241786742291473</v>
      </c>
    </row>
    <row r="238" spans="1:16" x14ac:dyDescent="0.25">
      <c r="A238" s="1">
        <v>0.53819444444445697</v>
      </c>
      <c r="B238" s="2">
        <v>858.83333333333303</v>
      </c>
      <c r="C238" s="3">
        <v>21.64</v>
      </c>
      <c r="D238" s="3">
        <v>25.682521233600003</v>
      </c>
      <c r="E238" s="3">
        <v>34.193616172513799</v>
      </c>
      <c r="F238" s="3">
        <v>41.832206599290998</v>
      </c>
      <c r="G238" s="3">
        <v>47.810983208067803</v>
      </c>
      <c r="H238" s="12">
        <f t="shared" si="14"/>
        <v>1.4617057449074872E-2</v>
      </c>
      <c r="I238" s="12">
        <f t="shared" si="14"/>
        <v>2.3511205044778969E-2</v>
      </c>
      <c r="J238" s="12">
        <f t="shared" si="14"/>
        <v>3.0472714777490174E-2</v>
      </c>
      <c r="K238" s="12">
        <f t="shared" si="15"/>
        <v>0.52253074797417243</v>
      </c>
      <c r="L238" s="12">
        <f t="shared" si="15"/>
        <v>0.46896414595530689</v>
      </c>
      <c r="M238" s="12">
        <f t="shared" si="15"/>
        <v>0.36706142227022714</v>
      </c>
      <c r="O238" s="12">
        <f t="shared" si="16"/>
        <v>0.49574744696473966</v>
      </c>
      <c r="P238" s="12">
        <f t="shared" si="17"/>
        <v>0.45285210539990212</v>
      </c>
    </row>
    <row r="239" spans="1:16" x14ac:dyDescent="0.25">
      <c r="A239" s="1">
        <v>0.53888888888890096</v>
      </c>
      <c r="B239" s="2">
        <v>861.16666666666697</v>
      </c>
      <c r="C239" s="3">
        <v>21.6</v>
      </c>
      <c r="D239" s="3">
        <v>24.965050571999999</v>
      </c>
      <c r="E239" s="3">
        <v>34.174258208138497</v>
      </c>
      <c r="F239" s="3">
        <v>41.780906272106698</v>
      </c>
      <c r="G239" s="3">
        <v>47.745612910489903</v>
      </c>
      <c r="H239" s="12">
        <f t="shared" si="14"/>
        <v>1.4601422343493506E-2</v>
      </c>
      <c r="I239" s="12">
        <f t="shared" si="14"/>
        <v>2.3434379259268459E-2</v>
      </c>
      <c r="J239" s="12">
        <f t="shared" si="14"/>
        <v>3.0360688496794921E-2</v>
      </c>
      <c r="K239" s="12">
        <f t="shared" si="15"/>
        <v>0.56385879926389426</v>
      </c>
      <c r="L239" s="12">
        <f t="shared" si="15"/>
        <v>0.46573772828631566</v>
      </c>
      <c r="M239" s="12">
        <f t="shared" si="15"/>
        <v>0.36520539616048603</v>
      </c>
      <c r="O239" s="12">
        <f t="shared" si="16"/>
        <v>0.51479826377510496</v>
      </c>
      <c r="P239" s="12">
        <f t="shared" si="17"/>
        <v>0.46493397457023189</v>
      </c>
    </row>
    <row r="240" spans="1:16" x14ac:dyDescent="0.25">
      <c r="A240" s="1">
        <v>0.53958333333334596</v>
      </c>
      <c r="B240" s="2">
        <v>862.16666666666697</v>
      </c>
      <c r="C240" s="3">
        <v>21.6</v>
      </c>
      <c r="D240" s="3">
        <v>25.6385944584</v>
      </c>
      <c r="E240" s="3">
        <v>34.418889086084299</v>
      </c>
      <c r="F240" s="3">
        <v>42.0801017414827</v>
      </c>
      <c r="G240" s="3">
        <v>48.067385270680603</v>
      </c>
      <c r="H240" s="12">
        <f t="shared" si="14"/>
        <v>1.4868226274213369E-2</v>
      </c>
      <c r="I240" s="12">
        <f t="shared" si="14"/>
        <v>2.375422587452081E-2</v>
      </c>
      <c r="J240" s="12">
        <f t="shared" si="14"/>
        <v>3.0698687729380156E-2</v>
      </c>
      <c r="K240" s="12">
        <f t="shared" si="15"/>
        <v>0.53697389073232238</v>
      </c>
      <c r="L240" s="12">
        <f t="shared" si="15"/>
        <v>0.46853452437984683</v>
      </c>
      <c r="M240" s="12">
        <f t="shared" si="15"/>
        <v>0.36616253416531097</v>
      </c>
      <c r="O240" s="12">
        <f t="shared" si="16"/>
        <v>0.50275420755608469</v>
      </c>
      <c r="P240" s="12">
        <f t="shared" si="17"/>
        <v>0.45722364975916008</v>
      </c>
    </row>
    <row r="241" spans="1:16" x14ac:dyDescent="0.25">
      <c r="A241" s="1">
        <v>0.54027777777778996</v>
      </c>
      <c r="B241" s="2">
        <v>862.33333333333303</v>
      </c>
      <c r="C241" s="3">
        <v>21.56</v>
      </c>
      <c r="D241" s="3">
        <v>25.301822515200008</v>
      </c>
      <c r="E241" s="3">
        <v>34.493360680012302</v>
      </c>
      <c r="F241" s="3">
        <v>42.116230274517598</v>
      </c>
      <c r="G241" s="3">
        <v>48.079240205130901</v>
      </c>
      <c r="H241" s="12">
        <f t="shared" si="14"/>
        <v>1.4998098971796259E-2</v>
      </c>
      <c r="I241" s="12">
        <f t="shared" si="14"/>
        <v>2.3837916823947747E-2</v>
      </c>
      <c r="J241" s="12">
        <f t="shared" si="14"/>
        <v>3.0752887752374464E-2</v>
      </c>
      <c r="K241" s="12">
        <f t="shared" si="15"/>
        <v>0.56201554650080443</v>
      </c>
      <c r="L241" s="12">
        <f t="shared" si="15"/>
        <v>0.46609948674980556</v>
      </c>
      <c r="M241" s="12">
        <f t="shared" si="15"/>
        <v>0.36460755804431766</v>
      </c>
      <c r="O241" s="12">
        <f t="shared" si="16"/>
        <v>0.51405751662530497</v>
      </c>
      <c r="P241" s="12">
        <f t="shared" si="17"/>
        <v>0.46424086376497592</v>
      </c>
    </row>
    <row r="242" spans="1:16" x14ac:dyDescent="0.25">
      <c r="A242" s="1">
        <v>0.54097222222223496</v>
      </c>
      <c r="B242" s="2">
        <v>859.33333333333303</v>
      </c>
      <c r="C242" s="3">
        <v>21.56</v>
      </c>
      <c r="D242" s="3">
        <v>25.872870592800002</v>
      </c>
      <c r="E242" s="3">
        <v>34.379494555669901</v>
      </c>
      <c r="F242" s="3">
        <v>42.103608131919898</v>
      </c>
      <c r="G242" s="3">
        <v>48.136636019962602</v>
      </c>
      <c r="H242" s="12">
        <f t="shared" si="14"/>
        <v>1.4917953323122467E-2</v>
      </c>
      <c r="I242" s="12">
        <f t="shared" si="14"/>
        <v>2.3906448563134106E-2</v>
      </c>
      <c r="J242" s="12">
        <f t="shared" si="14"/>
        <v>3.0927039588785041E-2</v>
      </c>
      <c r="K242" s="12">
        <f t="shared" si="15"/>
        <v>0.52195238364460206</v>
      </c>
      <c r="L242" s="12">
        <f t="shared" si="15"/>
        <v>0.47393883992788627</v>
      </c>
      <c r="M242" s="12">
        <f t="shared" si="15"/>
        <v>0.37017661771614024</v>
      </c>
      <c r="O242" s="12">
        <f t="shared" si="16"/>
        <v>0.49794561178624419</v>
      </c>
      <c r="P242" s="12">
        <f t="shared" si="17"/>
        <v>0.45535594709620958</v>
      </c>
    </row>
    <row r="243" spans="1:16" x14ac:dyDescent="0.25">
      <c r="A243" s="1">
        <v>0.54166666666667895</v>
      </c>
      <c r="B243" s="2">
        <v>860.83333333333303</v>
      </c>
      <c r="C243" s="3">
        <v>21.56</v>
      </c>
      <c r="D243" s="3">
        <v>24.847912504799996</v>
      </c>
      <c r="E243" s="3">
        <v>34.081584560242099</v>
      </c>
      <c r="F243" s="3">
        <v>41.780556395477397</v>
      </c>
      <c r="G243" s="3">
        <v>47.824496794393198</v>
      </c>
      <c r="H243" s="12">
        <f t="shared" si="14"/>
        <v>1.4545887194860141E-2</v>
      </c>
      <c r="I243" s="12">
        <f t="shared" si="14"/>
        <v>2.3489513721754972E-2</v>
      </c>
      <c r="J243" s="12">
        <f t="shared" si="14"/>
        <v>3.0510548067058905E-2</v>
      </c>
      <c r="K243" s="12">
        <f t="shared" si="15"/>
        <v>0.56557561828634195</v>
      </c>
      <c r="L243" s="12">
        <f t="shared" si="15"/>
        <v>0.47157303505445458</v>
      </c>
      <c r="M243" s="12">
        <f t="shared" si="15"/>
        <v>0.37019999275238907</v>
      </c>
      <c r="O243" s="12">
        <f t="shared" si="16"/>
        <v>0.51857432667039827</v>
      </c>
      <c r="P243" s="12">
        <f t="shared" si="17"/>
        <v>0.46911621536439524</v>
      </c>
    </row>
    <row r="244" spans="1:16" x14ac:dyDescent="0.25">
      <c r="A244" s="1">
        <v>0.54236111111112395</v>
      </c>
      <c r="B244" s="2">
        <v>859.16666666666697</v>
      </c>
      <c r="C244" s="3">
        <v>21.52</v>
      </c>
      <c r="D244" s="3">
        <v>25.506814132800006</v>
      </c>
      <c r="E244" s="3">
        <v>34.973971351342698</v>
      </c>
      <c r="F244" s="3">
        <v>42.572656236812897</v>
      </c>
      <c r="G244" s="3">
        <v>48.493209587892999</v>
      </c>
      <c r="H244" s="12">
        <f t="shared" si="14"/>
        <v>1.5659326500107887E-2</v>
      </c>
      <c r="I244" s="12">
        <f t="shared" si="14"/>
        <v>2.4503576609287554E-2</v>
      </c>
      <c r="J244" s="12">
        <f t="shared" si="14"/>
        <v>3.1394618337023845E-2</v>
      </c>
      <c r="K244" s="12">
        <f t="shared" si="15"/>
        <v>0.58100180090871267</v>
      </c>
      <c r="L244" s="12">
        <f t="shared" si="15"/>
        <v>0.46633318757492775</v>
      </c>
      <c r="M244" s="12">
        <f t="shared" si="15"/>
        <v>0.36334583655336822</v>
      </c>
      <c r="O244" s="12">
        <f t="shared" si="16"/>
        <v>0.52366749424182013</v>
      </c>
      <c r="P244" s="12">
        <f t="shared" si="17"/>
        <v>0.47022694167900281</v>
      </c>
    </row>
    <row r="245" spans="1:16" x14ac:dyDescent="0.25">
      <c r="A245" s="1">
        <v>0.54305555555556795</v>
      </c>
      <c r="B245" s="2">
        <v>860.33333333333303</v>
      </c>
      <c r="C245" s="3">
        <v>21.52</v>
      </c>
      <c r="D245" s="3">
        <v>26.487845445600005</v>
      </c>
      <c r="E245" s="3">
        <v>35.170913560993498</v>
      </c>
      <c r="F245" s="3">
        <v>42.884815153664498</v>
      </c>
      <c r="G245" s="3">
        <v>48.8758120732588</v>
      </c>
      <c r="H245" s="12">
        <f t="shared" si="14"/>
        <v>1.5867005301426002E-2</v>
      </c>
      <c r="I245" s="12">
        <f t="shared" si="14"/>
        <v>2.4833183053465137E-2</v>
      </c>
      <c r="J245" s="12">
        <f t="shared" si="14"/>
        <v>3.1796759480734765E-2</v>
      </c>
      <c r="K245" s="12">
        <f t="shared" si="15"/>
        <v>0.53215943505986685</v>
      </c>
      <c r="L245" s="12">
        <f t="shared" si="15"/>
        <v>0.47276209965297256</v>
      </c>
      <c r="M245" s="12">
        <f t="shared" si="15"/>
        <v>0.36717039343785313</v>
      </c>
      <c r="O245" s="12">
        <f t="shared" si="16"/>
        <v>0.50246076735641976</v>
      </c>
      <c r="P245" s="12">
        <f t="shared" si="17"/>
        <v>0.45736397605023082</v>
      </c>
    </row>
    <row r="246" spans="1:16" x14ac:dyDescent="0.25">
      <c r="A246" s="1">
        <v>0.54375000000001295</v>
      </c>
      <c r="B246" s="2">
        <v>863.16666666666697</v>
      </c>
      <c r="C246" s="3">
        <v>21.52</v>
      </c>
      <c r="D246" s="3">
        <v>25.755732525599999</v>
      </c>
      <c r="E246" s="3">
        <v>35.097427009508401</v>
      </c>
      <c r="F246" s="3">
        <v>42.8105861820097</v>
      </c>
      <c r="G246" s="3">
        <v>48.818237770144499</v>
      </c>
      <c r="H246" s="12">
        <f t="shared" si="14"/>
        <v>1.572978607010048E-2</v>
      </c>
      <c r="I246" s="12">
        <f t="shared" si="14"/>
        <v>2.4665672348341022E-2</v>
      </c>
      <c r="J246" s="12">
        <f t="shared" si="14"/>
        <v>3.1625685773482709E-2</v>
      </c>
      <c r="K246" s="12">
        <f t="shared" si="15"/>
        <v>0.57064538264672404</v>
      </c>
      <c r="L246" s="12">
        <f t="shared" si="15"/>
        <v>0.47116491285268319</v>
      </c>
      <c r="M246" s="12">
        <f t="shared" si="15"/>
        <v>0.36698252605292508</v>
      </c>
      <c r="O246" s="12">
        <f t="shared" si="16"/>
        <v>0.52090514774970365</v>
      </c>
      <c r="P246" s="12">
        <f t="shared" si="17"/>
        <v>0.4695976071841107</v>
      </c>
    </row>
    <row r="247" spans="1:16" x14ac:dyDescent="0.25">
      <c r="A247" s="1">
        <v>0.54444444444445705</v>
      </c>
      <c r="B247" s="2">
        <v>866.5</v>
      </c>
      <c r="C247" s="3">
        <v>21.52</v>
      </c>
      <c r="D247" s="3">
        <v>26.35606512</v>
      </c>
      <c r="E247" s="3">
        <v>35.030895098688099</v>
      </c>
      <c r="F247" s="3">
        <v>42.870230596146399</v>
      </c>
      <c r="G247" s="3">
        <v>48.968667336482802</v>
      </c>
      <c r="H247" s="12">
        <f t="shared" si="14"/>
        <v>1.5592492900967224E-2</v>
      </c>
      <c r="I247" s="12">
        <f t="shared" si="14"/>
        <v>2.463961984552383E-2</v>
      </c>
      <c r="J247" s="12">
        <f t="shared" si="14"/>
        <v>3.1677631086535263E-2</v>
      </c>
      <c r="K247" s="12">
        <f t="shared" si="15"/>
        <v>0.52787088995846365</v>
      </c>
      <c r="L247" s="12">
        <f t="shared" si="15"/>
        <v>0.47703032980389376</v>
      </c>
      <c r="M247" s="12">
        <f t="shared" si="15"/>
        <v>0.37109513816242073</v>
      </c>
      <c r="O247" s="12">
        <f t="shared" si="16"/>
        <v>0.50245060988117862</v>
      </c>
      <c r="P247" s="12">
        <f t="shared" si="17"/>
        <v>0.45866545264159264</v>
      </c>
    </row>
    <row r="248" spans="1:16" x14ac:dyDescent="0.25">
      <c r="A248" s="1">
        <v>0.54513888888890205</v>
      </c>
      <c r="B248" s="2">
        <v>865.66666666666697</v>
      </c>
      <c r="C248" s="3">
        <v>21.52</v>
      </c>
      <c r="D248" s="3">
        <v>25.345749290400004</v>
      </c>
      <c r="E248" s="3">
        <v>34.727521926111699</v>
      </c>
      <c r="F248" s="3">
        <v>42.535367277971702</v>
      </c>
      <c r="G248" s="3">
        <v>48.637840912317202</v>
      </c>
      <c r="H248" s="12">
        <f t="shared" si="14"/>
        <v>1.525705266782252E-2</v>
      </c>
      <c r="I248" s="12">
        <f t="shared" si="14"/>
        <v>2.4276512065427448E-2</v>
      </c>
      <c r="J248" s="12">
        <f t="shared" si="14"/>
        <v>3.1325961777801919E-2</v>
      </c>
      <c r="K248" s="12">
        <f t="shared" si="15"/>
        <v>0.57143852648644733</v>
      </c>
      <c r="L248" s="12">
        <f t="shared" si="15"/>
        <v>0.47557149551007799</v>
      </c>
      <c r="M248" s="12">
        <f t="shared" si="15"/>
        <v>0.37169825756156283</v>
      </c>
      <c r="O248" s="12">
        <f t="shared" si="16"/>
        <v>0.52350501099826263</v>
      </c>
      <c r="P248" s="12">
        <f t="shared" si="17"/>
        <v>0.47290275985269598</v>
      </c>
    </row>
    <row r="249" spans="1:16" x14ac:dyDescent="0.25">
      <c r="A249" s="1">
        <v>0.54583333333334605</v>
      </c>
      <c r="B249" s="2">
        <v>864.5</v>
      </c>
      <c r="C249" s="3">
        <v>21.52</v>
      </c>
      <c r="D249" s="3">
        <v>25.858228334400003</v>
      </c>
      <c r="E249" s="3">
        <v>34.295548412187102</v>
      </c>
      <c r="F249" s="3">
        <v>42.262825353002398</v>
      </c>
      <c r="G249" s="3">
        <v>48.491595803196603</v>
      </c>
      <c r="H249" s="12">
        <f t="shared" si="14"/>
        <v>1.4777962304438523E-2</v>
      </c>
      <c r="I249" s="12">
        <f t="shared" si="14"/>
        <v>2.3994014289187276E-2</v>
      </c>
      <c r="J249" s="12">
        <f t="shared" si="14"/>
        <v>3.1199069754998962E-2</v>
      </c>
      <c r="K249" s="12">
        <f t="shared" si="15"/>
        <v>0.51460598823455661</v>
      </c>
      <c r="L249" s="12">
        <f t="shared" si="15"/>
        <v>0.48593728646857037</v>
      </c>
      <c r="M249" s="12">
        <f t="shared" si="15"/>
        <v>0.37990292456097979</v>
      </c>
      <c r="O249" s="12">
        <f t="shared" si="16"/>
        <v>0.50027163735156355</v>
      </c>
      <c r="P249" s="12">
        <f t="shared" si="17"/>
        <v>0.46014873308803567</v>
      </c>
    </row>
    <row r="250" spans="1:16" x14ac:dyDescent="0.25">
      <c r="A250" s="1">
        <v>0.54652777777779105</v>
      </c>
      <c r="B250" s="2">
        <v>862.83333333333303</v>
      </c>
      <c r="C250" s="3">
        <v>21.52</v>
      </c>
      <c r="D250" s="3">
        <v>24.159726360000001</v>
      </c>
      <c r="E250" s="3">
        <v>34.001836793671004</v>
      </c>
      <c r="F250" s="3">
        <v>41.859429341582697</v>
      </c>
      <c r="G250" s="3">
        <v>48.040934770105501</v>
      </c>
      <c r="H250" s="12">
        <f t="shared" si="14"/>
        <v>1.4466104068384403E-2</v>
      </c>
      <c r="I250" s="12">
        <f t="shared" si="14"/>
        <v>2.3572836787617582E-2</v>
      </c>
      <c r="J250" s="12">
        <f t="shared" si="14"/>
        <v>3.0737030832650777E-2</v>
      </c>
      <c r="K250" s="12">
        <f t="shared" si="15"/>
        <v>0.60144598151219719</v>
      </c>
      <c r="L250" s="12">
        <f t="shared" si="15"/>
        <v>0.48017317974138579</v>
      </c>
      <c r="M250" s="12">
        <f t="shared" si="15"/>
        <v>0.37774841328356829</v>
      </c>
      <c r="O250" s="12">
        <f t="shared" si="16"/>
        <v>0.54080958062679152</v>
      </c>
      <c r="P250" s="12">
        <f t="shared" si="17"/>
        <v>0.48645585817905046</v>
      </c>
    </row>
    <row r="251" spans="1:16" x14ac:dyDescent="0.25">
      <c r="A251" s="1">
        <v>0.54722222222223504</v>
      </c>
      <c r="B251" s="2">
        <v>864.33333333333303</v>
      </c>
      <c r="C251" s="3">
        <v>21.52</v>
      </c>
      <c r="D251" s="3">
        <v>25.550740908000002</v>
      </c>
      <c r="E251" s="3">
        <v>34.713332636032298</v>
      </c>
      <c r="F251" s="3">
        <v>42.6222556244781</v>
      </c>
      <c r="G251" s="3">
        <v>48.794000185001103</v>
      </c>
      <c r="H251" s="12">
        <f t="shared" si="14"/>
        <v>1.5264171966099849E-2</v>
      </c>
      <c r="I251" s="12">
        <f t="shared" si="14"/>
        <v>2.4414487803098468E-2</v>
      </c>
      <c r="J251" s="12">
        <f t="shared" si="14"/>
        <v>3.1554955863865537E-2</v>
      </c>
      <c r="K251" s="12">
        <f t="shared" si="15"/>
        <v>0.5589492552247729</v>
      </c>
      <c r="L251" s="12">
        <f t="shared" si="15"/>
        <v>0.48247119867810878</v>
      </c>
      <c r="M251" s="12">
        <f t="shared" si="15"/>
        <v>0.37649740684044547</v>
      </c>
      <c r="O251" s="12">
        <f t="shared" si="16"/>
        <v>0.52071022695144087</v>
      </c>
      <c r="P251" s="12">
        <f t="shared" si="17"/>
        <v>0.47263928691444246</v>
      </c>
    </row>
    <row r="252" spans="1:16" x14ac:dyDescent="0.25">
      <c r="A252" s="1">
        <v>0.54791666666668004</v>
      </c>
      <c r="B252" s="2">
        <v>868.5</v>
      </c>
      <c r="C252" s="3">
        <v>21.48</v>
      </c>
      <c r="D252" s="3">
        <v>25.375033807200005</v>
      </c>
      <c r="E252" s="3">
        <v>34.653406390000498</v>
      </c>
      <c r="F252" s="3">
        <v>42.6036917396506</v>
      </c>
      <c r="G252" s="3">
        <v>48.816951142772602</v>
      </c>
      <c r="H252" s="12">
        <f t="shared" si="14"/>
        <v>1.5167998146229704E-2</v>
      </c>
      <c r="I252" s="12">
        <f t="shared" si="14"/>
        <v>2.4322039999597696E-2</v>
      </c>
      <c r="J252" s="12">
        <f t="shared" si="14"/>
        <v>3.1476051977861373E-2</v>
      </c>
      <c r="K252" s="12">
        <f t="shared" si="15"/>
        <v>0.56329681247964469</v>
      </c>
      <c r="L252" s="12">
        <f t="shared" si="15"/>
        <v>0.48266766135940314</v>
      </c>
      <c r="M252" s="12">
        <f t="shared" si="15"/>
        <v>0.37721154067208468</v>
      </c>
      <c r="O252" s="12">
        <f t="shared" si="16"/>
        <v>0.52298223691952384</v>
      </c>
      <c r="P252" s="12">
        <f t="shared" si="17"/>
        <v>0.47439200483704413</v>
      </c>
    </row>
    <row r="253" spans="1:16" x14ac:dyDescent="0.25">
      <c r="A253" s="1">
        <v>0.54861111111112404</v>
      </c>
      <c r="B253" s="2">
        <v>868.33333333333303</v>
      </c>
      <c r="C253" s="3">
        <v>21.44</v>
      </c>
      <c r="D253" s="3">
        <v>25.360391548799999</v>
      </c>
      <c r="E253" s="3">
        <v>34.612204980312299</v>
      </c>
      <c r="F253" s="3">
        <v>42.568931678137602</v>
      </c>
      <c r="G253" s="3">
        <v>48.788478910319803</v>
      </c>
      <c r="H253" s="12">
        <f t="shared" si="14"/>
        <v>1.5169525889035281E-2</v>
      </c>
      <c r="I253" s="12">
        <f t="shared" si="14"/>
        <v>2.433274281551356E-2</v>
      </c>
      <c r="J253" s="12">
        <f t="shared" si="14"/>
        <v>3.149536918654873E-2</v>
      </c>
      <c r="K253" s="12">
        <f t="shared" si="15"/>
        <v>0.56179219580636552</v>
      </c>
      <c r="L253" s="12">
        <f t="shared" si="15"/>
        <v>0.48315143794158183</v>
      </c>
      <c r="M253" s="12">
        <f t="shared" si="15"/>
        <v>0.37766575410912684</v>
      </c>
      <c r="O253" s="12">
        <f t="shared" si="16"/>
        <v>0.52247181687397359</v>
      </c>
      <c r="P253" s="12">
        <f t="shared" si="17"/>
        <v>0.47420312928569136</v>
      </c>
    </row>
    <row r="254" spans="1:16" x14ac:dyDescent="0.25">
      <c r="A254" s="1">
        <v>0.54930555555556904</v>
      </c>
      <c r="B254" s="2">
        <v>865</v>
      </c>
      <c r="C254" s="3">
        <v>21.44</v>
      </c>
      <c r="D254" s="3">
        <v>25.287180256799999</v>
      </c>
      <c r="E254" s="3">
        <v>34.701004412291901</v>
      </c>
      <c r="F254" s="3">
        <v>42.629843270513597</v>
      </c>
      <c r="G254" s="3">
        <v>48.8236240217297</v>
      </c>
      <c r="H254" s="12">
        <f t="shared" si="14"/>
        <v>1.533064093906578E-2</v>
      </c>
      <c r="I254" s="12">
        <f t="shared" si="14"/>
        <v>2.4496928636431901E-2</v>
      </c>
      <c r="J254" s="12">
        <f t="shared" si="14"/>
        <v>3.1657368811248206E-2</v>
      </c>
      <c r="K254" s="12">
        <f t="shared" si="15"/>
        <v>0.57383268630428819</v>
      </c>
      <c r="L254" s="12">
        <f t="shared" si="15"/>
        <v>0.48331335131566816</v>
      </c>
      <c r="M254" s="12">
        <f t="shared" si="15"/>
        <v>0.37755048194485957</v>
      </c>
      <c r="O254" s="12">
        <f t="shared" si="16"/>
        <v>0.5285730188099782</v>
      </c>
      <c r="P254" s="12">
        <f t="shared" si="17"/>
        <v>0.47823217318827194</v>
      </c>
    </row>
    <row r="255" spans="1:16" x14ac:dyDescent="0.25">
      <c r="A255" s="1">
        <v>0.55000000000001303</v>
      </c>
      <c r="B255" s="2">
        <v>867</v>
      </c>
      <c r="C255" s="3">
        <v>21.4</v>
      </c>
      <c r="D255" s="3">
        <v>25.580025424799999</v>
      </c>
      <c r="E255" s="3">
        <v>34.483092093436802</v>
      </c>
      <c r="F255" s="3">
        <v>42.525938789415697</v>
      </c>
      <c r="G255" s="3">
        <v>48.809133419190204</v>
      </c>
      <c r="H255" s="12">
        <f t="shared" si="14"/>
        <v>1.5090071618727571E-2</v>
      </c>
      <c r="I255" s="12">
        <f t="shared" si="14"/>
        <v>2.436671140647716E-2</v>
      </c>
      <c r="J255" s="12">
        <f t="shared" si="14"/>
        <v>3.1613764035974865E-2</v>
      </c>
      <c r="K255" s="12">
        <f t="shared" si="15"/>
        <v>0.54144685622411082</v>
      </c>
      <c r="L255" s="12">
        <f t="shared" si="15"/>
        <v>0.48913191608134188</v>
      </c>
      <c r="M255" s="12">
        <f t="shared" si="15"/>
        <v>0.38211732046442409</v>
      </c>
      <c r="O255" s="12">
        <f t="shared" si="16"/>
        <v>0.51528938615272624</v>
      </c>
      <c r="P255" s="12">
        <f t="shared" si="17"/>
        <v>0.47089869758995895</v>
      </c>
    </row>
    <row r="256" spans="1:16" x14ac:dyDescent="0.25">
      <c r="A256" s="1">
        <v>0.55069444444445803</v>
      </c>
      <c r="B256" s="2">
        <v>867.5</v>
      </c>
      <c r="C256" s="3">
        <v>21.4</v>
      </c>
      <c r="D256" s="3">
        <v>24.613636370400009</v>
      </c>
      <c r="E256" s="3">
        <v>34.448673694961201</v>
      </c>
      <c r="F256" s="3">
        <v>42.406052836906802</v>
      </c>
      <c r="G256" s="3">
        <v>48.641430524206399</v>
      </c>
      <c r="H256" s="12">
        <f t="shared" si="14"/>
        <v>1.5041698783816948E-2</v>
      </c>
      <c r="I256" s="12">
        <f t="shared" si="14"/>
        <v>2.4214470128999199E-2</v>
      </c>
      <c r="J256" s="12">
        <f t="shared" si="14"/>
        <v>3.1402225388134176E-2</v>
      </c>
      <c r="K256" s="12">
        <f t="shared" si="15"/>
        <v>0.59778062858218395</v>
      </c>
      <c r="L256" s="12">
        <f t="shared" si="15"/>
        <v>0.48365521638233666</v>
      </c>
      <c r="M256" s="12">
        <f t="shared" si="15"/>
        <v>0.37899073184529897</v>
      </c>
      <c r="O256" s="12">
        <f t="shared" si="16"/>
        <v>0.54071792248226036</v>
      </c>
      <c r="P256" s="12">
        <f t="shared" si="17"/>
        <v>0.48680885893660653</v>
      </c>
    </row>
    <row r="257" spans="1:16" x14ac:dyDescent="0.25">
      <c r="A257" s="1">
        <v>0.55138888888890203</v>
      </c>
      <c r="B257" s="2">
        <v>867</v>
      </c>
      <c r="C257" s="3">
        <v>21.4</v>
      </c>
      <c r="D257" s="3">
        <v>25.711805750400007</v>
      </c>
      <c r="E257" s="3">
        <v>34.840119781822096</v>
      </c>
      <c r="F257" s="3">
        <v>42.844097644376902</v>
      </c>
      <c r="G257" s="3">
        <v>49.082942121947802</v>
      </c>
      <c r="H257" s="12">
        <f t="shared" si="14"/>
        <v>1.5501868260463781E-2</v>
      </c>
      <c r="I257" s="12">
        <f t="shared" si="14"/>
        <v>2.4733676637112921E-2</v>
      </c>
      <c r="J257" s="12">
        <f t="shared" si="14"/>
        <v>3.192957568852111E-2</v>
      </c>
      <c r="K257" s="12">
        <f t="shared" si="15"/>
        <v>0.55514544806803079</v>
      </c>
      <c r="L257" s="12">
        <f t="shared" si="15"/>
        <v>0.48676807804150002</v>
      </c>
      <c r="M257" s="12">
        <f t="shared" si="15"/>
        <v>0.37942013180152262</v>
      </c>
      <c r="O257" s="12">
        <f t="shared" si="16"/>
        <v>0.52095676305476535</v>
      </c>
      <c r="P257" s="12">
        <f t="shared" si="17"/>
        <v>0.4737778859703512</v>
      </c>
    </row>
    <row r="258" spans="1:16" x14ac:dyDescent="0.25">
      <c r="A258" s="1">
        <v>0.55208333333334703</v>
      </c>
      <c r="B258" s="2">
        <v>866.5</v>
      </c>
      <c r="C258" s="3">
        <v>21.36</v>
      </c>
      <c r="D258" s="3">
        <v>25.243253481600004</v>
      </c>
      <c r="E258" s="3">
        <v>34.8185118586862</v>
      </c>
      <c r="F258" s="3">
        <v>42.781457299425298</v>
      </c>
      <c r="G258" s="3">
        <v>48.999292800364699</v>
      </c>
      <c r="H258" s="12">
        <f t="shared" si="14"/>
        <v>1.5532039075229315E-2</v>
      </c>
      <c r="I258" s="12">
        <f t="shared" si="14"/>
        <v>2.4721820310935141E-2</v>
      </c>
      <c r="J258" s="12">
        <f t="shared" si="14"/>
        <v>3.1897625851546103E-2</v>
      </c>
      <c r="K258" s="12">
        <f t="shared" si="15"/>
        <v>0.58266273500603194</v>
      </c>
      <c r="L258" s="12">
        <f t="shared" si="15"/>
        <v>0.48455210151903438</v>
      </c>
      <c r="M258" s="12">
        <f t="shared" si="15"/>
        <v>0.37836065577766897</v>
      </c>
      <c r="O258" s="12">
        <f t="shared" si="16"/>
        <v>0.53360741826253311</v>
      </c>
      <c r="P258" s="12">
        <f t="shared" si="17"/>
        <v>0.48185849743424503</v>
      </c>
    </row>
    <row r="259" spans="1:16" x14ac:dyDescent="0.25">
      <c r="A259" s="1">
        <v>0.55277777777779102</v>
      </c>
      <c r="B259" s="2">
        <v>864.66666666666697</v>
      </c>
      <c r="C259" s="3">
        <v>21.36</v>
      </c>
      <c r="D259" s="3">
        <v>25.770374783999998</v>
      </c>
      <c r="E259" s="3">
        <v>34.6544743507013</v>
      </c>
      <c r="F259" s="3">
        <v>42.716161451403501</v>
      </c>
      <c r="G259" s="3">
        <v>49.004373735944803</v>
      </c>
      <c r="H259" s="12">
        <f t="shared" si="14"/>
        <v>1.5375259464959093E-2</v>
      </c>
      <c r="I259" s="12">
        <f t="shared" si="14"/>
        <v>2.4698721801931566E-2</v>
      </c>
      <c r="J259" s="12">
        <f t="shared" si="14"/>
        <v>3.1971133850360212E-2</v>
      </c>
      <c r="K259" s="12">
        <f t="shared" si="15"/>
        <v>0.54175135789094608</v>
      </c>
      <c r="L259" s="12">
        <f t="shared" si="15"/>
        <v>0.49160074140400301</v>
      </c>
      <c r="M259" s="12">
        <f t="shared" si="15"/>
        <v>0.3834544534626011</v>
      </c>
      <c r="O259" s="12">
        <f t="shared" si="16"/>
        <v>0.5166760496474746</v>
      </c>
      <c r="P259" s="12">
        <f t="shared" si="17"/>
        <v>0.47226885091918341</v>
      </c>
    </row>
    <row r="260" spans="1:16" x14ac:dyDescent="0.25">
      <c r="A260" s="1">
        <v>0.55347222222223602</v>
      </c>
      <c r="B260" s="2">
        <v>864.16666666666697</v>
      </c>
      <c r="C260" s="3">
        <v>21.32</v>
      </c>
      <c r="D260" s="3">
        <v>24.7014899208</v>
      </c>
      <c r="E260" s="3">
        <v>34.258603801615997</v>
      </c>
      <c r="F260" s="3">
        <v>42.300474773107403</v>
      </c>
      <c r="G260" s="3">
        <v>48.604323980672099</v>
      </c>
      <c r="H260" s="12">
        <f t="shared" ref="H260:J323" si="18">(E260-$C260)/$B260</f>
        <v>1.4972347697144832E-2</v>
      </c>
      <c r="I260" s="12">
        <f t="shared" si="18"/>
        <v>2.4278273604367285E-2</v>
      </c>
      <c r="J260" s="12">
        <f t="shared" si="18"/>
        <v>3.1572988212928164E-2</v>
      </c>
      <c r="K260" s="12">
        <f t="shared" ref="K260:M323" si="19">$A$1*60*0.145*1.25*1000*(E260-D260)/($B260*60*0.33*1.25)</f>
        <v>0.58312889112368982</v>
      </c>
      <c r="L260" s="12">
        <f t="shared" si="19"/>
        <v>0.49067609328991102</v>
      </c>
      <c r="M260" s="12">
        <f t="shared" si="19"/>
        <v>0.38463040663320996</v>
      </c>
      <c r="O260" s="12">
        <f t="shared" ref="O260:O323" si="20">$A$1*60*0.145*1.25*1000*(F260-$D260)/(2*$B260*60*0.33*1.25)</f>
        <v>0.53690249220680053</v>
      </c>
      <c r="P260" s="12">
        <f t="shared" ref="P260:P323" si="21">$A$1*60*0.145*1.25*1000*(G260-$D260)/(3*$B260*60*0.33*1.25)</f>
        <v>0.48614513034893692</v>
      </c>
    </row>
    <row r="261" spans="1:16" x14ac:dyDescent="0.25">
      <c r="A261" s="1">
        <v>0.55416666666668002</v>
      </c>
      <c r="B261" s="2">
        <v>863.16666666666697</v>
      </c>
      <c r="C261" s="3">
        <v>21.32</v>
      </c>
      <c r="D261" s="3">
        <v>25.111473156000006</v>
      </c>
      <c r="E261" s="3">
        <v>34.590869293076501</v>
      </c>
      <c r="F261" s="3">
        <v>42.621786686076398</v>
      </c>
      <c r="G261" s="3">
        <v>48.896233480042902</v>
      </c>
      <c r="H261" s="12">
        <f t="shared" si="18"/>
        <v>1.5374631349383853E-2</v>
      </c>
      <c r="I261" s="12">
        <f t="shared" si="18"/>
        <v>2.4678648410206283E-2</v>
      </c>
      <c r="J261" s="12">
        <f t="shared" si="18"/>
        <v>3.1947750700957206E-2</v>
      </c>
      <c r="K261" s="12">
        <f t="shared" si="19"/>
        <v>0.5790570056877633</v>
      </c>
      <c r="L261" s="12">
        <f t="shared" si="19"/>
        <v>0.49057544502518258</v>
      </c>
      <c r="M261" s="12">
        <f t="shared" si="19"/>
        <v>0.38327993896686663</v>
      </c>
      <c r="O261" s="12">
        <f t="shared" si="20"/>
        <v>0.53481622535647289</v>
      </c>
      <c r="P261" s="12">
        <f t="shared" si="21"/>
        <v>0.48430412989327076</v>
      </c>
    </row>
    <row r="262" spans="1:16" x14ac:dyDescent="0.25">
      <c r="A262" s="1">
        <v>0.55486111111112502</v>
      </c>
      <c r="B262" s="2">
        <v>863.33333333333303</v>
      </c>
      <c r="C262" s="3">
        <v>21.32</v>
      </c>
      <c r="D262" s="3">
        <v>25.301822515200008</v>
      </c>
      <c r="E262" s="3">
        <v>34.894844587857499</v>
      </c>
      <c r="F262" s="3">
        <v>42.910454202334698</v>
      </c>
      <c r="G262" s="3">
        <v>49.161543551871098</v>
      </c>
      <c r="H262" s="12">
        <f t="shared" si="18"/>
        <v>1.5723758209873557E-2</v>
      </c>
      <c r="I262" s="12">
        <f t="shared" si="18"/>
        <v>2.5008248110812401E-2</v>
      </c>
      <c r="J262" s="12">
        <f t="shared" si="18"/>
        <v>3.2248892145024452E-2</v>
      </c>
      <c r="K262" s="12">
        <f t="shared" si="19"/>
        <v>0.58588481595029951</v>
      </c>
      <c r="L262" s="12">
        <f t="shared" si="19"/>
        <v>0.48954583114041161</v>
      </c>
      <c r="M262" s="12">
        <f t="shared" si="19"/>
        <v>0.38177941271299881</v>
      </c>
      <c r="O262" s="12">
        <f t="shared" si="20"/>
        <v>0.53771532354535556</v>
      </c>
      <c r="P262" s="12">
        <f t="shared" si="21"/>
        <v>0.48573668660123664</v>
      </c>
    </row>
    <row r="263" spans="1:16" x14ac:dyDescent="0.25">
      <c r="A263" s="1">
        <v>0.55555555555556901</v>
      </c>
      <c r="B263" s="2">
        <v>863.5</v>
      </c>
      <c r="C263" s="3">
        <v>21.32</v>
      </c>
      <c r="D263" s="3">
        <v>25.682521233600003</v>
      </c>
      <c r="E263" s="3">
        <v>34.918392399806102</v>
      </c>
      <c r="F263" s="3">
        <v>43.005130556699903</v>
      </c>
      <c r="G263" s="3">
        <v>49.305445566528597</v>
      </c>
      <c r="H263" s="12">
        <f t="shared" si="18"/>
        <v>1.5747993514540939E-2</v>
      </c>
      <c r="I263" s="12">
        <f t="shared" si="18"/>
        <v>2.5113063759930405E-2</v>
      </c>
      <c r="J263" s="12">
        <f t="shared" si="18"/>
        <v>3.2409317390305267E-2</v>
      </c>
      <c r="K263" s="12">
        <f t="shared" si="19"/>
        <v>0.56396328645570737</v>
      </c>
      <c r="L263" s="12">
        <f t="shared" si="19"/>
        <v>0.49379461293871701</v>
      </c>
      <c r="M263" s="12">
        <f t="shared" si="19"/>
        <v>0.38471155505612903</v>
      </c>
      <c r="O263" s="12">
        <f t="shared" si="20"/>
        <v>0.52887894969721216</v>
      </c>
      <c r="P263" s="12">
        <f t="shared" si="21"/>
        <v>0.48082315148351784</v>
      </c>
    </row>
    <row r="264" spans="1:16" x14ac:dyDescent="0.25">
      <c r="A264" s="1">
        <v>0.55625000000001401</v>
      </c>
      <c r="B264" s="2">
        <v>864.83333333333303</v>
      </c>
      <c r="C264" s="3">
        <v>21.28</v>
      </c>
      <c r="D264" s="3">
        <v>25.228611223199998</v>
      </c>
      <c r="E264" s="3">
        <v>34.883479864020401</v>
      </c>
      <c r="F264" s="3">
        <v>42.955302671283299</v>
      </c>
      <c r="G264" s="3">
        <v>49.2550233440395</v>
      </c>
      <c r="H264" s="12">
        <f t="shared" si="18"/>
        <v>1.5729597067666686E-2</v>
      </c>
      <c r="I264" s="12">
        <f t="shared" si="18"/>
        <v>2.5062982468240475E-2</v>
      </c>
      <c r="J264" s="12">
        <f t="shared" si="18"/>
        <v>3.2347300070194075E-2</v>
      </c>
      <c r="K264" s="12">
        <f t="shared" si="19"/>
        <v>0.58863930464890779</v>
      </c>
      <c r="L264" s="12">
        <f t="shared" si="19"/>
        <v>0.4921239574847997</v>
      </c>
      <c r="M264" s="12">
        <f t="shared" si="19"/>
        <v>0.38408220083028055</v>
      </c>
      <c r="O264" s="12">
        <f t="shared" si="20"/>
        <v>0.54038163106685377</v>
      </c>
      <c r="P264" s="12">
        <f t="shared" si="21"/>
        <v>0.48828182098799605</v>
      </c>
    </row>
    <row r="265" spans="1:16" x14ac:dyDescent="0.25">
      <c r="A265" s="1">
        <v>0.55694444444445801</v>
      </c>
      <c r="B265" s="2">
        <v>863.83333333333303</v>
      </c>
      <c r="C265" s="3">
        <v>21.28</v>
      </c>
      <c r="D265" s="3">
        <v>25.741090267199997</v>
      </c>
      <c r="E265" s="3">
        <v>35.448846718120699</v>
      </c>
      <c r="F265" s="3">
        <v>43.4703328904789</v>
      </c>
      <c r="G265" s="3">
        <v>49.701834741223401</v>
      </c>
      <c r="H265" s="12">
        <f t="shared" si="18"/>
        <v>1.6402292168382061E-2</v>
      </c>
      <c r="I265" s="12">
        <f t="shared" si="18"/>
        <v>2.5688210947882199E-2</v>
      </c>
      <c r="J265" s="12">
        <f t="shared" si="18"/>
        <v>3.290198889587892E-2</v>
      </c>
      <c r="K265" s="12">
        <f t="shared" si="19"/>
        <v>0.5925489353165776</v>
      </c>
      <c r="L265" s="12">
        <f t="shared" si="19"/>
        <v>0.48962117201000721</v>
      </c>
      <c r="M265" s="12">
        <f t="shared" si="19"/>
        <v>0.3803628372580089</v>
      </c>
      <c r="O265" s="12">
        <f t="shared" si="20"/>
        <v>0.5410850536632924</v>
      </c>
      <c r="P265" s="12">
        <f t="shared" si="21"/>
        <v>0.487510981528198</v>
      </c>
    </row>
    <row r="266" spans="1:16" x14ac:dyDescent="0.25">
      <c r="A266" s="1">
        <v>0.55763888888890301</v>
      </c>
      <c r="B266" s="2">
        <v>862.83333333333303</v>
      </c>
      <c r="C266" s="3">
        <v>21.28</v>
      </c>
      <c r="D266" s="3">
        <v>26.238927052800001</v>
      </c>
      <c r="E266" s="3">
        <v>35.641981782183301</v>
      </c>
      <c r="F266" s="3">
        <v>43.6944409542443</v>
      </c>
      <c r="G266" s="3">
        <v>49.937531985048203</v>
      </c>
      <c r="H266" s="12">
        <f t="shared" si="18"/>
        <v>1.6645140176376246E-2</v>
      </c>
      <c r="I266" s="12">
        <f t="shared" si="18"/>
        <v>2.5977717930358479E-2</v>
      </c>
      <c r="J266" s="12">
        <f t="shared" si="18"/>
        <v>3.3213287987307182E-2</v>
      </c>
      <c r="K266" s="12">
        <f t="shared" si="19"/>
        <v>0.57461552774077451</v>
      </c>
      <c r="L266" s="12">
        <f t="shared" si="19"/>
        <v>0.49208137248269934</v>
      </c>
      <c r="M266" s="12">
        <f t="shared" si="19"/>
        <v>0.38151187573002243</v>
      </c>
      <c r="O266" s="12">
        <f t="shared" si="20"/>
        <v>0.53334845011173693</v>
      </c>
      <c r="P266" s="12">
        <f t="shared" si="21"/>
        <v>0.48273625865116543</v>
      </c>
    </row>
    <row r="267" spans="1:16" x14ac:dyDescent="0.25">
      <c r="A267" s="1">
        <v>0.558333333333347</v>
      </c>
      <c r="B267" s="2">
        <v>862.16666666666697</v>
      </c>
      <c r="C267" s="3">
        <v>21.2</v>
      </c>
      <c r="D267" s="3">
        <v>26.077862210399999</v>
      </c>
      <c r="E267" s="4">
        <v>35.055178813317603</v>
      </c>
      <c r="F267" s="4">
        <v>43.2337784579572</v>
      </c>
      <c r="G267" s="4">
        <v>49.595434365784897</v>
      </c>
      <c r="H267" s="12">
        <f t="shared" si="18"/>
        <v>1.6070186135686372E-2</v>
      </c>
      <c r="I267" s="12">
        <f t="shared" si="18"/>
        <v>2.555628663207871E-2</v>
      </c>
      <c r="J267" s="12">
        <f t="shared" si="18"/>
        <v>3.2934971234237255E-2</v>
      </c>
      <c r="K267" s="12">
        <f t="shared" si="19"/>
        <v>0.54902310560345224</v>
      </c>
      <c r="L267" s="12">
        <f t="shared" si="19"/>
        <v>0.5001762079915959</v>
      </c>
      <c r="M267" s="12">
        <f t="shared" si="19"/>
        <v>0.38905791538654155</v>
      </c>
      <c r="N267">
        <f>$A$1*60*0.145*1.25*1000*(E267-D267)/60/0.33/1.25</f>
        <v>473.34942088110984</v>
      </c>
      <c r="O267" s="12">
        <f t="shared" si="20"/>
        <v>0.52459965679752407</v>
      </c>
      <c r="P267" s="12">
        <f t="shared" si="21"/>
        <v>0.4794190763271966</v>
      </c>
    </row>
    <row r="268" spans="1:16" x14ac:dyDescent="0.25">
      <c r="A268" s="1">
        <v>0.559027777777792</v>
      </c>
      <c r="B268" s="2">
        <v>863.66666666666697</v>
      </c>
      <c r="C268" s="3">
        <v>21.2</v>
      </c>
      <c r="D268" s="3">
        <v>24.935766055200002</v>
      </c>
      <c r="E268" s="3">
        <v>34.832959775409002</v>
      </c>
      <c r="F268" s="3">
        <v>42.924281904340702</v>
      </c>
      <c r="G268" s="3">
        <v>49.245678751708297</v>
      </c>
      <c r="H268" s="12">
        <f t="shared" si="18"/>
        <v>1.5784978512631026E-2</v>
      </c>
      <c r="I268" s="12">
        <f t="shared" si="18"/>
        <v>2.5153549098040174E-2</v>
      </c>
      <c r="J268" s="12">
        <f t="shared" si="18"/>
        <v>3.2472804421121139E-2</v>
      </c>
      <c r="K268" s="12">
        <f t="shared" si="19"/>
        <v>0.60422852086465917</v>
      </c>
      <c r="L268" s="12">
        <f t="shared" si="19"/>
        <v>0.49397917632157301</v>
      </c>
      <c r="M268" s="12">
        <f t="shared" si="19"/>
        <v>0.38592437158063253</v>
      </c>
      <c r="N268">
        <f>$A$1*60*0.145*1.25*1000*(G268-D268)/60/0.33/1.25</f>
        <v>1281.7953967249828</v>
      </c>
      <c r="O268" s="12">
        <f t="shared" si="20"/>
        <v>0.54910384859311601</v>
      </c>
      <c r="P268" s="12">
        <f t="shared" si="21"/>
        <v>0.49471068958895487</v>
      </c>
    </row>
    <row r="269" spans="1:16" x14ac:dyDescent="0.25">
      <c r="A269" s="1">
        <v>0.559722222222236</v>
      </c>
      <c r="B269" s="2">
        <v>861.5</v>
      </c>
      <c r="C269" s="3">
        <v>21.16</v>
      </c>
      <c r="D269" s="3">
        <v>26.004650918399996</v>
      </c>
      <c r="E269" s="3">
        <v>36.068105933133403</v>
      </c>
      <c r="F269" s="3">
        <v>43.992947201533902</v>
      </c>
      <c r="G269" s="3">
        <v>50.1197957181775</v>
      </c>
      <c r="H269" s="12">
        <f t="shared" si="18"/>
        <v>1.7304824066318517E-2</v>
      </c>
      <c r="I269" s="12">
        <f t="shared" si="18"/>
        <v>2.6503711203173422E-2</v>
      </c>
      <c r="J269" s="12">
        <f t="shared" si="18"/>
        <v>3.3615549295621008E-2</v>
      </c>
      <c r="K269" s="12">
        <f t="shared" si="19"/>
        <v>0.61592401293150167</v>
      </c>
      <c r="L269" s="12">
        <f t="shared" si="19"/>
        <v>0.48503223085234931</v>
      </c>
      <c r="M269" s="12">
        <f t="shared" si="19"/>
        <v>0.37498782669269098</v>
      </c>
      <c r="O269" s="12">
        <f t="shared" si="20"/>
        <v>0.55047812189192546</v>
      </c>
      <c r="P269" s="12">
        <f t="shared" si="21"/>
        <v>0.49198135682551392</v>
      </c>
    </row>
    <row r="270" spans="1:16" x14ac:dyDescent="0.25">
      <c r="A270" s="1">
        <v>0.560416666666681</v>
      </c>
      <c r="B270" s="2">
        <v>860.83333333333303</v>
      </c>
      <c r="C270" s="3">
        <v>21.16</v>
      </c>
      <c r="D270" s="3">
        <v>27.249242882400001</v>
      </c>
      <c r="E270" s="5">
        <v>35.951587423534299</v>
      </c>
      <c r="F270" s="5">
        <v>44.0423606864967</v>
      </c>
      <c r="G270" s="5">
        <v>50.283800183312401</v>
      </c>
      <c r="H270" s="12">
        <f t="shared" si="18"/>
        <v>1.7182870191908194E-2</v>
      </c>
      <c r="I270" s="12">
        <f t="shared" si="18"/>
        <v>2.6581638745204306E-2</v>
      </c>
      <c r="J270" s="12">
        <f t="shared" si="18"/>
        <v>3.3832100890585567E-2</v>
      </c>
      <c r="K270" s="12">
        <f t="shared" si="19"/>
        <v>0.53303104819409231</v>
      </c>
      <c r="L270" s="12">
        <f t="shared" si="19"/>
        <v>0.49557143281015847</v>
      </c>
      <c r="M270" s="12">
        <f t="shared" si="19"/>
        <v>0.38229709493828462</v>
      </c>
      <c r="O270" s="12">
        <f t="shared" si="20"/>
        <v>0.51430124050212545</v>
      </c>
      <c r="P270" s="12">
        <f t="shared" si="21"/>
        <v>0.47029985864751189</v>
      </c>
    </row>
    <row r="271" spans="1:16" x14ac:dyDescent="0.25">
      <c r="A271" s="1">
        <v>0.56111111111112499</v>
      </c>
      <c r="B271" s="2">
        <v>860.66666666666697</v>
      </c>
      <c r="C271" s="3">
        <v>21.16</v>
      </c>
      <c r="D271" s="3">
        <v>25.477529615999998</v>
      </c>
      <c r="E271" s="3">
        <v>34.703302021589899</v>
      </c>
      <c r="F271" s="3">
        <v>42.8625470245576</v>
      </c>
      <c r="G271" s="3">
        <v>49.230884709981801</v>
      </c>
      <c r="H271" s="12">
        <f t="shared" si="18"/>
        <v>1.5735827290770596E-2</v>
      </c>
      <c r="I271" s="12">
        <f t="shared" si="18"/>
        <v>2.5215972530469703E-2</v>
      </c>
      <c r="J271" s="12">
        <f t="shared" si="18"/>
        <v>3.2615280453115944E-2</v>
      </c>
      <c r="K271" s="12">
        <f t="shared" si="19"/>
        <v>0.56520118251272511</v>
      </c>
      <c r="L271" s="12">
        <f t="shared" si="19"/>
        <v>0.49986220354777106</v>
      </c>
      <c r="M271" s="12">
        <f t="shared" si="19"/>
        <v>0.39014532683043812</v>
      </c>
      <c r="O271" s="12">
        <f t="shared" si="20"/>
        <v>0.53253169303024805</v>
      </c>
      <c r="P271" s="12">
        <f t="shared" si="21"/>
        <v>0.48506957096364473</v>
      </c>
    </row>
    <row r="272" spans="1:16" x14ac:dyDescent="0.25">
      <c r="A272" s="1">
        <v>0.56180555555556999</v>
      </c>
      <c r="B272" s="2">
        <v>861</v>
      </c>
      <c r="C272" s="3">
        <v>21.16</v>
      </c>
      <c r="D272" s="3">
        <v>24.994335088800007</v>
      </c>
      <c r="E272" s="3">
        <v>34.953237254334397</v>
      </c>
      <c r="F272" s="3">
        <v>43.006845576774403</v>
      </c>
      <c r="G272" s="3">
        <v>49.286829415787203</v>
      </c>
      <c r="H272" s="12">
        <f t="shared" si="18"/>
        <v>1.6020020039877347E-2</v>
      </c>
      <c r="I272" s="12">
        <f t="shared" si="18"/>
        <v>2.5373804386497563E-2</v>
      </c>
      <c r="J272" s="12">
        <f t="shared" si="18"/>
        <v>3.2667629983492687E-2</v>
      </c>
      <c r="K272" s="12">
        <f t="shared" si="19"/>
        <v>0.6098789204951901</v>
      </c>
      <c r="L272" s="12">
        <f t="shared" si="19"/>
        <v>0.49319953827633856</v>
      </c>
      <c r="M272" s="12">
        <f t="shared" si="19"/>
        <v>0.38458353147792451</v>
      </c>
      <c r="O272" s="12">
        <f t="shared" si="20"/>
        <v>0.55153922938576427</v>
      </c>
      <c r="P272" s="12">
        <f t="shared" si="21"/>
        <v>0.49588733008315106</v>
      </c>
    </row>
    <row r="273" spans="1:16" x14ac:dyDescent="0.25">
      <c r="A273" s="1">
        <v>0.56250000000001399</v>
      </c>
      <c r="B273" s="2">
        <v>862.66666666666697</v>
      </c>
      <c r="C273" s="3">
        <v>21.16</v>
      </c>
      <c r="D273" s="3">
        <v>26.048577693600002</v>
      </c>
      <c r="E273" s="3">
        <v>35.332169954307098</v>
      </c>
      <c r="F273" s="3">
        <v>43.430801423378298</v>
      </c>
      <c r="G273" s="3">
        <v>49.716349754266098</v>
      </c>
      <c r="H273" s="12">
        <f t="shared" si="18"/>
        <v>1.6428326840386892E-2</v>
      </c>
      <c r="I273" s="12">
        <f t="shared" si="18"/>
        <v>2.5816230398042841E-2</v>
      </c>
      <c r="J273" s="12">
        <f t="shared" si="18"/>
        <v>3.3102414707418183E-2</v>
      </c>
      <c r="K273" s="12">
        <f t="shared" si="19"/>
        <v>0.5674248466218329</v>
      </c>
      <c r="L273" s="12">
        <f t="shared" si="19"/>
        <v>0.49499855122185898</v>
      </c>
      <c r="M273" s="12">
        <f t="shared" si="19"/>
        <v>0.38418062722160901</v>
      </c>
      <c r="O273" s="12">
        <f t="shared" si="20"/>
        <v>0.53121169892184594</v>
      </c>
      <c r="P273" s="12">
        <f t="shared" si="21"/>
        <v>0.48220134168843359</v>
      </c>
    </row>
    <row r="274" spans="1:16" x14ac:dyDescent="0.25">
      <c r="A274" s="1">
        <v>0.56319444444445899</v>
      </c>
      <c r="B274" s="2">
        <v>862.16666666666697</v>
      </c>
      <c r="C274" s="3">
        <v>21.16</v>
      </c>
      <c r="D274" s="3">
        <v>25.609309941599999</v>
      </c>
      <c r="E274" s="3">
        <v>35.447775269805497</v>
      </c>
      <c r="F274" s="3">
        <v>43.465573525900297</v>
      </c>
      <c r="G274" s="3">
        <v>49.6953609157976</v>
      </c>
      <c r="H274" s="12">
        <f t="shared" si="18"/>
        <v>1.6571941159642944E-2</v>
      </c>
      <c r="I274" s="12">
        <f t="shared" si="18"/>
        <v>2.5871533182950268E-2</v>
      </c>
      <c r="J274" s="12">
        <f t="shared" si="18"/>
        <v>3.3097267638659493E-2</v>
      </c>
      <c r="K274" s="12">
        <f t="shared" si="19"/>
        <v>0.60168812438984087</v>
      </c>
      <c r="L274" s="12">
        <f t="shared" si="19"/>
        <v>0.49034212486529516</v>
      </c>
      <c r="M274" s="12">
        <f t="shared" si="19"/>
        <v>0.38099327130103167</v>
      </c>
      <c r="O274" s="12">
        <f t="shared" si="20"/>
        <v>0.54601512462756796</v>
      </c>
      <c r="P274" s="12">
        <f t="shared" si="21"/>
        <v>0.49100784018538918</v>
      </c>
    </row>
    <row r="275" spans="1:16" x14ac:dyDescent="0.25">
      <c r="A275" s="1">
        <v>0.56388888888890298</v>
      </c>
      <c r="B275" s="2">
        <v>861.16666666666697</v>
      </c>
      <c r="C275" s="3">
        <v>21.16</v>
      </c>
      <c r="D275" s="3">
        <v>26.458560928800004</v>
      </c>
      <c r="E275" s="3">
        <v>35.505975563766903</v>
      </c>
      <c r="F275" s="3">
        <v>43.587428620523298</v>
      </c>
      <c r="G275" s="3">
        <v>49.849629407784001</v>
      </c>
      <c r="H275" s="12">
        <f t="shared" si="18"/>
        <v>1.6658767830966013E-2</v>
      </c>
      <c r="I275" s="12">
        <f t="shared" si="18"/>
        <v>2.6043075618954855E-2</v>
      </c>
      <c r="J275" s="12">
        <f t="shared" si="18"/>
        <v>3.3314839645191399E-2</v>
      </c>
      <c r="K275" s="12">
        <f t="shared" si="19"/>
        <v>0.55395258246713919</v>
      </c>
      <c r="L275" s="12">
        <f t="shared" si="19"/>
        <v>0.49480895609395709</v>
      </c>
      <c r="M275" s="12">
        <f t="shared" si="19"/>
        <v>0.38342028501974479</v>
      </c>
      <c r="O275" s="12">
        <f t="shared" si="20"/>
        <v>0.52438076928054822</v>
      </c>
      <c r="P275" s="12">
        <f t="shared" si="21"/>
        <v>0.47739394119361367</v>
      </c>
    </row>
    <row r="276" spans="1:16" x14ac:dyDescent="0.25">
      <c r="A276" s="1">
        <v>0.56458333333334798</v>
      </c>
      <c r="B276" s="2">
        <v>860.5</v>
      </c>
      <c r="C276" s="3">
        <v>21.16</v>
      </c>
      <c r="D276" s="3">
        <v>25.550740908000002</v>
      </c>
      <c r="E276" s="3">
        <v>34.977221365995099</v>
      </c>
      <c r="F276" s="3">
        <v>43.060283848152402</v>
      </c>
      <c r="G276" s="3">
        <v>49.355844733780103</v>
      </c>
      <c r="H276" s="12">
        <f t="shared" si="18"/>
        <v>1.6057200890174431E-2</v>
      </c>
      <c r="I276" s="12">
        <f t="shared" si="18"/>
        <v>2.5450649445848229E-2</v>
      </c>
      <c r="J276" s="12">
        <f t="shared" si="18"/>
        <v>3.2766815495386521E-2</v>
      </c>
      <c r="K276" s="12">
        <f t="shared" si="19"/>
        <v>0.57760907143174212</v>
      </c>
      <c r="L276" s="12">
        <f t="shared" si="19"/>
        <v>0.49529092384461837</v>
      </c>
      <c r="M276" s="12">
        <f t="shared" si="19"/>
        <v>0.38576148261201898</v>
      </c>
      <c r="O276" s="12">
        <f t="shared" si="20"/>
        <v>0.53644999763818024</v>
      </c>
      <c r="P276" s="12">
        <f t="shared" si="21"/>
        <v>0.48622049262945977</v>
      </c>
    </row>
    <row r="277" spans="1:16" x14ac:dyDescent="0.25">
      <c r="A277" s="1">
        <v>0.56527777777779198</v>
      </c>
      <c r="B277" s="2">
        <v>863.66666666666697</v>
      </c>
      <c r="C277" s="3">
        <v>21.12</v>
      </c>
      <c r="D277" s="3">
        <v>25.477529615999998</v>
      </c>
      <c r="E277" s="3">
        <v>34.658664653306097</v>
      </c>
      <c r="F277" s="3">
        <v>42.793634730329302</v>
      </c>
      <c r="G277" s="3">
        <v>49.138284516197203</v>
      </c>
      <c r="H277" s="12">
        <f t="shared" si="18"/>
        <v>1.5675798517915198E-2</v>
      </c>
      <c r="I277" s="12">
        <f t="shared" si="18"/>
        <v>2.5094907059431834E-2</v>
      </c>
      <c r="J277" s="12">
        <f t="shared" si="18"/>
        <v>3.2441085892933839E-2</v>
      </c>
      <c r="K277" s="12">
        <f t="shared" si="19"/>
        <v>0.56051278779385294</v>
      </c>
      <c r="L277" s="12">
        <f t="shared" si="19"/>
        <v>0.49664390491633165</v>
      </c>
      <c r="M277" s="12">
        <f t="shared" si="19"/>
        <v>0.38734397485737843</v>
      </c>
      <c r="O277" s="12">
        <f t="shared" si="20"/>
        <v>0.52857834635509227</v>
      </c>
      <c r="P277" s="12">
        <f t="shared" si="21"/>
        <v>0.481500222522521</v>
      </c>
    </row>
    <row r="278" spans="1:16" x14ac:dyDescent="0.25">
      <c r="A278" s="1">
        <v>0.56597222222223698</v>
      </c>
      <c r="B278" s="2">
        <v>862.83333333333303</v>
      </c>
      <c r="C278" s="3">
        <v>21.08</v>
      </c>
      <c r="D278" s="3">
        <v>24.847912504799996</v>
      </c>
      <c r="E278" s="3">
        <v>34.3701340825545</v>
      </c>
      <c r="F278" s="3">
        <v>42.469074827611102</v>
      </c>
      <c r="G278" s="3">
        <v>48.801895788207801</v>
      </c>
      <c r="H278" s="12">
        <f t="shared" si="18"/>
        <v>1.5402898299271207E-2</v>
      </c>
      <c r="I278" s="12">
        <f t="shared" si="18"/>
        <v>2.4789346912433199E-2</v>
      </c>
      <c r="J278" s="12">
        <f t="shared" si="18"/>
        <v>3.2128911479475927E-2</v>
      </c>
      <c r="K278" s="12">
        <f t="shared" si="19"/>
        <v>0.58189774861863974</v>
      </c>
      <c r="L278" s="12">
        <f t="shared" si="19"/>
        <v>0.49492183596672307</v>
      </c>
      <c r="M278" s="12">
        <f t="shared" si="19"/>
        <v>0.38699522262588926</v>
      </c>
      <c r="O278" s="12">
        <f t="shared" si="20"/>
        <v>0.53840979229268149</v>
      </c>
      <c r="P278" s="12">
        <f t="shared" si="21"/>
        <v>0.48793826907041737</v>
      </c>
    </row>
    <row r="279" spans="1:16" x14ac:dyDescent="0.25">
      <c r="A279" s="1">
        <v>0.56666666666668097</v>
      </c>
      <c r="B279" s="2">
        <v>864.16666666666697</v>
      </c>
      <c r="C279" s="3">
        <v>21.04</v>
      </c>
      <c r="D279" s="3">
        <v>25.008977347199998</v>
      </c>
      <c r="E279" s="3">
        <v>34.5209259021956</v>
      </c>
      <c r="F279" s="3">
        <v>42.584424361397403</v>
      </c>
      <c r="G279" s="3">
        <v>48.878717531677097</v>
      </c>
      <c r="H279" s="12">
        <f t="shared" si="18"/>
        <v>1.559991425519259E-2</v>
      </c>
      <c r="I279" s="12">
        <f t="shared" si="18"/>
        <v>2.4930867149158029E-2</v>
      </c>
      <c r="J279" s="12">
        <f t="shared" si="18"/>
        <v>3.2214523662500008E-2</v>
      </c>
      <c r="K279" s="12">
        <f t="shared" si="19"/>
        <v>0.58037312126562068</v>
      </c>
      <c r="L279" s="12">
        <f t="shared" si="19"/>
        <v>0.49199569804545035</v>
      </c>
      <c r="M279" s="12">
        <f t="shared" si="19"/>
        <v>0.38404734343075875</v>
      </c>
      <c r="O279" s="12">
        <f t="shared" si="20"/>
        <v>0.5361844096555356</v>
      </c>
      <c r="P279" s="12">
        <f t="shared" si="21"/>
        <v>0.48547205424727657</v>
      </c>
    </row>
    <row r="280" spans="1:16" x14ac:dyDescent="0.25">
      <c r="A280" s="1">
        <v>0.56736111111112597</v>
      </c>
      <c r="B280" s="2">
        <v>863.5</v>
      </c>
      <c r="C280" s="3">
        <v>21.04</v>
      </c>
      <c r="D280" s="3">
        <v>25.155399931200002</v>
      </c>
      <c r="E280" s="3">
        <v>34.4467787945783</v>
      </c>
      <c r="F280" s="3">
        <v>42.510470169984004</v>
      </c>
      <c r="G280" s="3">
        <v>48.804542876203499</v>
      </c>
      <c r="H280" s="12">
        <f t="shared" si="18"/>
        <v>1.5526090092157847E-2</v>
      </c>
      <c r="I280" s="12">
        <f t="shared" si="18"/>
        <v>2.4864470376356692E-2</v>
      </c>
      <c r="J280" s="12">
        <f t="shared" si="18"/>
        <v>3.2153494934804287E-2</v>
      </c>
      <c r="K280" s="12">
        <f t="shared" si="19"/>
        <v>0.56735271261350861</v>
      </c>
      <c r="L280" s="12">
        <f t="shared" si="19"/>
        <v>0.49238732407593905</v>
      </c>
      <c r="M280" s="12">
        <f t="shared" si="19"/>
        <v>0.38433038580905476</v>
      </c>
      <c r="O280" s="12">
        <f t="shared" si="20"/>
        <v>0.52987001834472391</v>
      </c>
      <c r="P280" s="12">
        <f t="shared" si="21"/>
        <v>0.48135680749950083</v>
      </c>
    </row>
    <row r="281" spans="1:16" x14ac:dyDescent="0.25">
      <c r="A281" s="1">
        <v>0.56805555555556997</v>
      </c>
      <c r="B281" s="2">
        <v>863</v>
      </c>
      <c r="C281" s="3">
        <v>21.04</v>
      </c>
      <c r="D281" s="3">
        <v>24.891839280000003</v>
      </c>
      <c r="E281" s="3">
        <v>34.549776564698703</v>
      </c>
      <c r="F281" s="3">
        <v>42.513842357271102</v>
      </c>
      <c r="G281" s="3">
        <v>48.732815755347602</v>
      </c>
      <c r="H281" s="12">
        <f t="shared" si="18"/>
        <v>1.5654434026302091E-2</v>
      </c>
      <c r="I281" s="12">
        <f t="shared" si="18"/>
        <v>2.4882783728008229E-2</v>
      </c>
      <c r="J281" s="12">
        <f t="shared" si="18"/>
        <v>3.2089010145246351E-2</v>
      </c>
      <c r="K281" s="12">
        <f t="shared" si="19"/>
        <v>0.59007728064102449</v>
      </c>
      <c r="L281" s="12">
        <f t="shared" si="19"/>
        <v>0.48658571154450542</v>
      </c>
      <c r="M281" s="12">
        <f t="shared" si="19"/>
        <v>0.37996466563619186</v>
      </c>
      <c r="O281" s="12">
        <f t="shared" si="20"/>
        <v>0.53833149609276498</v>
      </c>
      <c r="P281" s="12">
        <f t="shared" si="21"/>
        <v>0.48554255260724055</v>
      </c>
    </row>
    <row r="282" spans="1:16" x14ac:dyDescent="0.25">
      <c r="A282" s="1">
        <v>0.56875000000001497</v>
      </c>
      <c r="B282" s="2">
        <v>859</v>
      </c>
      <c r="C282" s="3">
        <v>21</v>
      </c>
      <c r="D282" s="3">
        <v>25.580025424799999</v>
      </c>
      <c r="E282" s="3">
        <v>34.793348908926802</v>
      </c>
      <c r="F282" s="3">
        <v>42.741755030050001</v>
      </c>
      <c r="G282" s="3">
        <v>48.924357341241198</v>
      </c>
      <c r="H282" s="12">
        <f t="shared" si="18"/>
        <v>1.6057449253698255E-2</v>
      </c>
      <c r="I282" s="12">
        <f t="shared" si="18"/>
        <v>2.5310541362107104E-2</v>
      </c>
      <c r="J282" s="12">
        <f t="shared" si="18"/>
        <v>3.2507982935088706E-2</v>
      </c>
      <c r="K282" s="12">
        <f t="shared" si="19"/>
        <v>0.56553366713869668</v>
      </c>
      <c r="L282" s="12">
        <f t="shared" si="19"/>
        <v>0.48789031117064818</v>
      </c>
      <c r="M282" s="12">
        <f t="shared" si="19"/>
        <v>0.37950146475721169</v>
      </c>
      <c r="O282" s="12">
        <f t="shared" si="20"/>
        <v>0.52671198915467243</v>
      </c>
      <c r="P282" s="12">
        <f t="shared" si="21"/>
        <v>0.47764181435551878</v>
      </c>
    </row>
    <row r="283" spans="1:16" x14ac:dyDescent="0.25">
      <c r="A283" s="1">
        <v>0.56944444444445896</v>
      </c>
      <c r="B283" s="2">
        <v>862.16666666666697</v>
      </c>
      <c r="C283" s="3">
        <v>20.96</v>
      </c>
      <c r="D283" s="3">
        <v>25.375033807200001</v>
      </c>
      <c r="E283" s="3">
        <v>34.709692890870002</v>
      </c>
      <c r="F283" s="3">
        <v>42.650315509410902</v>
      </c>
      <c r="G283" s="3">
        <v>48.833940263538203</v>
      </c>
      <c r="H283" s="12">
        <f t="shared" si="18"/>
        <v>1.5947836331958242E-2</v>
      </c>
      <c r="I283" s="12">
        <f t="shared" si="18"/>
        <v>2.5157914760577105E-2</v>
      </c>
      <c r="J283" s="12">
        <f t="shared" si="18"/>
        <v>3.2330106626953251E-2</v>
      </c>
      <c r="K283" s="12">
        <f t="shared" si="19"/>
        <v>0.57087699437941042</v>
      </c>
      <c r="L283" s="12">
        <f t="shared" si="19"/>
        <v>0.48562231714535814</v>
      </c>
      <c r="M283" s="12">
        <f t="shared" si="19"/>
        <v>0.37817011659074207</v>
      </c>
      <c r="O283" s="12">
        <f t="shared" si="20"/>
        <v>0.52824965576238425</v>
      </c>
      <c r="P283" s="12">
        <f t="shared" si="21"/>
        <v>0.47822314270517019</v>
      </c>
    </row>
    <row r="284" spans="1:16" x14ac:dyDescent="0.25">
      <c r="A284" s="1">
        <v>0.57013888888890396</v>
      </c>
      <c r="B284" s="2">
        <v>861.16666666666697</v>
      </c>
      <c r="C284" s="3">
        <v>20.96</v>
      </c>
      <c r="D284" s="3">
        <v>25.462887357600003</v>
      </c>
      <c r="E284" s="3">
        <v>34.799186020099803</v>
      </c>
      <c r="F284" s="3">
        <v>42.687485021068198</v>
      </c>
      <c r="G284" s="3">
        <v>48.825148977110899</v>
      </c>
      <c r="H284" s="12">
        <f t="shared" si="18"/>
        <v>1.6070276005534893E-2</v>
      </c>
      <c r="I284" s="12">
        <f t="shared" si="18"/>
        <v>2.5230290328316071E-2</v>
      </c>
      <c r="J284" s="12">
        <f t="shared" si="18"/>
        <v>3.2357440267595378E-2</v>
      </c>
      <c r="K284" s="12">
        <f t="shared" si="19"/>
        <v>0.57164029321567444</v>
      </c>
      <c r="L284" s="12">
        <f t="shared" si="19"/>
        <v>0.48298257338300754</v>
      </c>
      <c r="M284" s="12">
        <f t="shared" si="19"/>
        <v>0.37579517861654532</v>
      </c>
      <c r="O284" s="12">
        <f t="shared" si="20"/>
        <v>0.52731143329934105</v>
      </c>
      <c r="P284" s="12">
        <f t="shared" si="21"/>
        <v>0.47680601507174242</v>
      </c>
    </row>
    <row r="285" spans="1:16" x14ac:dyDescent="0.25">
      <c r="A285" s="1">
        <v>0.57083333333334796</v>
      </c>
      <c r="B285" s="2">
        <v>858.16666666666697</v>
      </c>
      <c r="C285" s="3">
        <v>20.92</v>
      </c>
      <c r="D285" s="3">
        <v>25.623952200000002</v>
      </c>
      <c r="E285" s="3">
        <v>34.518998005175398</v>
      </c>
      <c r="F285" s="3">
        <v>42.449313654209497</v>
      </c>
      <c r="G285" s="3">
        <v>48.622594541548303</v>
      </c>
      <c r="H285" s="12">
        <f t="shared" si="18"/>
        <v>1.5846569825413156E-2</v>
      </c>
      <c r="I285" s="12">
        <f t="shared" si="18"/>
        <v>2.508756689167934E-2</v>
      </c>
      <c r="J285" s="12">
        <f t="shared" si="18"/>
        <v>3.2281135608718148E-2</v>
      </c>
      <c r="K285" s="12">
        <f t="shared" si="19"/>
        <v>0.54652729394958177</v>
      </c>
      <c r="L285" s="12">
        <f t="shared" si="19"/>
        <v>0.48725257258494414</v>
      </c>
      <c r="M285" s="12">
        <f t="shared" si="19"/>
        <v>0.3792972596256825</v>
      </c>
      <c r="O285" s="12">
        <f t="shared" si="20"/>
        <v>0.51688993326726296</v>
      </c>
      <c r="P285" s="12">
        <f t="shared" si="21"/>
        <v>0.47102570872006944</v>
      </c>
    </row>
    <row r="286" spans="1:16" x14ac:dyDescent="0.25">
      <c r="A286" s="1">
        <v>0.57152777777779296</v>
      </c>
      <c r="B286" s="2">
        <v>859.16666666666697</v>
      </c>
      <c r="C286" s="3">
        <v>20.92</v>
      </c>
      <c r="D286" s="3">
        <v>24.847912504799996</v>
      </c>
      <c r="E286" s="3">
        <v>34.500334125999103</v>
      </c>
      <c r="F286" s="3">
        <v>42.343064614398401</v>
      </c>
      <c r="G286" s="3">
        <v>48.460806912821099</v>
      </c>
      <c r="H286" s="12">
        <f t="shared" si="18"/>
        <v>1.5806402474489733E-2</v>
      </c>
      <c r="I286" s="12">
        <f t="shared" si="18"/>
        <v>2.4934701782034985E-2</v>
      </c>
      <c r="J286" s="12">
        <f t="shared" si="18"/>
        <v>3.2055255378647243E-2</v>
      </c>
      <c r="K286" s="12">
        <f t="shared" si="19"/>
        <v>0.5923715235300745</v>
      </c>
      <c r="L286" s="12">
        <f t="shared" si="19"/>
        <v>0.48131032712511318</v>
      </c>
      <c r="M286" s="12">
        <f t="shared" si="19"/>
        <v>0.37544737145773699</v>
      </c>
      <c r="O286" s="12">
        <f t="shared" si="20"/>
        <v>0.53684092532759387</v>
      </c>
      <c r="P286" s="12">
        <f t="shared" si="21"/>
        <v>0.48304307403764146</v>
      </c>
    </row>
    <row r="287" spans="1:16" x14ac:dyDescent="0.25">
      <c r="A287" s="1">
        <v>0.57222222222223695</v>
      </c>
      <c r="B287" s="2">
        <v>861.16666666666697</v>
      </c>
      <c r="C287" s="3">
        <v>20.88</v>
      </c>
      <c r="D287" s="3">
        <v>25.785017042400003</v>
      </c>
      <c r="E287" s="3">
        <v>34.534316733313503</v>
      </c>
      <c r="F287" s="3">
        <v>42.450068360911096</v>
      </c>
      <c r="G287" s="3">
        <v>48.606479027958201</v>
      </c>
      <c r="H287" s="12">
        <f t="shared" si="18"/>
        <v>1.5855602941722662E-2</v>
      </c>
      <c r="I287" s="12">
        <f t="shared" si="18"/>
        <v>2.5047495677465944E-2</v>
      </c>
      <c r="J287" s="12">
        <f t="shared" si="18"/>
        <v>3.2196414586365234E-2</v>
      </c>
      <c r="K287" s="12">
        <f t="shared" si="19"/>
        <v>0.53569968373381716</v>
      </c>
      <c r="L287" s="12">
        <f t="shared" si="19"/>
        <v>0.48466343515737303</v>
      </c>
      <c r="M287" s="12">
        <f t="shared" si="19"/>
        <v>0.37694299701468964</v>
      </c>
      <c r="O287" s="12">
        <f t="shared" si="20"/>
        <v>0.51018155944559507</v>
      </c>
      <c r="P287" s="12">
        <f t="shared" si="21"/>
        <v>0.46576870530195985</v>
      </c>
    </row>
    <row r="288" spans="1:16" x14ac:dyDescent="0.25">
      <c r="A288" s="1">
        <v>0.57291666666668195</v>
      </c>
      <c r="B288" s="2">
        <v>857.33333333333303</v>
      </c>
      <c r="C288" s="3">
        <v>20.88</v>
      </c>
      <c r="D288" s="3">
        <v>24.745416695999999</v>
      </c>
      <c r="E288" s="3">
        <v>34.060357294910297</v>
      </c>
      <c r="F288" s="3">
        <v>41.9184953786948</v>
      </c>
      <c r="G288" s="3">
        <v>48.062671973945697</v>
      </c>
      <c r="H288" s="12">
        <f t="shared" si="18"/>
        <v>1.5373667140253074E-2</v>
      </c>
      <c r="I288" s="12">
        <f t="shared" si="18"/>
        <v>2.4539458062241223E-2</v>
      </c>
      <c r="J288" s="12">
        <f t="shared" si="18"/>
        <v>3.1706071509267936E-2</v>
      </c>
      <c r="K288" s="12">
        <f t="shared" si="19"/>
        <v>0.57288267503548407</v>
      </c>
      <c r="L288" s="12">
        <f t="shared" si="19"/>
        <v>0.4832871577048295</v>
      </c>
      <c r="M288" s="12">
        <f t="shared" si="19"/>
        <v>0.37787598175231729</v>
      </c>
      <c r="O288" s="12">
        <f t="shared" si="20"/>
        <v>0.52808491637015686</v>
      </c>
      <c r="P288" s="12">
        <f t="shared" si="21"/>
        <v>0.47801527149754369</v>
      </c>
    </row>
    <row r="289" spans="1:16" x14ac:dyDescent="0.25">
      <c r="A289" s="1">
        <v>0.57361111111112595</v>
      </c>
      <c r="B289" s="2">
        <v>858.33333333333303</v>
      </c>
      <c r="C289" s="3">
        <v>20.88</v>
      </c>
      <c r="D289" s="3">
        <v>25.096830897600004</v>
      </c>
      <c r="E289" s="3">
        <v>34.598513653265996</v>
      </c>
      <c r="F289" s="3">
        <v>42.349507762411697</v>
      </c>
      <c r="G289" s="3">
        <v>48.384678094342902</v>
      </c>
      <c r="H289" s="12">
        <f t="shared" si="18"/>
        <v>1.5982734353319615E-2</v>
      </c>
      <c r="I289" s="12">
        <f t="shared" si="18"/>
        <v>2.5013018752324319E-2</v>
      </c>
      <c r="J289" s="12">
        <f t="shared" si="18"/>
        <v>3.204428515845776E-2</v>
      </c>
      <c r="K289" s="12">
        <f t="shared" si="19"/>
        <v>0.58368677828274773</v>
      </c>
      <c r="L289" s="12">
        <f t="shared" si="19"/>
        <v>0.47614226831115691</v>
      </c>
      <c r="M289" s="12">
        <f t="shared" si="19"/>
        <v>0.37073950141430878</v>
      </c>
      <c r="O289" s="12">
        <f t="shared" si="20"/>
        <v>0.52991452329695221</v>
      </c>
      <c r="P289" s="12">
        <f t="shared" si="21"/>
        <v>0.47685618266940449</v>
      </c>
    </row>
    <row r="290" spans="1:16" x14ac:dyDescent="0.25">
      <c r="A290" s="1">
        <v>0.57430555555557095</v>
      </c>
      <c r="B290" s="2">
        <v>854.5</v>
      </c>
      <c r="C290" s="3">
        <v>20.88</v>
      </c>
      <c r="D290" s="3">
        <v>25.843586076000001</v>
      </c>
      <c r="E290" s="3">
        <v>34.549025566186899</v>
      </c>
      <c r="F290" s="3">
        <v>42.356689673172703</v>
      </c>
      <c r="G290" s="3">
        <v>48.424402476209899</v>
      </c>
      <c r="H290" s="12">
        <f t="shared" si="18"/>
        <v>1.5996519094425864E-2</v>
      </c>
      <c r="I290" s="12">
        <f t="shared" si="18"/>
        <v>2.5133633321442601E-2</v>
      </c>
      <c r="J290" s="12">
        <f t="shared" si="18"/>
        <v>3.2234526010778114E-2</v>
      </c>
      <c r="K290" s="12">
        <f t="shared" si="19"/>
        <v>0.53717271177279635</v>
      </c>
      <c r="L290" s="12">
        <f t="shared" si="19"/>
        <v>0.48177511378815524</v>
      </c>
      <c r="M290" s="12">
        <f t="shared" si="19"/>
        <v>0.37441070543769056</v>
      </c>
      <c r="O290" s="12">
        <f t="shared" si="20"/>
        <v>0.50947391278047582</v>
      </c>
      <c r="P290" s="12">
        <f t="shared" si="21"/>
        <v>0.46445284366621414</v>
      </c>
    </row>
    <row r="291" spans="1:16" x14ac:dyDescent="0.25">
      <c r="A291" s="1">
        <v>0.57500000000001505</v>
      </c>
      <c r="B291" s="2">
        <v>856.5</v>
      </c>
      <c r="C291" s="3">
        <v>20.84</v>
      </c>
      <c r="D291" s="3">
        <v>24.950408313600001</v>
      </c>
      <c r="E291" s="3">
        <v>34.594888591993097</v>
      </c>
      <c r="F291" s="3">
        <v>42.293669887626102</v>
      </c>
      <c r="G291" s="3">
        <v>48.290581684851801</v>
      </c>
      <c r="H291" s="12">
        <f t="shared" si="18"/>
        <v>1.6059414584930647E-2</v>
      </c>
      <c r="I291" s="12">
        <f t="shared" si="18"/>
        <v>2.5048067586253477E-2</v>
      </c>
      <c r="J291" s="12">
        <f t="shared" si="18"/>
        <v>3.2049715919266551E-2</v>
      </c>
      <c r="K291" s="12">
        <f t="shared" si="19"/>
        <v>0.59372696083086507</v>
      </c>
      <c r="L291" s="12">
        <f t="shared" si="19"/>
        <v>0.47394715825156736</v>
      </c>
      <c r="M291" s="12">
        <f t="shared" si="19"/>
        <v>0.36917782119523485</v>
      </c>
      <c r="O291" s="12">
        <f t="shared" si="20"/>
        <v>0.53383705954121619</v>
      </c>
      <c r="P291" s="12">
        <f t="shared" si="21"/>
        <v>0.47895064675922239</v>
      </c>
    </row>
    <row r="292" spans="1:16" x14ac:dyDescent="0.25">
      <c r="A292" s="1">
        <v>0.57569444444446005</v>
      </c>
      <c r="B292" s="2">
        <v>858.33333333333303</v>
      </c>
      <c r="C292" s="3">
        <v>20.8</v>
      </c>
      <c r="D292" s="3">
        <v>26.1803580192</v>
      </c>
      <c r="E292" s="3">
        <v>35.011353937196198</v>
      </c>
      <c r="F292" s="3">
        <v>42.729566361593299</v>
      </c>
      <c r="G292" s="3">
        <v>48.7051159741265</v>
      </c>
      <c r="H292" s="12">
        <f t="shared" si="18"/>
        <v>1.6556917208383926E-2</v>
      </c>
      <c r="I292" s="12">
        <f t="shared" si="18"/>
        <v>2.5549009353312589E-2</v>
      </c>
      <c r="J292" s="12">
        <f t="shared" si="18"/>
        <v>3.2510814727137682E-2</v>
      </c>
      <c r="K292" s="12">
        <f t="shared" si="19"/>
        <v>0.54248659831644785</v>
      </c>
      <c r="L292" s="12">
        <f t="shared" si="19"/>
        <v>0.47412849491442038</v>
      </c>
      <c r="M292" s="12">
        <f t="shared" si="19"/>
        <v>0.36707701061986825</v>
      </c>
      <c r="O292" s="12">
        <f t="shared" si="20"/>
        <v>0.50830754661543409</v>
      </c>
      <c r="P292" s="12">
        <f t="shared" si="21"/>
        <v>0.46123070128357885</v>
      </c>
    </row>
    <row r="293" spans="1:16" x14ac:dyDescent="0.25">
      <c r="A293" s="1">
        <v>0.57638888888890405</v>
      </c>
      <c r="B293" s="2">
        <v>855</v>
      </c>
      <c r="C293" s="3">
        <v>20.84</v>
      </c>
      <c r="D293" s="3">
        <v>25.594667683200008</v>
      </c>
      <c r="E293" s="3">
        <v>34.325664211621799</v>
      </c>
      <c r="F293" s="3">
        <v>42.069700942326797</v>
      </c>
      <c r="G293" s="3">
        <v>48.100468368329302</v>
      </c>
      <c r="H293" s="12">
        <f t="shared" si="18"/>
        <v>1.5772706680259416E-2</v>
      </c>
      <c r="I293" s="12">
        <f t="shared" si="18"/>
        <v>2.483005958166877E-2</v>
      </c>
      <c r="J293" s="12">
        <f t="shared" si="18"/>
        <v>3.1883588734888071E-2</v>
      </c>
      <c r="K293" s="12">
        <f t="shared" si="19"/>
        <v>0.53843466097656978</v>
      </c>
      <c r="L293" s="12">
        <f t="shared" si="19"/>
        <v>0.47756951661976588</v>
      </c>
      <c r="M293" s="12">
        <f t="shared" si="19"/>
        <v>0.37191335535156328</v>
      </c>
      <c r="O293" s="12">
        <f t="shared" si="20"/>
        <v>0.50800208879816777</v>
      </c>
      <c r="P293" s="12">
        <f t="shared" si="21"/>
        <v>0.46263917764929963</v>
      </c>
    </row>
    <row r="294" spans="1:16" x14ac:dyDescent="0.25">
      <c r="A294" s="1">
        <v>0.57708333333334905</v>
      </c>
      <c r="B294" s="2">
        <v>854</v>
      </c>
      <c r="C294" s="3">
        <v>20.8</v>
      </c>
      <c r="D294" s="3">
        <v>25.0236196056</v>
      </c>
      <c r="E294" s="3">
        <v>34.634231323432097</v>
      </c>
      <c r="F294" s="3">
        <v>42.231936904162303</v>
      </c>
      <c r="G294" s="3">
        <v>48.142705038042401</v>
      </c>
      <c r="H294" s="12">
        <f t="shared" si="18"/>
        <v>1.6199334102379503E-2</v>
      </c>
      <c r="I294" s="12">
        <f t="shared" si="18"/>
        <v>2.5095944852649068E-2</v>
      </c>
      <c r="J294" s="12">
        <f t="shared" si="18"/>
        <v>3.2017219014101171E-2</v>
      </c>
      <c r="K294" s="12">
        <f t="shared" si="19"/>
        <v>0.59337394042395308</v>
      </c>
      <c r="L294" s="12">
        <f t="shared" si="19"/>
        <v>0.46909402137784956</v>
      </c>
      <c r="M294" s="12">
        <f t="shared" si="19"/>
        <v>0.36493991033111089</v>
      </c>
      <c r="O294" s="12">
        <f t="shared" si="20"/>
        <v>0.53123398090090135</v>
      </c>
      <c r="P294" s="12">
        <f t="shared" si="21"/>
        <v>0.47580262404430451</v>
      </c>
    </row>
    <row r="295" spans="1:16" x14ac:dyDescent="0.25">
      <c r="A295" s="1">
        <v>0.57777777777779304</v>
      </c>
      <c r="B295" s="2">
        <v>859.16666666666697</v>
      </c>
      <c r="C295" s="3">
        <v>20.8</v>
      </c>
      <c r="D295" s="3">
        <v>26.399991895200007</v>
      </c>
      <c r="E295" s="3">
        <v>34.938099607822799</v>
      </c>
      <c r="F295" s="3">
        <v>42.6302295635032</v>
      </c>
      <c r="G295" s="3">
        <v>48.581135792449103</v>
      </c>
      <c r="H295" s="12">
        <f t="shared" si="18"/>
        <v>1.6455596051782106E-2</v>
      </c>
      <c r="I295" s="12">
        <f t="shared" si="18"/>
        <v>2.5408608609315063E-2</v>
      </c>
      <c r="J295" s="12">
        <f t="shared" si="18"/>
        <v>3.2334978613907772E-2</v>
      </c>
      <c r="K295" s="12">
        <f t="shared" si="19"/>
        <v>0.52398580089810953</v>
      </c>
      <c r="L295" s="12">
        <f t="shared" si="19"/>
        <v>0.47206793485173759</v>
      </c>
      <c r="M295" s="12">
        <f t="shared" si="19"/>
        <v>0.36520860024216095</v>
      </c>
      <c r="O295" s="12">
        <f t="shared" si="20"/>
        <v>0.49802686787492356</v>
      </c>
      <c r="P295" s="12">
        <f t="shared" si="21"/>
        <v>0.45375411199733595</v>
      </c>
    </row>
    <row r="296" spans="1:16" x14ac:dyDescent="0.25">
      <c r="A296" s="1">
        <v>0.57847222222223804</v>
      </c>
      <c r="B296" s="2">
        <v>857.5</v>
      </c>
      <c r="C296" s="3">
        <v>20.8</v>
      </c>
      <c r="D296" s="3">
        <v>25.272537998399997</v>
      </c>
      <c r="E296" s="3">
        <v>34.007109182779502</v>
      </c>
      <c r="F296" s="3">
        <v>41.7357848044295</v>
      </c>
      <c r="G296" s="3">
        <v>47.767775290840099</v>
      </c>
      <c r="H296" s="12">
        <f t="shared" si="18"/>
        <v>1.5401876597993587E-2</v>
      </c>
      <c r="I296" s="12">
        <f t="shared" si="18"/>
        <v>2.4414909392920698E-2</v>
      </c>
      <c r="J296" s="12">
        <f t="shared" si="18"/>
        <v>3.1449300630717318E-2</v>
      </c>
      <c r="K296" s="12">
        <f t="shared" si="19"/>
        <v>0.53708468454175584</v>
      </c>
      <c r="L296" s="12">
        <f t="shared" si="19"/>
        <v>0.47523263827797491</v>
      </c>
      <c r="M296" s="12">
        <f t="shared" si="19"/>
        <v>0.37090426526563974</v>
      </c>
      <c r="O296" s="12">
        <f t="shared" si="20"/>
        <v>0.50615866140986532</v>
      </c>
      <c r="P296" s="12">
        <f t="shared" si="21"/>
        <v>0.46107386269512352</v>
      </c>
    </row>
    <row r="297" spans="1:16" x14ac:dyDescent="0.25">
      <c r="A297" s="1">
        <v>0.57916666666668204</v>
      </c>
      <c r="B297" s="2">
        <v>857.66666666666697</v>
      </c>
      <c r="C297" s="3">
        <v>20.8</v>
      </c>
      <c r="D297" s="3">
        <v>24.789343471200002</v>
      </c>
      <c r="E297" s="3">
        <v>34.119035030650601</v>
      </c>
      <c r="F297" s="3">
        <v>41.726990957031902</v>
      </c>
      <c r="G297" s="3">
        <v>47.665703089051597</v>
      </c>
      <c r="H297" s="12">
        <f t="shared" si="18"/>
        <v>1.5529384023300345E-2</v>
      </c>
      <c r="I297" s="12">
        <f t="shared" si="18"/>
        <v>2.4399911726037962E-2</v>
      </c>
      <c r="J297" s="12">
        <f t="shared" si="18"/>
        <v>3.1324177717510594E-2</v>
      </c>
      <c r="K297" s="12">
        <f t="shared" si="19"/>
        <v>0.57356687677786922</v>
      </c>
      <c r="L297" s="12">
        <f t="shared" si="19"/>
        <v>0.46771873341707443</v>
      </c>
      <c r="M297" s="12">
        <f t="shared" si="19"/>
        <v>0.36509766136855687</v>
      </c>
      <c r="O297" s="12">
        <f t="shared" si="20"/>
        <v>0.52064280509747185</v>
      </c>
      <c r="P297" s="12">
        <f t="shared" si="21"/>
        <v>0.4687944238545001</v>
      </c>
    </row>
    <row r="298" spans="1:16" x14ac:dyDescent="0.25">
      <c r="A298" s="1">
        <v>0.57986111111112704</v>
      </c>
      <c r="B298" s="2">
        <v>854.5</v>
      </c>
      <c r="C298" s="3">
        <v>20.8</v>
      </c>
      <c r="D298" s="3">
        <v>25.638594458399997</v>
      </c>
      <c r="E298" s="3">
        <v>34.158742345915599</v>
      </c>
      <c r="F298" s="3">
        <v>41.797102823532803</v>
      </c>
      <c r="G298" s="3">
        <v>47.741651845636603</v>
      </c>
      <c r="H298" s="12">
        <f t="shared" si="18"/>
        <v>1.5633402394283905E-2</v>
      </c>
      <c r="I298" s="12">
        <f t="shared" si="18"/>
        <v>2.4572384813964662E-2</v>
      </c>
      <c r="J298" s="12">
        <f t="shared" si="18"/>
        <v>3.1529142007766651E-2</v>
      </c>
      <c r="K298" s="12">
        <f t="shared" si="19"/>
        <v>0.52573921748593511</v>
      </c>
      <c r="L298" s="12">
        <f t="shared" si="19"/>
        <v>0.47132816394680332</v>
      </c>
      <c r="M298" s="12">
        <f t="shared" si="19"/>
        <v>0.36681083385501384</v>
      </c>
      <c r="O298" s="12">
        <f t="shared" si="20"/>
        <v>0.49853369071636922</v>
      </c>
      <c r="P298" s="12">
        <f t="shared" si="21"/>
        <v>0.45462607176258418</v>
      </c>
    </row>
    <row r="299" spans="1:16" x14ac:dyDescent="0.25">
      <c r="A299" s="1">
        <v>0.58055555555557103</v>
      </c>
      <c r="B299" s="2">
        <v>853.33333333333303</v>
      </c>
      <c r="C299" s="3">
        <v>20.8</v>
      </c>
      <c r="D299" s="3">
        <v>24.789343471200002</v>
      </c>
      <c r="E299" s="3">
        <v>33.861953504306101</v>
      </c>
      <c r="F299" s="3">
        <v>41.460827233650903</v>
      </c>
      <c r="G299" s="3">
        <v>47.397126773499799</v>
      </c>
      <c r="H299" s="12">
        <f t="shared" si="18"/>
        <v>1.5306976762858717E-2</v>
      </c>
      <c r="I299" s="12">
        <f t="shared" si="18"/>
        <v>2.4211906914434658E-2</v>
      </c>
      <c r="J299" s="12">
        <f t="shared" si="18"/>
        <v>3.1168507937695086E-2</v>
      </c>
      <c r="K299" s="12">
        <f t="shared" si="19"/>
        <v>0.56059451198880006</v>
      </c>
      <c r="L299" s="12">
        <f t="shared" si="19"/>
        <v>0.46953268071945864</v>
      </c>
      <c r="M299" s="12">
        <f t="shared" si="19"/>
        <v>0.36680259940827697</v>
      </c>
      <c r="O299" s="12">
        <f t="shared" si="20"/>
        <v>0.51506359635412935</v>
      </c>
      <c r="P299" s="12">
        <f t="shared" si="21"/>
        <v>0.46564326403884526</v>
      </c>
    </row>
    <row r="300" spans="1:16" x14ac:dyDescent="0.25">
      <c r="A300" s="1">
        <v>0.58125000000001603</v>
      </c>
      <c r="B300" s="2">
        <v>859.66666666666697</v>
      </c>
      <c r="C300" s="3">
        <v>20.76</v>
      </c>
      <c r="D300" s="3">
        <v>25.21396896480001</v>
      </c>
      <c r="E300" s="3">
        <v>34.215988369500998</v>
      </c>
      <c r="F300" s="3">
        <v>41.770372555088102</v>
      </c>
      <c r="G300" s="3">
        <v>47.654237355158003</v>
      </c>
      <c r="H300" s="12">
        <f t="shared" si="18"/>
        <v>1.5652564989725854E-2</v>
      </c>
      <c r="I300" s="12">
        <f t="shared" si="18"/>
        <v>2.4440138683700766E-2</v>
      </c>
      <c r="J300" s="12">
        <f t="shared" si="18"/>
        <v>3.1284494790800303E-2</v>
      </c>
      <c r="K300" s="12">
        <f t="shared" si="19"/>
        <v>0.55213485720962008</v>
      </c>
      <c r="L300" s="12">
        <f t="shared" si="19"/>
        <v>0.46334479477322266</v>
      </c>
      <c r="M300" s="12">
        <f t="shared" si="19"/>
        <v>0.36088423110161172</v>
      </c>
      <c r="O300" s="12">
        <f t="shared" si="20"/>
        <v>0.50773982599142131</v>
      </c>
      <c r="P300" s="12">
        <f t="shared" si="21"/>
        <v>0.45878796102815145</v>
      </c>
    </row>
    <row r="301" spans="1:16" x14ac:dyDescent="0.25">
      <c r="A301" s="1">
        <v>0.58194444444446003</v>
      </c>
      <c r="B301" s="2">
        <v>852</v>
      </c>
      <c r="C301" s="3">
        <v>20.76</v>
      </c>
      <c r="D301" s="3">
        <v>25.462887357600003</v>
      </c>
      <c r="E301" s="3">
        <v>34.023488293739902</v>
      </c>
      <c r="F301" s="3">
        <v>41.560408342771197</v>
      </c>
      <c r="G301" s="3">
        <v>47.431024781430203</v>
      </c>
      <c r="H301" s="12">
        <f t="shared" si="18"/>
        <v>1.5567474523168897E-2</v>
      </c>
      <c r="I301" s="12">
        <f t="shared" si="18"/>
        <v>2.441362481545915E-2</v>
      </c>
      <c r="J301" s="12">
        <f t="shared" si="18"/>
        <v>3.1304019696514321E-2</v>
      </c>
      <c r="K301" s="12">
        <f t="shared" si="19"/>
        <v>0.5297853759028105</v>
      </c>
      <c r="L301" s="12">
        <f t="shared" si="19"/>
        <v>0.46643337904803134</v>
      </c>
      <c r="M301" s="12">
        <f t="shared" si="19"/>
        <v>0.3633117300919998</v>
      </c>
      <c r="O301" s="12">
        <f t="shared" si="20"/>
        <v>0.49810937747542089</v>
      </c>
      <c r="P301" s="12">
        <f t="shared" si="21"/>
        <v>0.45317682834761397</v>
      </c>
    </row>
    <row r="302" spans="1:16" x14ac:dyDescent="0.25">
      <c r="A302" s="1">
        <v>0.58263888888890503</v>
      </c>
      <c r="B302" s="2">
        <v>850.83333333333303</v>
      </c>
      <c r="C302" s="3">
        <v>20.76</v>
      </c>
      <c r="D302" s="3">
        <v>24.935766055200002</v>
      </c>
      <c r="E302" s="3">
        <v>33.775247402888397</v>
      </c>
      <c r="F302" s="3">
        <v>41.275372668408203</v>
      </c>
      <c r="G302" s="3">
        <v>47.132547955302599</v>
      </c>
      <c r="H302" s="12">
        <f t="shared" si="18"/>
        <v>1.5297058651778727E-2</v>
      </c>
      <c r="I302" s="12">
        <f t="shared" si="18"/>
        <v>2.4112093243966553E-2</v>
      </c>
      <c r="J302" s="12">
        <f t="shared" si="18"/>
        <v>3.0996138635027551E-2</v>
      </c>
      <c r="K302" s="12">
        <f t="shared" si="19"/>
        <v>0.54779440993599171</v>
      </c>
      <c r="L302" s="12">
        <f t="shared" si="19"/>
        <v>0.46479273304263069</v>
      </c>
      <c r="M302" s="12">
        <f t="shared" si="19"/>
        <v>0.36297693880139786</v>
      </c>
      <c r="O302" s="12">
        <f t="shared" si="20"/>
        <v>0.5062935714893112</v>
      </c>
      <c r="P302" s="12">
        <f t="shared" si="21"/>
        <v>0.45852136059334009</v>
      </c>
    </row>
    <row r="303" spans="1:16" x14ac:dyDescent="0.25">
      <c r="A303" s="1">
        <v>0.58333333333334902</v>
      </c>
      <c r="B303" s="2">
        <v>852.66666666666697</v>
      </c>
      <c r="C303" s="3">
        <v>20.76</v>
      </c>
      <c r="D303" s="3">
        <v>25.126115414400001</v>
      </c>
      <c r="E303" s="3">
        <v>34.358414523708397</v>
      </c>
      <c r="F303" s="3">
        <v>41.758987058271003</v>
      </c>
      <c r="G303" s="3">
        <v>47.5140372879073</v>
      </c>
      <c r="H303" s="12">
        <f t="shared" si="18"/>
        <v>1.5948101474247526E-2</v>
      </c>
      <c r="I303" s="12">
        <f t="shared" si="18"/>
        <v>2.4627428137143467E-2</v>
      </c>
      <c r="J303" s="12">
        <f t="shared" si="18"/>
        <v>3.1376900650399477E-2</v>
      </c>
      <c r="K303" s="12">
        <f t="shared" si="19"/>
        <v>0.57090768534354264</v>
      </c>
      <c r="L303" s="12">
        <f t="shared" si="19"/>
        <v>0.45763722404360391</v>
      </c>
      <c r="M303" s="12">
        <f t="shared" si="19"/>
        <v>0.35588127797168068</v>
      </c>
      <c r="O303" s="12">
        <f t="shared" si="20"/>
        <v>0.5142724546935733</v>
      </c>
      <c r="P303" s="12">
        <f t="shared" si="21"/>
        <v>0.46147539578627567</v>
      </c>
    </row>
    <row r="304" spans="1:16" x14ac:dyDescent="0.25">
      <c r="A304" s="1">
        <v>0.58402777777779402</v>
      </c>
      <c r="B304" s="2">
        <v>856.83333333333303</v>
      </c>
      <c r="C304" s="3">
        <v>20.76</v>
      </c>
      <c r="D304" s="3">
        <v>26.151073502400003</v>
      </c>
      <c r="E304" s="3">
        <v>34.795580950006403</v>
      </c>
      <c r="F304" s="3">
        <v>42.213125501093998</v>
      </c>
      <c r="G304" s="3">
        <v>47.953823681782801</v>
      </c>
      <c r="H304" s="12">
        <f t="shared" si="18"/>
        <v>1.6380759716016036E-2</v>
      </c>
      <c r="I304" s="12">
        <f t="shared" si="18"/>
        <v>2.5037687805205995E-2</v>
      </c>
      <c r="J304" s="12">
        <f t="shared" si="18"/>
        <v>3.1737588424566594E-2</v>
      </c>
      <c r="K304" s="12">
        <f t="shared" si="19"/>
        <v>0.53196028218192926</v>
      </c>
      <c r="L304" s="12">
        <f t="shared" si="19"/>
        <v>0.45645620833910694</v>
      </c>
      <c r="M304" s="12">
        <f t="shared" si="19"/>
        <v>0.35326748720264955</v>
      </c>
      <c r="O304" s="12">
        <f t="shared" si="20"/>
        <v>0.49420824526051804</v>
      </c>
      <c r="P304" s="12">
        <f t="shared" si="21"/>
        <v>0.44722799257456192</v>
      </c>
    </row>
    <row r="305" spans="1:16" x14ac:dyDescent="0.25">
      <c r="A305" s="1">
        <v>0.58472222222223802</v>
      </c>
      <c r="B305" s="2">
        <v>854.83333333333303</v>
      </c>
      <c r="C305" s="3">
        <v>20.76</v>
      </c>
      <c r="D305" s="3">
        <v>25.916797368000001</v>
      </c>
      <c r="E305" s="3">
        <v>34.191347840403203</v>
      </c>
      <c r="F305" s="3">
        <v>41.647821616699801</v>
      </c>
      <c r="G305" s="3">
        <v>47.4458890063514</v>
      </c>
      <c r="H305" s="12">
        <f t="shared" si="18"/>
        <v>1.5712241575827499E-2</v>
      </c>
      <c r="I305" s="12">
        <f t="shared" si="18"/>
        <v>2.4434963872138591E-2</v>
      </c>
      <c r="J305" s="12">
        <f t="shared" si="18"/>
        <v>3.121765140146392E-2</v>
      </c>
      <c r="K305" s="12">
        <f t="shared" si="19"/>
        <v>0.51038543121932578</v>
      </c>
      <c r="L305" s="12">
        <f t="shared" si="19"/>
        <v>0.45992535744185753</v>
      </c>
      <c r="M305" s="12">
        <f t="shared" si="19"/>
        <v>0.35763261518260808</v>
      </c>
      <c r="O305" s="12">
        <f t="shared" si="20"/>
        <v>0.48515539433059168</v>
      </c>
      <c r="P305" s="12">
        <f t="shared" si="21"/>
        <v>0.44264780128126391</v>
      </c>
    </row>
    <row r="306" spans="1:16" x14ac:dyDescent="0.25">
      <c r="A306" s="1">
        <v>0.58541666666668302</v>
      </c>
      <c r="B306" s="2">
        <v>849.33333333333303</v>
      </c>
      <c r="C306" s="3">
        <v>20.76</v>
      </c>
      <c r="D306" s="3">
        <v>25.052904122400005</v>
      </c>
      <c r="E306" s="3">
        <v>33.740733426556503</v>
      </c>
      <c r="F306" s="3">
        <v>41.141511700938899</v>
      </c>
      <c r="G306" s="3">
        <v>46.919184530524298</v>
      </c>
      <c r="H306" s="12">
        <f t="shared" si="18"/>
        <v>1.5283438100341254E-2</v>
      </c>
      <c r="I306" s="12">
        <f t="shared" si="18"/>
        <v>2.3997070291529324E-2</v>
      </c>
      <c r="J306" s="12">
        <f t="shared" si="18"/>
        <v>3.0799667814589055E-2</v>
      </c>
      <c r="K306" s="12">
        <f t="shared" si="19"/>
        <v>0.53934718814158378</v>
      </c>
      <c r="L306" s="12">
        <f t="shared" si="19"/>
        <v>0.45944606098991625</v>
      </c>
      <c r="M306" s="12">
        <f t="shared" si="19"/>
        <v>0.35868241485224045</v>
      </c>
      <c r="O306" s="12">
        <f t="shared" si="20"/>
        <v>0.49939662456574996</v>
      </c>
      <c r="P306" s="12">
        <f t="shared" si="21"/>
        <v>0.45249188799458018</v>
      </c>
    </row>
    <row r="307" spans="1:16" x14ac:dyDescent="0.25">
      <c r="A307" s="1">
        <v>0.58611111111112701</v>
      </c>
      <c r="B307" s="2">
        <v>851.66666666666697</v>
      </c>
      <c r="C307" s="3">
        <v>20.76</v>
      </c>
      <c r="D307" s="3">
        <v>25.140757672800003</v>
      </c>
      <c r="E307" s="3">
        <v>34.126120309297399</v>
      </c>
      <c r="F307" s="3">
        <v>41.4486442459675</v>
      </c>
      <c r="G307" s="3">
        <v>47.149057496022401</v>
      </c>
      <c r="H307" s="12">
        <f t="shared" si="18"/>
        <v>1.5694074727159366E-2</v>
      </c>
      <c r="I307" s="12">
        <f t="shared" si="18"/>
        <v>2.4291950190959873E-2</v>
      </c>
      <c r="J307" s="12">
        <f t="shared" si="18"/>
        <v>3.0985194711572277E-2</v>
      </c>
      <c r="K307" s="12">
        <f t="shared" si="19"/>
        <v>0.55629001912490517</v>
      </c>
      <c r="L307" s="12">
        <f t="shared" si="19"/>
        <v>0.45334252445493578</v>
      </c>
      <c r="M307" s="12">
        <f t="shared" si="19"/>
        <v>0.35291652926865402</v>
      </c>
      <c r="O307" s="12">
        <f t="shared" si="20"/>
        <v>0.5048162717899205</v>
      </c>
      <c r="P307" s="12">
        <f t="shared" si="21"/>
        <v>0.45418302428283164</v>
      </c>
    </row>
    <row r="308" spans="1:16" x14ac:dyDescent="0.25">
      <c r="A308" s="1">
        <v>0.58680555555557201</v>
      </c>
      <c r="B308" s="2">
        <v>853.33333333333303</v>
      </c>
      <c r="C308" s="3">
        <v>20.76</v>
      </c>
      <c r="D308" s="3">
        <v>25.902155109600006</v>
      </c>
      <c r="E308" s="3">
        <v>34.457754156676501</v>
      </c>
      <c r="F308" s="3">
        <v>41.768033105142401</v>
      </c>
      <c r="G308" s="3">
        <v>47.438019484079199</v>
      </c>
      <c r="H308" s="12">
        <f t="shared" si="18"/>
        <v>1.6052055652355277E-2</v>
      </c>
      <c r="I308" s="12">
        <f t="shared" si="18"/>
        <v>2.4618788795088758E-2</v>
      </c>
      <c r="J308" s="12">
        <f t="shared" si="18"/>
        <v>3.126330408290532E-2</v>
      </c>
      <c r="K308" s="12">
        <f t="shared" si="19"/>
        <v>0.52864852066452772</v>
      </c>
      <c r="L308" s="12">
        <f t="shared" si="19"/>
        <v>0.45170047479867426</v>
      </c>
      <c r="M308" s="12">
        <f t="shared" si="19"/>
        <v>0.35034716972123681</v>
      </c>
      <c r="O308" s="12">
        <f t="shared" si="20"/>
        <v>0.49017449773160093</v>
      </c>
      <c r="P308" s="12">
        <f t="shared" si="21"/>
        <v>0.44356538839481291</v>
      </c>
    </row>
    <row r="309" spans="1:16" x14ac:dyDescent="0.25">
      <c r="A309" s="1">
        <v>0.58750000000001601</v>
      </c>
      <c r="B309" s="2">
        <v>850.83333333333303</v>
      </c>
      <c r="C309" s="3">
        <v>20.76</v>
      </c>
      <c r="D309" s="3">
        <v>25.828943817599999</v>
      </c>
      <c r="E309" s="3">
        <v>34.571745316278196</v>
      </c>
      <c r="F309" s="3">
        <v>41.809750174690897</v>
      </c>
      <c r="G309" s="3">
        <v>47.421702812871303</v>
      </c>
      <c r="H309" s="12">
        <f t="shared" si="18"/>
        <v>1.6233197237545387E-2</v>
      </c>
      <c r="I309" s="12">
        <f t="shared" si="18"/>
        <v>2.4740156914426135E-2</v>
      </c>
      <c r="J309" s="12">
        <f t="shared" si="18"/>
        <v>3.1335987635108295E-2</v>
      </c>
      <c r="K309" s="12">
        <f t="shared" si="19"/>
        <v>0.54180303117086859</v>
      </c>
      <c r="L309" s="12">
        <f t="shared" si="19"/>
        <v>0.44854878296280293</v>
      </c>
      <c r="M309" s="12">
        <f t="shared" si="19"/>
        <v>0.34778016527233208</v>
      </c>
      <c r="O309" s="12">
        <f t="shared" si="20"/>
        <v>0.49517590706683579</v>
      </c>
      <c r="P309" s="12">
        <f t="shared" si="21"/>
        <v>0.44604399313533455</v>
      </c>
    </row>
    <row r="310" spans="1:16" x14ac:dyDescent="0.25">
      <c r="A310" s="1">
        <v>0.58819444444446101</v>
      </c>
      <c r="B310" s="2">
        <v>851.16666666666697</v>
      </c>
      <c r="C310" s="3">
        <v>20.76</v>
      </c>
      <c r="D310" s="3">
        <v>26.282853828000004</v>
      </c>
      <c r="E310" s="3">
        <v>34.492355090034202</v>
      </c>
      <c r="F310" s="3">
        <v>41.767831596190298</v>
      </c>
      <c r="G310" s="3">
        <v>47.4036171093843</v>
      </c>
      <c r="H310" s="12">
        <f t="shared" si="18"/>
        <v>1.613356775801942E-2</v>
      </c>
      <c r="I310" s="12">
        <f t="shared" si="18"/>
        <v>2.4681219811463036E-2</v>
      </c>
      <c r="J310" s="12">
        <f t="shared" si="18"/>
        <v>3.1302467722010133E-2</v>
      </c>
      <c r="K310" s="12">
        <f t="shared" si="19"/>
        <v>0.50855446876620314</v>
      </c>
      <c r="L310" s="12">
        <f t="shared" si="19"/>
        <v>0.4506943809997544</v>
      </c>
      <c r="M310" s="12">
        <f t="shared" si="19"/>
        <v>0.34912034437430112</v>
      </c>
      <c r="O310" s="12">
        <f t="shared" si="20"/>
        <v>0.47962442488297874</v>
      </c>
      <c r="P310" s="12">
        <f t="shared" si="21"/>
        <v>0.43612306471341955</v>
      </c>
    </row>
    <row r="311" spans="1:16" x14ac:dyDescent="0.25">
      <c r="A311" s="1">
        <v>0.588888888888905</v>
      </c>
      <c r="B311" s="2">
        <v>848.83333333333303</v>
      </c>
      <c r="C311" s="3">
        <v>20.76</v>
      </c>
      <c r="D311" s="3">
        <v>25.594667683200008</v>
      </c>
      <c r="E311" s="3">
        <v>34.086102505777397</v>
      </c>
      <c r="F311" s="3">
        <v>41.325667485902898</v>
      </c>
      <c r="G311" s="3">
        <v>46.957293507097397</v>
      </c>
      <c r="H311" s="12">
        <f t="shared" si="18"/>
        <v>1.5699315734275358E-2</v>
      </c>
      <c r="I311" s="12">
        <f t="shared" si="18"/>
        <v>2.4228157258083138E-2</v>
      </c>
      <c r="J311" s="12">
        <f t="shared" si="18"/>
        <v>3.0862705879164426E-2</v>
      </c>
      <c r="K311" s="12">
        <f t="shared" si="19"/>
        <v>0.52746538354906591</v>
      </c>
      <c r="L311" s="12">
        <f t="shared" si="19"/>
        <v>0.44970255307350099</v>
      </c>
      <c r="M311" s="12">
        <f t="shared" si="19"/>
        <v>0.34982165456610431</v>
      </c>
      <c r="O311" s="12">
        <f t="shared" si="20"/>
        <v>0.48858396831128348</v>
      </c>
      <c r="P311" s="12">
        <f t="shared" si="21"/>
        <v>0.44232986372955707</v>
      </c>
    </row>
    <row r="312" spans="1:16" x14ac:dyDescent="0.25">
      <c r="A312" s="1">
        <v>0.58958333333335</v>
      </c>
      <c r="B312" s="2">
        <v>847.66666666666697</v>
      </c>
      <c r="C312" s="3">
        <v>20.76</v>
      </c>
      <c r="D312" s="3">
        <v>25.594667683200001</v>
      </c>
      <c r="E312" s="3">
        <v>34.016548775252502</v>
      </c>
      <c r="F312" s="3">
        <v>41.2223481544479</v>
      </c>
      <c r="G312" s="3">
        <v>46.8279154924493</v>
      </c>
      <c r="H312" s="12">
        <f t="shared" si="18"/>
        <v>1.5638869966872783E-2</v>
      </c>
      <c r="I312" s="12">
        <f t="shared" si="18"/>
        <v>2.413961638354057E-2</v>
      </c>
      <c r="J312" s="12">
        <f t="shared" si="18"/>
        <v>3.0752554650942929E-2</v>
      </c>
      <c r="K312" s="12">
        <f t="shared" si="19"/>
        <v>0.52386490902553695</v>
      </c>
      <c r="L312" s="12">
        <f t="shared" si="19"/>
        <v>0.44822117469702871</v>
      </c>
      <c r="M312" s="12">
        <f t="shared" si="19"/>
        <v>0.34868219955394242</v>
      </c>
      <c r="O312" s="12">
        <f t="shared" si="20"/>
        <v>0.48604304186128283</v>
      </c>
      <c r="P312" s="12">
        <f t="shared" si="21"/>
        <v>0.44025609442550262</v>
      </c>
    </row>
    <row r="313" spans="1:16" x14ac:dyDescent="0.25">
      <c r="A313" s="1">
        <v>0.590277777777794</v>
      </c>
      <c r="B313" s="2">
        <v>845</v>
      </c>
      <c r="C313" s="3">
        <v>20.8</v>
      </c>
      <c r="D313" s="3">
        <v>25.536098649600003</v>
      </c>
      <c r="E313" s="3">
        <v>33.990046698504301</v>
      </c>
      <c r="F313" s="3">
        <v>41.164318519807402</v>
      </c>
      <c r="G313" s="3">
        <v>46.745203314215701</v>
      </c>
      <c r="H313" s="12">
        <f t="shared" si="18"/>
        <v>1.5609522720123432E-2</v>
      </c>
      <c r="I313" s="12">
        <f t="shared" si="18"/>
        <v>2.4099785230541303E-2</v>
      </c>
      <c r="J313" s="12">
        <f t="shared" si="18"/>
        <v>3.0704382620373609E-2</v>
      </c>
      <c r="K313" s="12">
        <f t="shared" si="19"/>
        <v>0.52751908212635745</v>
      </c>
      <c r="L313" s="12">
        <f t="shared" si="19"/>
        <v>0.44766838691294225</v>
      </c>
      <c r="M313" s="12">
        <f t="shared" si="19"/>
        <v>0.34824240782752147</v>
      </c>
      <c r="O313" s="12">
        <f t="shared" si="20"/>
        <v>0.48759373451964982</v>
      </c>
      <c r="P313" s="12">
        <f t="shared" si="21"/>
        <v>0.44114329228894039</v>
      </c>
    </row>
    <row r="314" spans="1:16" x14ac:dyDescent="0.25">
      <c r="A314" s="1">
        <v>0.590972222222239</v>
      </c>
      <c r="B314" s="2">
        <v>848</v>
      </c>
      <c r="C314" s="3">
        <v>20.76</v>
      </c>
      <c r="D314" s="3">
        <v>25.609309941600003</v>
      </c>
      <c r="E314" s="3">
        <v>33.340230220180899</v>
      </c>
      <c r="F314" s="3">
        <v>40.656035113460902</v>
      </c>
      <c r="G314" s="3">
        <v>46.365358448709998</v>
      </c>
      <c r="H314" s="12">
        <f t="shared" si="18"/>
        <v>1.4835177146439739E-2</v>
      </c>
      <c r="I314" s="12">
        <f t="shared" si="18"/>
        <v>2.3462305558326534E-2</v>
      </c>
      <c r="J314" s="12">
        <f t="shared" si="18"/>
        <v>3.0194998170648579E-2</v>
      </c>
      <c r="K314" s="12">
        <f t="shared" si="19"/>
        <v>0.4806961579735119</v>
      </c>
      <c r="L314" s="12">
        <f t="shared" si="19"/>
        <v>0.45488495262675821</v>
      </c>
      <c r="M314" s="12">
        <f t="shared" si="19"/>
        <v>0.35499651955879874</v>
      </c>
      <c r="O314" s="12">
        <f t="shared" si="20"/>
        <v>0.46779055530013508</v>
      </c>
      <c r="P314" s="12">
        <f t="shared" si="21"/>
        <v>0.43019254338635626</v>
      </c>
    </row>
    <row r="315" spans="1:16" x14ac:dyDescent="0.25">
      <c r="A315" s="1">
        <v>0.59166666666668299</v>
      </c>
      <c r="B315" s="2">
        <v>847.33333333333303</v>
      </c>
      <c r="C315" s="3">
        <v>20.8</v>
      </c>
      <c r="D315" s="3">
        <v>23.9840192592</v>
      </c>
      <c r="E315" s="3">
        <v>33.047837681848101</v>
      </c>
      <c r="F315" s="3">
        <v>40.199065176025499</v>
      </c>
      <c r="G315" s="3">
        <v>45.819042956766801</v>
      </c>
      <c r="H315" s="12">
        <f t="shared" si="18"/>
        <v>1.4454568467956064E-2</v>
      </c>
      <c r="I315" s="12">
        <f t="shared" si="18"/>
        <v>2.2894254731737416E-2</v>
      </c>
      <c r="J315" s="12">
        <f t="shared" si="18"/>
        <v>2.9526801286506855E-2</v>
      </c>
      <c r="K315" s="12">
        <f t="shared" si="19"/>
        <v>0.56401702508431784</v>
      </c>
      <c r="L315" s="12">
        <f t="shared" si="19"/>
        <v>0.44500163936301673</v>
      </c>
      <c r="M315" s="12">
        <f t="shared" si="19"/>
        <v>0.34971609106966112</v>
      </c>
      <c r="O315" s="12">
        <f t="shared" si="20"/>
        <v>0.50450933222366723</v>
      </c>
      <c r="P315" s="12">
        <f t="shared" si="21"/>
        <v>0.45291158517233199</v>
      </c>
    </row>
    <row r="316" spans="1:16" x14ac:dyDescent="0.25">
      <c r="A316" s="1">
        <v>0.59236111111112799</v>
      </c>
      <c r="B316" s="2">
        <v>846.5</v>
      </c>
      <c r="C316" s="3">
        <v>20.8</v>
      </c>
      <c r="D316" s="3">
        <v>25.594667683200008</v>
      </c>
      <c r="E316" s="3">
        <v>34.286241775756999</v>
      </c>
      <c r="F316" s="3">
        <v>41.310141605955202</v>
      </c>
      <c r="G316" s="3">
        <v>46.758755024654803</v>
      </c>
      <c r="H316" s="12">
        <f t="shared" si="18"/>
        <v>1.5931768193451858E-2</v>
      </c>
      <c r="I316" s="12">
        <f t="shared" si="18"/>
        <v>2.4229346256296753E-2</v>
      </c>
      <c r="J316" s="12">
        <f t="shared" si="18"/>
        <v>3.0665983490436862E-2</v>
      </c>
      <c r="K316" s="12">
        <f t="shared" si="19"/>
        <v>0.54138570302132349</v>
      </c>
      <c r="L316" s="12">
        <f t="shared" si="19"/>
        <v>0.43750866149545803</v>
      </c>
      <c r="M316" s="12">
        <f t="shared" si="19"/>
        <v>0.33938632689102383</v>
      </c>
      <c r="O316" s="12">
        <f t="shared" si="20"/>
        <v>0.48944718225839073</v>
      </c>
      <c r="P316" s="12">
        <f t="shared" si="21"/>
        <v>0.43942689713593508</v>
      </c>
    </row>
    <row r="317" spans="1:16" x14ac:dyDescent="0.25">
      <c r="A317" s="1">
        <v>0.59305555555557199</v>
      </c>
      <c r="B317" s="2">
        <v>845</v>
      </c>
      <c r="C317" s="3">
        <v>20.8</v>
      </c>
      <c r="D317" s="3">
        <v>26.282853828000004</v>
      </c>
      <c r="E317" s="3">
        <v>33.742652138214602</v>
      </c>
      <c r="F317" s="3">
        <v>40.929874530310698</v>
      </c>
      <c r="G317" s="3">
        <v>46.515637170151798</v>
      </c>
      <c r="H317" s="12">
        <f t="shared" si="18"/>
        <v>1.5316748092561658E-2</v>
      </c>
      <c r="I317" s="12">
        <f t="shared" si="18"/>
        <v>2.3822336722261181E-2</v>
      </c>
      <c r="J317" s="12">
        <f t="shared" si="18"/>
        <v>3.0432706710238813E-2</v>
      </c>
      <c r="K317" s="12">
        <f t="shared" si="19"/>
        <v>0.46548499407471394</v>
      </c>
      <c r="L317" s="12">
        <f t="shared" si="19"/>
        <v>0.44847649138415652</v>
      </c>
      <c r="M317" s="12">
        <f t="shared" si="19"/>
        <v>0.34854678118427512</v>
      </c>
      <c r="O317" s="12">
        <f t="shared" si="20"/>
        <v>0.45698074272943529</v>
      </c>
      <c r="P317" s="12">
        <f t="shared" si="21"/>
        <v>0.42083608888104856</v>
      </c>
    </row>
    <row r="318" spans="1:16" x14ac:dyDescent="0.25">
      <c r="A318" s="1">
        <v>0.59375000000001699</v>
      </c>
      <c r="B318" s="2">
        <v>845.66666666666697</v>
      </c>
      <c r="C318" s="3">
        <v>20.8</v>
      </c>
      <c r="D318" s="3">
        <v>24.364717977600002</v>
      </c>
      <c r="E318" s="3">
        <v>33.0499119843548</v>
      </c>
      <c r="F318" s="3">
        <v>40.149372666055001</v>
      </c>
      <c r="G318" s="3">
        <v>45.720101644934601</v>
      </c>
      <c r="H318" s="12">
        <f t="shared" si="18"/>
        <v>1.4485508850242169E-2</v>
      </c>
      <c r="I318" s="12">
        <f t="shared" si="18"/>
        <v>2.2880614110431605E-2</v>
      </c>
      <c r="J318" s="12">
        <f t="shared" si="18"/>
        <v>2.9467995638472123E-2</v>
      </c>
      <c r="K318" s="12">
        <f t="shared" si="19"/>
        <v>0.54152139505333219</v>
      </c>
      <c r="L318" s="12">
        <f t="shared" si="19"/>
        <v>0.44265100462817014</v>
      </c>
      <c r="M318" s="12">
        <f t="shared" si="19"/>
        <v>0.34733466238759092</v>
      </c>
      <c r="O318" s="12">
        <f t="shared" si="20"/>
        <v>0.49208619984075114</v>
      </c>
      <c r="P318" s="12">
        <f t="shared" si="21"/>
        <v>0.44383568735636436</v>
      </c>
    </row>
    <row r="319" spans="1:16" x14ac:dyDescent="0.25">
      <c r="A319" s="1">
        <v>0.59444444444446098</v>
      </c>
      <c r="B319" s="2">
        <v>847.16666666666697</v>
      </c>
      <c r="C319" s="3">
        <v>20.8</v>
      </c>
      <c r="D319" s="3">
        <v>25.170042189600004</v>
      </c>
      <c r="E319" s="3">
        <v>32.845293489189899</v>
      </c>
      <c r="F319" s="3">
        <v>40.053074943728397</v>
      </c>
      <c r="G319" s="3">
        <v>45.695997568497802</v>
      </c>
      <c r="H319" s="12">
        <f t="shared" si="18"/>
        <v>1.421832794317123E-2</v>
      </c>
      <c r="I319" s="12">
        <f t="shared" si="18"/>
        <v>2.2726431174969572E-2</v>
      </c>
      <c r="J319" s="12">
        <f t="shared" si="18"/>
        <v>2.9387366793426472E-2</v>
      </c>
      <c r="K319" s="12">
        <f t="shared" si="19"/>
        <v>0.4777041926309234</v>
      </c>
      <c r="L319" s="12">
        <f t="shared" si="19"/>
        <v>0.44860907949482159</v>
      </c>
      <c r="M319" s="12">
        <f t="shared" si="19"/>
        <v>0.35121296897318188</v>
      </c>
      <c r="O319" s="12">
        <f t="shared" si="20"/>
        <v>0.4631566360628725</v>
      </c>
      <c r="P319" s="12">
        <f t="shared" si="21"/>
        <v>0.42584208036630894</v>
      </c>
    </row>
    <row r="320" spans="1:16" x14ac:dyDescent="0.25">
      <c r="A320" s="1">
        <v>0.59513888888890598</v>
      </c>
      <c r="B320" s="2">
        <v>847.33333333333303</v>
      </c>
      <c r="C320" s="3">
        <v>20.8</v>
      </c>
      <c r="D320" s="3">
        <v>23.720458608000001</v>
      </c>
      <c r="E320" s="3">
        <v>32.998561909531396</v>
      </c>
      <c r="F320" s="3">
        <v>39.980532197947497</v>
      </c>
      <c r="G320" s="3">
        <v>45.468248339999597</v>
      </c>
      <c r="H320" s="12">
        <f t="shared" si="18"/>
        <v>1.4396414527377735E-2</v>
      </c>
      <c r="I320" s="12">
        <f t="shared" si="18"/>
        <v>2.2636347991283442E-2</v>
      </c>
      <c r="J320" s="12">
        <f t="shared" si="18"/>
        <v>2.911280291896098E-2</v>
      </c>
      <c r="K320" s="12">
        <f t="shared" si="19"/>
        <v>0.577351396347351</v>
      </c>
      <c r="L320" s="12">
        <f t="shared" si="19"/>
        <v>0.43446921900593716</v>
      </c>
      <c r="M320" s="12">
        <f t="shared" si="19"/>
        <v>0.34148580527754291</v>
      </c>
      <c r="O320" s="12">
        <f t="shared" si="20"/>
        <v>0.50591030767664402</v>
      </c>
      <c r="P320" s="12">
        <f t="shared" si="21"/>
        <v>0.45110214021027711</v>
      </c>
    </row>
    <row r="321" spans="1:16" x14ac:dyDescent="0.25">
      <c r="A321" s="1">
        <v>0.59583333333334998</v>
      </c>
      <c r="B321" s="2">
        <v>848.33333333333303</v>
      </c>
      <c r="C321" s="3">
        <v>20.76</v>
      </c>
      <c r="D321" s="3">
        <v>25.975366401599999</v>
      </c>
      <c r="E321" s="3">
        <v>33.721815113025997</v>
      </c>
      <c r="F321" s="3">
        <v>40.769016967317803</v>
      </c>
      <c r="G321" s="3">
        <v>46.243799495625403</v>
      </c>
      <c r="H321" s="12">
        <f t="shared" si="18"/>
        <v>1.52791533748833E-2</v>
      </c>
      <c r="I321" s="12">
        <f t="shared" si="18"/>
        <v>2.3586267544971878E-2</v>
      </c>
      <c r="J321" s="12">
        <f t="shared" si="18"/>
        <v>3.003984223452897E-2</v>
      </c>
      <c r="K321" s="12">
        <f t="shared" si="19"/>
        <v>0.48147243285876895</v>
      </c>
      <c r="L321" s="12">
        <f t="shared" si="19"/>
        <v>0.43801147442285199</v>
      </c>
      <c r="M321" s="12">
        <f t="shared" si="19"/>
        <v>0.34027939272210123</v>
      </c>
      <c r="O321" s="12">
        <f t="shared" si="20"/>
        <v>0.45974195364081044</v>
      </c>
      <c r="P321" s="12">
        <f t="shared" si="21"/>
        <v>0.41992110000124072</v>
      </c>
    </row>
    <row r="322" spans="1:16" x14ac:dyDescent="0.25">
      <c r="A322" s="1">
        <v>0.59652777777779498</v>
      </c>
      <c r="B322" s="2">
        <v>846.66666666666697</v>
      </c>
      <c r="C322" s="3">
        <v>20.76</v>
      </c>
      <c r="D322" s="3">
        <v>24.935766055200002</v>
      </c>
      <c r="E322" s="3">
        <v>33.191923632682403</v>
      </c>
      <c r="F322" s="3">
        <v>40.178707169549902</v>
      </c>
      <c r="G322" s="3">
        <v>45.6454251860902</v>
      </c>
      <c r="H322" s="12">
        <f t="shared" si="18"/>
        <v>1.4683374369309918E-2</v>
      </c>
      <c r="I322" s="12">
        <f t="shared" si="18"/>
        <v>2.2935480908917196E-2</v>
      </c>
      <c r="J322" s="12">
        <f t="shared" si="18"/>
        <v>2.9392234471760068E-2</v>
      </c>
      <c r="K322" s="12">
        <f t="shared" si="19"/>
        <v>0.51416299874085081</v>
      </c>
      <c r="L322" s="12">
        <f t="shared" si="19"/>
        <v>0.43511107208838373</v>
      </c>
      <c r="M322" s="12">
        <f t="shared" si="19"/>
        <v>0.3404470060408058</v>
      </c>
      <c r="O322" s="12">
        <f t="shared" si="20"/>
        <v>0.47463703541461721</v>
      </c>
      <c r="P322" s="12">
        <f t="shared" si="21"/>
        <v>0.42990702562334671</v>
      </c>
    </row>
    <row r="323" spans="1:16" x14ac:dyDescent="0.25">
      <c r="A323" s="1">
        <v>0.59722222222223897</v>
      </c>
      <c r="B323" s="2">
        <v>842.33333333333303</v>
      </c>
      <c r="C323" s="3">
        <v>20.76</v>
      </c>
      <c r="D323" s="3">
        <v>25.170042189600004</v>
      </c>
      <c r="E323" s="3">
        <v>33.479176359873797</v>
      </c>
      <c r="F323" s="3">
        <v>40.384336250428802</v>
      </c>
      <c r="G323" s="3">
        <v>45.767580742210697</v>
      </c>
      <c r="H323" s="12">
        <f t="shared" si="18"/>
        <v>1.5099932362335339E-2</v>
      </c>
      <c r="I323" s="12">
        <f t="shared" si="18"/>
        <v>2.3297589533552206E-2</v>
      </c>
      <c r="J323" s="12">
        <f t="shared" si="18"/>
        <v>2.9688461506383899E-2</v>
      </c>
      <c r="K323" s="12">
        <f t="shared" si="19"/>
        <v>0.52012423845294098</v>
      </c>
      <c r="L323" s="12">
        <f t="shared" si="19"/>
        <v>0.43224010539143465</v>
      </c>
      <c r="M323" s="12">
        <f t="shared" si="19"/>
        <v>0.33697324947658008</v>
      </c>
      <c r="O323" s="12">
        <f t="shared" si="20"/>
        <v>0.47618217192218781</v>
      </c>
      <c r="P323" s="12">
        <f t="shared" si="21"/>
        <v>0.42977919777365203</v>
      </c>
    </row>
    <row r="324" spans="1:16" x14ac:dyDescent="0.25">
      <c r="A324" s="1">
        <v>0.59791666666668397</v>
      </c>
      <c r="B324" s="2">
        <v>846</v>
      </c>
      <c r="C324" s="3">
        <v>20.76</v>
      </c>
      <c r="D324" s="3">
        <v>25.550740908000005</v>
      </c>
      <c r="E324" s="3">
        <v>33.602799003237401</v>
      </c>
      <c r="F324" s="3">
        <v>40.512847534585298</v>
      </c>
      <c r="G324" s="3">
        <v>45.891993748906202</v>
      </c>
      <c r="H324" s="12">
        <f t="shared" ref="H324:J387" si="22">(E324-$C324)/$B324</f>
        <v>1.5180613479004018E-2</v>
      </c>
      <c r="I324" s="12">
        <f t="shared" si="22"/>
        <v>2.3348519544427064E-2</v>
      </c>
      <c r="J324" s="12">
        <f t="shared" si="22"/>
        <v>2.9706848402962411E-2</v>
      </c>
      <c r="K324" s="12">
        <f t="shared" ref="K324:M387" si="23">$A$1*60*0.145*1.25*1000*(E324-D324)/($B324*60*0.33*1.25)</f>
        <v>0.50184759243903809</v>
      </c>
      <c r="L324" s="12">
        <f t="shared" si="23"/>
        <v>0.43067141072230603</v>
      </c>
      <c r="M324" s="12">
        <f t="shared" si="23"/>
        <v>0.33525733981368194</v>
      </c>
      <c r="O324" s="12">
        <f t="shared" ref="O324:O387" si="24">$A$1*60*0.145*1.25*1000*(F324-$D324)/(2*$B324*60*0.33*1.25)</f>
        <v>0.46625950158067209</v>
      </c>
      <c r="P324" s="12">
        <f t="shared" ref="P324:P387" si="25">$A$1*60*0.145*1.25*1000*(G324-$D324)/(3*$B324*60*0.33*1.25)</f>
        <v>0.42259211432500871</v>
      </c>
    </row>
    <row r="325" spans="1:16" x14ac:dyDescent="0.25">
      <c r="A325" s="1">
        <v>0.59861111111112797</v>
      </c>
      <c r="B325" s="2">
        <v>845.16666666666697</v>
      </c>
      <c r="C325" s="3">
        <v>20.76</v>
      </c>
      <c r="D325" s="3">
        <v>25.448245099200001</v>
      </c>
      <c r="E325" s="3">
        <v>33.814672706446302</v>
      </c>
      <c r="F325" s="3">
        <v>40.625191805379799</v>
      </c>
      <c r="G325" s="3">
        <v>45.922799099985198</v>
      </c>
      <c r="H325" s="12">
        <f t="shared" si="22"/>
        <v>1.5446270210743004E-2</v>
      </c>
      <c r="I325" s="12">
        <f t="shared" si="22"/>
        <v>2.3504466738765283E-2</v>
      </c>
      <c r="J325" s="12">
        <f t="shared" si="22"/>
        <v>2.9772588167996671E-2</v>
      </c>
      <c r="K325" s="12">
        <f t="shared" si="23"/>
        <v>0.52195493220302813</v>
      </c>
      <c r="L325" s="12">
        <f t="shared" si="23"/>
        <v>0.42488672602299271</v>
      </c>
      <c r="M325" s="12">
        <f t="shared" si="23"/>
        <v>0.33050094808674602</v>
      </c>
      <c r="O325" s="12">
        <f t="shared" si="24"/>
        <v>0.47342082911301042</v>
      </c>
      <c r="P325" s="12">
        <f t="shared" si="25"/>
        <v>0.42578086877092225</v>
      </c>
    </row>
    <row r="326" spans="1:16" x14ac:dyDescent="0.25">
      <c r="A326" s="1">
        <v>0.59930555555557297</v>
      </c>
      <c r="B326" s="2">
        <v>844</v>
      </c>
      <c r="C326" s="3">
        <v>20.76</v>
      </c>
      <c r="D326" s="3">
        <v>26.1803580192</v>
      </c>
      <c r="E326" s="3">
        <v>33.667137638909601</v>
      </c>
      <c r="F326" s="3">
        <v>40.548142479957903</v>
      </c>
      <c r="G326" s="3">
        <v>45.890999335087798</v>
      </c>
      <c r="H326" s="12">
        <f t="shared" si="22"/>
        <v>1.5292817107712795E-2</v>
      </c>
      <c r="I326" s="12">
        <f t="shared" si="22"/>
        <v>2.3445666445447752E-2</v>
      </c>
      <c r="J326" s="12">
        <f t="shared" si="22"/>
        <v>2.9776065562900234E-2</v>
      </c>
      <c r="K326" s="12">
        <f t="shared" si="23"/>
        <v>0.46772212186897549</v>
      </c>
      <c r="L326" s="12">
        <f t="shared" si="23"/>
        <v>0.42987751053511575</v>
      </c>
      <c r="M326" s="12">
        <f t="shared" si="23"/>
        <v>0.33378468073840356</v>
      </c>
      <c r="O326" s="12">
        <f t="shared" si="24"/>
        <v>0.44879981620204562</v>
      </c>
      <c r="P326" s="12">
        <f t="shared" si="25"/>
        <v>0.41046143771416488</v>
      </c>
    </row>
    <row r="327" spans="1:16" x14ac:dyDescent="0.25">
      <c r="A327" s="1">
        <v>0.60000000000001696</v>
      </c>
      <c r="B327" s="2">
        <v>842.16666666666697</v>
      </c>
      <c r="C327" s="3">
        <v>20.72</v>
      </c>
      <c r="D327" s="3">
        <v>24.950408313600001</v>
      </c>
      <c r="E327" s="3">
        <v>32.864633545658599</v>
      </c>
      <c r="F327" s="3">
        <v>39.731816101540801</v>
      </c>
      <c r="G327" s="3">
        <v>45.108627211279398</v>
      </c>
      <c r="H327" s="12">
        <f t="shared" si="22"/>
        <v>1.442070082603435E-2</v>
      </c>
      <c r="I327" s="12">
        <f t="shared" si="22"/>
        <v>2.2574885535176087E-2</v>
      </c>
      <c r="J327" s="12">
        <f t="shared" si="22"/>
        <v>2.8959383191703214E-2</v>
      </c>
      <c r="K327" s="12">
        <f t="shared" si="23"/>
        <v>0.4955022904046904</v>
      </c>
      <c r="L327" s="12">
        <f t="shared" si="23"/>
        <v>0.42994792102747337</v>
      </c>
      <c r="M327" s="12">
        <f t="shared" si="23"/>
        <v>0.33663714916233933</v>
      </c>
      <c r="O327" s="12">
        <f t="shared" si="24"/>
        <v>0.46272510571608183</v>
      </c>
      <c r="P327" s="12">
        <f t="shared" si="25"/>
        <v>0.42069578686483439</v>
      </c>
    </row>
    <row r="328" spans="1:16" x14ac:dyDescent="0.25">
      <c r="A328" s="1">
        <v>0.60069444444446196</v>
      </c>
      <c r="B328" s="2">
        <v>841.5</v>
      </c>
      <c r="C328" s="3">
        <v>20.72</v>
      </c>
      <c r="D328" s="3">
        <v>24.760058954399998</v>
      </c>
      <c r="E328" s="3">
        <v>32.593185518655503</v>
      </c>
      <c r="F328" s="3">
        <v>39.454894108295797</v>
      </c>
      <c r="G328" s="3">
        <v>44.833315605289897</v>
      </c>
      <c r="H328" s="12">
        <f t="shared" si="22"/>
        <v>1.4109549041777188E-2</v>
      </c>
      <c r="I328" s="12">
        <f t="shared" si="22"/>
        <v>2.2263688779911823E-2</v>
      </c>
      <c r="J328" s="12">
        <f t="shared" si="22"/>
        <v>2.8655158176220913E-2</v>
      </c>
      <c r="K328" s="12">
        <f t="shared" si="23"/>
        <v>0.49081331035144943</v>
      </c>
      <c r="L328" s="12">
        <f t="shared" si="23"/>
        <v>0.42994554982891697</v>
      </c>
      <c r="M328" s="12">
        <f t="shared" si="23"/>
        <v>0.33700474998720659</v>
      </c>
      <c r="O328" s="12">
        <f t="shared" si="24"/>
        <v>0.46037943009018323</v>
      </c>
      <c r="P328" s="12">
        <f t="shared" si="25"/>
        <v>0.41925453672252427</v>
      </c>
    </row>
    <row r="329" spans="1:16" x14ac:dyDescent="0.25">
      <c r="A329" s="1">
        <v>0.60138888888890596</v>
      </c>
      <c r="B329" s="2">
        <v>841.5</v>
      </c>
      <c r="C329" s="3">
        <v>20.68</v>
      </c>
      <c r="D329" s="3">
        <v>24.423287011199999</v>
      </c>
      <c r="E329" s="3">
        <v>32.309286500169897</v>
      </c>
      <c r="F329" s="3">
        <v>39.156113727252297</v>
      </c>
      <c r="G329" s="3">
        <v>44.534551800796798</v>
      </c>
      <c r="H329" s="12">
        <f t="shared" si="22"/>
        <v>1.3819710635971358E-2</v>
      </c>
      <c r="I329" s="12">
        <f t="shared" si="22"/>
        <v>2.1956166045457276E-2</v>
      </c>
      <c r="J329" s="12">
        <f t="shared" si="22"/>
        <v>2.8347655140578489E-2</v>
      </c>
      <c r="K329" s="12">
        <f t="shared" si="23"/>
        <v>0.49412625761384316</v>
      </c>
      <c r="L329" s="12">
        <f t="shared" si="23"/>
        <v>0.42901310340925741</v>
      </c>
      <c r="M329" s="12">
        <f t="shared" si="23"/>
        <v>0.33700578865184577</v>
      </c>
      <c r="O329" s="12">
        <f t="shared" si="24"/>
        <v>0.46156968051155028</v>
      </c>
      <c r="P329" s="12">
        <f t="shared" si="25"/>
        <v>0.42004838322498211</v>
      </c>
    </row>
    <row r="330" spans="1:16" x14ac:dyDescent="0.25">
      <c r="A330" s="1">
        <v>0.60208333333335096</v>
      </c>
      <c r="B330" s="2">
        <v>840.83333333333303</v>
      </c>
      <c r="C330" s="3">
        <v>20.68</v>
      </c>
      <c r="D330" s="3">
        <v>24.247579910400002</v>
      </c>
      <c r="E330" s="3">
        <v>32.015393922149897</v>
      </c>
      <c r="F330" s="3">
        <v>38.857654397793098</v>
      </c>
      <c r="G330" s="3">
        <v>44.242887243294902</v>
      </c>
      <c r="H330" s="12">
        <f t="shared" si="22"/>
        <v>1.3481142424757068E-2</v>
      </c>
      <c r="I330" s="12">
        <f t="shared" si="22"/>
        <v>2.1618617717890708E-2</v>
      </c>
      <c r="J330" s="12">
        <f t="shared" si="22"/>
        <v>2.8023255393413174E-2</v>
      </c>
      <c r="K330" s="12">
        <f t="shared" si="23"/>
        <v>0.48710681612559031</v>
      </c>
      <c r="L330" s="12">
        <f t="shared" si="23"/>
        <v>0.42906687909250091</v>
      </c>
      <c r="M330" s="12">
        <f t="shared" si="23"/>
        <v>0.33769907743663891</v>
      </c>
      <c r="O330" s="12">
        <f t="shared" si="24"/>
        <v>0.45808684760904561</v>
      </c>
      <c r="P330" s="12">
        <f t="shared" si="25"/>
        <v>0.41795759088491008</v>
      </c>
    </row>
    <row r="331" spans="1:16" x14ac:dyDescent="0.25">
      <c r="A331" s="1">
        <v>0.60277777777779495</v>
      </c>
      <c r="B331" s="2">
        <v>838.83333333333303</v>
      </c>
      <c r="C331" s="3">
        <v>20.68</v>
      </c>
      <c r="D331" s="3">
        <v>23.910807967200004</v>
      </c>
      <c r="E331" s="3">
        <v>32.268623637563103</v>
      </c>
      <c r="F331" s="3">
        <v>38.937079221341698</v>
      </c>
      <c r="G331" s="3">
        <v>44.1863819117563</v>
      </c>
      <c r="H331" s="12">
        <f t="shared" si="22"/>
        <v>1.38151682545954E-2</v>
      </c>
      <c r="I331" s="12">
        <f t="shared" si="22"/>
        <v>2.1764847074915602E-2</v>
      </c>
      <c r="J331" s="12">
        <f t="shared" si="22"/>
        <v>2.8022708418545171E-2</v>
      </c>
      <c r="K331" s="12">
        <f t="shared" si="23"/>
        <v>0.52535445212260157</v>
      </c>
      <c r="L331" s="12">
        <f t="shared" si="23"/>
        <v>0.41916488325324708</v>
      </c>
      <c r="M331" s="12">
        <f t="shared" si="23"/>
        <v>0.32995996175501363</v>
      </c>
      <c r="O331" s="12">
        <f t="shared" si="24"/>
        <v>0.47225966768792427</v>
      </c>
      <c r="P331" s="12">
        <f t="shared" si="25"/>
        <v>0.42482643237695406</v>
      </c>
    </row>
    <row r="332" spans="1:16" x14ac:dyDescent="0.25">
      <c r="A332" s="1">
        <v>0.60347222222223995</v>
      </c>
      <c r="B332" s="2">
        <v>832</v>
      </c>
      <c r="C332" s="3">
        <v>20.68</v>
      </c>
      <c r="D332" s="3">
        <v>25.243253481600004</v>
      </c>
      <c r="E332" s="3">
        <v>33.337308400183502</v>
      </c>
      <c r="F332" s="3">
        <v>39.851124111702099</v>
      </c>
      <c r="G332" s="3">
        <v>44.918244855636203</v>
      </c>
      <c r="H332" s="12">
        <f t="shared" si="22"/>
        <v>1.5213111057912863E-2</v>
      </c>
      <c r="I332" s="12">
        <f t="shared" si="22"/>
        <v>2.3042216480411177E-2</v>
      </c>
      <c r="J332" s="12">
        <f t="shared" si="22"/>
        <v>2.9132505836101205E-2</v>
      </c>
      <c r="K332" s="12">
        <f t="shared" si="23"/>
        <v>0.51295365524239822</v>
      </c>
      <c r="L332" s="12">
        <f t="shared" si="23"/>
        <v>0.41280737682263818</v>
      </c>
      <c r="M332" s="12">
        <f t="shared" si="23"/>
        <v>0.32112434784547417</v>
      </c>
      <c r="O332" s="12">
        <f t="shared" si="24"/>
        <v>0.46288051603251817</v>
      </c>
      <c r="P332" s="12">
        <f t="shared" si="25"/>
        <v>0.41562845997017023</v>
      </c>
    </row>
    <row r="333" spans="1:16" x14ac:dyDescent="0.25">
      <c r="A333" s="1">
        <v>0.60416666666668395</v>
      </c>
      <c r="B333" s="2">
        <v>830.66666666666697</v>
      </c>
      <c r="C333" s="3">
        <v>20.68</v>
      </c>
      <c r="D333" s="3">
        <v>25.9607241432</v>
      </c>
      <c r="E333" s="3">
        <v>33.393585914299102</v>
      </c>
      <c r="F333" s="3">
        <v>39.947723699348103</v>
      </c>
      <c r="G333" s="3">
        <v>45.036380314128699</v>
      </c>
      <c r="H333" s="12">
        <f t="shared" si="22"/>
        <v>1.5305279993136956E-2</v>
      </c>
      <c r="I333" s="12">
        <f t="shared" si="22"/>
        <v>2.3195494020081978E-2</v>
      </c>
      <c r="J333" s="12">
        <f t="shared" si="22"/>
        <v>2.9321485129368406E-2</v>
      </c>
      <c r="K333" s="12">
        <f t="shared" si="23"/>
        <v>0.47180721879878995</v>
      </c>
      <c r="L333" s="12">
        <f t="shared" si="23"/>
        <v>0.41602946687528292</v>
      </c>
      <c r="M333" s="12">
        <f t="shared" si="23"/>
        <v>0.32300680394419357</v>
      </c>
      <c r="O333" s="12">
        <f t="shared" si="24"/>
        <v>0.44391834283703641</v>
      </c>
      <c r="P333" s="12">
        <f t="shared" si="25"/>
        <v>0.40361449653942211</v>
      </c>
    </row>
    <row r="334" spans="1:16" x14ac:dyDescent="0.25">
      <c r="A334" s="1">
        <v>0.60486111111112895</v>
      </c>
      <c r="B334" s="2">
        <v>832.33333333333303</v>
      </c>
      <c r="C334" s="3">
        <v>20.68</v>
      </c>
      <c r="D334" s="3">
        <v>25.389676065600003</v>
      </c>
      <c r="E334" s="3">
        <v>32.998371907973798</v>
      </c>
      <c r="F334" s="3">
        <v>39.547473715804799</v>
      </c>
      <c r="G334" s="3">
        <v>44.655730839513097</v>
      </c>
      <c r="H334" s="12">
        <f t="shared" si="22"/>
        <v>1.4799806056836768E-2</v>
      </c>
      <c r="I334" s="12">
        <f t="shared" si="22"/>
        <v>2.2668170263281703E-2</v>
      </c>
      <c r="J334" s="12">
        <f t="shared" si="22"/>
        <v>2.8805443539663324E-2</v>
      </c>
      <c r="K334" s="12">
        <f t="shared" si="23"/>
        <v>0.4820013385419013</v>
      </c>
      <c r="L334" s="12">
        <f t="shared" si="23"/>
        <v>0.41487738543073294</v>
      </c>
      <c r="M334" s="12">
        <f t="shared" si="23"/>
        <v>0.32360168184557614</v>
      </c>
      <c r="O334" s="12">
        <f t="shared" si="24"/>
        <v>0.44843936198631706</v>
      </c>
      <c r="P334" s="12">
        <f t="shared" si="25"/>
        <v>0.40682680193940352</v>
      </c>
    </row>
    <row r="335" spans="1:16" x14ac:dyDescent="0.25">
      <c r="A335" s="1">
        <v>0.60555555555557306</v>
      </c>
      <c r="B335" s="2">
        <v>830.83333333333303</v>
      </c>
      <c r="C335" s="3">
        <v>20.68</v>
      </c>
      <c r="D335" s="3">
        <v>25.272537998399997</v>
      </c>
      <c r="E335" s="3">
        <v>32.818222469066498</v>
      </c>
      <c r="F335" s="3">
        <v>39.336682000754202</v>
      </c>
      <c r="G335" s="3">
        <v>44.426804294128701</v>
      </c>
      <c r="H335" s="12">
        <f t="shared" si="22"/>
        <v>1.4609696051032902E-2</v>
      </c>
      <c r="I335" s="12">
        <f t="shared" si="22"/>
        <v>2.2455384554568757E-2</v>
      </c>
      <c r="J335" s="12">
        <f t="shared" si="22"/>
        <v>2.8581910885611284E-2</v>
      </c>
      <c r="K335" s="12">
        <f t="shared" si="23"/>
        <v>0.47887265355921266</v>
      </c>
      <c r="L335" s="12">
        <f t="shared" si="23"/>
        <v>0.41368175745916308</v>
      </c>
      <c r="M335" s="12">
        <f t="shared" si="23"/>
        <v>0.32303502472769685</v>
      </c>
      <c r="O335" s="12">
        <f t="shared" si="24"/>
        <v>0.44627720550918787</v>
      </c>
      <c r="P335" s="12">
        <f t="shared" si="25"/>
        <v>0.40519647858202423</v>
      </c>
    </row>
    <row r="336" spans="1:16" x14ac:dyDescent="0.25">
      <c r="A336" s="1">
        <v>0.60625000000001805</v>
      </c>
      <c r="B336" s="2">
        <v>828.33333333333303</v>
      </c>
      <c r="C336" s="3">
        <v>20.72</v>
      </c>
      <c r="D336" s="3">
        <v>25.126115414400001</v>
      </c>
      <c r="E336" s="3">
        <v>32.8972558885796</v>
      </c>
      <c r="F336" s="3">
        <v>39.352441323444701</v>
      </c>
      <c r="G336" s="3">
        <v>44.390571142596301</v>
      </c>
      <c r="H336" s="12">
        <f t="shared" si="22"/>
        <v>1.4700912541544797E-2</v>
      </c>
      <c r="I336" s="12">
        <f t="shared" si="22"/>
        <v>2.2493892945808502E-2</v>
      </c>
      <c r="J336" s="12">
        <f t="shared" si="22"/>
        <v>2.8576142224462347E-2</v>
      </c>
      <c r="K336" s="12">
        <f t="shared" si="23"/>
        <v>0.49466926742537048</v>
      </c>
      <c r="L336" s="12">
        <f t="shared" si="23"/>
        <v>0.41090260313390436</v>
      </c>
      <c r="M336" s="12">
        <f t="shared" si="23"/>
        <v>0.32070041651083897</v>
      </c>
      <c r="O336" s="12">
        <f t="shared" si="24"/>
        <v>0.45278593527963745</v>
      </c>
      <c r="P336" s="12">
        <f t="shared" si="25"/>
        <v>0.40875742902337131</v>
      </c>
    </row>
    <row r="337" spans="1:16" x14ac:dyDescent="0.25">
      <c r="A337" s="1">
        <v>0.60694444444446205</v>
      </c>
      <c r="B337" s="2">
        <v>833</v>
      </c>
      <c r="C337" s="3">
        <v>20.72</v>
      </c>
      <c r="D337" s="3">
        <v>25.536098649600003</v>
      </c>
      <c r="E337" s="3">
        <v>32.842182586537703</v>
      </c>
      <c r="F337" s="3">
        <v>39.349110082002497</v>
      </c>
      <c r="G337" s="3">
        <v>44.423868435898903</v>
      </c>
      <c r="H337" s="12">
        <f t="shared" si="22"/>
        <v>1.4552440079877197E-2</v>
      </c>
      <c r="I337" s="12">
        <f t="shared" si="22"/>
        <v>2.2363877649462783E-2</v>
      </c>
      <c r="J337" s="12">
        <f t="shared" si="22"/>
        <v>2.8456024532891842E-2</v>
      </c>
      <c r="K337" s="12">
        <f t="shared" si="23"/>
        <v>0.46246084070979648</v>
      </c>
      <c r="L337" s="12">
        <f t="shared" si="23"/>
        <v>0.41187579912360361</v>
      </c>
      <c r="M337" s="12">
        <f t="shared" si="23"/>
        <v>0.32122229021716853</v>
      </c>
      <c r="O337" s="12">
        <f t="shared" si="24"/>
        <v>0.43716831991670008</v>
      </c>
      <c r="P337" s="12">
        <f t="shared" si="25"/>
        <v>0.39851964335018952</v>
      </c>
    </row>
    <row r="338" spans="1:16" x14ac:dyDescent="0.25">
      <c r="A338" s="1">
        <v>0.60763888888890705</v>
      </c>
      <c r="B338" s="2">
        <v>831.83333333333303</v>
      </c>
      <c r="C338" s="3">
        <v>20.76</v>
      </c>
      <c r="D338" s="3">
        <v>24.891839280000003</v>
      </c>
      <c r="E338" s="3">
        <v>32.440117210336602</v>
      </c>
      <c r="F338" s="3">
        <v>38.928955041039401</v>
      </c>
      <c r="G338" s="3">
        <v>44.013386835389298</v>
      </c>
      <c r="H338" s="12">
        <f t="shared" si="22"/>
        <v>1.4041415199763501E-2</v>
      </c>
      <c r="I338" s="12">
        <f t="shared" si="22"/>
        <v>2.1842061760416035E-2</v>
      </c>
      <c r="J338" s="12">
        <f t="shared" si="22"/>
        <v>2.7954382090229581E-2</v>
      </c>
      <c r="K338" s="12">
        <f t="shared" si="23"/>
        <v>0.47846136131530154</v>
      </c>
      <c r="L338" s="12">
        <f t="shared" si="23"/>
        <v>0.41130681865258822</v>
      </c>
      <c r="M338" s="12">
        <f t="shared" si="23"/>
        <v>0.32228598102653216</v>
      </c>
      <c r="O338" s="12">
        <f t="shared" si="24"/>
        <v>0.44488408998394485</v>
      </c>
      <c r="P338" s="12">
        <f t="shared" si="25"/>
        <v>0.40401805366480736</v>
      </c>
    </row>
    <row r="339" spans="1:16" x14ac:dyDescent="0.25">
      <c r="A339" s="1">
        <v>0.60833333333335105</v>
      </c>
      <c r="B339" s="2">
        <v>833.5</v>
      </c>
      <c r="C339" s="3">
        <v>20.76</v>
      </c>
      <c r="D339" s="3">
        <v>24.833270246400005</v>
      </c>
      <c r="E339" s="3">
        <v>32.056671883747399</v>
      </c>
      <c r="F339" s="3">
        <v>38.594004834175102</v>
      </c>
      <c r="G339" s="3">
        <v>43.727733406446497</v>
      </c>
      <c r="H339" s="12">
        <f t="shared" si="22"/>
        <v>1.3553295601376601E-2</v>
      </c>
      <c r="I339" s="12">
        <f t="shared" si="22"/>
        <v>2.1396526495710978E-2</v>
      </c>
      <c r="J339" s="12">
        <f t="shared" si="22"/>
        <v>2.7555768933949003E-2</v>
      </c>
      <c r="K339" s="12">
        <f t="shared" si="23"/>
        <v>0.45695293119501418</v>
      </c>
      <c r="L339" s="12">
        <f t="shared" si="23"/>
        <v>0.41355217442853986</v>
      </c>
      <c r="M339" s="12">
        <f t="shared" si="23"/>
        <v>0.32476005583436857</v>
      </c>
      <c r="O339" s="12">
        <f t="shared" si="24"/>
        <v>0.43525255281177705</v>
      </c>
      <c r="P339" s="12">
        <f t="shared" si="25"/>
        <v>0.39842172048597424</v>
      </c>
    </row>
    <row r="340" spans="1:16" x14ac:dyDescent="0.25">
      <c r="A340" s="1">
        <v>0.60902777777779604</v>
      </c>
      <c r="B340" s="2">
        <v>833</v>
      </c>
      <c r="C340" s="3">
        <v>20.76</v>
      </c>
      <c r="D340" s="3">
        <v>24.071872809600006</v>
      </c>
      <c r="E340" s="3">
        <v>31.8969426249962</v>
      </c>
      <c r="F340" s="3">
        <v>38.337087731869303</v>
      </c>
      <c r="G340" s="3">
        <v>43.411371697323297</v>
      </c>
      <c r="H340" s="12">
        <f t="shared" si="22"/>
        <v>1.336967902160408E-2</v>
      </c>
      <c r="I340" s="12">
        <f t="shared" si="22"/>
        <v>2.1100945656505766E-2</v>
      </c>
      <c r="J340" s="12">
        <f t="shared" si="22"/>
        <v>2.7192523046006358E-2</v>
      </c>
      <c r="K340" s="12">
        <f t="shared" si="23"/>
        <v>0.49531163297280273</v>
      </c>
      <c r="L340" s="12">
        <f t="shared" si="23"/>
        <v>0.40764860438572509</v>
      </c>
      <c r="M340" s="12">
        <f t="shared" si="23"/>
        <v>0.3211922623554857</v>
      </c>
      <c r="O340" s="12">
        <f t="shared" si="24"/>
        <v>0.45148011867926396</v>
      </c>
      <c r="P340" s="12">
        <f t="shared" si="25"/>
        <v>0.40805083323800445</v>
      </c>
    </row>
    <row r="341" spans="1:16" x14ac:dyDescent="0.25">
      <c r="A341" s="1">
        <v>0.60972222222224004</v>
      </c>
      <c r="B341" s="2">
        <v>832</v>
      </c>
      <c r="C341" s="3">
        <v>20.76</v>
      </c>
      <c r="D341" s="3">
        <v>24.730774437600001</v>
      </c>
      <c r="E341" s="3">
        <v>31.896063515493601</v>
      </c>
      <c r="F341" s="3">
        <v>38.353406009872302</v>
      </c>
      <c r="G341" s="3">
        <v>43.4280787300263</v>
      </c>
      <c r="H341" s="12">
        <f t="shared" si="22"/>
        <v>1.3384691725352884E-2</v>
      </c>
      <c r="I341" s="12">
        <f t="shared" si="22"/>
        <v>2.1145920684942667E-2</v>
      </c>
      <c r="J341" s="12">
        <f t="shared" si="22"/>
        <v>2.7245286935127764E-2</v>
      </c>
      <c r="K341" s="12">
        <f t="shared" si="23"/>
        <v>0.45409393194692815</v>
      </c>
      <c r="L341" s="12">
        <f t="shared" si="23"/>
        <v>0.40922843605109754</v>
      </c>
      <c r="M341" s="12">
        <f t="shared" si="23"/>
        <v>0.32160294773703213</v>
      </c>
      <c r="O341" s="12">
        <f t="shared" si="24"/>
        <v>0.43166118399901288</v>
      </c>
      <c r="P341" s="12">
        <f t="shared" si="25"/>
        <v>0.39497510524501933</v>
      </c>
    </row>
    <row r="342" spans="1:16" x14ac:dyDescent="0.25">
      <c r="A342" s="1">
        <v>0.61041666666668504</v>
      </c>
      <c r="B342" s="2">
        <v>828.33333333333303</v>
      </c>
      <c r="C342" s="3">
        <v>20.76</v>
      </c>
      <c r="D342" s="3">
        <v>24.027946034400003</v>
      </c>
      <c r="E342" s="3">
        <v>32.059588583966899</v>
      </c>
      <c r="F342" s="3">
        <v>38.331091679930402</v>
      </c>
      <c r="G342" s="3">
        <v>43.267675218748501</v>
      </c>
      <c r="H342" s="12">
        <f t="shared" si="22"/>
        <v>1.3641354427324228E-2</v>
      </c>
      <c r="I342" s="12">
        <f t="shared" si="22"/>
        <v>2.1212585529091034E-2</v>
      </c>
      <c r="J342" s="12">
        <f t="shared" si="22"/>
        <v>2.7172243724847292E-2</v>
      </c>
      <c r="K342" s="12">
        <f t="shared" si="23"/>
        <v>0.51125143721406252</v>
      </c>
      <c r="L342" s="12">
        <f t="shared" si="23"/>
        <v>0.39921036718406788</v>
      </c>
      <c r="M342" s="12">
        <f t="shared" si="23"/>
        <v>0.31423652304896621</v>
      </c>
      <c r="O342" s="12">
        <f t="shared" si="24"/>
        <v>0.4552309021990652</v>
      </c>
      <c r="P342" s="12">
        <f t="shared" si="25"/>
        <v>0.40823277581569889</v>
      </c>
    </row>
    <row r="343" spans="1:16" x14ac:dyDescent="0.25">
      <c r="A343" s="1">
        <v>0.61111111111112904</v>
      </c>
      <c r="B343" s="2">
        <v>826</v>
      </c>
      <c r="C343" s="3">
        <v>20.76</v>
      </c>
      <c r="D343" s="3">
        <v>25.462887357600003</v>
      </c>
      <c r="E343" s="3">
        <v>32.587663748293899</v>
      </c>
      <c r="F343" s="3">
        <v>38.858717409940198</v>
      </c>
      <c r="G343" s="3">
        <v>43.7519046178653</v>
      </c>
      <c r="H343" s="12">
        <f t="shared" si="22"/>
        <v>1.4319205506409076E-2</v>
      </c>
      <c r="I343" s="12">
        <f t="shared" si="22"/>
        <v>2.1911280157312585E-2</v>
      </c>
      <c r="J343" s="12">
        <f t="shared" si="22"/>
        <v>2.7835235614849029E-2</v>
      </c>
      <c r="K343" s="12">
        <f t="shared" si="23"/>
        <v>0.4548063291440082</v>
      </c>
      <c r="L343" s="12">
        <f t="shared" si="23"/>
        <v>0.40030939068400317</v>
      </c>
      <c r="M343" s="12">
        <f t="shared" si="23"/>
        <v>0.31235401503373972</v>
      </c>
      <c r="O343" s="12">
        <f t="shared" si="24"/>
        <v>0.42755785991400569</v>
      </c>
      <c r="P343" s="12">
        <f t="shared" si="25"/>
        <v>0.38915657828725037</v>
      </c>
    </row>
    <row r="344" spans="1:16" x14ac:dyDescent="0.25">
      <c r="A344" s="1">
        <v>0.61180555555557403</v>
      </c>
      <c r="B344" s="2">
        <v>826</v>
      </c>
      <c r="C344" s="3">
        <v>20.76</v>
      </c>
      <c r="D344" s="3">
        <v>25.0236196056</v>
      </c>
      <c r="E344" s="3">
        <v>32.723597685719398</v>
      </c>
      <c r="F344" s="3">
        <v>38.890180012720698</v>
      </c>
      <c r="G344" s="3">
        <v>43.707520871409599</v>
      </c>
      <c r="H344" s="12">
        <f t="shared" si="22"/>
        <v>1.4483774437916944E-2</v>
      </c>
      <c r="I344" s="12">
        <f t="shared" si="22"/>
        <v>2.1949370475448784E-2</v>
      </c>
      <c r="J344" s="12">
        <f t="shared" si="22"/>
        <v>2.7781502265629053E-2</v>
      </c>
      <c r="K344" s="12">
        <f t="shared" si="23"/>
        <v>0.49152402448483928</v>
      </c>
      <c r="L344" s="12">
        <f t="shared" si="23"/>
        <v>0.3936405183425879</v>
      </c>
      <c r="M344" s="12">
        <f t="shared" si="23"/>
        <v>0.30751240348223224</v>
      </c>
      <c r="O344" s="12">
        <f t="shared" si="24"/>
        <v>0.44258227141371359</v>
      </c>
      <c r="P344" s="12">
        <f t="shared" si="25"/>
        <v>0.39755898210321977</v>
      </c>
    </row>
    <row r="345" spans="1:16" x14ac:dyDescent="0.25">
      <c r="A345" s="1">
        <v>0.61250000000001803</v>
      </c>
      <c r="B345" s="2">
        <v>828.33333333333303</v>
      </c>
      <c r="C345" s="3">
        <v>20.76</v>
      </c>
      <c r="D345" s="3">
        <v>25.990008660000004</v>
      </c>
      <c r="E345" s="3">
        <v>33.258660993839399</v>
      </c>
      <c r="F345" s="3">
        <v>39.385485178681002</v>
      </c>
      <c r="G345" s="3">
        <v>44.139536909492399</v>
      </c>
      <c r="H345" s="12">
        <f t="shared" si="22"/>
        <v>1.5088926753126038E-2</v>
      </c>
      <c r="I345" s="12">
        <f t="shared" si="22"/>
        <v>2.2485495185530391E-2</v>
      </c>
      <c r="J345" s="12">
        <f t="shared" si="22"/>
        <v>2.8224793049689022E-2</v>
      </c>
      <c r="K345" s="12">
        <f t="shared" si="23"/>
        <v>0.46268355810794021</v>
      </c>
      <c r="L345" s="12">
        <f t="shared" si="23"/>
        <v>0.39000088098132019</v>
      </c>
      <c r="M345" s="12">
        <f t="shared" si="23"/>
        <v>0.30261752374654594</v>
      </c>
      <c r="O345" s="12">
        <f t="shared" si="24"/>
        <v>0.42634221954463025</v>
      </c>
      <c r="P345" s="12">
        <f t="shared" si="25"/>
        <v>0.38510065427860213</v>
      </c>
    </row>
    <row r="346" spans="1:16" x14ac:dyDescent="0.25">
      <c r="A346" s="1">
        <v>0.61319444444446303</v>
      </c>
      <c r="B346" s="2">
        <v>824.66666666666697</v>
      </c>
      <c r="C346" s="3">
        <v>20.76</v>
      </c>
      <c r="D346" s="3">
        <v>26.077862210399999</v>
      </c>
      <c r="E346" s="3">
        <v>33.105664328828098</v>
      </c>
      <c r="F346" s="3">
        <v>39.222527051203102</v>
      </c>
      <c r="G346" s="3">
        <v>43.971749686281797</v>
      </c>
      <c r="H346" s="12">
        <f t="shared" si="22"/>
        <v>1.4970490293647646E-2</v>
      </c>
      <c r="I346" s="12">
        <f t="shared" si="22"/>
        <v>2.2387866270658561E-2</v>
      </c>
      <c r="J346" s="12">
        <f t="shared" si="22"/>
        <v>2.8146826620390201E-2</v>
      </c>
      <c r="K346" s="12">
        <f t="shared" si="23"/>
        <v>0.44934135687752202</v>
      </c>
      <c r="L346" s="12">
        <f t="shared" si="23"/>
        <v>0.39109800606057543</v>
      </c>
      <c r="M346" s="12">
        <f t="shared" si="23"/>
        <v>0.30365427298585013</v>
      </c>
      <c r="O346" s="12">
        <f t="shared" si="24"/>
        <v>0.42021968146904876</v>
      </c>
      <c r="P346" s="12">
        <f t="shared" si="25"/>
        <v>0.38136454530798253</v>
      </c>
    </row>
    <row r="347" spans="1:16" x14ac:dyDescent="0.25">
      <c r="A347" s="1">
        <v>0.61388888888890702</v>
      </c>
      <c r="B347" s="2">
        <v>824.33333333333303</v>
      </c>
      <c r="C347" s="3">
        <v>20.76</v>
      </c>
      <c r="D347" s="3">
        <v>25.667878975200004</v>
      </c>
      <c r="E347" s="3">
        <v>32.525848568087198</v>
      </c>
      <c r="F347" s="3">
        <v>38.676094339915203</v>
      </c>
      <c r="G347" s="3">
        <v>43.4765725178232</v>
      </c>
      <c r="H347" s="12">
        <f t="shared" si="22"/>
        <v>1.4273168501521069E-2</v>
      </c>
      <c r="I347" s="12">
        <f t="shared" si="22"/>
        <v>2.1734040849068187E-2</v>
      </c>
      <c r="J347" s="12">
        <f t="shared" si="22"/>
        <v>2.7557508108964669E-2</v>
      </c>
      <c r="K347" s="12">
        <f t="shared" si="23"/>
        <v>0.43865996734270929</v>
      </c>
      <c r="L347" s="12">
        <f t="shared" si="23"/>
        <v>0.39339145105248424</v>
      </c>
      <c r="M347" s="12">
        <f t="shared" si="23"/>
        <v>0.30705554643090532</v>
      </c>
      <c r="O347" s="12">
        <f t="shared" si="24"/>
        <v>0.41602570919759679</v>
      </c>
      <c r="P347" s="12">
        <f t="shared" si="25"/>
        <v>0.37970232160869966</v>
      </c>
    </row>
    <row r="348" spans="1:16" x14ac:dyDescent="0.25">
      <c r="A348" s="1">
        <v>0.61458333333335202</v>
      </c>
      <c r="B348" s="2">
        <v>823.66666666666697</v>
      </c>
      <c r="C348" s="3">
        <v>20.8</v>
      </c>
      <c r="D348" s="3">
        <v>25.0675463808</v>
      </c>
      <c r="E348" s="3">
        <v>32.438827722418999</v>
      </c>
      <c r="F348" s="3">
        <v>38.492530957851002</v>
      </c>
      <c r="G348" s="3">
        <v>43.228092729119098</v>
      </c>
      <c r="H348" s="12">
        <f t="shared" si="22"/>
        <v>1.4130507149840947E-2</v>
      </c>
      <c r="I348" s="12">
        <f t="shared" si="22"/>
        <v>2.148020755708336E-2</v>
      </c>
      <c r="J348" s="12">
        <f t="shared" si="22"/>
        <v>2.7229574337255064E-2</v>
      </c>
      <c r="K348" s="12">
        <f t="shared" si="23"/>
        <v>0.47187482191299263</v>
      </c>
      <c r="L348" s="12">
        <f t="shared" si="23"/>
        <v>0.38752965783641807</v>
      </c>
      <c r="M348" s="12">
        <f t="shared" si="23"/>
        <v>0.30314843022723525</v>
      </c>
      <c r="O348" s="12">
        <f t="shared" si="24"/>
        <v>0.42970223987470529</v>
      </c>
      <c r="P348" s="12">
        <f t="shared" si="25"/>
        <v>0.38751763665888195</v>
      </c>
    </row>
    <row r="349" spans="1:16" x14ac:dyDescent="0.25">
      <c r="A349" s="1">
        <v>0.61527777777779602</v>
      </c>
      <c r="B349" s="2">
        <v>822.83333333333303</v>
      </c>
      <c r="C349" s="3">
        <v>20.84</v>
      </c>
      <c r="D349" s="3">
        <v>25.653236716800002</v>
      </c>
      <c r="E349" s="3">
        <v>32.734741961520903</v>
      </c>
      <c r="F349" s="3">
        <v>38.743088637015298</v>
      </c>
      <c r="G349" s="3">
        <v>43.424133728854699</v>
      </c>
      <c r="H349" s="12">
        <f t="shared" si="22"/>
        <v>1.4455833860466973E-2</v>
      </c>
      <c r="I349" s="12">
        <f t="shared" si="22"/>
        <v>2.175785534172409E-2</v>
      </c>
      <c r="J349" s="12">
        <f t="shared" si="22"/>
        <v>2.7446790028990933E-2</v>
      </c>
      <c r="K349" s="12">
        <f t="shared" si="23"/>
        <v>0.45378382624024038</v>
      </c>
      <c r="L349" s="12">
        <f t="shared" si="23"/>
        <v>0.38501567810264775</v>
      </c>
      <c r="M349" s="12">
        <f t="shared" si="23"/>
        <v>0.29996201078316087</v>
      </c>
      <c r="O349" s="12">
        <f t="shared" si="24"/>
        <v>0.4193997521714441</v>
      </c>
      <c r="P349" s="12">
        <f t="shared" si="25"/>
        <v>0.37958717170868306</v>
      </c>
    </row>
    <row r="350" spans="1:16" x14ac:dyDescent="0.25">
      <c r="A350" s="1">
        <v>0.61597222222224102</v>
      </c>
      <c r="B350" s="2">
        <v>821.66666666666697</v>
      </c>
      <c r="C350" s="3">
        <v>20.84</v>
      </c>
      <c r="D350" s="3">
        <v>25.711805750400007</v>
      </c>
      <c r="E350" s="3">
        <v>32.866359369088002</v>
      </c>
      <c r="F350" s="3">
        <v>38.8121608346963</v>
      </c>
      <c r="G350" s="3">
        <v>43.440343926769899</v>
      </c>
      <c r="H350" s="12">
        <f t="shared" si="22"/>
        <v>1.4636542842703446E-2</v>
      </c>
      <c r="I350" s="12">
        <f t="shared" si="22"/>
        <v>2.1872812374883928E-2</v>
      </c>
      <c r="J350" s="12">
        <f t="shared" si="22"/>
        <v>2.7505489566048549E-2</v>
      </c>
      <c r="K350" s="12">
        <f t="shared" si="23"/>
        <v>0.45911574023666252</v>
      </c>
      <c r="L350" s="12">
        <f t="shared" si="23"/>
        <v>0.38154875715133441</v>
      </c>
      <c r="M350" s="12">
        <f t="shared" si="23"/>
        <v>0.29699570644322543</v>
      </c>
      <c r="O350" s="12">
        <f t="shared" si="24"/>
        <v>0.42033224869399849</v>
      </c>
      <c r="P350" s="12">
        <f t="shared" si="25"/>
        <v>0.3792200679437408</v>
      </c>
    </row>
    <row r="351" spans="1:16" x14ac:dyDescent="0.25">
      <c r="A351" s="1">
        <v>0.61666666666668501</v>
      </c>
      <c r="B351" s="2">
        <v>822.16666666666697</v>
      </c>
      <c r="C351" s="3">
        <v>20.84</v>
      </c>
      <c r="D351" s="3">
        <v>26.063219952000004</v>
      </c>
      <c r="E351" s="3">
        <v>33.0940075317789</v>
      </c>
      <c r="F351" s="3">
        <v>38.9963402813218</v>
      </c>
      <c r="G351" s="3">
        <v>43.577181751428199</v>
      </c>
      <c r="H351" s="12">
        <f t="shared" si="22"/>
        <v>1.4904529736605183E-2</v>
      </c>
      <c r="I351" s="12">
        <f t="shared" si="22"/>
        <v>2.2083527607527013E-2</v>
      </c>
      <c r="J351" s="12">
        <f t="shared" si="22"/>
        <v>2.7655197751585068E-2</v>
      </c>
      <c r="K351" s="12">
        <f t="shared" si="23"/>
        <v>0.45089915370750866</v>
      </c>
      <c r="L351" s="12">
        <f t="shared" si="23"/>
        <v>0.37852897864860552</v>
      </c>
      <c r="M351" s="12">
        <f t="shared" si="23"/>
        <v>0.29377897123215196</v>
      </c>
      <c r="O351" s="12">
        <f t="shared" si="24"/>
        <v>0.41471406617805712</v>
      </c>
      <c r="P351" s="12">
        <f t="shared" si="25"/>
        <v>0.37440236786275538</v>
      </c>
    </row>
    <row r="352" spans="1:16" x14ac:dyDescent="0.25">
      <c r="A352" s="1">
        <v>0.61736111111113001</v>
      </c>
      <c r="B352" s="2">
        <v>821.83333333333303</v>
      </c>
      <c r="C352" s="3">
        <v>20.84</v>
      </c>
      <c r="D352" s="3">
        <v>26.195000277600005</v>
      </c>
      <c r="E352" s="3">
        <v>32.500369400887301</v>
      </c>
      <c r="F352" s="3">
        <v>38.502046988782297</v>
      </c>
      <c r="G352" s="3">
        <v>43.176285670952701</v>
      </c>
      <c r="H352" s="12">
        <f t="shared" si="22"/>
        <v>1.4188241006960827E-2</v>
      </c>
      <c r="I352" s="12">
        <f t="shared" si="22"/>
        <v>2.1491032636928375E-2</v>
      </c>
      <c r="J352" s="12">
        <f t="shared" si="22"/>
        <v>2.7178607589883646E-2</v>
      </c>
      <c r="K352" s="12">
        <f t="shared" si="23"/>
        <v>0.40454056062830324</v>
      </c>
      <c r="L352" s="12">
        <f t="shared" si="23"/>
        <v>0.38505628594374347</v>
      </c>
      <c r="M352" s="12">
        <f t="shared" si="23"/>
        <v>0.29989031570127783</v>
      </c>
      <c r="O352" s="12">
        <f t="shared" si="24"/>
        <v>0.39479842328602333</v>
      </c>
      <c r="P352" s="12">
        <f t="shared" si="25"/>
        <v>0.36316238742444151</v>
      </c>
    </row>
    <row r="353" spans="1:16" x14ac:dyDescent="0.25">
      <c r="A353" s="1">
        <v>0.61805555555557401</v>
      </c>
      <c r="B353" s="2">
        <v>820</v>
      </c>
      <c r="C353" s="3">
        <v>20.84</v>
      </c>
      <c r="D353" s="3">
        <v>24.745416695999999</v>
      </c>
      <c r="E353" s="3">
        <v>31.682270003121701</v>
      </c>
      <c r="F353" s="3">
        <v>37.633039950248502</v>
      </c>
      <c r="G353" s="3">
        <v>42.3146979320776</v>
      </c>
      <c r="H353" s="12">
        <f t="shared" si="22"/>
        <v>1.3222280491611831E-2</v>
      </c>
      <c r="I353" s="12">
        <f t="shared" si="22"/>
        <v>2.0479317012498173E-2</v>
      </c>
      <c r="J353" s="12">
        <f t="shared" si="22"/>
        <v>2.6188656014728782E-2</v>
      </c>
      <c r="K353" s="12">
        <f t="shared" si="23"/>
        <v>0.44605043438254838</v>
      </c>
      <c r="L353" s="12">
        <f t="shared" si="23"/>
        <v>0.3826437438285526</v>
      </c>
      <c r="M353" s="12">
        <f t="shared" si="23"/>
        <v>0.30103787466306831</v>
      </c>
      <c r="O353" s="12">
        <f t="shared" si="24"/>
        <v>0.41434708910555046</v>
      </c>
      <c r="P353" s="12">
        <f t="shared" si="25"/>
        <v>0.37657735095805639</v>
      </c>
    </row>
    <row r="354" spans="1:16" x14ac:dyDescent="0.25">
      <c r="A354" s="1">
        <v>0.61875000000001901</v>
      </c>
      <c r="B354" s="2">
        <v>817.5</v>
      </c>
      <c r="C354" s="3">
        <v>20.88</v>
      </c>
      <c r="D354" s="3">
        <v>24.760058954399998</v>
      </c>
      <c r="E354" s="3">
        <v>31.772132673851999</v>
      </c>
      <c r="F354" s="3">
        <v>37.658383146967999</v>
      </c>
      <c r="G354" s="3">
        <v>42.281130846007301</v>
      </c>
      <c r="H354" s="12">
        <f t="shared" si="22"/>
        <v>1.3323709692785322E-2</v>
      </c>
      <c r="I354" s="12">
        <f t="shared" si="22"/>
        <v>2.0524016081918044E-2</v>
      </c>
      <c r="J354" s="12">
        <f t="shared" si="22"/>
        <v>2.6178753328449298E-2</v>
      </c>
      <c r="K354" s="12">
        <f t="shared" si="23"/>
        <v>0.45226608365662047</v>
      </c>
      <c r="L354" s="12">
        <f t="shared" si="23"/>
        <v>0.37965251869972527</v>
      </c>
      <c r="M354" s="12">
        <f t="shared" si="23"/>
        <v>0.29815887299892069</v>
      </c>
      <c r="O354" s="12">
        <f t="shared" si="24"/>
        <v>0.41595930117817292</v>
      </c>
      <c r="P354" s="12">
        <f t="shared" si="25"/>
        <v>0.37669249178508885</v>
      </c>
    </row>
    <row r="355" spans="1:16" x14ac:dyDescent="0.25">
      <c r="A355" s="1">
        <v>0.619444444444463</v>
      </c>
      <c r="B355" s="2">
        <v>820.66666666666697</v>
      </c>
      <c r="C355" s="3">
        <v>20.88</v>
      </c>
      <c r="D355" s="3">
        <v>25.038261863999999</v>
      </c>
      <c r="E355" s="3">
        <v>31.876202833308</v>
      </c>
      <c r="F355" s="3">
        <v>37.742430280444701</v>
      </c>
      <c r="G355" s="3">
        <v>42.3432482686122</v>
      </c>
      <c r="H355" s="12">
        <f t="shared" si="22"/>
        <v>1.3399109869993497E-2</v>
      </c>
      <c r="I355" s="12">
        <f t="shared" si="22"/>
        <v>2.0547234297861122E-2</v>
      </c>
      <c r="J355" s="12">
        <f t="shared" si="22"/>
        <v>2.6153430059235004E-2</v>
      </c>
      <c r="K355" s="12">
        <f t="shared" si="23"/>
        <v>0.43933303620840097</v>
      </c>
      <c r="L355" s="12">
        <f t="shared" si="23"/>
        <v>0.37690110619665662</v>
      </c>
      <c r="M355" s="12">
        <f t="shared" si="23"/>
        <v>0.2955994128724409</v>
      </c>
      <c r="O355" s="12">
        <f t="shared" si="24"/>
        <v>0.40811707120252882</v>
      </c>
      <c r="P355" s="12">
        <f t="shared" si="25"/>
        <v>0.37061118509249946</v>
      </c>
    </row>
    <row r="356" spans="1:16" x14ac:dyDescent="0.25">
      <c r="A356" s="1">
        <v>0.620138888888908</v>
      </c>
      <c r="B356" s="2">
        <v>815.83333333333303</v>
      </c>
      <c r="C356" s="3">
        <v>20.88</v>
      </c>
      <c r="D356" s="3">
        <v>25.008977347199998</v>
      </c>
      <c r="E356" s="3">
        <v>31.807137517133</v>
      </c>
      <c r="F356" s="3">
        <v>37.636092892313599</v>
      </c>
      <c r="G356" s="3">
        <v>42.209136580501401</v>
      </c>
      <c r="H356" s="12">
        <f t="shared" si="22"/>
        <v>1.3393835567476616E-2</v>
      </c>
      <c r="I356" s="12">
        <f t="shared" si="22"/>
        <v>2.0538622544204625E-2</v>
      </c>
      <c r="J356" s="12">
        <f t="shared" si="22"/>
        <v>2.6143987636978235E-2</v>
      </c>
      <c r="K356" s="12">
        <f t="shared" si="23"/>
        <v>0.43936479508527898</v>
      </c>
      <c r="L356" s="12">
        <f t="shared" si="23"/>
        <v>0.37672513150020398</v>
      </c>
      <c r="M356" s="12">
        <f t="shared" si="23"/>
        <v>0.29555561398260843</v>
      </c>
      <c r="O356" s="12">
        <f t="shared" si="24"/>
        <v>0.40804496329274142</v>
      </c>
      <c r="P356" s="12">
        <f t="shared" si="25"/>
        <v>0.37054851352269719</v>
      </c>
    </row>
    <row r="357" spans="1:16" x14ac:dyDescent="0.25">
      <c r="A357" s="1">
        <v>0.620833333333352</v>
      </c>
      <c r="B357" s="2">
        <v>815.33333333333303</v>
      </c>
      <c r="C357" s="3">
        <v>20.88</v>
      </c>
      <c r="D357" s="3">
        <v>24.994335088800007</v>
      </c>
      <c r="E357" s="3">
        <v>32.120767993038299</v>
      </c>
      <c r="F357" s="3">
        <v>37.861122954939702</v>
      </c>
      <c r="G357" s="3">
        <v>42.354850159825403</v>
      </c>
      <c r="H357" s="12">
        <f t="shared" si="22"/>
        <v>1.3786714627602172E-2</v>
      </c>
      <c r="I357" s="12">
        <f t="shared" si="22"/>
        <v>2.082721539853603E-2</v>
      </c>
      <c r="J357" s="12">
        <f t="shared" si="22"/>
        <v>2.6338736909025443E-2</v>
      </c>
      <c r="K357" s="12">
        <f t="shared" si="23"/>
        <v>0.46086349711494201</v>
      </c>
      <c r="L357" s="12">
        <f t="shared" si="23"/>
        <v>0.37122640428560327</v>
      </c>
      <c r="M357" s="12">
        <f t="shared" si="23"/>
        <v>0.29060749782580536</v>
      </c>
      <c r="O357" s="12">
        <f t="shared" si="24"/>
        <v>0.41604495070027259</v>
      </c>
      <c r="P357" s="12">
        <f t="shared" si="25"/>
        <v>0.3742324664087836</v>
      </c>
    </row>
    <row r="358" spans="1:16" x14ac:dyDescent="0.25">
      <c r="A358" s="1">
        <v>0.621527777777797</v>
      </c>
      <c r="B358" s="2">
        <v>816.33333333333303</v>
      </c>
      <c r="C358" s="3">
        <v>20.88</v>
      </c>
      <c r="D358" s="3">
        <v>25.799659300800005</v>
      </c>
      <c r="E358" s="3">
        <v>32.329777321714403</v>
      </c>
      <c r="F358" s="3">
        <v>38.097984773594703</v>
      </c>
      <c r="G358" s="3">
        <v>42.5946366960764</v>
      </c>
      <c r="H358" s="12">
        <f t="shared" si="22"/>
        <v>1.4025860336930675E-2</v>
      </c>
      <c r="I358" s="12">
        <f t="shared" si="22"/>
        <v>2.1091855582190337E-2</v>
      </c>
      <c r="J358" s="12">
        <f t="shared" si="22"/>
        <v>2.6600208284291233E-2</v>
      </c>
      <c r="K358" s="12">
        <f t="shared" si="23"/>
        <v>0.42178274458558412</v>
      </c>
      <c r="L358" s="12">
        <f t="shared" si="23"/>
        <v>0.37257065838641834</v>
      </c>
      <c r="M358" s="12">
        <f t="shared" si="23"/>
        <v>0.29044041520168351</v>
      </c>
      <c r="O358" s="12">
        <f t="shared" si="24"/>
        <v>0.3971767014860012</v>
      </c>
      <c r="P358" s="12">
        <f t="shared" si="25"/>
        <v>0.3615979393912287</v>
      </c>
    </row>
    <row r="359" spans="1:16" x14ac:dyDescent="0.25">
      <c r="A359" s="1">
        <v>0.62222222222224099</v>
      </c>
      <c r="B359" s="2">
        <v>813.66666666666697</v>
      </c>
      <c r="C359" s="3">
        <v>20.88</v>
      </c>
      <c r="D359" s="3">
        <v>25.331107032000002</v>
      </c>
      <c r="E359" s="3">
        <v>32.138522333773203</v>
      </c>
      <c r="F359" s="3">
        <v>37.845567612980098</v>
      </c>
      <c r="G359" s="3">
        <v>42.309551914213102</v>
      </c>
      <c r="H359" s="12">
        <f t="shared" si="22"/>
        <v>1.3836774683047767E-2</v>
      </c>
      <c r="I359" s="12">
        <f t="shared" si="22"/>
        <v>2.0850759049135713E-2</v>
      </c>
      <c r="J359" s="12">
        <f t="shared" si="22"/>
        <v>2.6337015871626089E-2</v>
      </c>
      <c r="K359" s="12">
        <f t="shared" si="23"/>
        <v>0.44113450616682293</v>
      </c>
      <c r="L359" s="12">
        <f t="shared" si="23"/>
        <v>0.36982826657554624</v>
      </c>
      <c r="M359" s="12">
        <f t="shared" si="23"/>
        <v>0.28927535973131069</v>
      </c>
      <c r="O359" s="12">
        <f t="shared" si="24"/>
        <v>0.40548138637118458</v>
      </c>
      <c r="P359" s="12">
        <f t="shared" si="25"/>
        <v>0.36674604415789325</v>
      </c>
    </row>
    <row r="360" spans="1:16" x14ac:dyDescent="0.25">
      <c r="A360" s="1">
        <v>0.62291666666668599</v>
      </c>
      <c r="B360" s="2">
        <v>809.66666666666697</v>
      </c>
      <c r="C360" s="3">
        <v>20.88</v>
      </c>
      <c r="D360" s="3">
        <v>25.580025424799999</v>
      </c>
      <c r="E360" s="3">
        <v>31.604634411756098</v>
      </c>
      <c r="F360" s="3">
        <v>37.421822606818203</v>
      </c>
      <c r="G360" s="3">
        <v>41.979250405034001</v>
      </c>
      <c r="H360" s="12">
        <f t="shared" si="22"/>
        <v>1.3245740319171794E-2</v>
      </c>
      <c r="I360" s="12">
        <f t="shared" si="22"/>
        <v>2.0430410794752819E-2</v>
      </c>
      <c r="J360" s="12">
        <f t="shared" si="22"/>
        <v>2.6059181233059687E-2</v>
      </c>
      <c r="K360" s="12">
        <f t="shared" si="23"/>
        <v>0.39233577743566778</v>
      </c>
      <c r="L360" s="12">
        <f t="shared" si="23"/>
        <v>0.37882807962154486</v>
      </c>
      <c r="M360" s="12">
        <f t="shared" si="23"/>
        <v>0.2967897140198168</v>
      </c>
      <c r="O360" s="12">
        <f t="shared" si="24"/>
        <v>0.38558192852860634</v>
      </c>
      <c r="P360" s="12">
        <f t="shared" si="25"/>
        <v>0.35598452369234318</v>
      </c>
    </row>
    <row r="361" spans="1:16" x14ac:dyDescent="0.25">
      <c r="A361" s="1">
        <v>0.62361111111112999</v>
      </c>
      <c r="B361" s="2">
        <v>811.66666666666697</v>
      </c>
      <c r="C361" s="3">
        <v>20.88</v>
      </c>
      <c r="D361" s="3">
        <v>24.057230551200004</v>
      </c>
      <c r="E361" s="3">
        <v>31.222890886128599</v>
      </c>
      <c r="F361" s="3">
        <v>36.933969904464597</v>
      </c>
      <c r="G361" s="3">
        <v>41.445254535578599</v>
      </c>
      <c r="H361" s="12">
        <f t="shared" si="22"/>
        <v>1.2742781379213877E-2</v>
      </c>
      <c r="I361" s="12">
        <f t="shared" si="22"/>
        <v>1.977901836279005E-2</v>
      </c>
      <c r="J361" s="12">
        <f t="shared" si="22"/>
        <v>2.5337069243012638E-2</v>
      </c>
      <c r="K361" s="12">
        <f t="shared" si="23"/>
        <v>0.46549370852252198</v>
      </c>
      <c r="L361" s="12">
        <f t="shared" si="23"/>
        <v>0.37100158640674369</v>
      </c>
      <c r="M361" s="12">
        <f t="shared" si="23"/>
        <v>0.29306086459355457</v>
      </c>
      <c r="O361" s="12">
        <f t="shared" si="24"/>
        <v>0.41824764746463283</v>
      </c>
      <c r="P361" s="12">
        <f t="shared" si="25"/>
        <v>0.37651871984094004</v>
      </c>
    </row>
    <row r="362" spans="1:16" x14ac:dyDescent="0.25">
      <c r="A362" s="1">
        <v>0.62430555555557499</v>
      </c>
      <c r="B362" s="2">
        <v>810.66666666666697</v>
      </c>
      <c r="C362" s="3">
        <v>20.88</v>
      </c>
      <c r="D362" s="3">
        <v>25.096830897600004</v>
      </c>
      <c r="E362" s="3">
        <v>31.716774509727301</v>
      </c>
      <c r="F362" s="3">
        <v>37.421611871407201</v>
      </c>
      <c r="G362" s="3">
        <v>41.891278250453503</v>
      </c>
      <c r="H362" s="12">
        <f t="shared" si="22"/>
        <v>1.3367731714301766E-2</v>
      </c>
      <c r="I362" s="12">
        <f t="shared" si="22"/>
        <v>2.0404948854531903E-2</v>
      </c>
      <c r="J362" s="12">
        <f t="shared" si="22"/>
        <v>2.5918517578684411E-2</v>
      </c>
      <c r="K362" s="12">
        <f t="shared" si="23"/>
        <v>0.43057348553758562</v>
      </c>
      <c r="L362" s="12">
        <f t="shared" si="23"/>
        <v>0.37105326739395261</v>
      </c>
      <c r="M362" s="12">
        <f t="shared" si="23"/>
        <v>0.29071544181895037</v>
      </c>
      <c r="O362" s="12">
        <f t="shared" si="24"/>
        <v>0.40081337646576914</v>
      </c>
      <c r="P362" s="12">
        <f t="shared" si="25"/>
        <v>0.36411406491682946</v>
      </c>
    </row>
    <row r="363" spans="1:16" x14ac:dyDescent="0.25">
      <c r="A363" s="1">
        <v>0.62500000000001898</v>
      </c>
      <c r="B363" s="2">
        <v>813.66666666666697</v>
      </c>
      <c r="C363" s="3">
        <v>20.92</v>
      </c>
      <c r="D363" s="3">
        <v>24.965050572000006</v>
      </c>
      <c r="E363" s="3">
        <v>31.478457008120699</v>
      </c>
      <c r="F363" s="3">
        <v>37.207964973766103</v>
      </c>
      <c r="G363" s="3">
        <v>41.7114920499627</v>
      </c>
      <c r="H363" s="12">
        <f t="shared" si="22"/>
        <v>1.2976391243081557E-2</v>
      </c>
      <c r="I363" s="12">
        <f t="shared" si="22"/>
        <v>2.0017982352027154E-2</v>
      </c>
      <c r="J363" s="12">
        <f t="shared" si="22"/>
        <v>2.5552837423141364E-2</v>
      </c>
      <c r="K363" s="12">
        <f t="shared" si="23"/>
        <v>0.42208212725224381</v>
      </c>
      <c r="L363" s="12">
        <f t="shared" si="23"/>
        <v>0.37128389483531327</v>
      </c>
      <c r="M363" s="12">
        <f t="shared" si="23"/>
        <v>0.29183781284056742</v>
      </c>
      <c r="O363" s="12">
        <f t="shared" si="24"/>
        <v>0.39668301104377857</v>
      </c>
      <c r="P363" s="12">
        <f t="shared" si="25"/>
        <v>0.36173461164270809</v>
      </c>
    </row>
    <row r="364" spans="1:16" x14ac:dyDescent="0.25">
      <c r="A364" s="1">
        <v>0.62569444444446398</v>
      </c>
      <c r="B364" s="2">
        <v>808.33333333333303</v>
      </c>
      <c r="C364" s="3">
        <v>20.92</v>
      </c>
      <c r="D364" s="3">
        <v>24.613636370399998</v>
      </c>
      <c r="E364" s="3">
        <v>31.099257323536001</v>
      </c>
      <c r="F364" s="3">
        <v>36.819210247608702</v>
      </c>
      <c r="G364" s="3">
        <v>41.331525670219598</v>
      </c>
      <c r="H364" s="12">
        <f t="shared" si="22"/>
        <v>1.2592895657982684E-2</v>
      </c>
      <c r="I364" s="12">
        <f t="shared" si="22"/>
        <v>1.9669126079515924E-2</v>
      </c>
      <c r="J364" s="12">
        <f t="shared" si="22"/>
        <v>2.5251371963158274E-2</v>
      </c>
      <c r="K364" s="12">
        <f t="shared" si="23"/>
        <v>0.42305456264129876</v>
      </c>
      <c r="L364" s="12">
        <f t="shared" si="23"/>
        <v>0.37311033131720706</v>
      </c>
      <c r="M364" s="12">
        <f t="shared" si="23"/>
        <v>0.29433660113750554</v>
      </c>
      <c r="O364" s="12">
        <f t="shared" si="24"/>
        <v>0.39808244697925294</v>
      </c>
      <c r="P364" s="12">
        <f t="shared" si="25"/>
        <v>0.36350049836533715</v>
      </c>
    </row>
    <row r="365" spans="1:16" x14ac:dyDescent="0.25">
      <c r="A365" s="1">
        <v>0.62638888888890798</v>
      </c>
      <c r="B365" s="2">
        <v>806.83333333333303</v>
      </c>
      <c r="C365" s="3">
        <v>20.92</v>
      </c>
      <c r="D365" s="3">
        <v>24.335433460800001</v>
      </c>
      <c r="E365" s="3">
        <v>30.965788976009499</v>
      </c>
      <c r="F365" s="3">
        <v>36.658122189019998</v>
      </c>
      <c r="G365" s="3">
        <v>41.154712863627203</v>
      </c>
      <c r="H365" s="12">
        <f t="shared" si="22"/>
        <v>1.2450884911393722E-2</v>
      </c>
      <c r="I365" s="12">
        <f t="shared" si="22"/>
        <v>1.9506038656087587E-2</v>
      </c>
      <c r="J365" s="12">
        <f t="shared" si="22"/>
        <v>2.5079173142277061E-2</v>
      </c>
      <c r="K365" s="12">
        <f t="shared" si="23"/>
        <v>0.43329960363052439</v>
      </c>
      <c r="L365" s="12">
        <f t="shared" si="23"/>
        <v>0.37199901562931292</v>
      </c>
      <c r="M365" s="12">
        <f t="shared" si="23"/>
        <v>0.29385618199908131</v>
      </c>
      <c r="O365" s="12">
        <f t="shared" si="24"/>
        <v>0.40264930962991868</v>
      </c>
      <c r="P365" s="12">
        <f t="shared" si="25"/>
        <v>0.36638493375297287</v>
      </c>
    </row>
    <row r="366" spans="1:16" x14ac:dyDescent="0.25">
      <c r="A366" s="1">
        <v>0.62708333333335298</v>
      </c>
      <c r="B366" s="2">
        <v>806</v>
      </c>
      <c r="C366" s="3">
        <v>20.92</v>
      </c>
      <c r="D366" s="3">
        <v>24.379360235999997</v>
      </c>
      <c r="E366" s="3">
        <v>31.310818939372201</v>
      </c>
      <c r="F366" s="3">
        <v>36.928565994904602</v>
      </c>
      <c r="G366" s="3">
        <v>41.353673342825402</v>
      </c>
      <c r="H366" s="12">
        <f t="shared" si="22"/>
        <v>1.2891834912372455E-2</v>
      </c>
      <c r="I366" s="12">
        <f t="shared" si="22"/>
        <v>1.9861744410551614E-2</v>
      </c>
      <c r="J366" s="12">
        <f t="shared" si="22"/>
        <v>2.5351952038244915E-2</v>
      </c>
      <c r="K366" s="12">
        <f t="shared" si="23"/>
        <v>0.45344530204780936</v>
      </c>
      <c r="L366" s="12">
        <f t="shared" si="23"/>
        <v>0.36750431899490099</v>
      </c>
      <c r="M366" s="12">
        <f t="shared" si="23"/>
        <v>0.28948367491473759</v>
      </c>
      <c r="O366" s="12">
        <f t="shared" si="24"/>
        <v>0.4104748105213552</v>
      </c>
      <c r="P366" s="12">
        <f t="shared" si="25"/>
        <v>0.37014443198581598</v>
      </c>
    </row>
    <row r="367" spans="1:16" x14ac:dyDescent="0.25">
      <c r="A367" s="1">
        <v>0.62777777777779697</v>
      </c>
      <c r="B367" s="2">
        <v>809.5</v>
      </c>
      <c r="C367" s="3">
        <v>20.92</v>
      </c>
      <c r="D367" s="3">
        <v>25.126115414400001</v>
      </c>
      <c r="E367" s="3">
        <v>31.469714220624699</v>
      </c>
      <c r="F367" s="3">
        <v>37.139414430506001</v>
      </c>
      <c r="G367" s="3">
        <v>41.5903277850392</v>
      </c>
      <c r="H367" s="12">
        <f t="shared" si="22"/>
        <v>1.3032383224984184E-2</v>
      </c>
      <c r="I367" s="12">
        <f t="shared" si="22"/>
        <v>2.0036336541699815E-2</v>
      </c>
      <c r="J367" s="12">
        <f t="shared" si="22"/>
        <v>2.5534685342852623E-2</v>
      </c>
      <c r="K367" s="12">
        <f t="shared" si="23"/>
        <v>0.4131941498804339</v>
      </c>
      <c r="L367" s="12">
        <f t="shared" si="23"/>
        <v>0.36929935669955133</v>
      </c>
      <c r="M367" s="12">
        <f t="shared" si="23"/>
        <v>0.28991293678805713</v>
      </c>
      <c r="O367" s="12">
        <f t="shared" si="24"/>
        <v>0.39124675328999264</v>
      </c>
      <c r="P367" s="12">
        <f t="shared" si="25"/>
        <v>0.35746881445601414</v>
      </c>
    </row>
    <row r="368" spans="1:16" x14ac:dyDescent="0.25">
      <c r="A368" s="1">
        <v>0.62847222222224197</v>
      </c>
      <c r="B368" s="2">
        <v>806.5</v>
      </c>
      <c r="C368" s="3">
        <v>20.92</v>
      </c>
      <c r="D368" s="3">
        <v>24.584351853600001</v>
      </c>
      <c r="E368" s="3">
        <v>31.933727013981802</v>
      </c>
      <c r="F368" s="3">
        <v>37.400014765106199</v>
      </c>
      <c r="G368" s="3">
        <v>41.689224802302803</v>
      </c>
      <c r="H368" s="12">
        <f t="shared" si="22"/>
        <v>1.365620212520992E-2</v>
      </c>
      <c r="I368" s="12">
        <f t="shared" si="22"/>
        <v>2.0433992269195532E-2</v>
      </c>
      <c r="J368" s="12">
        <f t="shared" si="22"/>
        <v>2.575229361723844E-2</v>
      </c>
      <c r="K368" s="12">
        <f t="shared" si="23"/>
        <v>0.48048668128517652</v>
      </c>
      <c r="L368" s="12">
        <f t="shared" si="23"/>
        <v>0.35737438941015054</v>
      </c>
      <c r="M368" s="12">
        <f t="shared" si="23"/>
        <v>0.28041952562408046</v>
      </c>
      <c r="O368" s="12">
        <f t="shared" si="24"/>
        <v>0.4189305353476635</v>
      </c>
      <c r="P368" s="12">
        <f t="shared" si="25"/>
        <v>0.37276019877313576</v>
      </c>
    </row>
    <row r="369" spans="1:16" x14ac:dyDescent="0.25">
      <c r="A369" s="1">
        <v>0.62916666666668597</v>
      </c>
      <c r="B369" s="2">
        <v>803.33333333333303</v>
      </c>
      <c r="C369" s="3">
        <v>20.92</v>
      </c>
      <c r="D369" s="3">
        <v>26.473203187199996</v>
      </c>
      <c r="E369" s="3">
        <v>32.707887936073298</v>
      </c>
      <c r="F369" s="3">
        <v>38.202879237631798</v>
      </c>
      <c r="G369" s="3">
        <v>42.456230745349202</v>
      </c>
      <c r="H369" s="12">
        <f t="shared" si="22"/>
        <v>1.4673719422497886E-2</v>
      </c>
      <c r="I369" s="12">
        <f t="shared" si="22"/>
        <v>2.1513957557218012E-2</v>
      </c>
      <c r="J369" s="12">
        <f t="shared" si="22"/>
        <v>2.6808585990061255E-2</v>
      </c>
      <c r="K369" s="12">
        <f t="shared" si="23"/>
        <v>0.40921733168764796</v>
      </c>
      <c r="L369" s="12">
        <f t="shared" si="23"/>
        <v>0.36066710164887927</v>
      </c>
      <c r="M369" s="12">
        <f t="shared" si="23"/>
        <v>0.27917131736809825</v>
      </c>
      <c r="O369" s="12">
        <f t="shared" si="24"/>
        <v>0.38494221666826361</v>
      </c>
      <c r="P369" s="12">
        <f t="shared" si="25"/>
        <v>0.34968525023487512</v>
      </c>
    </row>
    <row r="370" spans="1:16" x14ac:dyDescent="0.25">
      <c r="A370" s="1">
        <v>0.62986111111113097</v>
      </c>
      <c r="B370" s="2">
        <v>803.5</v>
      </c>
      <c r="C370" s="3">
        <v>20.92</v>
      </c>
      <c r="D370" s="3">
        <v>25.814301559200004</v>
      </c>
      <c r="E370" s="3">
        <v>31.327194057627999</v>
      </c>
      <c r="F370" s="3">
        <v>37.022987704604901</v>
      </c>
      <c r="G370" s="3">
        <v>41.493635005749297</v>
      </c>
      <c r="H370" s="12">
        <f t="shared" si="22"/>
        <v>1.2952326145149965E-2</v>
      </c>
      <c r="I370" s="12">
        <f t="shared" si="22"/>
        <v>2.0041055015065215E-2</v>
      </c>
      <c r="J370" s="12">
        <f t="shared" si="22"/>
        <v>2.5605021786869069E-2</v>
      </c>
      <c r="K370" s="12">
        <f t="shared" si="23"/>
        <v>0.36176700221623992</v>
      </c>
      <c r="L370" s="12">
        <f t="shared" si="23"/>
        <v>0.37376934041371307</v>
      </c>
      <c r="M370" s="12">
        <f t="shared" si="23"/>
        <v>0.29337279342238493</v>
      </c>
      <c r="O370" s="12">
        <f t="shared" si="24"/>
        <v>0.36776817131497647</v>
      </c>
      <c r="P370" s="12">
        <f t="shared" si="25"/>
        <v>0.34296971201744597</v>
      </c>
    </row>
    <row r="371" spans="1:16" x14ac:dyDescent="0.25">
      <c r="A371" s="1">
        <v>0.63055555555557496</v>
      </c>
      <c r="B371" s="2">
        <v>799.83333333333303</v>
      </c>
      <c r="C371" s="3">
        <v>20.96</v>
      </c>
      <c r="D371" s="3">
        <v>23.749743124800005</v>
      </c>
      <c r="E371" s="3">
        <v>30.3347283321446</v>
      </c>
      <c r="F371" s="3">
        <v>35.965225053048897</v>
      </c>
      <c r="G371" s="3">
        <v>40.442864263435602</v>
      </c>
      <c r="H371" s="12">
        <f t="shared" si="22"/>
        <v>1.1720852259401462E-2</v>
      </c>
      <c r="I371" s="12">
        <f t="shared" si="22"/>
        <v>1.8760439741257223E-2</v>
      </c>
      <c r="J371" s="12">
        <f t="shared" si="22"/>
        <v>2.4358655049096407E-2</v>
      </c>
      <c r="K371" s="12">
        <f t="shared" si="23"/>
        <v>0.43410082633804753</v>
      </c>
      <c r="L371" s="12">
        <f t="shared" si="23"/>
        <v>0.37117824904330365</v>
      </c>
      <c r="M371" s="12">
        <f t="shared" si="23"/>
        <v>0.29517862532242961</v>
      </c>
      <c r="O371" s="12">
        <f t="shared" si="24"/>
        <v>0.40263953769067562</v>
      </c>
      <c r="P371" s="12">
        <f t="shared" si="25"/>
        <v>0.36681923356792695</v>
      </c>
    </row>
    <row r="372" spans="1:16" x14ac:dyDescent="0.25">
      <c r="A372" s="1">
        <v>0.63125000000001996</v>
      </c>
      <c r="B372" s="2">
        <v>798.16666666666697</v>
      </c>
      <c r="C372" s="3">
        <v>20.96</v>
      </c>
      <c r="D372" s="3">
        <v>23.954734742399999</v>
      </c>
      <c r="E372" s="3">
        <v>30.892659391406699</v>
      </c>
      <c r="F372" s="3">
        <v>36.392176460562403</v>
      </c>
      <c r="G372" s="3">
        <v>40.7415386506472</v>
      </c>
      <c r="H372" s="12">
        <f t="shared" si="22"/>
        <v>1.2444342524209681E-2</v>
      </c>
      <c r="I372" s="12">
        <f t="shared" si="22"/>
        <v>1.9334528871032444E-2</v>
      </c>
      <c r="J372" s="12">
        <f t="shared" si="22"/>
        <v>2.478371933678913E-2</v>
      </c>
      <c r="K372" s="12">
        <f t="shared" si="23"/>
        <v>0.45832262910350047</v>
      </c>
      <c r="L372" s="12">
        <f t="shared" si="23"/>
        <v>0.36330073465065477</v>
      </c>
      <c r="M372" s="12">
        <f t="shared" si="23"/>
        <v>0.28732095183080708</v>
      </c>
      <c r="O372" s="12">
        <f t="shared" si="24"/>
        <v>0.41081168187707762</v>
      </c>
      <c r="P372" s="12">
        <f t="shared" si="25"/>
        <v>0.36964810519498736</v>
      </c>
    </row>
    <row r="373" spans="1:16" x14ac:dyDescent="0.25">
      <c r="A373" s="1">
        <v>0.63194444444446396</v>
      </c>
      <c r="B373" s="2">
        <v>795.5</v>
      </c>
      <c r="C373" s="3">
        <v>20.96</v>
      </c>
      <c r="D373" s="3">
        <v>24.979692830400001</v>
      </c>
      <c r="E373" s="3">
        <v>31.261766111693198</v>
      </c>
      <c r="F373" s="3">
        <v>36.773519922864203</v>
      </c>
      <c r="G373" s="3">
        <v>41.104647582019098</v>
      </c>
      <c r="H373" s="12">
        <f t="shared" si="22"/>
        <v>1.2950051680318287E-2</v>
      </c>
      <c r="I373" s="12">
        <f t="shared" si="22"/>
        <v>1.9878717690589822E-2</v>
      </c>
      <c r="J373" s="12">
        <f t="shared" si="22"/>
        <v>2.5323252774379756E-2</v>
      </c>
      <c r="K373" s="12">
        <f t="shared" si="23"/>
        <v>0.41638792105023187</v>
      </c>
      <c r="L373" s="12">
        <f t="shared" si="23"/>
        <v>0.36532966235977171</v>
      </c>
      <c r="M373" s="12">
        <f t="shared" si="23"/>
        <v>0.28707548623619661</v>
      </c>
      <c r="O373" s="12">
        <f t="shared" si="24"/>
        <v>0.39085879170500176</v>
      </c>
      <c r="P373" s="12">
        <f t="shared" si="25"/>
        <v>0.35626435654873334</v>
      </c>
    </row>
    <row r="374" spans="1:16" x14ac:dyDescent="0.25">
      <c r="A374" s="1">
        <v>0.63263888888890896</v>
      </c>
      <c r="B374" s="2">
        <v>794.5</v>
      </c>
      <c r="C374" s="3">
        <v>20.96</v>
      </c>
      <c r="D374" s="3">
        <v>24.613636370399998</v>
      </c>
      <c r="E374" s="3">
        <v>30.761898665409898</v>
      </c>
      <c r="F374" s="3">
        <v>36.309385832942503</v>
      </c>
      <c r="G374" s="3">
        <v>40.693298751063502</v>
      </c>
      <c r="H374" s="12">
        <f t="shared" si="22"/>
        <v>1.233719152348634E-2</v>
      </c>
      <c r="I374" s="12">
        <f t="shared" si="22"/>
        <v>1.9319554226485215E-2</v>
      </c>
      <c r="J374" s="12">
        <f t="shared" si="22"/>
        <v>2.483738042928068E-2</v>
      </c>
      <c r="K374" s="12">
        <f t="shared" si="23"/>
        <v>0.4080315957555628</v>
      </c>
      <c r="L374" s="12">
        <f t="shared" si="23"/>
        <v>0.36816094252175874</v>
      </c>
      <c r="M374" s="12">
        <f t="shared" si="23"/>
        <v>0.29093992705648819</v>
      </c>
      <c r="O374" s="12">
        <f t="shared" si="24"/>
        <v>0.3880962691386608</v>
      </c>
      <c r="P374" s="12">
        <f t="shared" si="25"/>
        <v>0.35571082177793661</v>
      </c>
    </row>
    <row r="375" spans="1:16" x14ac:dyDescent="0.25">
      <c r="A375" s="1">
        <v>0.63333333333335295</v>
      </c>
      <c r="B375" s="2">
        <v>791</v>
      </c>
      <c r="C375" s="3">
        <v>20.96</v>
      </c>
      <c r="D375" s="3">
        <v>24.101157326400006</v>
      </c>
      <c r="E375" s="3">
        <v>31.1123500579973</v>
      </c>
      <c r="F375" s="3">
        <v>36.515248186699502</v>
      </c>
      <c r="G375" s="3">
        <v>40.778961229611902</v>
      </c>
      <c r="H375" s="12">
        <f t="shared" si="22"/>
        <v>1.2834829403283565E-2</v>
      </c>
      <c r="I375" s="12">
        <f t="shared" si="22"/>
        <v>1.9665294799872945E-2</v>
      </c>
      <c r="J375" s="12">
        <f t="shared" si="22"/>
        <v>2.5055576775741974E-2</v>
      </c>
      <c r="K375" s="12">
        <f t="shared" si="23"/>
        <v>0.46735912933299961</v>
      </c>
      <c r="L375" s="12">
        <f t="shared" si="23"/>
        <v>0.36015181182016737</v>
      </c>
      <c r="M375" s="12">
        <f t="shared" si="23"/>
        <v>0.2842148678185486</v>
      </c>
      <c r="O375" s="12">
        <f t="shared" si="24"/>
        <v>0.41375547057658352</v>
      </c>
      <c r="P375" s="12">
        <f t="shared" si="25"/>
        <v>0.37057526965723853</v>
      </c>
    </row>
    <row r="376" spans="1:16" x14ac:dyDescent="0.25">
      <c r="A376" s="1">
        <v>0.63402777777779795</v>
      </c>
      <c r="B376" s="2">
        <v>797.5</v>
      </c>
      <c r="C376" s="3">
        <v>20.96</v>
      </c>
      <c r="D376" s="3">
        <v>25.521456391200001</v>
      </c>
      <c r="E376" s="3">
        <v>31.010263501879699</v>
      </c>
      <c r="F376" s="3">
        <v>36.620849754839199</v>
      </c>
      <c r="G376" s="3">
        <v>41.027848830934303</v>
      </c>
      <c r="H376" s="12">
        <f t="shared" si="22"/>
        <v>1.2602211287623446E-2</v>
      </c>
      <c r="I376" s="12">
        <f t="shared" si="22"/>
        <v>1.9637429159672974E-2</v>
      </c>
      <c r="J376" s="12">
        <f t="shared" si="22"/>
        <v>2.5163446809948968E-2</v>
      </c>
      <c r="K376" s="12">
        <f t="shared" si="23"/>
        <v>0.36289633789617831</v>
      </c>
      <c r="L376" s="12">
        <f t="shared" si="23"/>
        <v>0.37094785143533876</v>
      </c>
      <c r="M376" s="12">
        <f t="shared" si="23"/>
        <v>0.29137183974182501</v>
      </c>
      <c r="O376" s="12">
        <f t="shared" si="24"/>
        <v>0.36692209466575854</v>
      </c>
      <c r="P376" s="12">
        <f t="shared" si="25"/>
        <v>0.34173867635778071</v>
      </c>
    </row>
    <row r="377" spans="1:16" x14ac:dyDescent="0.25">
      <c r="A377" s="1">
        <v>0.63472222222224195</v>
      </c>
      <c r="B377" s="2">
        <v>796.5</v>
      </c>
      <c r="C377" s="3">
        <v>20.96</v>
      </c>
      <c r="D377" s="3">
        <v>23.442255698399997</v>
      </c>
      <c r="E377" s="3">
        <v>30.103251944141501</v>
      </c>
      <c r="F377" s="3">
        <v>35.647052905551298</v>
      </c>
      <c r="G377" s="3">
        <v>40.065791865749098</v>
      </c>
      <c r="H377" s="12">
        <f t="shared" si="22"/>
        <v>1.1479286809970497E-2</v>
      </c>
      <c r="I377" s="12">
        <f t="shared" si="22"/>
        <v>1.8439488895858502E-2</v>
      </c>
      <c r="J377" s="12">
        <f t="shared" si="22"/>
        <v>2.3987183761141364E-2</v>
      </c>
      <c r="K377" s="12">
        <f t="shared" si="23"/>
        <v>0.44094936055813183</v>
      </c>
      <c r="L377" s="12">
        <f t="shared" si="23"/>
        <v>0.3669924736195494</v>
      </c>
      <c r="M377" s="12">
        <f t="shared" si="23"/>
        <v>0.29251482016945995</v>
      </c>
      <c r="O377" s="12">
        <f t="shared" si="24"/>
        <v>0.40397091708884059</v>
      </c>
      <c r="P377" s="12">
        <f t="shared" si="25"/>
        <v>0.36681888478238034</v>
      </c>
    </row>
    <row r="378" spans="1:16" x14ac:dyDescent="0.25">
      <c r="A378" s="1">
        <v>0.63541666666668695</v>
      </c>
      <c r="B378" s="2">
        <v>794</v>
      </c>
      <c r="C378" s="3">
        <v>20.96</v>
      </c>
      <c r="D378" s="3">
        <v>23.969377000800005</v>
      </c>
      <c r="E378" s="3">
        <v>30.370324620763199</v>
      </c>
      <c r="F378" s="3">
        <v>35.875119236576197</v>
      </c>
      <c r="G378" s="3">
        <v>40.241161014346297</v>
      </c>
      <c r="H378" s="12">
        <f t="shared" si="22"/>
        <v>1.1851794232699242E-2</v>
      </c>
      <c r="I378" s="12">
        <f t="shared" si="22"/>
        <v>1.8784784932715612E-2</v>
      </c>
      <c r="J378" s="12">
        <f t="shared" si="22"/>
        <v>2.42835781037107E-2</v>
      </c>
      <c r="K378" s="12">
        <f t="shared" si="23"/>
        <v>0.42506865348965561</v>
      </c>
      <c r="L378" s="12">
        <f t="shared" si="23"/>
        <v>0.36555769145540851</v>
      </c>
      <c r="M378" s="12">
        <f t="shared" si="23"/>
        <v>0.28993636719792276</v>
      </c>
      <c r="O378" s="12">
        <f t="shared" si="24"/>
        <v>0.39531317247253206</v>
      </c>
      <c r="P378" s="12">
        <f t="shared" si="25"/>
        <v>0.36018757071432894</v>
      </c>
    </row>
    <row r="379" spans="1:16" x14ac:dyDescent="0.25">
      <c r="A379" s="1">
        <v>0.63611111111113094</v>
      </c>
      <c r="B379" s="2">
        <v>791.5</v>
      </c>
      <c r="C379" s="3">
        <v>20.96</v>
      </c>
      <c r="D379" s="3">
        <v>24.013303775999997</v>
      </c>
      <c r="E379" s="3">
        <v>31.0359908360562</v>
      </c>
      <c r="F379" s="3">
        <v>36.375186886544903</v>
      </c>
      <c r="G379" s="3">
        <v>40.591794109794897</v>
      </c>
      <c r="H379" s="12">
        <f t="shared" si="22"/>
        <v>1.2730247423949716E-2</v>
      </c>
      <c r="I379" s="12">
        <f t="shared" si="22"/>
        <v>1.9475915207258245E-2</v>
      </c>
      <c r="J379" s="12">
        <f t="shared" si="22"/>
        <v>2.4803277460258871E-2</v>
      </c>
      <c r="K379" s="12">
        <f t="shared" si="23"/>
        <v>0.46782960946793745</v>
      </c>
      <c r="L379" s="12">
        <f t="shared" si="23"/>
        <v>0.35568066493808609</v>
      </c>
      <c r="M379" s="12">
        <f t="shared" si="23"/>
        <v>0.28089728243094197</v>
      </c>
      <c r="O379" s="12">
        <f t="shared" si="24"/>
        <v>0.41175513720301177</v>
      </c>
      <c r="P379" s="12">
        <f t="shared" si="25"/>
        <v>0.36813585227898848</v>
      </c>
    </row>
    <row r="380" spans="1:16" x14ac:dyDescent="0.25">
      <c r="A380" s="1">
        <v>0.63680555555557605</v>
      </c>
      <c r="B380" s="2">
        <v>790.83333333333303</v>
      </c>
      <c r="C380" s="3">
        <v>20.96</v>
      </c>
      <c r="D380" s="3">
        <v>25.594667683200008</v>
      </c>
      <c r="E380" s="3">
        <v>31.513851458710601</v>
      </c>
      <c r="F380" s="3">
        <v>36.9029583717235</v>
      </c>
      <c r="G380" s="3">
        <v>41.119494086205897</v>
      </c>
      <c r="H380" s="12">
        <f t="shared" si="22"/>
        <v>1.334522839879107E-2</v>
      </c>
      <c r="I380" s="12">
        <f t="shared" si="22"/>
        <v>2.0159694463717816E-2</v>
      </c>
      <c r="J380" s="12">
        <f t="shared" si="22"/>
        <v>2.5491457221756674E-2</v>
      </c>
      <c r="K380" s="12">
        <f t="shared" si="23"/>
        <v>0.39465005342996196</v>
      </c>
      <c r="L380" s="12">
        <f t="shared" si="23"/>
        <v>0.35930821069613733</v>
      </c>
      <c r="M380" s="12">
        <f t="shared" si="23"/>
        <v>0.2811293090602307</v>
      </c>
      <c r="O380" s="12">
        <f t="shared" si="24"/>
        <v>0.37697913206304967</v>
      </c>
      <c r="P380" s="12">
        <f t="shared" si="25"/>
        <v>0.34502919106211</v>
      </c>
    </row>
    <row r="381" spans="1:16" x14ac:dyDescent="0.25">
      <c r="A381" s="1">
        <v>0.63750000000002005</v>
      </c>
      <c r="B381" s="2">
        <v>787.33333333333303</v>
      </c>
      <c r="C381" s="3">
        <v>20.96</v>
      </c>
      <c r="D381" s="3">
        <v>24.803985729600008</v>
      </c>
      <c r="E381" s="3">
        <v>31.013453219516101</v>
      </c>
      <c r="F381" s="3">
        <v>36.386317997183603</v>
      </c>
      <c r="G381" s="3">
        <v>40.620342442480698</v>
      </c>
      <c r="H381" s="12">
        <f t="shared" si="22"/>
        <v>1.2768992234779133E-2</v>
      </c>
      <c r="I381" s="12">
        <f t="shared" si="22"/>
        <v>1.9593121926990188E-2</v>
      </c>
      <c r="J381" s="12">
        <f t="shared" si="22"/>
        <v>2.4970799037867111E-2</v>
      </c>
      <c r="K381" s="12">
        <f t="shared" si="23"/>
        <v>0.41584456286867849</v>
      </c>
      <c r="L381" s="12">
        <f t="shared" si="23"/>
        <v>0.35981774740749189</v>
      </c>
      <c r="M381" s="12">
        <f t="shared" si="23"/>
        <v>0.2835502476644195</v>
      </c>
      <c r="O381" s="12">
        <f t="shared" si="24"/>
        <v>0.38783115513808519</v>
      </c>
      <c r="P381" s="12">
        <f t="shared" si="25"/>
        <v>0.35307085264686328</v>
      </c>
    </row>
    <row r="382" spans="1:16" x14ac:dyDescent="0.25">
      <c r="A382" s="1">
        <v>0.63819444444446505</v>
      </c>
      <c r="B382" s="2">
        <v>786.83333333333303</v>
      </c>
      <c r="C382" s="3">
        <v>20.96</v>
      </c>
      <c r="D382" s="3">
        <v>24.730774437600001</v>
      </c>
      <c r="E382" s="3">
        <v>31.227945555207</v>
      </c>
      <c r="F382" s="3">
        <v>36.522736875323197</v>
      </c>
      <c r="G382" s="3">
        <v>40.687658467176</v>
      </c>
      <c r="H382" s="12">
        <f t="shared" si="22"/>
        <v>1.3049708394671049E-2</v>
      </c>
      <c r="I382" s="12">
        <f t="shared" si="22"/>
        <v>1.9778949640317563E-2</v>
      </c>
      <c r="J382" s="12">
        <f t="shared" si="22"/>
        <v>2.5072220038774844E-2</v>
      </c>
      <c r="K382" s="12">
        <f t="shared" si="23"/>
        <v>0.43538840941388313</v>
      </c>
      <c r="L382" s="12">
        <f t="shared" si="23"/>
        <v>0.35481453840681615</v>
      </c>
      <c r="M382" s="12">
        <f t="shared" si="23"/>
        <v>0.27909971191865662</v>
      </c>
      <c r="O382" s="12">
        <f t="shared" si="24"/>
        <v>0.39510147391034961</v>
      </c>
      <c r="P382" s="12">
        <f t="shared" si="25"/>
        <v>0.35643421991311869</v>
      </c>
    </row>
    <row r="383" spans="1:16" x14ac:dyDescent="0.25">
      <c r="A383" s="1">
        <v>0.63888888888890905</v>
      </c>
      <c r="B383" s="2">
        <v>786.5</v>
      </c>
      <c r="C383" s="3">
        <v>20.96</v>
      </c>
      <c r="D383" s="3">
        <v>25.360391548799999</v>
      </c>
      <c r="E383" s="3">
        <v>31.070920620442699</v>
      </c>
      <c r="F383" s="3">
        <v>36.453368538537902</v>
      </c>
      <c r="G383" s="3">
        <v>40.6803459085206</v>
      </c>
      <c r="H383" s="12">
        <f t="shared" si="22"/>
        <v>1.2855588837180798E-2</v>
      </c>
      <c r="I383" s="12">
        <f t="shared" si="22"/>
        <v>1.9699133551860013E-2</v>
      </c>
      <c r="J383" s="12">
        <f t="shared" si="22"/>
        <v>2.507354851687298E-2</v>
      </c>
      <c r="K383" s="12">
        <f t="shared" si="23"/>
        <v>0.38283613957727158</v>
      </c>
      <c r="L383" s="12">
        <f t="shared" si="23"/>
        <v>0.36084144859217676</v>
      </c>
      <c r="M383" s="12">
        <f t="shared" si="23"/>
        <v>0.28337824360977459</v>
      </c>
      <c r="O383" s="12">
        <f t="shared" si="24"/>
        <v>0.3718387940847242</v>
      </c>
      <c r="P383" s="12">
        <f t="shared" si="25"/>
        <v>0.34235194392640755</v>
      </c>
    </row>
    <row r="384" spans="1:16" x14ac:dyDescent="0.25">
      <c r="A384" s="1">
        <v>0.63958333333335404</v>
      </c>
      <c r="B384" s="2">
        <v>786.16666666666697</v>
      </c>
      <c r="C384" s="3">
        <v>20.96</v>
      </c>
      <c r="D384" s="3">
        <v>24.232937652</v>
      </c>
      <c r="E384" s="3">
        <v>30.5328836464886</v>
      </c>
      <c r="F384" s="3">
        <v>35.873032313954901</v>
      </c>
      <c r="G384" s="3">
        <v>40.102980233308998</v>
      </c>
      <c r="H384" s="12">
        <f t="shared" si="22"/>
        <v>1.2176659291696326E-2</v>
      </c>
      <c r="I384" s="12">
        <f t="shared" si="22"/>
        <v>1.8969301226145721E-2</v>
      </c>
      <c r="J384" s="12">
        <f t="shared" si="22"/>
        <v>2.4349773457675205E-2</v>
      </c>
      <c r="K384" s="12">
        <f t="shared" si="23"/>
        <v>0.42252996050687675</v>
      </c>
      <c r="L384" s="12">
        <f t="shared" si="23"/>
        <v>0.35815748381642259</v>
      </c>
      <c r="M384" s="12">
        <f t="shared" si="23"/>
        <v>0.28369762675337262</v>
      </c>
      <c r="O384" s="12">
        <f t="shared" si="24"/>
        <v>0.3903437221616497</v>
      </c>
      <c r="P384" s="12">
        <f t="shared" si="25"/>
        <v>0.35479502369222399</v>
      </c>
    </row>
    <row r="385" spans="1:16" x14ac:dyDescent="0.25">
      <c r="A385" s="1">
        <v>0.64027777777779804</v>
      </c>
      <c r="B385" s="2">
        <v>783.83333333333303</v>
      </c>
      <c r="C385" s="3">
        <v>20.96</v>
      </c>
      <c r="D385" s="3">
        <v>24.511140561599998</v>
      </c>
      <c r="E385" s="3">
        <v>31.153823196003199</v>
      </c>
      <c r="F385" s="3">
        <v>36.3628145632604</v>
      </c>
      <c r="G385" s="3">
        <v>40.461662472766299</v>
      </c>
      <c r="H385" s="12">
        <f t="shared" si="22"/>
        <v>1.3005090192647079E-2</v>
      </c>
      <c r="I385" s="12">
        <f t="shared" si="22"/>
        <v>1.9650624575709638E-2</v>
      </c>
      <c r="J385" s="12">
        <f t="shared" si="22"/>
        <v>2.4879858566148806E-2</v>
      </c>
      <c r="K385" s="12">
        <f t="shared" si="23"/>
        <v>0.446843128519961</v>
      </c>
      <c r="L385" s="12">
        <f t="shared" si="23"/>
        <v>0.35040090383420758</v>
      </c>
      <c r="M385" s="12">
        <f t="shared" si="23"/>
        <v>0.27572324676861054</v>
      </c>
      <c r="O385" s="12">
        <f t="shared" si="24"/>
        <v>0.39862201617708432</v>
      </c>
      <c r="P385" s="12">
        <f t="shared" si="25"/>
        <v>0.35765575970759311</v>
      </c>
    </row>
    <row r="386" spans="1:16" x14ac:dyDescent="0.25">
      <c r="A386" s="1">
        <v>0.64097222222224304</v>
      </c>
      <c r="B386" s="2">
        <v>784</v>
      </c>
      <c r="C386" s="3">
        <v>20.96</v>
      </c>
      <c r="D386" s="3">
        <v>25.550740908000002</v>
      </c>
      <c r="E386" s="3">
        <v>31.203525638762599</v>
      </c>
      <c r="F386" s="3">
        <v>36.501981414597999</v>
      </c>
      <c r="G386" s="3">
        <v>40.654444614325399</v>
      </c>
      <c r="H386" s="12">
        <f t="shared" si="22"/>
        <v>1.3065721478013518E-2</v>
      </c>
      <c r="I386" s="12">
        <f t="shared" si="22"/>
        <v>1.9823955885966835E-2</v>
      </c>
      <c r="J386" s="12">
        <f t="shared" si="22"/>
        <v>2.5120465069292601E-2</v>
      </c>
      <c r="K386" s="12">
        <f t="shared" si="23"/>
        <v>0.38017337011158464</v>
      </c>
      <c r="L386" s="12">
        <f t="shared" si="23"/>
        <v>0.35634326878299299</v>
      </c>
      <c r="M386" s="12">
        <f t="shared" si="23"/>
        <v>0.27927048421172213</v>
      </c>
      <c r="O386" s="12">
        <f t="shared" si="24"/>
        <v>0.36825831944728882</v>
      </c>
      <c r="P386" s="12">
        <f t="shared" si="25"/>
        <v>0.33859570770209985</v>
      </c>
    </row>
    <row r="387" spans="1:16" x14ac:dyDescent="0.25">
      <c r="A387" s="1">
        <v>0.64166666666668704</v>
      </c>
      <c r="B387" s="2">
        <v>782</v>
      </c>
      <c r="C387" s="3">
        <v>20.96</v>
      </c>
      <c r="D387" s="3">
        <v>24.481856044800001</v>
      </c>
      <c r="E387" s="3">
        <v>30.601432866115399</v>
      </c>
      <c r="F387" s="3">
        <v>35.868424047005803</v>
      </c>
      <c r="G387" s="3">
        <v>40.033173568446003</v>
      </c>
      <c r="H387" s="12">
        <f t="shared" si="22"/>
        <v>1.2329198038510739E-2</v>
      </c>
      <c r="I387" s="12">
        <f t="shared" si="22"/>
        <v>1.9064480878524043E-2</v>
      </c>
      <c r="J387" s="12">
        <f t="shared" si="22"/>
        <v>2.43902475299821E-2</v>
      </c>
      <c r="K387" s="12">
        <f t="shared" si="23"/>
        <v>0.41261968802173105</v>
      </c>
      <c r="L387" s="12">
        <f t="shared" si="23"/>
        <v>0.35513309520070147</v>
      </c>
      <c r="M387" s="12">
        <f t="shared" si="23"/>
        <v>0.28081315071324292</v>
      </c>
      <c r="O387" s="12">
        <f t="shared" si="24"/>
        <v>0.38387639161121623</v>
      </c>
      <c r="P387" s="12">
        <f t="shared" si="25"/>
        <v>0.3495219779785585</v>
      </c>
    </row>
    <row r="388" spans="1:16" x14ac:dyDescent="0.25">
      <c r="A388" s="1">
        <v>0.64236111111113203</v>
      </c>
      <c r="B388" s="2">
        <v>777.83333333333303</v>
      </c>
      <c r="C388" s="3">
        <v>21</v>
      </c>
      <c r="D388" s="3">
        <v>24.481856044800001</v>
      </c>
      <c r="E388" s="3">
        <v>31.056930589007301</v>
      </c>
      <c r="F388" s="3">
        <v>36.203376692245698</v>
      </c>
      <c r="G388" s="3">
        <v>40.256480756270001</v>
      </c>
      <c r="H388" s="12">
        <f t="shared" ref="H388:J451" si="26">(E388-$C388)/$B388</f>
        <v>1.2929415799023748E-2</v>
      </c>
      <c r="I388" s="12">
        <f t="shared" si="26"/>
        <v>1.9545802475567649E-2</v>
      </c>
      <c r="J388" s="12">
        <f t="shared" si="26"/>
        <v>2.475656407491323E-2</v>
      </c>
      <c r="K388" s="12">
        <f t="shared" ref="K388:M451" si="27">$A$1*60*0.145*1.25*1000*(E388-D388)/($B388*60*0.33*1.25)</f>
        <v>0.44570698353704752</v>
      </c>
      <c r="L388" s="12">
        <f t="shared" si="27"/>
        <v>0.34886402476322381</v>
      </c>
      <c r="M388" s="12">
        <f t="shared" si="27"/>
        <v>0.27474924796549421</v>
      </c>
      <c r="O388" s="12">
        <f t="shared" ref="O388:O451" si="28">$A$1*60*0.145*1.25*1000*(F388-$D388)/(2*$B388*60*0.33*1.25)</f>
        <v>0.39728550415013564</v>
      </c>
      <c r="P388" s="12">
        <f t="shared" ref="P388:P451" si="29">$A$1*60*0.145*1.25*1000*(G388-$D388)/(3*$B388*60*0.33*1.25)</f>
        <v>0.3564400854219219</v>
      </c>
    </row>
    <row r="389" spans="1:16" x14ac:dyDescent="0.25">
      <c r="A389" s="1">
        <v>0.64305555555557603</v>
      </c>
      <c r="B389" s="2">
        <v>780.83333333333303</v>
      </c>
      <c r="C389" s="3">
        <v>21</v>
      </c>
      <c r="D389" s="3">
        <v>25.609309941599999</v>
      </c>
      <c r="E389" s="3">
        <v>30.998413756324101</v>
      </c>
      <c r="F389" s="3">
        <v>36.292359848048299</v>
      </c>
      <c r="G389" s="3">
        <v>40.445851771862301</v>
      </c>
      <c r="H389" s="12">
        <f t="shared" si="26"/>
        <v>1.2804798834139729E-2</v>
      </c>
      <c r="I389" s="12">
        <f t="shared" si="26"/>
        <v>1.9584665760574136E-2</v>
      </c>
      <c r="J389" s="12">
        <f t="shared" si="26"/>
        <v>2.4903972386589937E-2</v>
      </c>
      <c r="K389" s="12">
        <f t="shared" si="27"/>
        <v>0.36390960076142181</v>
      </c>
      <c r="L389" s="12">
        <f t="shared" si="27"/>
        <v>0.35748389248472318</v>
      </c>
      <c r="M389" s="12">
        <f t="shared" si="27"/>
        <v>0.28047253118992388</v>
      </c>
      <c r="O389" s="12">
        <f t="shared" si="28"/>
        <v>0.3606967466230725</v>
      </c>
      <c r="P389" s="12">
        <f t="shared" si="29"/>
        <v>0.33395534147868966</v>
      </c>
    </row>
    <row r="390" spans="1:16" x14ac:dyDescent="0.25">
      <c r="A390" s="1">
        <v>0.64375000000002103</v>
      </c>
      <c r="B390" s="2">
        <v>778.5</v>
      </c>
      <c r="C390" s="3">
        <v>21</v>
      </c>
      <c r="D390" s="3">
        <v>24.042588292800001</v>
      </c>
      <c r="E390" s="3">
        <v>30.818314907636601</v>
      </c>
      <c r="F390" s="3">
        <v>35.943894396881802</v>
      </c>
      <c r="G390" s="3">
        <v>39.998905246739099</v>
      </c>
      <c r="H390" s="12">
        <f t="shared" si="26"/>
        <v>1.261183674712473E-2</v>
      </c>
      <c r="I390" s="12">
        <f t="shared" si="26"/>
        <v>1.9195753881672193E-2</v>
      </c>
      <c r="J390" s="12">
        <f t="shared" si="26"/>
        <v>2.4404502564854335E-2</v>
      </c>
      <c r="K390" s="12">
        <f t="shared" si="27"/>
        <v>0.4589153309517402</v>
      </c>
      <c r="L390" s="12">
        <f t="shared" si="27"/>
        <v>0.34715199436704802</v>
      </c>
      <c r="M390" s="12">
        <f t="shared" si="27"/>
        <v>0.27464311238596739</v>
      </c>
      <c r="O390" s="12">
        <f t="shared" si="28"/>
        <v>0.40303366265939417</v>
      </c>
      <c r="P390" s="12">
        <f t="shared" si="29"/>
        <v>0.36023681256825185</v>
      </c>
    </row>
    <row r="391" spans="1:16" x14ac:dyDescent="0.25">
      <c r="A391" s="1">
        <v>0.64444444444446503</v>
      </c>
      <c r="B391" s="2">
        <v>776</v>
      </c>
      <c r="C391" s="3">
        <v>21</v>
      </c>
      <c r="D391" s="3">
        <v>25.653236716800002</v>
      </c>
      <c r="E391" s="3">
        <v>31.345059249250799</v>
      </c>
      <c r="F391" s="3">
        <v>36.5089246770683</v>
      </c>
      <c r="G391" s="3">
        <v>40.5483857091345</v>
      </c>
      <c r="H391" s="12">
        <f t="shared" si="26"/>
        <v>1.3331261919137628E-2</v>
      </c>
      <c r="I391" s="12">
        <f t="shared" si="26"/>
        <v>1.9985727676634406E-2</v>
      </c>
      <c r="J391" s="12">
        <f t="shared" si="26"/>
        <v>2.5191218697338272E-2</v>
      </c>
      <c r="K391" s="12">
        <f t="shared" si="27"/>
        <v>0.38674520487599129</v>
      </c>
      <c r="L391" s="12">
        <f t="shared" si="27"/>
        <v>0.3508718308498302</v>
      </c>
      <c r="M391" s="12">
        <f t="shared" si="27"/>
        <v>0.27447134472802198</v>
      </c>
      <c r="O391" s="12">
        <f t="shared" si="28"/>
        <v>0.36880851786291075</v>
      </c>
      <c r="P391" s="12">
        <f t="shared" si="29"/>
        <v>0.33736279348461451</v>
      </c>
    </row>
    <row r="392" spans="1:16" x14ac:dyDescent="0.25">
      <c r="A392" s="1">
        <v>0.64513888888891002</v>
      </c>
      <c r="B392" s="2">
        <v>773</v>
      </c>
      <c r="C392" s="3">
        <v>21</v>
      </c>
      <c r="D392" s="3">
        <v>24.950408313600001</v>
      </c>
      <c r="E392" s="3">
        <v>31.2972279359551</v>
      </c>
      <c r="F392" s="3">
        <v>36.365439119426497</v>
      </c>
      <c r="G392" s="3">
        <v>40.345699907651699</v>
      </c>
      <c r="H392" s="12">
        <f t="shared" si="26"/>
        <v>1.3321122814948383E-2</v>
      </c>
      <c r="I392" s="12">
        <f t="shared" si="26"/>
        <v>1.9877670270926906E-2</v>
      </c>
      <c r="J392" s="12">
        <f t="shared" si="26"/>
        <v>2.5026778664491201E-2</v>
      </c>
      <c r="K392" s="12">
        <f t="shared" si="27"/>
        <v>0.43292430682887884</v>
      </c>
      <c r="L392" s="12">
        <f t="shared" si="27"/>
        <v>0.34570886586068567</v>
      </c>
      <c r="M392" s="12">
        <f t="shared" si="27"/>
        <v>0.27149844256975381</v>
      </c>
      <c r="O392" s="12">
        <f t="shared" si="28"/>
        <v>0.38931658634478228</v>
      </c>
      <c r="P392" s="12">
        <f t="shared" si="29"/>
        <v>0.35004387175310603</v>
      </c>
    </row>
    <row r="393" spans="1:16" x14ac:dyDescent="0.25">
      <c r="A393" s="1">
        <v>0.64583333333335402</v>
      </c>
      <c r="B393" s="2">
        <v>771.16666666666697</v>
      </c>
      <c r="C393" s="3">
        <v>21</v>
      </c>
      <c r="D393" s="3">
        <v>25.785017042400003</v>
      </c>
      <c r="E393" s="3">
        <v>31.539968816106001</v>
      </c>
      <c r="F393" s="3">
        <v>36.646730007871</v>
      </c>
      <c r="G393" s="3">
        <v>40.633065524382999</v>
      </c>
      <c r="H393" s="12">
        <f t="shared" si="26"/>
        <v>1.3667562761321802E-2</v>
      </c>
      <c r="I393" s="12">
        <f t="shared" si="26"/>
        <v>2.0289686632207902E-2</v>
      </c>
      <c r="J393" s="12">
        <f t="shared" si="26"/>
        <v>2.5458913582515227E-2</v>
      </c>
      <c r="K393" s="12">
        <f t="shared" si="27"/>
        <v>0.39348551334060672</v>
      </c>
      <c r="L393" s="12">
        <f t="shared" si="27"/>
        <v>0.34916653137399428</v>
      </c>
      <c r="M393" s="12">
        <f t="shared" si="27"/>
        <v>0.2725592391980225</v>
      </c>
      <c r="O393" s="12">
        <f t="shared" si="28"/>
        <v>0.3713260223573005</v>
      </c>
      <c r="P393" s="12">
        <f t="shared" si="29"/>
        <v>0.3384037613042078</v>
      </c>
    </row>
    <row r="394" spans="1:16" x14ac:dyDescent="0.25">
      <c r="A394" s="1">
        <v>0.64652777777779902</v>
      </c>
      <c r="B394" s="2">
        <v>774.83333333333303</v>
      </c>
      <c r="C394" s="3">
        <v>21</v>
      </c>
      <c r="D394" s="3">
        <v>25.316464773599996</v>
      </c>
      <c r="E394" s="3">
        <v>31.583539982647199</v>
      </c>
      <c r="F394" s="3">
        <v>36.634404907674103</v>
      </c>
      <c r="G394" s="3">
        <v>40.5872354184675</v>
      </c>
      <c r="H394" s="12">
        <f t="shared" si="26"/>
        <v>1.3659118067516287E-2</v>
      </c>
      <c r="I394" s="12">
        <f t="shared" si="26"/>
        <v>2.0177764991620703E-2</v>
      </c>
      <c r="J394" s="12">
        <f t="shared" si="26"/>
        <v>2.5279288559003021E-2</v>
      </c>
      <c r="K394" s="12">
        <f t="shared" si="27"/>
        <v>0.42647337115477951</v>
      </c>
      <c r="L394" s="12">
        <f t="shared" si="27"/>
        <v>0.34371047418005102</v>
      </c>
      <c r="M394" s="12">
        <f t="shared" si="27"/>
        <v>0.26898942446197666</v>
      </c>
      <c r="O394" s="12">
        <f t="shared" si="28"/>
        <v>0.38509192266741527</v>
      </c>
      <c r="P394" s="12">
        <f t="shared" si="29"/>
        <v>0.34639108993226908</v>
      </c>
    </row>
    <row r="395" spans="1:16" x14ac:dyDescent="0.25">
      <c r="A395" s="1">
        <v>0.64722222222224302</v>
      </c>
      <c r="B395" s="2">
        <v>771.33333333333303</v>
      </c>
      <c r="C395" s="3">
        <v>21.04</v>
      </c>
      <c r="D395" s="3">
        <v>26.004650918400003</v>
      </c>
      <c r="E395" s="3">
        <v>31.832087676046601</v>
      </c>
      <c r="F395" s="3">
        <v>36.807648671568103</v>
      </c>
      <c r="G395" s="3">
        <v>40.687298514148303</v>
      </c>
      <c r="H395" s="12">
        <f t="shared" si="26"/>
        <v>1.3991470625816689E-2</v>
      </c>
      <c r="I395" s="12">
        <f t="shared" si="26"/>
        <v>2.044206828638908E-2</v>
      </c>
      <c r="J395" s="12">
        <f t="shared" si="26"/>
        <v>2.5471864970805936E-2</v>
      </c>
      <c r="K395" s="12">
        <f t="shared" si="27"/>
        <v>0.39835546312190939</v>
      </c>
      <c r="L395" s="12">
        <f t="shared" si="27"/>
        <v>0.34012242210290766</v>
      </c>
      <c r="M395" s="12">
        <f t="shared" si="27"/>
        <v>0.26520746154197955</v>
      </c>
      <c r="O395" s="12">
        <f t="shared" si="28"/>
        <v>0.36923894261240853</v>
      </c>
      <c r="P395" s="12">
        <f t="shared" si="29"/>
        <v>0.33456178225559896</v>
      </c>
    </row>
    <row r="396" spans="1:16" x14ac:dyDescent="0.25">
      <c r="A396" s="1">
        <v>0.64791666666668801</v>
      </c>
      <c r="B396" s="2">
        <v>750</v>
      </c>
      <c r="C396" s="3">
        <v>21.04</v>
      </c>
      <c r="D396" s="3">
        <v>25.9607241432</v>
      </c>
      <c r="E396" s="3">
        <v>31.462236147191099</v>
      </c>
      <c r="F396" s="3">
        <v>36.454997378213399</v>
      </c>
      <c r="G396" s="3">
        <v>40.348184765412903</v>
      </c>
      <c r="H396" s="12">
        <f t="shared" si="26"/>
        <v>1.3896314862921467E-2</v>
      </c>
      <c r="I396" s="12">
        <f t="shared" si="26"/>
        <v>2.0553329837617866E-2</v>
      </c>
      <c r="J396" s="12">
        <f t="shared" si="26"/>
        <v>2.5744246353883872E-2</v>
      </c>
      <c r="K396" s="12">
        <f t="shared" si="27"/>
        <v>0.38677296512907111</v>
      </c>
      <c r="L396" s="12">
        <f t="shared" si="27"/>
        <v>0.35100624412035558</v>
      </c>
      <c r="M396" s="12">
        <f t="shared" si="27"/>
        <v>0.27370287085766204</v>
      </c>
      <c r="O396" s="12">
        <f t="shared" si="28"/>
        <v>0.36888960462471332</v>
      </c>
      <c r="P396" s="12">
        <f t="shared" si="29"/>
        <v>0.3371606933690296</v>
      </c>
    </row>
    <row r="397" spans="1:16" x14ac:dyDescent="0.25">
      <c r="A397" s="1">
        <v>0.64861111111113201</v>
      </c>
      <c r="B397" s="2">
        <v>769</v>
      </c>
      <c r="C397" s="3">
        <v>21.08</v>
      </c>
      <c r="D397" s="3">
        <v>25.170042189600004</v>
      </c>
      <c r="E397" s="3">
        <v>30.880927439180599</v>
      </c>
      <c r="F397" s="3">
        <v>35.982435455729799</v>
      </c>
      <c r="G397" s="3">
        <v>39.998475385295698</v>
      </c>
      <c r="H397" s="12">
        <f t="shared" si="26"/>
        <v>1.2745029179688687E-2</v>
      </c>
      <c r="I397" s="12">
        <f t="shared" si="26"/>
        <v>1.9378979786384656E-2</v>
      </c>
      <c r="J397" s="12">
        <f t="shared" si="26"/>
        <v>2.4601398420410533E-2</v>
      </c>
      <c r="K397" s="12">
        <f t="shared" si="27"/>
        <v>0.39157269709856302</v>
      </c>
      <c r="L397" s="12">
        <f t="shared" si="27"/>
        <v>0.34979012289851469</v>
      </c>
      <c r="M397" s="12">
        <f t="shared" si="27"/>
        <v>0.27536389161227343</v>
      </c>
      <c r="O397" s="12">
        <f t="shared" si="28"/>
        <v>0.37068140999853888</v>
      </c>
      <c r="P397" s="12">
        <f t="shared" si="29"/>
        <v>0.33890890386978373</v>
      </c>
    </row>
    <row r="398" spans="1:16" x14ac:dyDescent="0.25">
      <c r="A398" s="1">
        <v>0.64930555555557701</v>
      </c>
      <c r="B398" s="2">
        <v>767.16666666666697</v>
      </c>
      <c r="C398" s="3">
        <v>21.04</v>
      </c>
      <c r="D398" s="3">
        <v>24.789343471200002</v>
      </c>
      <c r="E398" s="3">
        <v>30.806306674389901</v>
      </c>
      <c r="F398" s="3">
        <v>35.842555758725602</v>
      </c>
      <c r="G398" s="3">
        <v>39.813471044673499</v>
      </c>
      <c r="H398" s="12">
        <f t="shared" si="26"/>
        <v>1.2730358471939906E-2</v>
      </c>
      <c r="I398" s="12">
        <f t="shared" si="26"/>
        <v>1.9295097665077903E-2</v>
      </c>
      <c r="J398" s="12">
        <f t="shared" si="26"/>
        <v>2.4471176682172704E-2</v>
      </c>
      <c r="K398" s="12">
        <f t="shared" si="27"/>
        <v>0.41354515725121638</v>
      </c>
      <c r="L398" s="12">
        <f t="shared" si="27"/>
        <v>0.34614079382000335</v>
      </c>
      <c r="M398" s="12">
        <f t="shared" si="27"/>
        <v>0.27292052999227123</v>
      </c>
      <c r="O398" s="12">
        <f t="shared" si="28"/>
        <v>0.37984297553560986</v>
      </c>
      <c r="P398" s="12">
        <f t="shared" si="29"/>
        <v>0.34420216035449697</v>
      </c>
    </row>
    <row r="399" spans="1:16" x14ac:dyDescent="0.25">
      <c r="A399" s="1">
        <v>0.65000000000002101</v>
      </c>
      <c r="B399" s="2">
        <v>764.66666666666697</v>
      </c>
      <c r="C399" s="3">
        <v>21.08</v>
      </c>
      <c r="D399" s="3">
        <v>25.170042189600004</v>
      </c>
      <c r="E399" s="3">
        <v>31.379554246928901</v>
      </c>
      <c r="F399" s="3">
        <v>36.307973566311198</v>
      </c>
      <c r="G399" s="3">
        <v>40.168583754714597</v>
      </c>
      <c r="H399" s="12">
        <f t="shared" si="26"/>
        <v>1.346933859668121E-2</v>
      </c>
      <c r="I399" s="12">
        <f t="shared" si="26"/>
        <v>1.9914525152107052E-2</v>
      </c>
      <c r="J399" s="12">
        <f t="shared" si="26"/>
        <v>2.4963274308693884E-2</v>
      </c>
      <c r="K399" s="12">
        <f t="shared" si="27"/>
        <v>0.42817432748483297</v>
      </c>
      <c r="L399" s="12">
        <f t="shared" si="27"/>
        <v>0.33983710928608984</v>
      </c>
      <c r="M399" s="12">
        <f t="shared" si="27"/>
        <v>0.26620677371094204</v>
      </c>
      <c r="O399" s="12">
        <f t="shared" si="28"/>
        <v>0.38400571838546138</v>
      </c>
      <c r="P399" s="12">
        <f t="shared" si="29"/>
        <v>0.34473940349395493</v>
      </c>
    </row>
    <row r="400" spans="1:16" x14ac:dyDescent="0.25">
      <c r="A400" s="1">
        <v>0.650694444444466</v>
      </c>
      <c r="B400" s="2">
        <v>763.16666666666697</v>
      </c>
      <c r="C400" s="3">
        <v>21.08</v>
      </c>
      <c r="D400" s="3">
        <v>25.946081884800002</v>
      </c>
      <c r="E400" s="3">
        <v>31.472497828788701</v>
      </c>
      <c r="F400" s="3">
        <v>36.4441275542056</v>
      </c>
      <c r="G400" s="3">
        <v>40.325876145763701</v>
      </c>
      <c r="H400" s="12">
        <f t="shared" si="26"/>
        <v>1.3617599251524828E-2</v>
      </c>
      <c r="I400" s="12">
        <f t="shared" si="26"/>
        <v>2.0132073667882413E-2</v>
      </c>
      <c r="J400" s="12">
        <f t="shared" si="26"/>
        <v>2.5218444392789294E-2</v>
      </c>
      <c r="K400" s="12">
        <f t="shared" si="27"/>
        <v>0.38182071284084779</v>
      </c>
      <c r="L400" s="12">
        <f t="shared" si="27"/>
        <v>0.34349046922612725</v>
      </c>
      <c r="M400" s="12">
        <f t="shared" si="27"/>
        <v>0.26819045640418077</v>
      </c>
      <c r="O400" s="12">
        <f t="shared" si="28"/>
        <v>0.36265559103348749</v>
      </c>
      <c r="P400" s="12">
        <f t="shared" si="29"/>
        <v>0.33116721282371858</v>
      </c>
    </row>
    <row r="401" spans="1:16" x14ac:dyDescent="0.25">
      <c r="A401" s="1">
        <v>0.65138888888891</v>
      </c>
      <c r="B401" s="2">
        <v>761.16666666666697</v>
      </c>
      <c r="C401" s="3">
        <v>21.12</v>
      </c>
      <c r="D401" s="3">
        <v>25.331107032000002</v>
      </c>
      <c r="E401" s="3">
        <v>31.1025036944907</v>
      </c>
      <c r="F401" s="3">
        <v>36.055428079642098</v>
      </c>
      <c r="G401" s="3">
        <v>39.945218285772199</v>
      </c>
      <c r="H401" s="12">
        <f t="shared" si="26"/>
        <v>1.3114741004367018E-2</v>
      </c>
      <c r="I401" s="12">
        <f t="shared" si="26"/>
        <v>1.9621757932527382E-2</v>
      </c>
      <c r="J401" s="12">
        <f t="shared" si="26"/>
        <v>2.4732058181439271E-2</v>
      </c>
      <c r="K401" s="12">
        <f t="shared" si="27"/>
        <v>0.39979418328060234</v>
      </c>
      <c r="L401" s="12">
        <f t="shared" si="27"/>
        <v>0.34309725621209181</v>
      </c>
      <c r="M401" s="12">
        <f t="shared" si="27"/>
        <v>0.26945219494262684</v>
      </c>
      <c r="O401" s="12">
        <f t="shared" si="28"/>
        <v>0.37144571974634705</v>
      </c>
      <c r="P401" s="12">
        <f t="shared" si="29"/>
        <v>0.33744787814510696</v>
      </c>
    </row>
    <row r="402" spans="1:16" x14ac:dyDescent="0.25">
      <c r="A402" s="1">
        <v>0.652083333333354</v>
      </c>
      <c r="B402" s="2">
        <v>759.5</v>
      </c>
      <c r="C402" s="3">
        <v>21.12</v>
      </c>
      <c r="D402" s="3">
        <v>25.301822515200008</v>
      </c>
      <c r="E402" s="3">
        <v>31.043247424272899</v>
      </c>
      <c r="F402" s="3">
        <v>35.9781368297974</v>
      </c>
      <c r="G402" s="3">
        <v>39.854018532980703</v>
      </c>
      <c r="H402" s="12">
        <f t="shared" si="26"/>
        <v>1.3065500229457403E-2</v>
      </c>
      <c r="I402" s="12">
        <f t="shared" si="26"/>
        <v>1.9563050467146015E-2</v>
      </c>
      <c r="J402" s="12">
        <f t="shared" si="26"/>
        <v>2.4666252182989734E-2</v>
      </c>
      <c r="K402" s="12">
        <f t="shared" si="27"/>
        <v>0.39859075315845066</v>
      </c>
      <c r="L402" s="12">
        <f t="shared" si="27"/>
        <v>0.34259810344176311</v>
      </c>
      <c r="M402" s="12">
        <f t="shared" si="27"/>
        <v>0.26907790865357778</v>
      </c>
      <c r="O402" s="12">
        <f t="shared" si="28"/>
        <v>0.37059442830010692</v>
      </c>
      <c r="P402" s="12">
        <f t="shared" si="29"/>
        <v>0.33675558841793052</v>
      </c>
    </row>
    <row r="403" spans="1:16" x14ac:dyDescent="0.25">
      <c r="A403" s="1">
        <v>0.652777777777799</v>
      </c>
      <c r="B403" s="2">
        <v>758.5</v>
      </c>
      <c r="C403" s="3">
        <v>21.12</v>
      </c>
      <c r="D403" s="3">
        <v>25.257895739999999</v>
      </c>
      <c r="E403" s="3">
        <v>31.051683424637499</v>
      </c>
      <c r="F403" s="3">
        <v>35.951041158449797</v>
      </c>
      <c r="G403" s="3">
        <v>39.799311187694002</v>
      </c>
      <c r="H403" s="12">
        <f t="shared" si="26"/>
        <v>1.3093847626417269E-2</v>
      </c>
      <c r="I403" s="12">
        <f t="shared" si="26"/>
        <v>1.9553119523335261E-2</v>
      </c>
      <c r="J403" s="12">
        <f t="shared" si="26"/>
        <v>2.462664625931971E-2</v>
      </c>
      <c r="K403" s="12">
        <f t="shared" si="27"/>
        <v>0.40275626021330974</v>
      </c>
      <c r="L403" s="12">
        <f t="shared" si="27"/>
        <v>0.34057979092840324</v>
      </c>
      <c r="M403" s="12">
        <f t="shared" si="27"/>
        <v>0.26751322789736182</v>
      </c>
      <c r="O403" s="12">
        <f t="shared" si="28"/>
        <v>0.37166802557085649</v>
      </c>
      <c r="P403" s="12">
        <f t="shared" si="29"/>
        <v>0.3369497596796916</v>
      </c>
    </row>
    <row r="404" spans="1:16" x14ac:dyDescent="0.25">
      <c r="A404" s="1">
        <v>0.65347222222224299</v>
      </c>
      <c r="B404" s="2">
        <v>755.83333333333303</v>
      </c>
      <c r="C404" s="3">
        <v>21.12</v>
      </c>
      <c r="D404" s="3">
        <v>25.404318324000005</v>
      </c>
      <c r="E404" s="3">
        <v>31.122637107839399</v>
      </c>
      <c r="F404" s="3">
        <v>35.986504906776801</v>
      </c>
      <c r="G404" s="3">
        <v>39.801203633044302</v>
      </c>
      <c r="H404" s="12">
        <f t="shared" si="26"/>
        <v>1.32339189960389E-2</v>
      </c>
      <c r="I404" s="12">
        <f t="shared" si="26"/>
        <v>1.9669025234985853E-2</v>
      </c>
      <c r="J404" s="12">
        <f t="shared" si="26"/>
        <v>2.4716035677677144E-2</v>
      </c>
      <c r="K404" s="12">
        <f t="shared" si="27"/>
        <v>0.39891248607319013</v>
      </c>
      <c r="L404" s="12">
        <f t="shared" si="27"/>
        <v>0.33930560168993007</v>
      </c>
      <c r="M404" s="12">
        <f t="shared" si="27"/>
        <v>0.26611509606917716</v>
      </c>
      <c r="O404" s="12">
        <f t="shared" si="28"/>
        <v>0.36910904388156007</v>
      </c>
      <c r="P404" s="12">
        <f t="shared" si="29"/>
        <v>0.3347777279440991</v>
      </c>
    </row>
    <row r="405" spans="1:16" x14ac:dyDescent="0.25">
      <c r="A405" s="1">
        <v>0.65416666666668799</v>
      </c>
      <c r="B405" s="2">
        <v>753.66666666666697</v>
      </c>
      <c r="C405" s="3">
        <v>21.12</v>
      </c>
      <c r="D405" s="3">
        <v>25.448245099200001</v>
      </c>
      <c r="E405" s="3">
        <v>31.052330110072099</v>
      </c>
      <c r="F405" s="3">
        <v>35.896352722560401</v>
      </c>
      <c r="G405" s="3">
        <v>39.696640575740801</v>
      </c>
      <c r="H405" s="12">
        <f t="shared" si="26"/>
        <v>1.3178677722342451E-2</v>
      </c>
      <c r="I405" s="12">
        <f t="shared" si="26"/>
        <v>1.9605952307687389E-2</v>
      </c>
      <c r="J405" s="12">
        <f t="shared" si="26"/>
        <v>2.4648351051403086E-2</v>
      </c>
      <c r="K405" s="12">
        <f t="shared" si="27"/>
        <v>0.39206738446051398</v>
      </c>
      <c r="L405" s="12">
        <f t="shared" si="27"/>
        <v>0.33889265995455115</v>
      </c>
      <c r="M405" s="12">
        <f t="shared" si="27"/>
        <v>0.26587193375955503</v>
      </c>
      <c r="O405" s="12">
        <f t="shared" si="28"/>
        <v>0.36548002220753262</v>
      </c>
      <c r="P405" s="12">
        <f t="shared" si="29"/>
        <v>0.3322773260582067</v>
      </c>
    </row>
    <row r="406" spans="1:16" x14ac:dyDescent="0.25">
      <c r="A406" s="1">
        <v>0.65486111111113199</v>
      </c>
      <c r="B406" s="2">
        <v>750</v>
      </c>
      <c r="C406" s="3">
        <v>21.12</v>
      </c>
      <c r="D406" s="3">
        <v>25.316464773599996</v>
      </c>
      <c r="E406" s="3">
        <v>30.927654089954402</v>
      </c>
      <c r="F406" s="3">
        <v>35.7464411157274</v>
      </c>
      <c r="G406" s="3">
        <v>39.530906300223798</v>
      </c>
      <c r="H406" s="12">
        <f t="shared" si="26"/>
        <v>1.3076872119939201E-2</v>
      </c>
      <c r="I406" s="12">
        <f t="shared" si="26"/>
        <v>1.950192148763653E-2</v>
      </c>
      <c r="J406" s="12">
        <f t="shared" si="26"/>
        <v>2.4547875066965062E-2</v>
      </c>
      <c r="K406" s="12">
        <f t="shared" si="27"/>
        <v>0.39448361254370357</v>
      </c>
      <c r="L406" s="12">
        <f t="shared" si="27"/>
        <v>0.33877533029676832</v>
      </c>
      <c r="M406" s="12">
        <f t="shared" si="27"/>
        <v>0.26605937054641338</v>
      </c>
      <c r="O406" s="12">
        <f t="shared" si="28"/>
        <v>0.36662947142023594</v>
      </c>
      <c r="P406" s="12">
        <f t="shared" si="29"/>
        <v>0.33310610446229511</v>
      </c>
    </row>
    <row r="407" spans="1:16" x14ac:dyDescent="0.25">
      <c r="A407" s="1">
        <v>0.65555555555557699</v>
      </c>
      <c r="B407" s="2">
        <v>749.5</v>
      </c>
      <c r="C407" s="3">
        <v>21.12</v>
      </c>
      <c r="D407" s="3">
        <v>25.272537998399997</v>
      </c>
      <c r="E407" s="3">
        <v>30.7251557309453</v>
      </c>
      <c r="F407" s="3">
        <v>35.560704474947698</v>
      </c>
      <c r="G407" s="3">
        <v>39.363149422413599</v>
      </c>
      <c r="H407" s="12">
        <f t="shared" si="26"/>
        <v>1.2815417919873647E-2</v>
      </c>
      <c r="I407" s="12">
        <f t="shared" si="26"/>
        <v>1.9267117378182385E-2</v>
      </c>
      <c r="J407" s="12">
        <f t="shared" si="26"/>
        <v>2.4340426180671913E-2</v>
      </c>
      <c r="K407" s="12">
        <f t="shared" si="27"/>
        <v>0.38359127720010616</v>
      </c>
      <c r="L407" s="12">
        <f t="shared" si="27"/>
        <v>0.34018051689264245</v>
      </c>
      <c r="M407" s="12">
        <f t="shared" si="27"/>
        <v>0.26750173685853867</v>
      </c>
      <c r="O407" s="12">
        <f t="shared" si="28"/>
        <v>0.36188589704637431</v>
      </c>
      <c r="P407" s="12">
        <f t="shared" si="29"/>
        <v>0.33042451031709574</v>
      </c>
    </row>
    <row r="408" spans="1:16" x14ac:dyDescent="0.25">
      <c r="A408" s="1">
        <v>0.65625000000002098</v>
      </c>
      <c r="B408" s="2">
        <v>748.5</v>
      </c>
      <c r="C408" s="3">
        <v>21.12</v>
      </c>
      <c r="D408" s="3">
        <v>24.847912504799996</v>
      </c>
      <c r="E408" s="3">
        <v>30.3228180896113</v>
      </c>
      <c r="F408" s="3">
        <v>35.161786375269301</v>
      </c>
      <c r="G408" s="3">
        <v>38.985732389016903</v>
      </c>
      <c r="H408" s="12">
        <f t="shared" si="26"/>
        <v>1.2295014147777285E-2</v>
      </c>
      <c r="I408" s="12">
        <f t="shared" si="26"/>
        <v>1.8759901636966333E-2</v>
      </c>
      <c r="J408" s="12">
        <f t="shared" si="26"/>
        <v>2.3868713946582368E-2</v>
      </c>
      <c r="K408" s="12">
        <f t="shared" si="27"/>
        <v>0.38567380083689257</v>
      </c>
      <c r="L408" s="12">
        <f t="shared" si="27"/>
        <v>0.34087588579360428</v>
      </c>
      <c r="M408" s="12">
        <f t="shared" si="27"/>
        <v>0.26937373996157266</v>
      </c>
      <c r="O408" s="12">
        <f t="shared" si="28"/>
        <v>0.3632748433152484</v>
      </c>
      <c r="P408" s="12">
        <f t="shared" si="29"/>
        <v>0.33197447553068982</v>
      </c>
    </row>
    <row r="409" spans="1:16" x14ac:dyDescent="0.25">
      <c r="A409" s="1">
        <v>0.65694444444446598</v>
      </c>
      <c r="B409" s="2">
        <v>745.83333333333303</v>
      </c>
      <c r="C409" s="3">
        <v>21.16</v>
      </c>
      <c r="D409" s="3">
        <v>24.555067336800001</v>
      </c>
      <c r="E409" s="3">
        <v>30.028805038581901</v>
      </c>
      <c r="F409" s="3">
        <v>34.869703841220797</v>
      </c>
      <c r="G409" s="3">
        <v>38.706048081097002</v>
      </c>
      <c r="H409" s="12">
        <f t="shared" si="26"/>
        <v>1.1891135247260654E-2</v>
      </c>
      <c r="I409" s="12">
        <f t="shared" si="26"/>
        <v>1.8381725820631245E-2</v>
      </c>
      <c r="J409" s="12">
        <f t="shared" si="26"/>
        <v>2.3525427594766939E-2</v>
      </c>
      <c r="K409" s="12">
        <f t="shared" si="27"/>
        <v>0.38697018186289517</v>
      </c>
      <c r="L409" s="12">
        <f t="shared" si="27"/>
        <v>0.34223113932317645</v>
      </c>
      <c r="M409" s="12">
        <f t="shared" si="27"/>
        <v>0.27121336627260928</v>
      </c>
      <c r="O409" s="12">
        <f t="shared" si="28"/>
        <v>0.36460066059303581</v>
      </c>
      <c r="P409" s="12">
        <f t="shared" si="29"/>
        <v>0.33347156248622695</v>
      </c>
    </row>
    <row r="410" spans="1:16" x14ac:dyDescent="0.25">
      <c r="A410" s="1">
        <v>0.65763888888890998</v>
      </c>
      <c r="B410" s="2">
        <v>747.33333333333303</v>
      </c>
      <c r="C410" s="3">
        <v>21.16</v>
      </c>
      <c r="D410" s="3">
        <v>24.276864427200003</v>
      </c>
      <c r="E410" s="3">
        <v>29.778470841781498</v>
      </c>
      <c r="F410" s="3">
        <v>34.628175831286299</v>
      </c>
      <c r="G410" s="3">
        <v>38.483026470067301</v>
      </c>
      <c r="H410" s="12">
        <f t="shared" si="26"/>
        <v>1.1532298182580064E-2</v>
      </c>
      <c r="I410" s="12">
        <f t="shared" si="26"/>
        <v>1.8021644734102994E-2</v>
      </c>
      <c r="J410" s="12">
        <f t="shared" si="26"/>
        <v>2.3179785642373739E-2</v>
      </c>
      <c r="K410" s="12">
        <f t="shared" si="27"/>
        <v>0.38815972594971226</v>
      </c>
      <c r="L410" s="12">
        <f t="shared" si="27"/>
        <v>0.34216554544393624</v>
      </c>
      <c r="M410" s="12">
        <f t="shared" si="27"/>
        <v>0.27197470243609378</v>
      </c>
      <c r="O410" s="12">
        <f t="shared" si="28"/>
        <v>0.36516263569682428</v>
      </c>
      <c r="P410" s="12">
        <f t="shared" si="29"/>
        <v>0.33409999127658074</v>
      </c>
    </row>
    <row r="411" spans="1:16" x14ac:dyDescent="0.25">
      <c r="A411" s="1">
        <v>0.65833333333335498</v>
      </c>
      <c r="B411" s="2">
        <v>747</v>
      </c>
      <c r="C411" s="3">
        <v>21.16</v>
      </c>
      <c r="D411" s="3">
        <v>24.086515068000001</v>
      </c>
      <c r="E411" s="3">
        <v>29.9345795458342</v>
      </c>
      <c r="F411" s="3">
        <v>34.693495018693397</v>
      </c>
      <c r="G411" s="3">
        <v>38.475757138447896</v>
      </c>
      <c r="H411" s="12">
        <f t="shared" si="26"/>
        <v>1.1746425094824899E-2</v>
      </c>
      <c r="I411" s="12">
        <f t="shared" si="26"/>
        <v>1.8117128539080853E-2</v>
      </c>
      <c r="J411" s="12">
        <f t="shared" si="26"/>
        <v>2.3180397775699996E-2</v>
      </c>
      <c r="K411" s="12">
        <f t="shared" si="27"/>
        <v>0.41278780542093652</v>
      </c>
      <c r="L411" s="12">
        <f t="shared" si="27"/>
        <v>0.3359098179698593</v>
      </c>
      <c r="M411" s="12">
        <f t="shared" si="27"/>
        <v>0.2669723779308274</v>
      </c>
      <c r="O411" s="12">
        <f t="shared" si="28"/>
        <v>0.37434881169539791</v>
      </c>
      <c r="P411" s="12">
        <f t="shared" si="29"/>
        <v>0.33855666710720772</v>
      </c>
    </row>
    <row r="412" spans="1:16" x14ac:dyDescent="0.25">
      <c r="A412" s="1">
        <v>0.65902777777779897</v>
      </c>
      <c r="B412" s="2">
        <v>743.16666666666697</v>
      </c>
      <c r="C412" s="3">
        <v>21.16</v>
      </c>
      <c r="D412" s="3">
        <v>24.789343471200002</v>
      </c>
      <c r="E412" s="3">
        <v>30.384178853640702</v>
      </c>
      <c r="F412" s="3">
        <v>35.088553913049203</v>
      </c>
      <c r="G412" s="3">
        <v>38.8007135448645</v>
      </c>
      <c r="H412" s="12">
        <f t="shared" si="26"/>
        <v>1.2411992178031888E-2</v>
      </c>
      <c r="I412" s="12">
        <f t="shared" si="26"/>
        <v>1.8742167185085264E-2</v>
      </c>
      <c r="J412" s="12">
        <f t="shared" si="26"/>
        <v>2.3737223877368683E-2</v>
      </c>
      <c r="K412" s="12">
        <f t="shared" si="27"/>
        <v>0.3969505419252915</v>
      </c>
      <c r="L412" s="12">
        <f t="shared" si="27"/>
        <v>0.33377286400826878</v>
      </c>
      <c r="M412" s="12">
        <f t="shared" si="27"/>
        <v>0.26337571650221669</v>
      </c>
      <c r="O412" s="12">
        <f t="shared" si="28"/>
        <v>0.36536170296678017</v>
      </c>
      <c r="P412" s="12">
        <f t="shared" si="29"/>
        <v>0.33136637414525899</v>
      </c>
    </row>
    <row r="413" spans="1:16" x14ac:dyDescent="0.25">
      <c r="A413" s="1">
        <v>0.65972222222224397</v>
      </c>
      <c r="B413" s="2">
        <v>743</v>
      </c>
      <c r="C413" s="3">
        <v>21.16</v>
      </c>
      <c r="D413" s="3">
        <v>24.965050572000006</v>
      </c>
      <c r="E413" s="3">
        <v>30.359730040450099</v>
      </c>
      <c r="F413" s="3">
        <v>35.055073736141701</v>
      </c>
      <c r="G413" s="3">
        <v>38.760916566461802</v>
      </c>
      <c r="H413" s="12">
        <f t="shared" si="26"/>
        <v>1.2381870848519648E-2</v>
      </c>
      <c r="I413" s="12">
        <f t="shared" si="26"/>
        <v>1.8701310546624092E-2</v>
      </c>
      <c r="J413" s="12">
        <f t="shared" si="26"/>
        <v>2.3688985957552897E-2</v>
      </c>
      <c r="K413" s="12">
        <f t="shared" si="27"/>
        <v>0.38283544496525795</v>
      </c>
      <c r="L413" s="12">
        <f t="shared" si="27"/>
        <v>0.33320682044550698</v>
      </c>
      <c r="M413" s="12">
        <f t="shared" si="27"/>
        <v>0.26298652166715508</v>
      </c>
      <c r="O413" s="12">
        <f t="shared" si="28"/>
        <v>0.35802113270538244</v>
      </c>
      <c r="P413" s="12">
        <f t="shared" si="29"/>
        <v>0.32634292902597328</v>
      </c>
    </row>
    <row r="414" spans="1:16" x14ac:dyDescent="0.25">
      <c r="A414" s="1">
        <v>0.66041666666668797</v>
      </c>
      <c r="B414" s="2">
        <v>738.16666666666697</v>
      </c>
      <c r="C414" s="3">
        <v>21.16</v>
      </c>
      <c r="D414" s="3">
        <v>24.818627987999999</v>
      </c>
      <c r="E414" s="3">
        <v>30.247691278145101</v>
      </c>
      <c r="F414" s="3">
        <v>34.899090740308999</v>
      </c>
      <c r="G414" s="3">
        <v>38.574554560291503</v>
      </c>
      <c r="H414" s="12">
        <f t="shared" si="26"/>
        <v>1.2311164522210562E-2</v>
      </c>
      <c r="I414" s="12">
        <f t="shared" si="26"/>
        <v>1.8612450765828396E-2</v>
      </c>
      <c r="J414" s="12">
        <f t="shared" si="26"/>
        <v>2.3591629569146302E-2</v>
      </c>
      <c r="K414" s="12">
        <f t="shared" si="27"/>
        <v>0.38779819474342547</v>
      </c>
      <c r="L414" s="12">
        <f t="shared" si="27"/>
        <v>0.33224963829984927</v>
      </c>
      <c r="M414" s="12">
        <f t="shared" si="27"/>
        <v>0.26253851872039874</v>
      </c>
      <c r="O414" s="12">
        <f t="shared" si="28"/>
        <v>0.36002391652163734</v>
      </c>
      <c r="P414" s="12">
        <f t="shared" si="29"/>
        <v>0.32752878392122442</v>
      </c>
    </row>
    <row r="415" spans="1:16" x14ac:dyDescent="0.25">
      <c r="A415" s="1">
        <v>0.66111111111113297</v>
      </c>
      <c r="B415" s="2">
        <v>736.83333333333303</v>
      </c>
      <c r="C415" s="3">
        <v>21.2</v>
      </c>
      <c r="D415" s="3">
        <v>24.847912504799996</v>
      </c>
      <c r="E415" s="3">
        <v>29.8313201966157</v>
      </c>
      <c r="F415" s="3">
        <v>34.534605111098401</v>
      </c>
      <c r="G415" s="3">
        <v>38.261678090556202</v>
      </c>
      <c r="H415" s="12">
        <f t="shared" si="26"/>
        <v>1.1714074005811858E-2</v>
      </c>
      <c r="I415" s="12">
        <f t="shared" si="26"/>
        <v>1.8097179521961194E-2</v>
      </c>
      <c r="J415" s="12">
        <f t="shared" si="26"/>
        <v>2.3155410211114513E-2</v>
      </c>
      <c r="K415" s="12">
        <f t="shared" si="27"/>
        <v>0.3566091334235087</v>
      </c>
      <c r="L415" s="12">
        <f t="shared" si="27"/>
        <v>0.33656374539696493</v>
      </c>
      <c r="M415" s="12">
        <f t="shared" si="27"/>
        <v>0.26670670906444766</v>
      </c>
      <c r="O415" s="12">
        <f t="shared" si="28"/>
        <v>0.34658643941023687</v>
      </c>
      <c r="P415" s="12">
        <f t="shared" si="29"/>
        <v>0.31995986262830711</v>
      </c>
    </row>
    <row r="416" spans="1:16" x14ac:dyDescent="0.25">
      <c r="A416" s="1">
        <v>0.66180555555557696</v>
      </c>
      <c r="B416" s="2">
        <v>732.66666666666697</v>
      </c>
      <c r="C416" s="3">
        <v>21.2</v>
      </c>
      <c r="D416" s="3">
        <v>23.866881192000001</v>
      </c>
      <c r="E416" s="3">
        <v>29.190938836761301</v>
      </c>
      <c r="F416" s="3">
        <v>33.888131005016497</v>
      </c>
      <c r="G416" s="3">
        <v>37.642509657304203</v>
      </c>
      <c r="H416" s="12">
        <f t="shared" si="26"/>
        <v>1.0906649913686941E-2</v>
      </c>
      <c r="I416" s="12">
        <f t="shared" si="26"/>
        <v>1.7317740225227241E-2</v>
      </c>
      <c r="J416" s="12">
        <f t="shared" si="26"/>
        <v>2.2442005901689075E-2</v>
      </c>
      <c r="K416" s="12">
        <f t="shared" si="27"/>
        <v>0.38315246512882195</v>
      </c>
      <c r="L416" s="12">
        <f t="shared" si="27"/>
        <v>0.33803930733576132</v>
      </c>
      <c r="M416" s="12">
        <f t="shared" si="27"/>
        <v>0.27018855384980578</v>
      </c>
      <c r="O416" s="12">
        <f t="shared" si="28"/>
        <v>0.36059588623229161</v>
      </c>
      <c r="P416" s="12">
        <f t="shared" si="29"/>
        <v>0.33046010877146298</v>
      </c>
    </row>
    <row r="417" spans="1:16" x14ac:dyDescent="0.25">
      <c r="A417" s="1">
        <v>0.66250000000002196</v>
      </c>
      <c r="B417" s="2">
        <v>738</v>
      </c>
      <c r="C417" s="3">
        <v>21.24</v>
      </c>
      <c r="D417" s="3">
        <v>23.720458608000001</v>
      </c>
      <c r="E417" s="3">
        <v>29.635416801776699</v>
      </c>
      <c r="F417" s="3">
        <v>34.214170747433002</v>
      </c>
      <c r="G417" s="3">
        <v>37.866239781028398</v>
      </c>
      <c r="H417" s="12">
        <f t="shared" si="26"/>
        <v>1.1375903525442684E-2</v>
      </c>
      <c r="I417" s="12">
        <f t="shared" si="26"/>
        <v>1.7580177164543364E-2</v>
      </c>
      <c r="J417" s="12">
        <f t="shared" si="26"/>
        <v>2.2528780191095391E-2</v>
      </c>
      <c r="K417" s="12">
        <f t="shared" si="27"/>
        <v>0.4226011027827648</v>
      </c>
      <c r="L417" s="12">
        <f t="shared" si="27"/>
        <v>0.32713442824349037</v>
      </c>
      <c r="M417" s="12">
        <f t="shared" si="27"/>
        <v>0.26092634140001592</v>
      </c>
      <c r="O417" s="12">
        <f t="shared" si="28"/>
        <v>0.37486776551312756</v>
      </c>
      <c r="P417" s="12">
        <f t="shared" si="29"/>
        <v>0.33688729080875696</v>
      </c>
    </row>
    <row r="418" spans="1:16" x14ac:dyDescent="0.25">
      <c r="A418" s="1">
        <v>0.66319444444446596</v>
      </c>
      <c r="B418" s="2">
        <v>736.66666666666697</v>
      </c>
      <c r="C418" s="3">
        <v>21.24</v>
      </c>
      <c r="D418" s="3">
        <v>25.082188639200005</v>
      </c>
      <c r="E418" s="3">
        <v>30.696543265481701</v>
      </c>
      <c r="F418" s="3">
        <v>35.168520594730303</v>
      </c>
      <c r="G418" s="3">
        <v>38.682395953557197</v>
      </c>
      <c r="H418" s="12">
        <f t="shared" si="26"/>
        <v>1.2836936559477419E-2</v>
      </c>
      <c r="I418" s="12">
        <f t="shared" si="26"/>
        <v>1.890749401999588E-2</v>
      </c>
      <c r="J418" s="12">
        <f t="shared" si="26"/>
        <v>2.3677460570439627E-2</v>
      </c>
      <c r="K418" s="12">
        <f t="shared" si="27"/>
        <v>0.40185014601933955</v>
      </c>
      <c r="L418" s="12">
        <f t="shared" si="27"/>
        <v>0.32008393882733704</v>
      </c>
      <c r="M418" s="12">
        <f t="shared" si="27"/>
        <v>0.25150732720521563</v>
      </c>
      <c r="O418" s="12">
        <f t="shared" si="28"/>
        <v>0.36096704242333827</v>
      </c>
      <c r="P418" s="12">
        <f t="shared" si="29"/>
        <v>0.32448047068396407</v>
      </c>
    </row>
    <row r="419" spans="1:16" x14ac:dyDescent="0.25">
      <c r="A419" s="1">
        <v>0.66388888888891096</v>
      </c>
      <c r="B419" s="2">
        <v>731</v>
      </c>
      <c r="C419" s="3">
        <v>21.24</v>
      </c>
      <c r="D419" s="3">
        <v>25.697163492000005</v>
      </c>
      <c r="E419" s="3">
        <v>30.611715026968199</v>
      </c>
      <c r="F419" s="3">
        <v>35.127226295194802</v>
      </c>
      <c r="G419" s="3">
        <v>38.671310862412298</v>
      </c>
      <c r="H419" s="12">
        <f t="shared" si="26"/>
        <v>1.2820403593663748E-2</v>
      </c>
      <c r="I419" s="12">
        <f t="shared" si="26"/>
        <v>1.899757359123776E-2</v>
      </c>
      <c r="J419" s="12">
        <f t="shared" si="26"/>
        <v>2.384584249304008E-2</v>
      </c>
      <c r="K419" s="12">
        <f t="shared" si="27"/>
        <v>0.35448823408550578</v>
      </c>
      <c r="L419" s="12">
        <f t="shared" si="27"/>
        <v>0.32570532714481154</v>
      </c>
      <c r="M419" s="12">
        <f t="shared" si="27"/>
        <v>0.25563599664048592</v>
      </c>
      <c r="O419" s="12">
        <f t="shared" si="28"/>
        <v>0.34009678061515863</v>
      </c>
      <c r="P419" s="12">
        <f t="shared" si="29"/>
        <v>0.31194318595693438</v>
      </c>
    </row>
    <row r="420" spans="1:16" x14ac:dyDescent="0.25">
      <c r="A420" s="1">
        <v>0.66458333333335495</v>
      </c>
      <c r="B420" s="2">
        <v>730.33333333333303</v>
      </c>
      <c r="C420" s="3">
        <v>21.28</v>
      </c>
      <c r="D420" s="3">
        <v>24.921123796800003</v>
      </c>
      <c r="E420" s="3">
        <v>30.067134316205799</v>
      </c>
      <c r="F420" s="3">
        <v>34.586653633424199</v>
      </c>
      <c r="G420" s="3">
        <v>38.163343135781901</v>
      </c>
      <c r="H420" s="12">
        <f t="shared" si="26"/>
        <v>1.2031676380017071E-2</v>
      </c>
      <c r="I420" s="12">
        <f t="shared" si="26"/>
        <v>1.8219973026139941E-2</v>
      </c>
      <c r="J420" s="12">
        <f t="shared" si="26"/>
        <v>2.3117311459308863E-2</v>
      </c>
      <c r="K420" s="12">
        <f t="shared" si="27"/>
        <v>0.37152227309099556</v>
      </c>
      <c r="L420" s="12">
        <f t="shared" si="27"/>
        <v>0.32629200497738747</v>
      </c>
      <c r="M420" s="12">
        <f t="shared" si="27"/>
        <v>0.25822329920345222</v>
      </c>
      <c r="O420" s="12">
        <f t="shared" si="28"/>
        <v>0.34890713903419152</v>
      </c>
      <c r="P420" s="12">
        <f t="shared" si="29"/>
        <v>0.31867919242394516</v>
      </c>
    </row>
    <row r="421" spans="1:16" x14ac:dyDescent="0.25">
      <c r="A421" s="1">
        <v>0.66527777777779995</v>
      </c>
      <c r="B421" s="2">
        <v>731.33333333333303</v>
      </c>
      <c r="C421" s="3">
        <v>21.28</v>
      </c>
      <c r="D421" s="3">
        <v>24.730774437600001</v>
      </c>
      <c r="E421" s="3">
        <v>29.883196999668399</v>
      </c>
      <c r="F421" s="3">
        <v>34.390088968700198</v>
      </c>
      <c r="G421" s="3">
        <v>37.963499114759401</v>
      </c>
      <c r="H421" s="12">
        <f t="shared" si="26"/>
        <v>1.1763715131725253E-2</v>
      </c>
      <c r="I421" s="12">
        <f t="shared" si="26"/>
        <v>1.7926283913446039E-2</v>
      </c>
      <c r="J421" s="12">
        <f t="shared" si="26"/>
        <v>2.2812441815988248E-2</v>
      </c>
      <c r="K421" s="12">
        <f t="shared" si="27"/>
        <v>0.37147655829945364</v>
      </c>
      <c r="L421" s="12">
        <f t="shared" si="27"/>
        <v>0.32493544485436848</v>
      </c>
      <c r="M421" s="12">
        <f t="shared" si="27"/>
        <v>0.25763378031586198</v>
      </c>
      <c r="O421" s="12">
        <f t="shared" si="28"/>
        <v>0.34820600157691106</v>
      </c>
      <c r="P421" s="12">
        <f t="shared" si="29"/>
        <v>0.31801526115656142</v>
      </c>
    </row>
    <row r="422" spans="1:16" x14ac:dyDescent="0.25">
      <c r="A422" s="1">
        <v>0.66597222222224395</v>
      </c>
      <c r="B422" s="2">
        <v>727.83333333333303</v>
      </c>
      <c r="C422" s="3">
        <v>21.28</v>
      </c>
      <c r="D422" s="3">
        <v>24.598994111999993</v>
      </c>
      <c r="E422" s="3">
        <v>29.901752991531001</v>
      </c>
      <c r="F422" s="3">
        <v>34.337842648570998</v>
      </c>
      <c r="G422" s="3">
        <v>37.855770502576902</v>
      </c>
      <c r="H422" s="12">
        <f t="shared" si="26"/>
        <v>1.1845779241856199E-2</v>
      </c>
      <c r="I422" s="12">
        <f t="shared" si="26"/>
        <v>1.7940704348849555E-2</v>
      </c>
      <c r="J422" s="12">
        <f t="shared" si="26"/>
        <v>2.2774129382977203E-2</v>
      </c>
      <c r="K422" s="12">
        <f t="shared" si="27"/>
        <v>0.38415390013464434</v>
      </c>
      <c r="L422" s="12">
        <f t="shared" si="27"/>
        <v>0.3213687783687405</v>
      </c>
      <c r="M422" s="12">
        <f t="shared" si="27"/>
        <v>0.25485331998127586</v>
      </c>
      <c r="O422" s="12">
        <f t="shared" si="28"/>
        <v>0.35276133925169245</v>
      </c>
      <c r="P422" s="12">
        <f t="shared" si="29"/>
        <v>0.32012533282822031</v>
      </c>
    </row>
    <row r="423" spans="1:16" x14ac:dyDescent="0.25">
      <c r="A423" s="1">
        <v>0.66666666666668895</v>
      </c>
      <c r="B423" s="2">
        <v>725.5</v>
      </c>
      <c r="C423" s="3">
        <v>21.32</v>
      </c>
      <c r="D423" s="3">
        <v>24.935766055200002</v>
      </c>
      <c r="E423" s="3">
        <v>30.144860450610299</v>
      </c>
      <c r="F423" s="3">
        <v>34.541810417872</v>
      </c>
      <c r="G423" s="3">
        <v>38.015093920390299</v>
      </c>
      <c r="H423" s="12">
        <f t="shared" si="26"/>
        <v>1.2163832461213367E-2</v>
      </c>
      <c r="I423" s="12">
        <f t="shared" si="26"/>
        <v>1.8224411327184012E-2</v>
      </c>
      <c r="J423" s="12">
        <f t="shared" si="26"/>
        <v>2.3011845513976979E-2</v>
      </c>
      <c r="K423" s="12">
        <f t="shared" si="27"/>
        <v>0.37858213762771403</v>
      </c>
      <c r="L423" s="12">
        <f t="shared" si="27"/>
        <v>0.31955779475117924</v>
      </c>
      <c r="M423" s="12">
        <f t="shared" si="27"/>
        <v>0.25242834803090197</v>
      </c>
      <c r="O423" s="12">
        <f t="shared" si="28"/>
        <v>0.34906996618944663</v>
      </c>
      <c r="P423" s="12">
        <f t="shared" si="29"/>
        <v>0.31685609346993177</v>
      </c>
    </row>
    <row r="424" spans="1:16" x14ac:dyDescent="0.25">
      <c r="A424" s="1">
        <v>0.66736111111113305</v>
      </c>
      <c r="B424" s="2">
        <v>727.33333333333303</v>
      </c>
      <c r="C424" s="3">
        <v>21.36</v>
      </c>
      <c r="D424" s="3">
        <v>25.111473155999999</v>
      </c>
      <c r="E424" s="3">
        <v>30.401404524698702</v>
      </c>
      <c r="F424" s="3">
        <v>34.743002030796703</v>
      </c>
      <c r="G424" s="3">
        <v>38.166292763047203</v>
      </c>
      <c r="H424" s="12">
        <f t="shared" si="26"/>
        <v>1.2430895313517928E-2</v>
      </c>
      <c r="I424" s="12">
        <f t="shared" si="26"/>
        <v>1.8400094451141213E-2</v>
      </c>
      <c r="J424" s="12">
        <f t="shared" si="26"/>
        <v>2.310672698860753E-2</v>
      </c>
      <c r="K424" s="12">
        <f t="shared" si="27"/>
        <v>0.38348806689174841</v>
      </c>
      <c r="L424" s="12">
        <f t="shared" si="27"/>
        <v>0.31473959089286407</v>
      </c>
      <c r="M424" s="12">
        <f t="shared" si="27"/>
        <v>0.24816789743004211</v>
      </c>
      <c r="O424" s="12">
        <f t="shared" si="28"/>
        <v>0.34911382889230624</v>
      </c>
      <c r="P424" s="12">
        <f t="shared" si="29"/>
        <v>0.31546518507155158</v>
      </c>
    </row>
    <row r="425" spans="1:16" x14ac:dyDescent="0.25">
      <c r="A425" s="1">
        <v>0.66805555555557805</v>
      </c>
      <c r="B425" s="2">
        <v>724.16666666666697</v>
      </c>
      <c r="C425" s="3">
        <v>21.36</v>
      </c>
      <c r="D425" s="3">
        <v>25.580025424799999</v>
      </c>
      <c r="E425" s="3">
        <v>30.813280301103902</v>
      </c>
      <c r="F425" s="3">
        <v>35.089691178988197</v>
      </c>
      <c r="G425" s="3">
        <v>38.4412778848816</v>
      </c>
      <c r="H425" s="12">
        <f t="shared" si="26"/>
        <v>1.3054011923273507E-2</v>
      </c>
      <c r="I425" s="12">
        <f t="shared" si="26"/>
        <v>1.8959297370294396E-2</v>
      </c>
      <c r="J425" s="12">
        <f t="shared" si="26"/>
        <v>2.3587495353116127E-2</v>
      </c>
      <c r="K425" s="12">
        <f t="shared" si="27"/>
        <v>0.38103832973192953</v>
      </c>
      <c r="L425" s="12">
        <f t="shared" si="27"/>
        <v>0.31136959629746502</v>
      </c>
      <c r="M425" s="12">
        <f t="shared" si="27"/>
        <v>0.24403225727605479</v>
      </c>
      <c r="O425" s="12">
        <f t="shared" si="28"/>
        <v>0.34620396301469725</v>
      </c>
      <c r="P425" s="12">
        <f t="shared" si="29"/>
        <v>0.31214672776848301</v>
      </c>
    </row>
    <row r="426" spans="1:16" x14ac:dyDescent="0.25">
      <c r="A426" s="1">
        <v>0.66875000000002205</v>
      </c>
      <c r="B426" s="2">
        <v>724.66666666666697</v>
      </c>
      <c r="C426" s="3">
        <v>21.4</v>
      </c>
      <c r="D426" s="3">
        <v>25.946081884800002</v>
      </c>
      <c r="E426" s="3">
        <v>30.460407139375398</v>
      </c>
      <c r="F426" s="3">
        <v>34.830338696253101</v>
      </c>
      <c r="G426" s="3">
        <v>38.262686748656698</v>
      </c>
      <c r="H426" s="12">
        <f t="shared" si="26"/>
        <v>1.2502861737868532E-2</v>
      </c>
      <c r="I426" s="12">
        <f t="shared" si="26"/>
        <v>1.8533126075786242E-2</v>
      </c>
      <c r="J426" s="12">
        <f t="shared" si="26"/>
        <v>2.3269576930069032E-2</v>
      </c>
      <c r="K426" s="12">
        <f t="shared" si="27"/>
        <v>0.32846558262779901</v>
      </c>
      <c r="L426" s="12">
        <f t="shared" si="27"/>
        <v>0.31795939236293375</v>
      </c>
      <c r="M426" s="12">
        <f t="shared" si="27"/>
        <v>0.24974013595309258</v>
      </c>
      <c r="O426" s="12">
        <f t="shared" si="28"/>
        <v>0.32321248749536641</v>
      </c>
      <c r="P426" s="12">
        <f t="shared" si="29"/>
        <v>0.29872170364794176</v>
      </c>
    </row>
    <row r="427" spans="1:16" x14ac:dyDescent="0.25">
      <c r="A427" s="1">
        <v>0.66944444444446705</v>
      </c>
      <c r="B427" s="2">
        <v>721.66666666666697</v>
      </c>
      <c r="C427" s="3">
        <v>21.4</v>
      </c>
      <c r="D427" s="3">
        <v>24.774701212799997</v>
      </c>
      <c r="E427" s="3">
        <v>30.106769861594699</v>
      </c>
      <c r="F427" s="3">
        <v>34.366795302668699</v>
      </c>
      <c r="G427" s="3">
        <v>37.7415439217176</v>
      </c>
      <c r="H427" s="12">
        <f t="shared" si="26"/>
        <v>1.2064808122302121E-2</v>
      </c>
      <c r="I427" s="12">
        <f t="shared" si="26"/>
        <v>1.7967845684991261E-2</v>
      </c>
      <c r="J427" s="12">
        <f t="shared" si="26"/>
        <v>2.2644171716005905E-2</v>
      </c>
      <c r="K427" s="12">
        <f t="shared" si="27"/>
        <v>0.38957797391991511</v>
      </c>
      <c r="L427" s="12">
        <f t="shared" si="27"/>
        <v>0.31125107148724562</v>
      </c>
      <c r="M427" s="12">
        <f t="shared" si="27"/>
        <v>0.24656991799895381</v>
      </c>
      <c r="O427" s="12">
        <f t="shared" si="28"/>
        <v>0.35041452270358037</v>
      </c>
      <c r="P427" s="12">
        <f t="shared" si="29"/>
        <v>0.31579965446870478</v>
      </c>
    </row>
    <row r="428" spans="1:16" x14ac:dyDescent="0.25">
      <c r="A428" s="1">
        <v>0.67013888888891104</v>
      </c>
      <c r="B428" s="2">
        <v>719.33333333333303</v>
      </c>
      <c r="C428" s="3">
        <v>21.4</v>
      </c>
      <c r="D428" s="3">
        <v>25.521456391200001</v>
      </c>
      <c r="E428" s="3">
        <v>30.406514681126701</v>
      </c>
      <c r="F428" s="3">
        <v>34.639808333866597</v>
      </c>
      <c r="G428" s="3">
        <v>37.968706392019797</v>
      </c>
      <c r="H428" s="12">
        <f t="shared" si="26"/>
        <v>1.2520641354671047E-2</v>
      </c>
      <c r="I428" s="12">
        <f t="shared" si="26"/>
        <v>1.8405664968303898E-2</v>
      </c>
      <c r="J428" s="12">
        <f t="shared" si="26"/>
        <v>2.303341945137137E-2</v>
      </c>
      <c r="K428" s="12">
        <f t="shared" si="27"/>
        <v>0.35807571928858628</v>
      </c>
      <c r="L428" s="12">
        <f t="shared" si="27"/>
        <v>0.31030124508245932</v>
      </c>
      <c r="M428" s="12">
        <f t="shared" si="27"/>
        <v>0.24400887274355756</v>
      </c>
      <c r="O428" s="12">
        <f t="shared" si="28"/>
        <v>0.33418848218552283</v>
      </c>
      <c r="P428" s="12">
        <f t="shared" si="29"/>
        <v>0.30412861237153443</v>
      </c>
    </row>
    <row r="429" spans="1:16" x14ac:dyDescent="0.25">
      <c r="A429" s="1">
        <v>0.67083333333335604</v>
      </c>
      <c r="B429" s="2">
        <v>718.5</v>
      </c>
      <c r="C429" s="3">
        <v>21.44</v>
      </c>
      <c r="D429" s="3">
        <v>25.389676065600003</v>
      </c>
      <c r="E429" s="3">
        <v>30.270539711860799</v>
      </c>
      <c r="F429" s="3">
        <v>34.4672294693219</v>
      </c>
      <c r="G429" s="3">
        <v>37.776081670408402</v>
      </c>
      <c r="H429" s="12">
        <f t="shared" si="26"/>
        <v>1.2290243161949614E-2</v>
      </c>
      <c r="I429" s="12">
        <f t="shared" si="26"/>
        <v>1.8131147486878076E-2</v>
      </c>
      <c r="J429" s="12">
        <f t="shared" si="26"/>
        <v>2.273636975700543E-2</v>
      </c>
      <c r="K429" s="12">
        <f t="shared" si="27"/>
        <v>0.35818319919418756</v>
      </c>
      <c r="L429" s="12">
        <f t="shared" si="27"/>
        <v>0.30797495531440983</v>
      </c>
      <c r="M429" s="12">
        <f t="shared" si="27"/>
        <v>0.24282081060671487</v>
      </c>
      <c r="O429" s="12">
        <f t="shared" si="28"/>
        <v>0.33307907725429864</v>
      </c>
      <c r="P429" s="12">
        <f t="shared" si="29"/>
        <v>0.30299298837177074</v>
      </c>
    </row>
    <row r="430" spans="1:16" x14ac:dyDescent="0.25">
      <c r="A430" s="1">
        <v>0.67152777777780004</v>
      </c>
      <c r="B430" s="2">
        <v>713</v>
      </c>
      <c r="C430" s="3">
        <v>21.48</v>
      </c>
      <c r="D430" s="3">
        <v>25.360391548799999</v>
      </c>
      <c r="E430" s="3">
        <v>30.152665175214899</v>
      </c>
      <c r="F430" s="3">
        <v>34.321834092727499</v>
      </c>
      <c r="G430" s="3">
        <v>37.610589234080102</v>
      </c>
      <c r="H430" s="12">
        <f t="shared" si="26"/>
        <v>1.21636257716899E-2</v>
      </c>
      <c r="I430" s="12">
        <f t="shared" si="26"/>
        <v>1.8010987507331697E-2</v>
      </c>
      <c r="J430" s="12">
        <f t="shared" si="26"/>
        <v>2.2623547312875317E-2</v>
      </c>
      <c r="K430" s="12">
        <f t="shared" si="27"/>
        <v>0.35439483658302201</v>
      </c>
      <c r="L430" s="12">
        <f t="shared" si="27"/>
        <v>0.30831543697020375</v>
      </c>
      <c r="M430" s="12">
        <f t="shared" si="27"/>
        <v>0.24320769883775456</v>
      </c>
      <c r="O430" s="12">
        <f t="shared" si="28"/>
        <v>0.33135513677661288</v>
      </c>
      <c r="P430" s="12">
        <f t="shared" si="29"/>
        <v>0.30197265746366003</v>
      </c>
    </row>
    <row r="431" spans="1:16" x14ac:dyDescent="0.25">
      <c r="A431" s="1">
        <v>0.67222222222224504</v>
      </c>
      <c r="B431" s="2">
        <v>716</v>
      </c>
      <c r="C431" s="3">
        <v>21.48</v>
      </c>
      <c r="D431" s="3">
        <v>25.228611223199998</v>
      </c>
      <c r="E431" s="3">
        <v>30.268695335605599</v>
      </c>
      <c r="F431" s="3">
        <v>34.371780689624401</v>
      </c>
      <c r="G431" s="3">
        <v>37.608295974916601</v>
      </c>
      <c r="H431" s="12">
        <f t="shared" si="26"/>
        <v>1.2274714155873742E-2</v>
      </c>
      <c r="I431" s="12">
        <f t="shared" si="26"/>
        <v>1.800528029277151E-2</v>
      </c>
      <c r="J431" s="12">
        <f t="shared" si="26"/>
        <v>2.2525553037593016E-2</v>
      </c>
      <c r="K431" s="12">
        <f t="shared" si="27"/>
        <v>0.37115906363576034</v>
      </c>
      <c r="L431" s="12">
        <f t="shared" si="27"/>
        <v>0.30215712358188229</v>
      </c>
      <c r="M431" s="12">
        <f t="shared" si="27"/>
        <v>0.23834165381786124</v>
      </c>
      <c r="O431" s="12">
        <f t="shared" si="28"/>
        <v>0.33665809360882126</v>
      </c>
      <c r="P431" s="12">
        <f t="shared" si="29"/>
        <v>0.30388594701183463</v>
      </c>
    </row>
    <row r="432" spans="1:16" x14ac:dyDescent="0.25">
      <c r="A432" s="1">
        <v>0.67291666666668903</v>
      </c>
      <c r="B432" s="2">
        <v>713</v>
      </c>
      <c r="C432" s="3">
        <v>21.52</v>
      </c>
      <c r="D432" s="3">
        <v>25.726448008800002</v>
      </c>
      <c r="E432" s="3">
        <v>30.444286142549601</v>
      </c>
      <c r="F432" s="3">
        <v>34.513159788153999</v>
      </c>
      <c r="G432" s="3">
        <v>37.709356020549102</v>
      </c>
      <c r="H432" s="12">
        <f t="shared" si="26"/>
        <v>1.2516530354207014E-2</v>
      </c>
      <c r="I432" s="12">
        <f t="shared" si="26"/>
        <v>1.8223225509332398E-2</v>
      </c>
      <c r="J432" s="12">
        <f t="shared" si="26"/>
        <v>2.270596917328065E-2</v>
      </c>
      <c r="K432" s="12">
        <f t="shared" si="27"/>
        <v>0.34889023556990517</v>
      </c>
      <c r="L432" s="12">
        <f t="shared" si="27"/>
        <v>0.30089847181570201</v>
      </c>
      <c r="M432" s="12">
        <f t="shared" si="27"/>
        <v>0.23636284773545319</v>
      </c>
      <c r="O432" s="12">
        <f t="shared" si="28"/>
        <v>0.32489435369280356</v>
      </c>
      <c r="P432" s="12">
        <f t="shared" si="29"/>
        <v>0.29538385170702008</v>
      </c>
    </row>
    <row r="433" spans="1:16" x14ac:dyDescent="0.25">
      <c r="A433" s="1">
        <v>0.67361111111113403</v>
      </c>
      <c r="B433" s="2">
        <v>710.33333333333303</v>
      </c>
      <c r="C433" s="3">
        <v>21.52</v>
      </c>
      <c r="D433" s="3">
        <v>25.609309941600003</v>
      </c>
      <c r="E433" s="3">
        <v>30.129444339625</v>
      </c>
      <c r="F433" s="3">
        <v>34.207076455182303</v>
      </c>
      <c r="G433" s="3">
        <v>37.421220614762298</v>
      </c>
      <c r="H433" s="12">
        <f t="shared" si="26"/>
        <v>1.2120287667233698E-2</v>
      </c>
      <c r="I433" s="12">
        <f t="shared" si="26"/>
        <v>1.7860736445587482E-2</v>
      </c>
      <c r="J433" s="12">
        <f t="shared" si="26"/>
        <v>2.2385575712945527E-2</v>
      </c>
      <c r="K433" s="12">
        <f t="shared" si="27"/>
        <v>0.33552467269158714</v>
      </c>
      <c r="L433" s="12">
        <f t="shared" si="27"/>
        <v>0.30267820831319947</v>
      </c>
      <c r="M433" s="12">
        <f t="shared" si="27"/>
        <v>0.23858243409706031</v>
      </c>
      <c r="O433" s="12">
        <f t="shared" si="28"/>
        <v>0.31910144050239331</v>
      </c>
      <c r="P433" s="12">
        <f t="shared" si="29"/>
        <v>0.29226177170061574</v>
      </c>
    </row>
    <row r="434" spans="1:16" x14ac:dyDescent="0.25">
      <c r="A434" s="1">
        <v>0.67430555555557803</v>
      </c>
      <c r="B434" s="2">
        <v>709.83333333333303</v>
      </c>
      <c r="C434" s="3">
        <v>21.52</v>
      </c>
      <c r="D434" s="3">
        <v>25.170042189600004</v>
      </c>
      <c r="E434" s="3">
        <v>29.915888530170601</v>
      </c>
      <c r="F434" s="3">
        <v>33.947364685281798</v>
      </c>
      <c r="G434" s="3">
        <v>37.136512910269801</v>
      </c>
      <c r="H434" s="12">
        <f t="shared" si="26"/>
        <v>1.1827971632078806E-2</v>
      </c>
      <c r="I434" s="12">
        <f t="shared" si="26"/>
        <v>1.7507440270413434E-2</v>
      </c>
      <c r="J434" s="12">
        <f t="shared" si="26"/>
        <v>2.2000252984648708E-2</v>
      </c>
      <c r="K434" s="12">
        <f t="shared" si="27"/>
        <v>0.35252716739280848</v>
      </c>
      <c r="L434" s="12">
        <f t="shared" si="27"/>
        <v>0.29946289183946223</v>
      </c>
      <c r="M434" s="12">
        <f t="shared" si="27"/>
        <v>0.23689376129604159</v>
      </c>
      <c r="O434" s="12">
        <f t="shared" si="28"/>
        <v>0.32599502961613536</v>
      </c>
      <c r="P434" s="12">
        <f t="shared" si="29"/>
        <v>0.29629460684277076</v>
      </c>
    </row>
    <row r="435" spans="1:16" x14ac:dyDescent="0.25">
      <c r="A435" s="1">
        <v>0.67500000000002303</v>
      </c>
      <c r="B435" s="2">
        <v>708.16666666666697</v>
      </c>
      <c r="C435" s="3">
        <v>21.52</v>
      </c>
      <c r="D435" s="3">
        <v>25.301822515200008</v>
      </c>
      <c r="E435" s="3">
        <v>30.047452316303801</v>
      </c>
      <c r="F435" s="3">
        <v>34.016653984648698</v>
      </c>
      <c r="G435" s="3">
        <v>37.148776092735602</v>
      </c>
      <c r="H435" s="12">
        <f t="shared" si="26"/>
        <v>1.2041589526435111E-2</v>
      </c>
      <c r="I435" s="12">
        <f t="shared" si="26"/>
        <v>1.7646487151775043E-2</v>
      </c>
      <c r="J435" s="12">
        <f t="shared" si="26"/>
        <v>2.2069347271455302E-2</v>
      </c>
      <c r="K435" s="12">
        <f t="shared" si="27"/>
        <v>0.35334071563022718</v>
      </c>
      <c r="L435" s="12">
        <f t="shared" si="27"/>
        <v>0.29553096569974191</v>
      </c>
      <c r="M435" s="12">
        <f t="shared" si="27"/>
        <v>0.23320535176495899</v>
      </c>
      <c r="O435" s="12">
        <f t="shared" si="28"/>
        <v>0.32443584066498454</v>
      </c>
      <c r="P435" s="12">
        <f t="shared" si="29"/>
        <v>0.29402567769830928</v>
      </c>
    </row>
    <row r="436" spans="1:16" x14ac:dyDescent="0.25">
      <c r="A436" s="1">
        <v>0.67569444444446702</v>
      </c>
      <c r="B436" s="2">
        <v>705.16666666666697</v>
      </c>
      <c r="C436" s="3">
        <v>21.52</v>
      </c>
      <c r="D436" s="3">
        <v>25.550740908000002</v>
      </c>
      <c r="E436" s="3">
        <v>30.336309143398399</v>
      </c>
      <c r="F436" s="3">
        <v>34.229660454192803</v>
      </c>
      <c r="G436" s="3">
        <v>37.288009201383602</v>
      </c>
      <c r="H436" s="12">
        <f t="shared" si="26"/>
        <v>1.2502447378962509E-2</v>
      </c>
      <c r="I436" s="12">
        <f t="shared" si="26"/>
        <v>1.802362626451354E-2</v>
      </c>
      <c r="J436" s="12">
        <f t="shared" si="26"/>
        <v>2.2360684284637573E-2</v>
      </c>
      <c r="K436" s="12">
        <f t="shared" si="27"/>
        <v>0.35783024557242887</v>
      </c>
      <c r="L436" s="12">
        <f t="shared" si="27"/>
        <v>0.29111670487450891</v>
      </c>
      <c r="M436" s="12">
        <f t="shared" si="27"/>
        <v>0.22868124106108534</v>
      </c>
      <c r="O436" s="12">
        <f t="shared" si="28"/>
        <v>0.32447347522346887</v>
      </c>
      <c r="P436" s="12">
        <f t="shared" si="29"/>
        <v>0.29254273050267432</v>
      </c>
    </row>
    <row r="437" spans="1:16" x14ac:dyDescent="0.25">
      <c r="A437" s="1">
        <v>0.67638888888891202</v>
      </c>
      <c r="B437" s="2">
        <v>703.66666666666697</v>
      </c>
      <c r="C437" s="3">
        <v>21.52</v>
      </c>
      <c r="D437" s="3">
        <v>25.946081884800002</v>
      </c>
      <c r="E437" s="3">
        <v>30.0795292882596</v>
      </c>
      <c r="F437" s="3">
        <v>34.032673211277398</v>
      </c>
      <c r="G437" s="3">
        <v>37.139347640749001</v>
      </c>
      <c r="H437" s="12">
        <f t="shared" si="26"/>
        <v>1.216418184025523E-2</v>
      </c>
      <c r="I437" s="12">
        <f t="shared" si="26"/>
        <v>1.7782103095136038E-2</v>
      </c>
      <c r="J437" s="12">
        <f t="shared" si="26"/>
        <v>2.2197083335976781E-2</v>
      </c>
      <c r="K437" s="12">
        <f t="shared" si="27"/>
        <v>0.30972819783901201</v>
      </c>
      <c r="L437" s="12">
        <f t="shared" si="27"/>
        <v>0.29621766616644268</v>
      </c>
      <c r="M437" s="12">
        <f t="shared" si="27"/>
        <v>0.23278986724432996</v>
      </c>
      <c r="O437" s="12">
        <f t="shared" si="28"/>
        <v>0.30297293200272735</v>
      </c>
      <c r="P437" s="12">
        <f t="shared" si="29"/>
        <v>0.2795785770832615</v>
      </c>
    </row>
    <row r="438" spans="1:16" x14ac:dyDescent="0.25">
      <c r="A438" s="1">
        <v>0.67708333333335602</v>
      </c>
      <c r="B438" s="2">
        <v>701.16666666666697</v>
      </c>
      <c r="C438" s="3">
        <v>21.52</v>
      </c>
      <c r="D438" s="3">
        <v>24.979692830400001</v>
      </c>
      <c r="E438" s="3">
        <v>29.867246706784101</v>
      </c>
      <c r="F438" s="3">
        <v>33.711214325309797</v>
      </c>
      <c r="G438" s="3">
        <v>36.7524365608609</v>
      </c>
      <c r="H438" s="12">
        <f t="shared" si="26"/>
        <v>1.1904796824507865E-2</v>
      </c>
      <c r="I438" s="12">
        <f t="shared" si="26"/>
        <v>1.7387042061292785E-2</v>
      </c>
      <c r="J438" s="12">
        <f t="shared" si="26"/>
        <v>2.1724416297876244E-2</v>
      </c>
      <c r="K438" s="12">
        <f t="shared" si="27"/>
        <v>0.36754084080248628</v>
      </c>
      <c r="L438" s="12">
        <f t="shared" si="27"/>
        <v>0.28906383975775035</v>
      </c>
      <c r="M438" s="12">
        <f t="shared" si="27"/>
        <v>0.22869791429258235</v>
      </c>
      <c r="O438" s="12">
        <f t="shared" si="28"/>
        <v>0.32830234028011834</v>
      </c>
      <c r="P438" s="12">
        <f t="shared" si="29"/>
        <v>0.29510086495093962</v>
      </c>
    </row>
    <row r="439" spans="1:16" x14ac:dyDescent="0.25">
      <c r="A439" s="1">
        <v>0.67777777777780102</v>
      </c>
      <c r="B439" s="2">
        <v>700.16666666666697</v>
      </c>
      <c r="C439" s="3">
        <v>21.56</v>
      </c>
      <c r="D439" s="3">
        <v>25.785017042400003</v>
      </c>
      <c r="E439" s="3">
        <v>29.953396179190701</v>
      </c>
      <c r="F439" s="3">
        <v>33.830075128074903</v>
      </c>
      <c r="G439" s="3">
        <v>36.880136926332199</v>
      </c>
      <c r="H439" s="12">
        <f t="shared" si="26"/>
        <v>1.1987711753188334E-2</v>
      </c>
      <c r="I439" s="12">
        <f t="shared" si="26"/>
        <v>1.7524506252903926E-2</v>
      </c>
      <c r="J439" s="12">
        <f t="shared" si="26"/>
        <v>2.1880700204235458E-2</v>
      </c>
      <c r="K439" s="12">
        <f t="shared" si="27"/>
        <v>0.31390706533144963</v>
      </c>
      <c r="L439" s="12">
        <f t="shared" si="27"/>
        <v>0.29194007362136754</v>
      </c>
      <c r="M439" s="12">
        <f t="shared" si="27"/>
        <v>0.22969022652475352</v>
      </c>
      <c r="O439" s="12">
        <f t="shared" si="28"/>
        <v>0.30292356947640853</v>
      </c>
      <c r="P439" s="12">
        <f t="shared" si="29"/>
        <v>0.27851245515919015</v>
      </c>
    </row>
    <row r="440" spans="1:16" x14ac:dyDescent="0.25">
      <c r="A440" s="1">
        <v>0.67847222222224501</v>
      </c>
      <c r="B440" s="2">
        <v>696.83333333333303</v>
      </c>
      <c r="C440" s="3">
        <v>21.6</v>
      </c>
      <c r="D440" s="3">
        <v>25.0675463808</v>
      </c>
      <c r="E440" s="3">
        <v>29.875240445833299</v>
      </c>
      <c r="F440" s="3">
        <v>33.641589077581997</v>
      </c>
      <c r="G440" s="3">
        <v>36.620192073506097</v>
      </c>
      <c r="H440" s="12">
        <f t="shared" si="26"/>
        <v>1.1875494540779671E-2</v>
      </c>
      <c r="I440" s="12">
        <f t="shared" si="26"/>
        <v>1.7280443545920118E-2</v>
      </c>
      <c r="J440" s="12">
        <f t="shared" si="26"/>
        <v>2.1554927634785125E-2</v>
      </c>
      <c r="K440" s="12">
        <f t="shared" si="27"/>
        <v>0.36378368259694038</v>
      </c>
      <c r="L440" s="12">
        <f t="shared" si="27"/>
        <v>0.28498822027104159</v>
      </c>
      <c r="M440" s="12">
        <f t="shared" si="27"/>
        <v>0.22538188832197315</v>
      </c>
      <c r="O440" s="12">
        <f t="shared" si="28"/>
        <v>0.32438595143399102</v>
      </c>
      <c r="P440" s="12">
        <f t="shared" si="29"/>
        <v>0.29138459706331843</v>
      </c>
    </row>
    <row r="441" spans="1:16" x14ac:dyDescent="0.25">
      <c r="A441" s="1">
        <v>0.67916666666669001</v>
      </c>
      <c r="B441" s="2">
        <v>695.33333333333303</v>
      </c>
      <c r="C441" s="3">
        <v>21.6</v>
      </c>
      <c r="D441" s="3">
        <v>25.887512851200004</v>
      </c>
      <c r="E441" s="3">
        <v>30.000109966536598</v>
      </c>
      <c r="F441" s="3">
        <v>33.791578034335203</v>
      </c>
      <c r="G441" s="3">
        <v>36.771535576099801</v>
      </c>
      <c r="H441" s="12">
        <f t="shared" si="26"/>
        <v>1.2080695062133174E-2</v>
      </c>
      <c r="I441" s="12">
        <f t="shared" si="26"/>
        <v>1.7533429579580834E-2</v>
      </c>
      <c r="J441" s="12">
        <f t="shared" si="26"/>
        <v>2.1819082803595118E-2</v>
      </c>
      <c r="K441" s="12">
        <f t="shared" si="27"/>
        <v>0.31185910314153553</v>
      </c>
      <c r="L441" s="12">
        <f t="shared" si="27"/>
        <v>0.28750782001087644</v>
      </c>
      <c r="M441" s="12">
        <f t="shared" si="27"/>
        <v>0.22597080635711678</v>
      </c>
      <c r="O441" s="12">
        <f t="shared" si="28"/>
        <v>0.29968346157620601</v>
      </c>
      <c r="P441" s="12">
        <f t="shared" si="29"/>
        <v>0.27511257650317633</v>
      </c>
    </row>
    <row r="442" spans="1:16" x14ac:dyDescent="0.25">
      <c r="A442" s="1">
        <v>0.67986111111113401</v>
      </c>
      <c r="B442" s="2">
        <v>691.5</v>
      </c>
      <c r="C442" s="3">
        <v>21.64</v>
      </c>
      <c r="D442" s="3">
        <v>25.213968964800003</v>
      </c>
      <c r="E442" s="3">
        <v>29.521297438680801</v>
      </c>
      <c r="F442" s="3">
        <v>33.2897808991913</v>
      </c>
      <c r="G442" s="3">
        <v>36.277457585155503</v>
      </c>
      <c r="H442" s="12">
        <f t="shared" si="26"/>
        <v>1.1397393259119017E-2</v>
      </c>
      <c r="I442" s="12">
        <f t="shared" si="26"/>
        <v>1.6847116267810987E-2</v>
      </c>
      <c r="J442" s="12">
        <f t="shared" si="26"/>
        <v>2.1167689927918298E-2</v>
      </c>
      <c r="K442" s="12">
        <f t="shared" si="27"/>
        <v>0.32843627356219846</v>
      </c>
      <c r="L442" s="12">
        <f t="shared" si="27"/>
        <v>0.28734903136739487</v>
      </c>
      <c r="M442" s="12">
        <f t="shared" si="27"/>
        <v>0.22781206571474891</v>
      </c>
      <c r="O442" s="12">
        <f t="shared" si="28"/>
        <v>0.30789265246479663</v>
      </c>
      <c r="P442" s="12">
        <f t="shared" si="29"/>
        <v>0.28119912354811405</v>
      </c>
    </row>
    <row r="443" spans="1:16" x14ac:dyDescent="0.25">
      <c r="A443" s="1">
        <v>0.68055555555557901</v>
      </c>
      <c r="B443" s="2">
        <v>690</v>
      </c>
      <c r="C443" s="3">
        <v>21.64</v>
      </c>
      <c r="D443" s="3">
        <v>25.096830897600004</v>
      </c>
      <c r="E443" s="3">
        <v>29.5574501471494</v>
      </c>
      <c r="F443" s="3">
        <v>33.261597378894301</v>
      </c>
      <c r="G443" s="3">
        <v>36.1965443923294</v>
      </c>
      <c r="H443" s="12">
        <f t="shared" si="26"/>
        <v>1.1474565430651304E-2</v>
      </c>
      <c r="I443" s="12">
        <f t="shared" si="26"/>
        <v>1.6842894752020724E-2</v>
      </c>
      <c r="J443" s="12">
        <f t="shared" si="26"/>
        <v>2.1096441148303478E-2</v>
      </c>
      <c r="K443" s="12">
        <f t="shared" si="27"/>
        <v>0.34086418507755584</v>
      </c>
      <c r="L443" s="12">
        <f t="shared" si="27"/>
        <v>0.28305736421766037</v>
      </c>
      <c r="M443" s="12">
        <f t="shared" si="27"/>
        <v>0.22427790089490873</v>
      </c>
      <c r="O443" s="12">
        <f t="shared" si="28"/>
        <v>0.31196077464760813</v>
      </c>
      <c r="P443" s="12">
        <f t="shared" si="29"/>
        <v>0.28273315006337502</v>
      </c>
    </row>
    <row r="444" spans="1:16" x14ac:dyDescent="0.25">
      <c r="A444" s="1">
        <v>0.681250000000023</v>
      </c>
      <c r="B444" s="2">
        <v>687.66666666666697</v>
      </c>
      <c r="C444" s="3">
        <v>21.64</v>
      </c>
      <c r="D444" s="3">
        <v>25.389676065600003</v>
      </c>
      <c r="E444" s="3">
        <v>29.340323799721499</v>
      </c>
      <c r="F444" s="3">
        <v>33.092629735681598</v>
      </c>
      <c r="G444" s="3">
        <v>36.064516115844299</v>
      </c>
      <c r="H444" s="12">
        <f t="shared" si="26"/>
        <v>1.1197756373807313E-2</v>
      </c>
      <c r="I444" s="12">
        <f t="shared" si="26"/>
        <v>1.6654333110540365E-2</v>
      </c>
      <c r="J444" s="12">
        <f t="shared" si="26"/>
        <v>2.0976029252318409E-2</v>
      </c>
      <c r="K444" s="12">
        <f t="shared" si="27"/>
        <v>0.30291839145866117</v>
      </c>
      <c r="L444" s="12">
        <f t="shared" si="27"/>
        <v>0.28771040975501555</v>
      </c>
      <c r="M444" s="12">
        <f t="shared" si="27"/>
        <v>0.22787125111193304</v>
      </c>
      <c r="O444" s="12">
        <f t="shared" si="28"/>
        <v>0.29531440060683839</v>
      </c>
      <c r="P444" s="12">
        <f t="shared" si="29"/>
        <v>0.27283335077520321</v>
      </c>
    </row>
    <row r="445" spans="1:16" x14ac:dyDescent="0.25">
      <c r="A445" s="1">
        <v>0.681944444444468</v>
      </c>
      <c r="B445" s="2">
        <v>689.66666666666697</v>
      </c>
      <c r="C445" s="3">
        <v>21.64</v>
      </c>
      <c r="D445" s="3">
        <v>24.569709595200003</v>
      </c>
      <c r="E445" s="3">
        <v>29.201960533893601</v>
      </c>
      <c r="F445" s="3">
        <v>32.8578768779171</v>
      </c>
      <c r="G445" s="3">
        <v>35.771422523091303</v>
      </c>
      <c r="H445" s="12">
        <f t="shared" si="26"/>
        <v>1.0964660029811885E-2</v>
      </c>
      <c r="I445" s="12">
        <f t="shared" si="26"/>
        <v>1.6265650378806808E-2</v>
      </c>
      <c r="J445" s="12">
        <f t="shared" si="26"/>
        <v>2.0490221154796467E-2</v>
      </c>
      <c r="K445" s="12">
        <f t="shared" si="27"/>
        <v>0.35415073743691972</v>
      </c>
      <c r="L445" s="12">
        <f t="shared" si="27"/>
        <v>0.2795067638560958</v>
      </c>
      <c r="M445" s="12">
        <f t="shared" si="27"/>
        <v>0.22275009546127292</v>
      </c>
      <c r="O445" s="12">
        <f t="shared" si="28"/>
        <v>0.31682875064650778</v>
      </c>
      <c r="P445" s="12">
        <f t="shared" si="29"/>
        <v>0.28546919891809613</v>
      </c>
    </row>
    <row r="446" spans="1:16" x14ac:dyDescent="0.25">
      <c r="A446" s="1">
        <v>0.682638888888912</v>
      </c>
      <c r="B446" s="2">
        <v>685.66666666666697</v>
      </c>
      <c r="C446" s="3">
        <v>21.64</v>
      </c>
      <c r="D446" s="3">
        <v>25.345749290400004</v>
      </c>
      <c r="E446" s="3">
        <v>29.555393752362701</v>
      </c>
      <c r="F446" s="3">
        <v>33.1765031820186</v>
      </c>
      <c r="G446" s="3">
        <v>36.0368794608871</v>
      </c>
      <c r="H446" s="12">
        <f t="shared" si="26"/>
        <v>1.1544084228044768E-2</v>
      </c>
      <c r="I446" s="12">
        <f t="shared" si="26"/>
        <v>1.6825235559579866E-2</v>
      </c>
      <c r="J446" s="12">
        <f t="shared" si="26"/>
        <v>2.0996907332358424E-2</v>
      </c>
      <c r="K446" s="12">
        <f t="shared" si="27"/>
        <v>0.32371862658837175</v>
      </c>
      <c r="L446" s="12">
        <f t="shared" si="27"/>
        <v>0.27846070657185046</v>
      </c>
      <c r="M446" s="12">
        <f t="shared" si="27"/>
        <v>0.2199608752919604</v>
      </c>
      <c r="O446" s="12">
        <f t="shared" si="28"/>
        <v>0.3010896665801111</v>
      </c>
      <c r="P446" s="12">
        <f t="shared" si="29"/>
        <v>0.2740467361507275</v>
      </c>
    </row>
    <row r="447" spans="1:16" x14ac:dyDescent="0.25">
      <c r="A447" s="1">
        <v>0.683333333333357</v>
      </c>
      <c r="B447" s="2">
        <v>684.83333333333303</v>
      </c>
      <c r="C447" s="3">
        <v>21.64</v>
      </c>
      <c r="D447" s="3">
        <v>25.301822515200008</v>
      </c>
      <c r="E447" s="3">
        <v>29.3362022598428</v>
      </c>
      <c r="F447" s="3">
        <v>32.960752098108998</v>
      </c>
      <c r="G447" s="3">
        <v>35.832013021889701</v>
      </c>
      <c r="H447" s="12">
        <f t="shared" si="26"/>
        <v>1.1238066088843226E-2</v>
      </c>
      <c r="I447" s="12">
        <f t="shared" si="26"/>
        <v>1.6530667458908254E-2</v>
      </c>
      <c r="J447" s="12">
        <f t="shared" si="26"/>
        <v>2.0723309352966231E-2</v>
      </c>
      <c r="K447" s="12">
        <f t="shared" si="27"/>
        <v>0.31061840995059442</v>
      </c>
      <c r="L447" s="12">
        <f t="shared" si="27"/>
        <v>0.27906443587615593</v>
      </c>
      <c r="M447" s="12">
        <f t="shared" si="27"/>
        <v>0.22106657259578419</v>
      </c>
      <c r="O447" s="12">
        <f t="shared" si="28"/>
        <v>0.29484142291337517</v>
      </c>
      <c r="P447" s="12">
        <f t="shared" si="29"/>
        <v>0.27024980614084487</v>
      </c>
    </row>
    <row r="448" spans="1:16" x14ac:dyDescent="0.25">
      <c r="A448" s="1">
        <v>0.68402777777780099</v>
      </c>
      <c r="B448" s="2">
        <v>681.5</v>
      </c>
      <c r="C448" s="3">
        <v>21.64</v>
      </c>
      <c r="D448" s="3">
        <v>24.950408313600001</v>
      </c>
      <c r="E448" s="3">
        <v>29.168284415215801</v>
      </c>
      <c r="F448" s="3">
        <v>32.740437743151901</v>
      </c>
      <c r="G448" s="3">
        <v>35.578563369290201</v>
      </c>
      <c r="H448" s="12">
        <f t="shared" si="26"/>
        <v>1.104663890713984E-2</v>
      </c>
      <c r="I448" s="12">
        <f t="shared" si="26"/>
        <v>1.6288243203451066E-2</v>
      </c>
      <c r="J448" s="12">
        <f t="shared" si="26"/>
        <v>2.0452770901379605E-2</v>
      </c>
      <c r="K448" s="12">
        <f t="shared" si="27"/>
        <v>0.32633470805538106</v>
      </c>
      <c r="L448" s="12">
        <f t="shared" si="27"/>
        <v>0.27637549926004634</v>
      </c>
      <c r="M448" s="12">
        <f t="shared" si="27"/>
        <v>0.21958418770895935</v>
      </c>
      <c r="O448" s="12">
        <f t="shared" si="28"/>
        <v>0.30135510365771367</v>
      </c>
      <c r="P448" s="12">
        <f t="shared" si="29"/>
        <v>0.27409813167479558</v>
      </c>
    </row>
    <row r="449" spans="1:16" x14ac:dyDescent="0.25">
      <c r="A449" s="1">
        <v>0.68472222222224599</v>
      </c>
      <c r="B449" s="2">
        <v>680.16666666666697</v>
      </c>
      <c r="C449" s="3">
        <v>21.68</v>
      </c>
      <c r="D449" s="3">
        <v>25.082188639200005</v>
      </c>
      <c r="E449" s="3">
        <v>29.107402814986699</v>
      </c>
      <c r="F449" s="3">
        <v>32.6725534028281</v>
      </c>
      <c r="G449" s="3">
        <v>35.50375353474</v>
      </c>
      <c r="H449" s="12">
        <f t="shared" si="26"/>
        <v>1.091997473411423E-2</v>
      </c>
      <c r="I449" s="12">
        <f t="shared" si="26"/>
        <v>1.616155854373158E-2</v>
      </c>
      <c r="J449" s="12">
        <f t="shared" si="26"/>
        <v>2.0324067926596412E-2</v>
      </c>
      <c r="K449" s="12">
        <f t="shared" si="27"/>
        <v>0.31203905753352978</v>
      </c>
      <c r="L449" s="12">
        <f t="shared" si="27"/>
        <v>0.27637441905255106</v>
      </c>
      <c r="M449" s="12">
        <f t="shared" si="27"/>
        <v>0.21947776746014575</v>
      </c>
      <c r="O449" s="12">
        <f t="shared" si="28"/>
        <v>0.29420673829304039</v>
      </c>
      <c r="P449" s="12">
        <f t="shared" si="29"/>
        <v>0.2692970813487422</v>
      </c>
    </row>
    <row r="450" spans="1:16" x14ac:dyDescent="0.25">
      <c r="A450" s="1">
        <v>0.68541666666668999</v>
      </c>
      <c r="B450" s="2">
        <v>679.5</v>
      </c>
      <c r="C450" s="3">
        <v>21.72</v>
      </c>
      <c r="D450" s="3">
        <v>24.847912504799996</v>
      </c>
      <c r="E450" s="3">
        <v>29.0906722386047</v>
      </c>
      <c r="F450" s="3">
        <v>32.5898959258978</v>
      </c>
      <c r="G450" s="3">
        <v>35.3755816356406</v>
      </c>
      <c r="H450" s="12">
        <f t="shared" si="26"/>
        <v>1.0847199762479325E-2</v>
      </c>
      <c r="I450" s="12">
        <f t="shared" si="26"/>
        <v>1.5996903496538338E-2</v>
      </c>
      <c r="J450" s="12">
        <f t="shared" si="26"/>
        <v>2.0096514548404124E-2</v>
      </c>
      <c r="K450" s="12">
        <f t="shared" si="27"/>
        <v>0.32922612156087067</v>
      </c>
      <c r="L450" s="12">
        <f t="shared" si="27"/>
        <v>0.27152983325038427</v>
      </c>
      <c r="M450" s="12">
        <f t="shared" si="27"/>
        <v>0.2161613100074686</v>
      </c>
      <c r="O450" s="12">
        <f t="shared" si="28"/>
        <v>0.30037797740562744</v>
      </c>
      <c r="P450" s="12">
        <f t="shared" si="29"/>
        <v>0.27230575493957448</v>
      </c>
    </row>
    <row r="451" spans="1:16" x14ac:dyDescent="0.25">
      <c r="A451" s="1">
        <v>0.68611111111113499</v>
      </c>
      <c r="B451" s="2">
        <v>675</v>
      </c>
      <c r="C451" s="3">
        <v>21.72</v>
      </c>
      <c r="D451" s="3">
        <v>25.272537998400001</v>
      </c>
      <c r="E451" s="3">
        <v>29.490035754977299</v>
      </c>
      <c r="F451" s="3">
        <v>32.900783087919002</v>
      </c>
      <c r="G451" s="3">
        <v>35.596155101485699</v>
      </c>
      <c r="H451" s="12">
        <f t="shared" si="26"/>
        <v>1.1511164081447853E-2</v>
      </c>
      <c r="I451" s="12">
        <f t="shared" si="26"/>
        <v>1.656412309321334E-2</v>
      </c>
      <c r="J451" s="12">
        <f t="shared" si="26"/>
        <v>2.0557266817015852E-2</v>
      </c>
      <c r="K451" s="12">
        <f t="shared" si="27"/>
        <v>0.32944763620401785</v>
      </c>
      <c r="L451" s="12">
        <f t="shared" si="27"/>
        <v>0.26642874789308923</v>
      </c>
      <c r="M451" s="12">
        <f t="shared" si="27"/>
        <v>0.21054757816413253</v>
      </c>
      <c r="O451" s="12">
        <f t="shared" si="28"/>
        <v>0.29793819204855354</v>
      </c>
      <c r="P451" s="12">
        <f t="shared" si="29"/>
        <v>0.26880798742041323</v>
      </c>
    </row>
    <row r="452" spans="1:16" x14ac:dyDescent="0.25">
      <c r="A452" s="1">
        <v>0.68680555555557898</v>
      </c>
      <c r="B452" s="2">
        <v>673</v>
      </c>
      <c r="C452" s="3">
        <v>21.76</v>
      </c>
      <c r="D452" s="3">
        <v>25.667878975200004</v>
      </c>
      <c r="E452" s="3">
        <v>29.500815485673801</v>
      </c>
      <c r="F452" s="3">
        <v>32.907962416577703</v>
      </c>
      <c r="G452" s="3">
        <v>35.595869491781698</v>
      </c>
      <c r="H452" s="12">
        <f t="shared" ref="H452:J483" si="30">(E452-$C452)/$B452</f>
        <v>1.1501954659247844E-2</v>
      </c>
      <c r="I452" s="12">
        <f t="shared" si="30"/>
        <v>1.6564580113785591E-2</v>
      </c>
      <c r="J452" s="12">
        <f t="shared" si="30"/>
        <v>2.0558498501904453E-2</v>
      </c>
      <c r="K452" s="12">
        <f t="shared" ref="K452:M483" si="31">$A$1*60*0.145*1.25*1000*(E452-D452)/($B452*60*0.33*1.25)</f>
        <v>0.30029760584557635</v>
      </c>
      <c r="L452" s="12">
        <f t="shared" si="31"/>
        <v>0.26693843305744469</v>
      </c>
      <c r="M452" s="12">
        <f t="shared" si="31"/>
        <v>0.21058842410081274</v>
      </c>
      <c r="O452" s="12">
        <f t="shared" ref="O452:O483" si="32">$A$1*60*0.145*1.25*1000*(F452-$D452)/(2*$B452*60*0.33*1.25)</f>
        <v>0.28361801945151055</v>
      </c>
      <c r="P452" s="12">
        <f t="shared" ref="P452:P483" si="33">$A$1*60*0.145*1.25*1000*(G452-$D452)/(3*$B452*60*0.33*1.25)</f>
        <v>0.25927482100127791</v>
      </c>
    </row>
    <row r="453" spans="1:16" x14ac:dyDescent="0.25">
      <c r="A453" s="1">
        <v>0.68750000000002398</v>
      </c>
      <c r="B453" s="2">
        <v>672</v>
      </c>
      <c r="C453" s="3">
        <v>21.76</v>
      </c>
      <c r="D453" s="3">
        <v>25.375033807200001</v>
      </c>
      <c r="E453" s="3">
        <v>29.3729583506572</v>
      </c>
      <c r="F453" s="3">
        <v>32.727992124319798</v>
      </c>
      <c r="G453" s="3">
        <v>35.382713230591499</v>
      </c>
      <c r="H453" s="12">
        <f t="shared" si="30"/>
        <v>1.1328807069430355E-2</v>
      </c>
      <c r="I453" s="12">
        <f t="shared" si="30"/>
        <v>1.6321416851666364E-2</v>
      </c>
      <c r="J453" s="12">
        <f t="shared" si="30"/>
        <v>2.0271894688380206E-2</v>
      </c>
      <c r="K453" s="12">
        <f t="shared" si="31"/>
        <v>0.31368996688381695</v>
      </c>
      <c r="L453" s="12">
        <f t="shared" si="31"/>
        <v>0.2632466976088077</v>
      </c>
      <c r="M453" s="12">
        <f t="shared" si="31"/>
        <v>0.20829792229945704</v>
      </c>
      <c r="O453" s="12">
        <f t="shared" si="32"/>
        <v>0.2884683322463123</v>
      </c>
      <c r="P453" s="12">
        <f t="shared" si="33"/>
        <v>0.26174486226402721</v>
      </c>
    </row>
    <row r="454" spans="1:16" x14ac:dyDescent="0.25">
      <c r="A454" s="1">
        <v>0.68819444444446798</v>
      </c>
      <c r="B454" s="2">
        <v>670.83333333333303</v>
      </c>
      <c r="C454" s="3">
        <v>21.76</v>
      </c>
      <c r="D454" s="3">
        <v>25.550740908000002</v>
      </c>
      <c r="E454" s="3">
        <v>29.435885474590901</v>
      </c>
      <c r="F454" s="3">
        <v>32.748462600532399</v>
      </c>
      <c r="G454" s="3">
        <v>35.363158300041903</v>
      </c>
      <c r="H454" s="12">
        <f t="shared" si="30"/>
        <v>1.144231375094296E-2</v>
      </c>
      <c r="I454" s="12">
        <f t="shared" si="30"/>
        <v>1.63803169200483E-2</v>
      </c>
      <c r="J454" s="12">
        <f t="shared" si="30"/>
        <v>2.0277999950373028E-2</v>
      </c>
      <c r="K454" s="12">
        <f t="shared" si="31"/>
        <v>0.30537104667953313</v>
      </c>
      <c r="L454" s="12">
        <f t="shared" si="31"/>
        <v>0.26036743982555421</v>
      </c>
      <c r="M454" s="12">
        <f t="shared" si="31"/>
        <v>0.20551419614439467</v>
      </c>
      <c r="O454" s="12">
        <f t="shared" si="32"/>
        <v>0.2828692432525437</v>
      </c>
      <c r="P454" s="12">
        <f t="shared" si="33"/>
        <v>0.25708422754982735</v>
      </c>
    </row>
    <row r="455" spans="1:16" x14ac:dyDescent="0.25">
      <c r="A455" s="1">
        <v>0.68888888888891298</v>
      </c>
      <c r="B455" s="2">
        <v>668.83333333333303</v>
      </c>
      <c r="C455" s="3">
        <v>21.76</v>
      </c>
      <c r="D455" s="3">
        <v>25.580025424799999</v>
      </c>
      <c r="E455" s="3">
        <v>29.4806807623476</v>
      </c>
      <c r="F455" s="3">
        <v>32.735972905149602</v>
      </c>
      <c r="G455" s="3">
        <v>35.302706907052603</v>
      </c>
      <c r="H455" s="12">
        <f t="shared" si="30"/>
        <v>1.1543504753073912E-2</v>
      </c>
      <c r="I455" s="12">
        <f t="shared" si="30"/>
        <v>1.6410624827036539E-2</v>
      </c>
      <c r="J455" s="12">
        <f t="shared" si="30"/>
        <v>2.024825353658501E-2</v>
      </c>
      <c r="K455" s="12">
        <f t="shared" si="31"/>
        <v>0.30750697901514745</v>
      </c>
      <c r="L455" s="12">
        <f t="shared" si="31"/>
        <v>0.25662996753621109</v>
      </c>
      <c r="M455" s="12">
        <f t="shared" si="31"/>
        <v>0.20234769559437379</v>
      </c>
      <c r="O455" s="12">
        <f t="shared" si="32"/>
        <v>0.2820684732756793</v>
      </c>
      <c r="P455" s="12">
        <f t="shared" si="33"/>
        <v>0.25549488071524418</v>
      </c>
    </row>
    <row r="456" spans="1:16" x14ac:dyDescent="0.25">
      <c r="A456" s="1">
        <v>0.68958333333335697</v>
      </c>
      <c r="B456" s="2">
        <v>667.16666666666697</v>
      </c>
      <c r="C456" s="3">
        <v>21.8</v>
      </c>
      <c r="D456" s="3">
        <v>25.755732525599999</v>
      </c>
      <c r="E456" s="3">
        <v>28.999778669889501</v>
      </c>
      <c r="F456" s="3">
        <v>32.332047236760303</v>
      </c>
      <c r="G456" s="3">
        <v>34.968960685317001</v>
      </c>
      <c r="H456" s="12">
        <f t="shared" si="30"/>
        <v>1.0791574324091177E-2</v>
      </c>
      <c r="I456" s="12">
        <f t="shared" si="30"/>
        <v>1.578623118175413E-2</v>
      </c>
      <c r="J456" s="12">
        <f t="shared" si="30"/>
        <v>1.973863705018785E-2</v>
      </c>
      <c r="K456" s="12">
        <f t="shared" si="31"/>
        <v>0.25638227198072944</v>
      </c>
      <c r="L456" s="12">
        <f t="shared" si="31"/>
        <v>0.26335463431313749</v>
      </c>
      <c r="M456" s="12">
        <f t="shared" si="31"/>
        <v>0.20839958215377788</v>
      </c>
      <c r="O456" s="12">
        <f t="shared" si="32"/>
        <v>0.25986845314693352</v>
      </c>
      <c r="P456" s="12">
        <f t="shared" si="33"/>
        <v>0.24271216281588162</v>
      </c>
    </row>
    <row r="457" spans="1:16" x14ac:dyDescent="0.25">
      <c r="A457" s="1">
        <v>0.69027777777780197</v>
      </c>
      <c r="B457" s="2">
        <v>666.66666666666697</v>
      </c>
      <c r="C457" s="3">
        <v>21.8</v>
      </c>
      <c r="D457" s="3">
        <v>24.496498303200006</v>
      </c>
      <c r="E457" s="3">
        <v>28.439531366849899</v>
      </c>
      <c r="F457" s="3">
        <v>31.69287017377</v>
      </c>
      <c r="G457" s="3">
        <v>34.301766470191197</v>
      </c>
      <c r="H457" s="12">
        <f t="shared" si="30"/>
        <v>9.9592970502748422E-3</v>
      </c>
      <c r="I457" s="12">
        <f t="shared" si="30"/>
        <v>1.4839305260654993E-2</v>
      </c>
      <c r="J457" s="12">
        <f t="shared" si="30"/>
        <v>1.8752649705286787E-2</v>
      </c>
      <c r="K457" s="12">
        <f t="shared" si="31"/>
        <v>0.31185806957958218</v>
      </c>
      <c r="L457" s="12">
        <f t="shared" si="31"/>
        <v>0.25730952382004424</v>
      </c>
      <c r="M457" s="12">
        <f t="shared" si="31"/>
        <v>0.20633997980785815</v>
      </c>
      <c r="O457" s="12">
        <f t="shared" si="32"/>
        <v>0.28458379669981326</v>
      </c>
      <c r="P457" s="12">
        <f t="shared" si="33"/>
        <v>0.25850252440249483</v>
      </c>
    </row>
    <row r="458" spans="1:16" x14ac:dyDescent="0.25">
      <c r="A458" s="1">
        <v>0.69097222222224597</v>
      </c>
      <c r="B458" s="2">
        <v>663.66666666666697</v>
      </c>
      <c r="C458" s="3">
        <v>21.84</v>
      </c>
      <c r="D458" s="3">
        <v>24.862554763199999</v>
      </c>
      <c r="E458" s="3">
        <v>28.585447914511398</v>
      </c>
      <c r="F458" s="3">
        <v>31.7959800048529</v>
      </c>
      <c r="G458" s="3">
        <v>34.357143250443698</v>
      </c>
      <c r="H458" s="12">
        <f t="shared" si="30"/>
        <v>1.0163909464356698E-2</v>
      </c>
      <c r="I458" s="12">
        <f t="shared" si="30"/>
        <v>1.5001476652214308E-2</v>
      </c>
      <c r="J458" s="12">
        <f t="shared" si="30"/>
        <v>1.8860587519503303E-2</v>
      </c>
      <c r="K458" s="12">
        <f t="shared" si="31"/>
        <v>0.29577800480717009</v>
      </c>
      <c r="L458" s="12">
        <f t="shared" si="31"/>
        <v>0.25507172445067394</v>
      </c>
      <c r="M458" s="12">
        <f t="shared" si="31"/>
        <v>0.20348039118432884</v>
      </c>
      <c r="O458" s="12">
        <f t="shared" si="32"/>
        <v>0.27542486462892202</v>
      </c>
      <c r="P458" s="12">
        <f t="shared" si="33"/>
        <v>0.25144337348072432</v>
      </c>
    </row>
    <row r="459" spans="1:16" x14ac:dyDescent="0.25">
      <c r="A459" s="1">
        <v>0.69166666666669097</v>
      </c>
      <c r="B459" s="2">
        <v>663.66666666666697</v>
      </c>
      <c r="C459" s="3">
        <v>21.84</v>
      </c>
      <c r="D459" s="3">
        <v>24.862554763200002</v>
      </c>
      <c r="E459" s="3">
        <v>28.814770843887398</v>
      </c>
      <c r="F459" s="3">
        <v>31.9287260801635</v>
      </c>
      <c r="G459" s="3">
        <v>34.408491425667897</v>
      </c>
      <c r="H459" s="12">
        <f t="shared" si="30"/>
        <v>1.0509448785365236E-2</v>
      </c>
      <c r="I459" s="12">
        <f t="shared" si="30"/>
        <v>1.5201495851577341E-2</v>
      </c>
      <c r="J459" s="12">
        <f t="shared" si="30"/>
        <v>1.8937957949273568E-2</v>
      </c>
      <c r="K459" s="12">
        <f t="shared" si="31"/>
        <v>0.31399735082398361</v>
      </c>
      <c r="L459" s="12">
        <f t="shared" si="31"/>
        <v>0.24739884530936548</v>
      </c>
      <c r="M459" s="12">
        <f t="shared" si="31"/>
        <v>0.19701345606034645</v>
      </c>
      <c r="O459" s="12">
        <f t="shared" si="32"/>
        <v>0.28069809806667456</v>
      </c>
      <c r="P459" s="12">
        <f t="shared" si="33"/>
        <v>0.25280321739789852</v>
      </c>
    </row>
    <row r="460" spans="1:16" x14ac:dyDescent="0.25">
      <c r="A460" s="1">
        <v>0.69236111111113496</v>
      </c>
      <c r="B460" s="2">
        <v>658.5</v>
      </c>
      <c r="C460" s="3">
        <v>21.88</v>
      </c>
      <c r="D460" s="3">
        <v>25.521456391200001</v>
      </c>
      <c r="E460" s="3">
        <v>28.661226364002498</v>
      </c>
      <c r="F460" s="3">
        <v>31.814439034661302</v>
      </c>
      <c r="G460" s="3">
        <v>34.318453564589099</v>
      </c>
      <c r="H460" s="12">
        <f t="shared" si="30"/>
        <v>1.0297989922555048E-2</v>
      </c>
      <c r="I460" s="12">
        <f t="shared" si="30"/>
        <v>1.508646778232544E-2</v>
      </c>
      <c r="J460" s="12">
        <f t="shared" si="30"/>
        <v>1.8889071472420804E-2</v>
      </c>
      <c r="K460" s="12">
        <f t="shared" si="31"/>
        <v>0.25140699720100063</v>
      </c>
      <c r="L460" s="12">
        <f t="shared" si="31"/>
        <v>0.25248337806062054</v>
      </c>
      <c r="M460" s="12">
        <f t="shared" si="31"/>
        <v>0.20050092184139187</v>
      </c>
      <c r="O460" s="12">
        <f t="shared" si="32"/>
        <v>0.25194518763081059</v>
      </c>
      <c r="P460" s="12">
        <f t="shared" si="33"/>
        <v>0.23479709903433771</v>
      </c>
    </row>
    <row r="461" spans="1:16" x14ac:dyDescent="0.25">
      <c r="A461" s="1">
        <v>0.69305555555557996</v>
      </c>
      <c r="B461" s="2">
        <v>654.33333333333303</v>
      </c>
      <c r="C461" s="3">
        <v>21.88</v>
      </c>
      <c r="D461" s="3">
        <v>24.481856044800001</v>
      </c>
      <c r="E461" s="3">
        <v>28.346342415020501</v>
      </c>
      <c r="F461" s="3">
        <v>31.393377870641501</v>
      </c>
      <c r="G461" s="3">
        <v>33.836880701416803</v>
      </c>
      <c r="H461" s="12">
        <f t="shared" si="30"/>
        <v>9.8823368543359737E-3</v>
      </c>
      <c r="I461" s="12">
        <f t="shared" si="30"/>
        <v>1.4539039027979888E-2</v>
      </c>
      <c r="J461" s="12">
        <f t="shared" si="30"/>
        <v>1.8273378555400115E-2</v>
      </c>
      <c r="K461" s="12">
        <f t="shared" si="31"/>
        <v>0.31140676534912576</v>
      </c>
      <c r="L461" s="12">
        <f t="shared" si="31"/>
        <v>0.2455352055194063</v>
      </c>
      <c r="M461" s="12">
        <f t="shared" si="31"/>
        <v>0.19690153871852106</v>
      </c>
      <c r="O461" s="12">
        <f t="shared" si="32"/>
        <v>0.27847098543426602</v>
      </c>
      <c r="P461" s="12">
        <f t="shared" si="33"/>
        <v>0.25128116986235111</v>
      </c>
    </row>
    <row r="462" spans="1:16" x14ac:dyDescent="0.25">
      <c r="A462" s="1">
        <v>0.69375000000002396</v>
      </c>
      <c r="B462" s="2">
        <v>655</v>
      </c>
      <c r="C462" s="3">
        <v>21.88</v>
      </c>
      <c r="D462" s="3">
        <v>25.155399931200002</v>
      </c>
      <c r="E462" s="3">
        <v>28.585268413469802</v>
      </c>
      <c r="F462" s="3">
        <v>31.6126829762641</v>
      </c>
      <c r="G462" s="3">
        <v>34.021035809011998</v>
      </c>
      <c r="H462" s="12">
        <f t="shared" si="30"/>
        <v>1.0237051012930997E-2</v>
      </c>
      <c r="I462" s="12">
        <f t="shared" si="30"/>
        <v>1.4859057979029162E-2</v>
      </c>
      <c r="J462" s="12">
        <f t="shared" si="30"/>
        <v>1.8535932532842747E-2</v>
      </c>
      <c r="K462" s="12">
        <f t="shared" si="31"/>
        <v>0.27610322272262094</v>
      </c>
      <c r="L462" s="12">
        <f t="shared" si="31"/>
        <v>0.24370582184881234</v>
      </c>
      <c r="M462" s="12">
        <f t="shared" si="31"/>
        <v>0.19387156738289807</v>
      </c>
      <c r="O462" s="12">
        <f t="shared" si="32"/>
        <v>0.25990452228571664</v>
      </c>
      <c r="P462" s="12">
        <f t="shared" si="33"/>
        <v>0.23789353731811044</v>
      </c>
    </row>
    <row r="463" spans="1:16" x14ac:dyDescent="0.25">
      <c r="A463" s="1">
        <v>0.69444444444446896</v>
      </c>
      <c r="B463" s="2">
        <v>650.66666666666697</v>
      </c>
      <c r="C463" s="3">
        <v>21.92</v>
      </c>
      <c r="D463" s="3">
        <v>24.979692830400001</v>
      </c>
      <c r="E463" s="3">
        <v>28.521511366723601</v>
      </c>
      <c r="F463" s="3">
        <v>31.482508234545602</v>
      </c>
      <c r="G463" s="3">
        <v>33.843553888842401</v>
      </c>
      <c r="H463" s="12">
        <f t="shared" si="30"/>
        <v>1.0145765420169461E-2</v>
      </c>
      <c r="I463" s="12">
        <f t="shared" si="30"/>
        <v>1.4696477819486058E-2</v>
      </c>
      <c r="J463" s="12">
        <f t="shared" si="30"/>
        <v>1.8325134050474989E-2</v>
      </c>
      <c r="K463" s="12">
        <f t="shared" si="31"/>
        <v>0.28701398347629747</v>
      </c>
      <c r="L463" s="12">
        <f t="shared" si="31"/>
        <v>0.23994665378214783</v>
      </c>
      <c r="M463" s="12">
        <f t="shared" si="31"/>
        <v>0.19132914672487086</v>
      </c>
      <c r="O463" s="12">
        <f t="shared" si="32"/>
        <v>0.26348031862922261</v>
      </c>
      <c r="P463" s="12">
        <f t="shared" si="33"/>
        <v>0.23942992799443868</v>
      </c>
    </row>
    <row r="464" spans="1:16" x14ac:dyDescent="0.25">
      <c r="A464" s="1">
        <v>0.69513888888891295</v>
      </c>
      <c r="B464" s="2">
        <v>648.33333333333303</v>
      </c>
      <c r="C464" s="3">
        <v>21.96</v>
      </c>
      <c r="D464" s="3">
        <v>25.184684448000009</v>
      </c>
      <c r="E464" s="3">
        <v>28.327371715200201</v>
      </c>
      <c r="F464" s="3">
        <v>31.3053887011462</v>
      </c>
      <c r="G464" s="3">
        <v>33.6809183651864</v>
      </c>
      <c r="H464" s="12">
        <f t="shared" si="30"/>
        <v>9.821138892339645E-3</v>
      </c>
      <c r="I464" s="12">
        <f t="shared" si="30"/>
        <v>1.4414481287114965E-2</v>
      </c>
      <c r="J464" s="12">
        <f t="shared" si="30"/>
        <v>1.8078537324194968E-2</v>
      </c>
      <c r="K464" s="12">
        <f t="shared" si="31"/>
        <v>0.25558662514271246</v>
      </c>
      <c r="L464" s="12">
        <f t="shared" si="31"/>
        <v>0.24219441717906232</v>
      </c>
      <c r="M464" s="12">
        <f t="shared" si="31"/>
        <v>0.19319568195512737</v>
      </c>
      <c r="O464" s="12">
        <f t="shared" si="32"/>
        <v>0.24889052116088739</v>
      </c>
      <c r="P464" s="12">
        <f t="shared" si="33"/>
        <v>0.23032557475896739</v>
      </c>
    </row>
    <row r="465" spans="1:16" x14ac:dyDescent="0.25">
      <c r="A465" s="1">
        <v>0.69583333333335795</v>
      </c>
      <c r="B465" s="2">
        <v>647.33333333333303</v>
      </c>
      <c r="C465" s="3">
        <v>21.96</v>
      </c>
      <c r="D465" s="3">
        <v>24.569709595199999</v>
      </c>
      <c r="E465" s="3">
        <v>28.1424716719796</v>
      </c>
      <c r="F465" s="3">
        <v>31.041307622391798</v>
      </c>
      <c r="G465" s="3">
        <v>33.368144587370203</v>
      </c>
      <c r="H465" s="12">
        <f t="shared" si="30"/>
        <v>9.5506771451796119E-3</v>
      </c>
      <c r="I465" s="12">
        <f t="shared" si="30"/>
        <v>1.4028796533046037E-2</v>
      </c>
      <c r="J465" s="12">
        <f t="shared" si="30"/>
        <v>1.7623292359480239E-2</v>
      </c>
      <c r="K465" s="12">
        <f t="shared" si="31"/>
        <v>0.29101235902988981</v>
      </c>
      <c r="L465" s="12">
        <f t="shared" si="31"/>
        <v>0.23611902226932061</v>
      </c>
      <c r="M465" s="12">
        <f t="shared" si="31"/>
        <v>0.18952796175743963</v>
      </c>
      <c r="O465" s="12">
        <f t="shared" si="32"/>
        <v>0.26356569064960522</v>
      </c>
      <c r="P465" s="12">
        <f t="shared" si="33"/>
        <v>0.23888644768555004</v>
      </c>
    </row>
    <row r="466" spans="1:16" x14ac:dyDescent="0.25">
      <c r="A466" s="1">
        <v>0.69652777777780195</v>
      </c>
      <c r="B466" s="2">
        <v>645.5</v>
      </c>
      <c r="C466" s="3">
        <v>22</v>
      </c>
      <c r="D466" s="3">
        <v>25.008977347199998</v>
      </c>
      <c r="E466" s="3">
        <v>28.302838091445999</v>
      </c>
      <c r="F466" s="3">
        <v>31.167870946580301</v>
      </c>
      <c r="G466" s="3">
        <v>33.4552982949753</v>
      </c>
      <c r="H466" s="12">
        <f t="shared" si="30"/>
        <v>9.764272798522074E-3</v>
      </c>
      <c r="I466" s="12">
        <f t="shared" si="30"/>
        <v>1.4202743526847871E-2</v>
      </c>
      <c r="J466" s="12">
        <f t="shared" si="30"/>
        <v>1.7746395499574439E-2</v>
      </c>
      <c r="K466" s="12">
        <f t="shared" si="31"/>
        <v>0.26905700044541647</v>
      </c>
      <c r="L466" s="12">
        <f t="shared" si="31"/>
        <v>0.23402845658445107</v>
      </c>
      <c r="M466" s="12">
        <f t="shared" si="31"/>
        <v>0.18684710401649168</v>
      </c>
      <c r="O466" s="12">
        <f t="shared" si="32"/>
        <v>0.25154272851493376</v>
      </c>
      <c r="P466" s="12">
        <f t="shared" si="33"/>
        <v>0.22997752034878638</v>
      </c>
    </row>
    <row r="467" spans="1:16" x14ac:dyDescent="0.25">
      <c r="A467" s="1">
        <v>0.69722222222224695</v>
      </c>
      <c r="B467" s="2">
        <v>643.33333333333303</v>
      </c>
      <c r="C467" s="3">
        <v>22.04</v>
      </c>
      <c r="D467" s="3">
        <v>24.950408313600001</v>
      </c>
      <c r="E467" s="3">
        <v>28.352540620845598</v>
      </c>
      <c r="F467" s="3">
        <v>31.1563074041477</v>
      </c>
      <c r="G467" s="3">
        <v>33.395328924063399</v>
      </c>
      <c r="H467" s="12">
        <f t="shared" si="30"/>
        <v>9.8122393070138886E-3</v>
      </c>
      <c r="I467" s="12">
        <f t="shared" si="30"/>
        <v>1.4170426016809904E-2</v>
      </c>
      <c r="J467" s="12">
        <f t="shared" si="30"/>
        <v>1.7650770348285088E-2</v>
      </c>
      <c r="K467" s="12">
        <f t="shared" si="31"/>
        <v>0.27883703318922942</v>
      </c>
      <c r="L467" s="12">
        <f t="shared" si="31"/>
        <v>0.2297952992437898</v>
      </c>
      <c r="M467" s="12">
        <f t="shared" si="31"/>
        <v>0.18350906475050949</v>
      </c>
      <c r="O467" s="12">
        <f t="shared" si="32"/>
        <v>0.2543161662165096</v>
      </c>
      <c r="P467" s="12">
        <f t="shared" si="33"/>
        <v>0.23071379906117626</v>
      </c>
    </row>
    <row r="468" spans="1:16" x14ac:dyDescent="0.25">
      <c r="A468" s="1">
        <v>0.69791666666669105</v>
      </c>
      <c r="B468" s="2">
        <v>643.16666666666697</v>
      </c>
      <c r="C468" s="3">
        <v>22</v>
      </c>
      <c r="D468" s="3">
        <v>25.243253481600004</v>
      </c>
      <c r="E468" s="3">
        <v>28.412795102741299</v>
      </c>
      <c r="F468" s="3">
        <v>31.1949940934451</v>
      </c>
      <c r="G468" s="3">
        <v>33.409025025078499</v>
      </c>
      <c r="H468" s="12">
        <f t="shared" si="30"/>
        <v>9.9706583613495148E-3</v>
      </c>
      <c r="I468" s="12">
        <f t="shared" si="30"/>
        <v>1.4296440673923445E-2</v>
      </c>
      <c r="J468" s="12">
        <f t="shared" si="30"/>
        <v>1.7738831342438706E-2</v>
      </c>
      <c r="K468" s="12">
        <f t="shared" si="31"/>
        <v>0.25984133528638365</v>
      </c>
      <c r="L468" s="12">
        <f t="shared" si="31"/>
        <v>0.22808670375389814</v>
      </c>
      <c r="M468" s="12">
        <f t="shared" si="31"/>
        <v>0.18150787161262277</v>
      </c>
      <c r="O468" s="12">
        <f t="shared" si="32"/>
        <v>0.24396401952014091</v>
      </c>
      <c r="P468" s="12">
        <f t="shared" si="33"/>
        <v>0.22314530355096818</v>
      </c>
    </row>
    <row r="469" spans="1:16" x14ac:dyDescent="0.25">
      <c r="A469" s="1">
        <v>0.69861111111113605</v>
      </c>
      <c r="B469" s="2">
        <v>641</v>
      </c>
      <c r="C469" s="3">
        <v>22.04</v>
      </c>
      <c r="D469" s="3">
        <v>25.082188639200002</v>
      </c>
      <c r="E469" s="3">
        <v>28.1604993501726</v>
      </c>
      <c r="F469" s="3">
        <v>30.923854600841999</v>
      </c>
      <c r="G469" s="3">
        <v>33.132444063015399</v>
      </c>
      <c r="H469" s="12">
        <f t="shared" si="30"/>
        <v>9.5483609207060848E-3</v>
      </c>
      <c r="I469" s="12">
        <f t="shared" si="30"/>
        <v>1.3859367552015601E-2</v>
      </c>
      <c r="J469" s="12">
        <f t="shared" si="30"/>
        <v>1.7304904934501403E-2</v>
      </c>
      <c r="K469" s="12">
        <f t="shared" si="31"/>
        <v>0.25321517690598588</v>
      </c>
      <c r="L469" s="12">
        <f t="shared" si="31"/>
        <v>0.22730762237813798</v>
      </c>
      <c r="M469" s="12">
        <f t="shared" si="31"/>
        <v>0.18167378925834232</v>
      </c>
      <c r="O469" s="12">
        <f t="shared" si="32"/>
        <v>0.24026139964206195</v>
      </c>
      <c r="P469" s="12">
        <f t="shared" si="33"/>
        <v>0.22073219618082207</v>
      </c>
    </row>
    <row r="470" spans="1:16" x14ac:dyDescent="0.25">
      <c r="A470" s="1">
        <v>0.69930555555558005</v>
      </c>
      <c r="B470" s="2">
        <v>639</v>
      </c>
      <c r="C470" s="3">
        <v>22.04</v>
      </c>
      <c r="D470" s="3">
        <v>24.862554763200002</v>
      </c>
      <c r="E470" s="3">
        <v>28.003395266227301</v>
      </c>
      <c r="F470" s="3">
        <v>30.725427486207401</v>
      </c>
      <c r="G470" s="3">
        <v>32.906110351271501</v>
      </c>
      <c r="H470" s="12">
        <f t="shared" si="30"/>
        <v>9.3323869581021929E-3</v>
      </c>
      <c r="I470" s="12">
        <f t="shared" si="30"/>
        <v>1.3592218288274494E-2</v>
      </c>
      <c r="J470" s="12">
        <f t="shared" si="30"/>
        <v>1.7004867529376372E-2</v>
      </c>
      <c r="K470" s="12">
        <f t="shared" si="31"/>
        <v>0.25916737683252711</v>
      </c>
      <c r="L470" s="12">
        <f t="shared" si="31"/>
        <v>0.22460928831817584</v>
      </c>
      <c r="M470" s="12">
        <f t="shared" si="31"/>
        <v>0.17993968725809895</v>
      </c>
      <c r="O470" s="12">
        <f t="shared" si="32"/>
        <v>0.24188833257535147</v>
      </c>
      <c r="P470" s="12">
        <f t="shared" si="33"/>
        <v>0.22123878413626727</v>
      </c>
    </row>
    <row r="471" spans="1:16" x14ac:dyDescent="0.25">
      <c r="A471" s="1">
        <v>0.70000000000002505</v>
      </c>
      <c r="B471" s="2">
        <v>638.33333333333303</v>
      </c>
      <c r="C471" s="3">
        <v>22.04</v>
      </c>
      <c r="D471" s="3">
        <v>24.847912504799996</v>
      </c>
      <c r="E471" s="3">
        <v>28.290154125897502</v>
      </c>
      <c r="F471" s="3">
        <v>30.901291313796101</v>
      </c>
      <c r="G471" s="3">
        <v>32.9853786211523</v>
      </c>
      <c r="H471" s="12">
        <f t="shared" si="30"/>
        <v>9.7913641658968747E-3</v>
      </c>
      <c r="I471" s="12">
        <f t="shared" si="30"/>
        <v>1.3881918507252384E-2</v>
      </c>
      <c r="J471" s="12">
        <f t="shared" si="30"/>
        <v>1.7146807239403091E-2</v>
      </c>
      <c r="K471" s="12">
        <f t="shared" si="31"/>
        <v>0.2843342236273278</v>
      </c>
      <c r="L471" s="12">
        <f t="shared" si="31"/>
        <v>0.21568377436238131</v>
      </c>
      <c r="M471" s="12">
        <f t="shared" si="31"/>
        <v>0.17214867860430988</v>
      </c>
      <c r="O471" s="12">
        <f t="shared" si="32"/>
        <v>0.25000899899485457</v>
      </c>
      <c r="P471" s="12">
        <f t="shared" si="33"/>
        <v>0.22405555886467302</v>
      </c>
    </row>
    <row r="472" spans="1:16" x14ac:dyDescent="0.25">
      <c r="A472" s="1">
        <v>0.70069444444446904</v>
      </c>
      <c r="B472" s="2">
        <v>635.5</v>
      </c>
      <c r="C472" s="3">
        <v>22.08</v>
      </c>
      <c r="D472" s="3">
        <v>25.653236716800002</v>
      </c>
      <c r="E472" s="3">
        <v>28.465258964063601</v>
      </c>
      <c r="F472" s="3">
        <v>31.0856885253835</v>
      </c>
      <c r="G472" s="3">
        <v>33.158797363982899</v>
      </c>
      <c r="H472" s="12">
        <f t="shared" si="30"/>
        <v>1.0047614420241704E-2</v>
      </c>
      <c r="I472" s="12">
        <f t="shared" si="30"/>
        <v>1.4171028364096776E-2</v>
      </c>
      <c r="J472" s="12">
        <f t="shared" si="30"/>
        <v>1.7433198055047838E-2</v>
      </c>
      <c r="K472" s="12">
        <f t="shared" si="31"/>
        <v>0.23331276781530461</v>
      </c>
      <c r="L472" s="12">
        <f t="shared" si="31"/>
        <v>0.21741637158508559</v>
      </c>
      <c r="M472" s="12">
        <f t="shared" si="31"/>
        <v>0.17200531097741953</v>
      </c>
      <c r="O472" s="12">
        <f t="shared" si="32"/>
        <v>0.22536456970019511</v>
      </c>
      <c r="P472" s="12">
        <f t="shared" si="33"/>
        <v>0.20757815012593656</v>
      </c>
    </row>
    <row r="473" spans="1:16" x14ac:dyDescent="0.25">
      <c r="A473" s="1">
        <v>0.70138888888891404</v>
      </c>
      <c r="B473" s="2">
        <v>634</v>
      </c>
      <c r="C473" s="3">
        <v>22.08</v>
      </c>
      <c r="D473" s="3">
        <v>25.096830897600004</v>
      </c>
      <c r="E473" s="3">
        <v>27.942920402447001</v>
      </c>
      <c r="F473" s="3">
        <v>30.556512100907</v>
      </c>
      <c r="G473" s="3">
        <v>32.648909971877998</v>
      </c>
      <c r="H473" s="12">
        <f t="shared" si="30"/>
        <v>9.2475085212097834E-3</v>
      </c>
      <c r="I473" s="12">
        <f t="shared" si="30"/>
        <v>1.3369892903638804E-2</v>
      </c>
      <c r="J473" s="12">
        <f t="shared" si="30"/>
        <v>1.6670205002962145E-2</v>
      </c>
      <c r="K473" s="12">
        <f t="shared" si="31"/>
        <v>0.23669800871971008</v>
      </c>
      <c r="L473" s="12">
        <f t="shared" si="31"/>
        <v>0.21736208561898465</v>
      </c>
      <c r="M473" s="12">
        <f t="shared" si="31"/>
        <v>0.17401645614613981</v>
      </c>
      <c r="O473" s="12">
        <f t="shared" si="32"/>
        <v>0.22703004716934735</v>
      </c>
      <c r="P473" s="12">
        <f t="shared" si="33"/>
        <v>0.20935885016161149</v>
      </c>
    </row>
    <row r="474" spans="1:16" x14ac:dyDescent="0.25">
      <c r="A474" s="1">
        <v>0.70208333333335804</v>
      </c>
      <c r="B474" s="2">
        <v>631</v>
      </c>
      <c r="C474" s="3">
        <v>22.08</v>
      </c>
      <c r="D474" s="3">
        <v>24.803985729600008</v>
      </c>
      <c r="E474" s="3">
        <v>27.889788762350499</v>
      </c>
      <c r="F474" s="3">
        <v>30.4223830930346</v>
      </c>
      <c r="G474" s="3">
        <v>32.452349018453901</v>
      </c>
      <c r="H474" s="12">
        <f t="shared" si="30"/>
        <v>9.207272206577655E-3</v>
      </c>
      <c r="I474" s="12">
        <f t="shared" si="30"/>
        <v>1.3220892381988276E-2</v>
      </c>
      <c r="J474" s="12">
        <f t="shared" si="30"/>
        <v>1.6437954070449925E-2</v>
      </c>
      <c r="K474" s="12">
        <f t="shared" si="31"/>
        <v>0.25785416496114161</v>
      </c>
      <c r="L474" s="12">
        <f t="shared" si="31"/>
        <v>0.21162724561255997</v>
      </c>
      <c r="M474" s="12">
        <f t="shared" si="31"/>
        <v>0.16962688902797785</v>
      </c>
      <c r="O474" s="12">
        <f t="shared" si="32"/>
        <v>0.23474070528685079</v>
      </c>
      <c r="P474" s="12">
        <f t="shared" si="33"/>
        <v>0.21303609986722649</v>
      </c>
    </row>
    <row r="475" spans="1:16" x14ac:dyDescent="0.25">
      <c r="A475" s="1">
        <v>0.70277777777780304</v>
      </c>
      <c r="B475" s="2">
        <v>629</v>
      </c>
      <c r="C475" s="3">
        <v>22.08</v>
      </c>
      <c r="D475" s="3">
        <v>25.155399931200002</v>
      </c>
      <c r="E475" s="3">
        <v>28.185053605209799</v>
      </c>
      <c r="F475" s="3">
        <v>30.651670080290799</v>
      </c>
      <c r="G475" s="3">
        <v>32.612677709555101</v>
      </c>
      <c r="H475" s="12">
        <f t="shared" si="30"/>
        <v>9.7059675758502384E-3</v>
      </c>
      <c r="I475" s="12">
        <f t="shared" si="30"/>
        <v>1.3627456407457553E-2</v>
      </c>
      <c r="J475" s="12">
        <f t="shared" si="30"/>
        <v>1.674511559547711E-2</v>
      </c>
      <c r="K475" s="12">
        <f t="shared" si="31"/>
        <v>0.25396721071335193</v>
      </c>
      <c r="L475" s="12">
        <f t="shared" si="31"/>
        <v>0.20676941112111288</v>
      </c>
      <c r="M475" s="12">
        <f t="shared" si="31"/>
        <v>0.16438566627739479</v>
      </c>
      <c r="O475" s="12">
        <f t="shared" si="32"/>
        <v>0.23036831091723239</v>
      </c>
      <c r="P475" s="12">
        <f t="shared" si="33"/>
        <v>0.20837409603728654</v>
      </c>
    </row>
    <row r="476" spans="1:16" x14ac:dyDescent="0.25">
      <c r="A476" s="1">
        <v>0.70347222222224703</v>
      </c>
      <c r="B476" s="2">
        <v>628.66666666666697</v>
      </c>
      <c r="C476" s="3">
        <v>22.08</v>
      </c>
      <c r="D476" s="3">
        <v>25.4189605824</v>
      </c>
      <c r="E476" s="3">
        <v>28.2777394477257</v>
      </c>
      <c r="F476" s="3">
        <v>30.7089243341658</v>
      </c>
      <c r="G476" s="3">
        <v>32.636211547964002</v>
      </c>
      <c r="H476" s="12">
        <f t="shared" si="30"/>
        <v>9.8585463113346223E-3</v>
      </c>
      <c r="I476" s="12">
        <f t="shared" si="30"/>
        <v>1.3725754508217071E-2</v>
      </c>
      <c r="J476" s="12">
        <f t="shared" si="30"/>
        <v>1.6791428761342521E-2</v>
      </c>
      <c r="K476" s="12">
        <f t="shared" si="31"/>
        <v>0.23977032804717607</v>
      </c>
      <c r="L476" s="12">
        <f t="shared" si="31"/>
        <v>0.20390734129016538</v>
      </c>
      <c r="M476" s="12">
        <f t="shared" si="31"/>
        <v>0.16164464243752383</v>
      </c>
      <c r="O476" s="12">
        <f t="shared" si="32"/>
        <v>0.22183883466867074</v>
      </c>
      <c r="P476" s="12">
        <f t="shared" si="33"/>
        <v>0.20177410392495509</v>
      </c>
    </row>
    <row r="477" spans="1:16" x14ac:dyDescent="0.25">
      <c r="A477" s="1">
        <v>0.70416666666669203</v>
      </c>
      <c r="B477" s="2">
        <v>625.66666666666697</v>
      </c>
      <c r="C477" s="3">
        <v>22.12</v>
      </c>
      <c r="D477" s="3">
        <v>25.448245099199998</v>
      </c>
      <c r="E477" s="3">
        <v>28.159542479938999</v>
      </c>
      <c r="F477" s="3">
        <v>30.565667084917902</v>
      </c>
      <c r="G477" s="3">
        <v>32.475371166415897</v>
      </c>
      <c r="H477" s="12">
        <f t="shared" si="30"/>
        <v>9.6529714650063856E-3</v>
      </c>
      <c r="I477" s="12">
        <f t="shared" si="30"/>
        <v>1.3498668755862381E-2</v>
      </c>
      <c r="J477" s="12">
        <f t="shared" si="30"/>
        <v>1.6550939530765942E-2</v>
      </c>
      <c r="K477" s="12">
        <f t="shared" si="31"/>
        <v>0.22849118237447857</v>
      </c>
      <c r="L477" s="12">
        <f t="shared" si="31"/>
        <v>0.20277312988149795</v>
      </c>
      <c r="M477" s="12">
        <f t="shared" si="31"/>
        <v>0.1609379135858241</v>
      </c>
      <c r="O477" s="12">
        <f t="shared" si="32"/>
        <v>0.21563215612798825</v>
      </c>
      <c r="P477" s="12">
        <f t="shared" si="33"/>
        <v>0.19740074194726684</v>
      </c>
    </row>
    <row r="478" spans="1:16" x14ac:dyDescent="0.25">
      <c r="A478" s="1">
        <v>0.70486111111113603</v>
      </c>
      <c r="B478" s="2">
        <v>624.16666666666697</v>
      </c>
      <c r="C478" s="3">
        <v>22.12</v>
      </c>
      <c r="D478" s="3">
        <v>25.257895739999999</v>
      </c>
      <c r="E478" s="3">
        <v>28.246096031400299</v>
      </c>
      <c r="F478" s="3">
        <v>30.562237987204199</v>
      </c>
      <c r="G478" s="3">
        <v>32.400206933221199</v>
      </c>
      <c r="H478" s="12">
        <f t="shared" si="30"/>
        <v>9.8148401037120876E-3</v>
      </c>
      <c r="I478" s="12">
        <f t="shared" si="30"/>
        <v>1.3525614932770404E-2</v>
      </c>
      <c r="J478" s="12">
        <f t="shared" si="30"/>
        <v>1.6470291481796302E-2</v>
      </c>
      <c r="K478" s="12">
        <f t="shared" si="31"/>
        <v>0.25243201879046095</v>
      </c>
      <c r="L478" s="12">
        <f t="shared" si="31"/>
        <v>0.19565903644125665</v>
      </c>
      <c r="M478" s="12">
        <f t="shared" si="31"/>
        <v>0.15526476349409288</v>
      </c>
      <c r="O478" s="12">
        <f t="shared" si="32"/>
        <v>0.22404552761585877</v>
      </c>
      <c r="P478" s="12">
        <f t="shared" si="33"/>
        <v>0.20111860624193678</v>
      </c>
    </row>
    <row r="479" spans="1:16" x14ac:dyDescent="0.25">
      <c r="A479" s="1">
        <v>0.70555555555558103</v>
      </c>
      <c r="B479" s="2">
        <v>622.5</v>
      </c>
      <c r="C479" s="3">
        <v>22.16</v>
      </c>
      <c r="D479" s="3">
        <v>25.814301559200004</v>
      </c>
      <c r="E479" s="3">
        <v>28.3800168882882</v>
      </c>
      <c r="F479" s="3">
        <v>30.686324516064499</v>
      </c>
      <c r="G479" s="3">
        <v>32.503620837725698</v>
      </c>
      <c r="H479" s="12">
        <f t="shared" si="30"/>
        <v>9.9919950012661834E-3</v>
      </c>
      <c r="I479" s="12">
        <f t="shared" si="30"/>
        <v>1.369690685311566E-2</v>
      </c>
      <c r="J479" s="12">
        <f t="shared" si="30"/>
        <v>1.6616258373856545E-2</v>
      </c>
      <c r="K479" s="12">
        <f t="shared" si="31"/>
        <v>0.21732236449377923</v>
      </c>
      <c r="L479" s="12">
        <f t="shared" si="31"/>
        <v>0.19534989764297234</v>
      </c>
      <c r="M479" s="12">
        <f t="shared" si="31"/>
        <v>0.15392944382088289</v>
      </c>
      <c r="O479" s="12">
        <f t="shared" si="32"/>
        <v>0.20633613106837578</v>
      </c>
      <c r="P479" s="12">
        <f t="shared" si="33"/>
        <v>0.18886723531921151</v>
      </c>
    </row>
    <row r="480" spans="1:16" x14ac:dyDescent="0.25">
      <c r="A480" s="1">
        <v>0.70625000000002502</v>
      </c>
      <c r="B480" s="2">
        <v>621.33333333333303</v>
      </c>
      <c r="C480" s="3">
        <v>22.16</v>
      </c>
      <c r="D480" s="3">
        <v>25.5360986496</v>
      </c>
      <c r="E480" s="3">
        <v>28.251274011733202</v>
      </c>
      <c r="F480" s="3">
        <v>30.501278334027301</v>
      </c>
      <c r="G480" s="3">
        <v>32.281992245580298</v>
      </c>
      <c r="H480" s="12">
        <f t="shared" si="30"/>
        <v>9.8035525939912087E-3</v>
      </c>
      <c r="I480" s="12">
        <f t="shared" si="30"/>
        <v>1.3424804185666264E-2</v>
      </c>
      <c r="J480" s="12">
        <f t="shared" si="30"/>
        <v>1.6290760051899628E-2</v>
      </c>
      <c r="K480" s="12">
        <f t="shared" si="31"/>
        <v>0.23041382803900567</v>
      </c>
      <c r="L480" s="12">
        <f t="shared" si="31"/>
        <v>0.19093872028832101</v>
      </c>
      <c r="M480" s="12">
        <f t="shared" si="31"/>
        <v>0.15111403658321379</v>
      </c>
      <c r="O480" s="12">
        <f t="shared" si="32"/>
        <v>0.21067627416366333</v>
      </c>
      <c r="P480" s="12">
        <f t="shared" si="33"/>
        <v>0.19082219497018019</v>
      </c>
    </row>
    <row r="481" spans="1:16" x14ac:dyDescent="0.25">
      <c r="A481" s="1">
        <v>0.70694444444447002</v>
      </c>
      <c r="B481" s="2">
        <v>616.83333333333303</v>
      </c>
      <c r="C481" s="3">
        <v>22.16</v>
      </c>
      <c r="D481" s="3">
        <v>25.697163491999994</v>
      </c>
      <c r="E481" s="3">
        <v>27.9940949281741</v>
      </c>
      <c r="F481" s="3">
        <v>30.25881196416</v>
      </c>
      <c r="G481" s="3">
        <v>32.051833562145802</v>
      </c>
      <c r="H481" s="12">
        <f t="shared" si="30"/>
        <v>9.4581382245459648E-3</v>
      </c>
      <c r="I481" s="12">
        <f t="shared" si="30"/>
        <v>1.3129660033763852E-2</v>
      </c>
      <c r="J481" s="12">
        <f t="shared" si="30"/>
        <v>1.6036476998885392E-2</v>
      </c>
      <c r="K481" s="12">
        <f t="shared" si="31"/>
        <v>0.19634303745636042</v>
      </c>
      <c r="L481" s="12">
        <f t="shared" si="31"/>
        <v>0.19358933175876133</v>
      </c>
      <c r="M481" s="12">
        <f t="shared" si="31"/>
        <v>0.15326853088822665</v>
      </c>
      <c r="O481" s="12">
        <f t="shared" si="32"/>
        <v>0.19496618460756088</v>
      </c>
      <c r="P481" s="12">
        <f t="shared" si="33"/>
        <v>0.18106696670111616</v>
      </c>
    </row>
    <row r="482" spans="1:16" x14ac:dyDescent="0.25">
      <c r="A482" s="1">
        <v>0.70763888888891402</v>
      </c>
      <c r="B482" s="2">
        <v>614.83333333333303</v>
      </c>
      <c r="C482" s="3">
        <v>22.16</v>
      </c>
      <c r="D482" s="3">
        <v>24.965050572000006</v>
      </c>
      <c r="E482" s="3">
        <v>27.461976593614299</v>
      </c>
      <c r="F482" s="3">
        <v>29.699617780720398</v>
      </c>
      <c r="G482" s="3">
        <v>31.494761409483498</v>
      </c>
      <c r="H482" s="12">
        <f t="shared" si="30"/>
        <v>8.6234371270495543E-3</v>
      </c>
      <c r="I482" s="12">
        <f t="shared" si="30"/>
        <v>1.2262864376341125E-2</v>
      </c>
      <c r="J482" s="12">
        <f t="shared" si="30"/>
        <v>1.5182588359149096E-2</v>
      </c>
      <c r="K482" s="12">
        <f t="shared" si="31"/>
        <v>0.21413298886659948</v>
      </c>
      <c r="L482" s="12">
        <f t="shared" si="31"/>
        <v>0.19189707314446455</v>
      </c>
      <c r="M482" s="12">
        <f t="shared" si="31"/>
        <v>0.15394908272987479</v>
      </c>
      <c r="O482" s="12">
        <f t="shared" si="32"/>
        <v>0.20301503100553203</v>
      </c>
      <c r="P482" s="12">
        <f t="shared" si="33"/>
        <v>0.1866597149136463</v>
      </c>
    </row>
    <row r="483" spans="1:16" x14ac:dyDescent="0.25">
      <c r="A483" s="1">
        <v>0.70833333333335902</v>
      </c>
      <c r="B483" s="2">
        <v>613.83333333333303</v>
      </c>
      <c r="C483" s="3">
        <v>22.16</v>
      </c>
      <c r="D483" s="3">
        <v>24.818627988000006</v>
      </c>
      <c r="E483" s="3">
        <v>27.461976593614299</v>
      </c>
      <c r="F483" s="3">
        <v>29.699617780720398</v>
      </c>
      <c r="G483" s="3">
        <v>31.494761409483498</v>
      </c>
      <c r="H483" s="12">
        <f t="shared" si="30"/>
        <v>8.6374856263062207E-3</v>
      </c>
      <c r="I483" s="12">
        <f t="shared" si="30"/>
        <v>1.2282841890937391E-2</v>
      </c>
      <c r="J483" s="12">
        <f t="shared" si="30"/>
        <v>1.5207322415666852E-2</v>
      </c>
      <c r="K483" s="12">
        <f t="shared" si="31"/>
        <v>0.22705929325248042</v>
      </c>
      <c r="L483" s="12">
        <f t="shared" si="31"/>
        <v>0.19220969395327986</v>
      </c>
      <c r="M483" s="12">
        <f t="shared" si="31"/>
        <v>0.1541998822130079</v>
      </c>
      <c r="O483" s="12">
        <f t="shared" si="32"/>
        <v>0.20963449360288017</v>
      </c>
      <c r="P483" s="12">
        <f t="shared" si="33"/>
        <v>0.1911562898062561</v>
      </c>
    </row>
    <row r="485" spans="1:16" x14ac:dyDescent="0.25">
      <c r="K485" s="17">
        <f>SUM(K3:K483)/481</f>
        <v>0.39409079314441742</v>
      </c>
      <c r="L485" s="17">
        <f t="shared" ref="L485:P485" si="34">SUM(L3:L483)/481</f>
        <v>0.33876614394236459</v>
      </c>
      <c r="M485" s="17">
        <f t="shared" si="34"/>
        <v>0.26764281966677206</v>
      </c>
      <c r="N485" s="17"/>
      <c r="O485" s="17">
        <f t="shared" si="34"/>
        <v>0.36642846854339051</v>
      </c>
      <c r="P485" s="17">
        <f t="shared" si="34"/>
        <v>0.33349991891785141</v>
      </c>
    </row>
    <row r="487" spans="1:16" x14ac:dyDescent="0.25">
      <c r="K487" s="17">
        <f>SUM(K243:K303)/61</f>
        <v>0.56612166612653747</v>
      </c>
      <c r="L487" s="17">
        <f t="shared" ref="L487:P487" si="35">SUM(L243:L303)/61</f>
        <v>0.48304631284889959</v>
      </c>
      <c r="M487" s="17">
        <f t="shared" si="35"/>
        <v>0.37644213646166963</v>
      </c>
      <c r="N487" s="17"/>
      <c r="O487" s="17">
        <f t="shared" si="35"/>
        <v>0.52458398948771834</v>
      </c>
      <c r="P487" s="17">
        <f t="shared" si="35"/>
        <v>0.47520337181236905</v>
      </c>
    </row>
  </sheetData>
  <mergeCells count="3"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7738-D89C-4FE7-BD37-F0F6B06F6EED}">
  <dimension ref="A1:I48"/>
  <sheetViews>
    <sheetView workbookViewId="0">
      <selection activeCell="G50" sqref="G50"/>
    </sheetView>
  </sheetViews>
  <sheetFormatPr defaultRowHeight="15" x14ac:dyDescent="0.25"/>
  <cols>
    <col min="1" max="1" width="12.5703125" bestFit="1" customWidth="1"/>
    <col min="2" max="3" width="12.42578125" bestFit="1" customWidth="1"/>
    <col min="4" max="4" width="12" bestFit="1" customWidth="1"/>
    <col min="5" max="6" width="12.42578125" bestFit="1" customWidth="1"/>
    <col min="7" max="7" width="12" bestFit="1" customWidth="1"/>
    <col min="8" max="8" width="12.42578125" bestFit="1" customWidth="1"/>
    <col min="9" max="9" width="12" bestFit="1" customWidth="1"/>
  </cols>
  <sheetData>
    <row r="1" spans="1:9" x14ac:dyDescent="0.25">
      <c r="A1" s="6" t="s">
        <v>8</v>
      </c>
      <c r="B1" s="6" t="s">
        <v>8</v>
      </c>
      <c r="C1" s="6" t="s">
        <v>8</v>
      </c>
      <c r="D1" s="7" t="s">
        <v>9</v>
      </c>
      <c r="E1" s="15" t="s">
        <v>9</v>
      </c>
      <c r="F1" s="6" t="s">
        <v>9</v>
      </c>
      <c r="H1" s="16" t="s">
        <v>10</v>
      </c>
      <c r="I1" s="6" t="s">
        <v>10</v>
      </c>
    </row>
    <row r="2" spans="1:9" x14ac:dyDescent="0.25">
      <c r="A2" s="9" t="s">
        <v>5</v>
      </c>
      <c r="B2" s="9" t="s">
        <v>6</v>
      </c>
      <c r="C2" s="9" t="s">
        <v>7</v>
      </c>
      <c r="D2" s="9" t="s">
        <v>5</v>
      </c>
      <c r="E2" s="9" t="s">
        <v>6</v>
      </c>
      <c r="F2" s="9" t="s">
        <v>7</v>
      </c>
      <c r="H2" s="9" t="s">
        <v>6</v>
      </c>
      <c r="I2" s="9" t="s">
        <v>7</v>
      </c>
    </row>
    <row r="3" spans="1:9" x14ac:dyDescent="0.25">
      <c r="A3" s="12">
        <v>3.4536470398359928E-2</v>
      </c>
      <c r="B3" s="12">
        <v>5.3477214738899471E-2</v>
      </c>
      <c r="C3" s="12">
        <v>6.1568223144489863E-2</v>
      </c>
      <c r="D3" s="12">
        <v>0.51820947707963017</v>
      </c>
      <c r="E3" s="12">
        <v>0.33289793083372521</v>
      </c>
      <c r="F3" s="12">
        <v>0.14220560228007359</v>
      </c>
      <c r="H3" s="12">
        <v>0.42555370395667769</v>
      </c>
      <c r="I3" s="12">
        <v>0.33110433673114298</v>
      </c>
    </row>
    <row r="4" spans="1:9" x14ac:dyDescent="0.25">
      <c r="A4" s="12">
        <v>3.4501996098882493E-2</v>
      </c>
      <c r="B4" s="12">
        <v>5.3452651045693411E-2</v>
      </c>
      <c r="C4" s="12">
        <v>6.1582114412432394E-2</v>
      </c>
      <c r="D4" s="12">
        <v>0.52615223603767114</v>
      </c>
      <c r="E4" s="12">
        <v>0.33307211724697983</v>
      </c>
      <c r="F4" s="12">
        <v>0.14288147735480625</v>
      </c>
      <c r="H4" s="12">
        <v>0.42961217664232548</v>
      </c>
      <c r="I4" s="12">
        <v>0.33403527687981915</v>
      </c>
    </row>
    <row r="5" spans="1:9" x14ac:dyDescent="0.25">
      <c r="A5" s="12">
        <v>3.5124876707750774E-2</v>
      </c>
      <c r="B5" s="12">
        <v>5.3941833157660865E-2</v>
      </c>
      <c r="C5" s="12">
        <v>6.1935621552962138E-2</v>
      </c>
      <c r="D5" s="12">
        <v>0.52657991882776378</v>
      </c>
      <c r="E5" s="12">
        <v>0.33072226487720757</v>
      </c>
      <c r="F5" s="12">
        <v>0.14049688694771922</v>
      </c>
      <c r="H5" s="12">
        <v>0.42865109185248573</v>
      </c>
      <c r="I5" s="12">
        <v>0.33259969021756364</v>
      </c>
    </row>
    <row r="6" spans="1:9" x14ac:dyDescent="0.25">
      <c r="A6" s="12">
        <v>3.5442860617402136E-2</v>
      </c>
      <c r="B6" s="12">
        <v>5.4298582226739375E-2</v>
      </c>
      <c r="C6" s="12">
        <v>6.2259088012875004E-2</v>
      </c>
      <c r="D6" s="12">
        <v>0.52192268669525865</v>
      </c>
      <c r="E6" s="12">
        <v>0.33140359192168467</v>
      </c>
      <c r="F6" s="12">
        <v>0.13991191987753529</v>
      </c>
      <c r="H6" s="12">
        <v>0.42666313930847161</v>
      </c>
      <c r="I6" s="12">
        <v>0.33107939949815957</v>
      </c>
    </row>
    <row r="7" spans="1:9" x14ac:dyDescent="0.25">
      <c r="A7" s="12">
        <v>3.507857749841E-2</v>
      </c>
      <c r="B7" s="12">
        <v>5.4211796384634157E-2</v>
      </c>
      <c r="C7" s="12">
        <v>6.2335482129162352E-2</v>
      </c>
      <c r="D7" s="12">
        <v>0.51709458036417211</v>
      </c>
      <c r="E7" s="12">
        <v>0.33628081678818217</v>
      </c>
      <c r="F7" s="12">
        <v>0.14277993126746516</v>
      </c>
      <c r="H7" s="12">
        <v>0.42668769857617717</v>
      </c>
      <c r="I7" s="12">
        <v>0.33205177613993986</v>
      </c>
    </row>
    <row r="8" spans="1:9" x14ac:dyDescent="0.25">
      <c r="A8" s="12">
        <v>3.4660712699524691E-2</v>
      </c>
      <c r="B8" s="12">
        <v>5.373129529161777E-2</v>
      </c>
      <c r="C8" s="12">
        <v>6.1926530556206422E-2</v>
      </c>
      <c r="D8" s="12">
        <v>0.53316483508816892</v>
      </c>
      <c r="E8" s="12">
        <v>0.33517993646709054</v>
      </c>
      <c r="F8" s="12">
        <v>0.14403746828670966</v>
      </c>
      <c r="H8" s="12">
        <v>0.43417238577762968</v>
      </c>
      <c r="I8" s="12">
        <v>0.33746074661398962</v>
      </c>
    </row>
    <row r="9" spans="1:9" x14ac:dyDescent="0.25">
      <c r="A9" s="12">
        <v>3.5956490312485198E-2</v>
      </c>
      <c r="B9" s="12">
        <v>5.4614081161018811E-2</v>
      </c>
      <c r="C9" s="12">
        <v>6.2463146700040051E-2</v>
      </c>
      <c r="D9" s="12">
        <v>0.53312516863706638</v>
      </c>
      <c r="E9" s="12">
        <v>0.32792129370149981</v>
      </c>
      <c r="F9" s="12">
        <v>0.13795327311007022</v>
      </c>
      <c r="H9" s="12">
        <v>0.43052323116928309</v>
      </c>
      <c r="I9" s="12">
        <v>0.33299991181621208</v>
      </c>
    </row>
    <row r="10" spans="1:9" x14ac:dyDescent="0.25">
      <c r="A10" s="12">
        <v>3.6072840646892139E-2</v>
      </c>
      <c r="B10" s="12">
        <v>5.4934768017039164E-2</v>
      </c>
      <c r="C10" s="12">
        <v>6.278735185646861E-2</v>
      </c>
      <c r="D10" s="12">
        <v>0.50968255739471813</v>
      </c>
      <c r="E10" s="12">
        <v>0.33151266286925057</v>
      </c>
      <c r="F10" s="12">
        <v>0.13801510990512353</v>
      </c>
      <c r="H10" s="12">
        <v>0.42059761013198443</v>
      </c>
      <c r="I10" s="12">
        <v>0.32640344338969746</v>
      </c>
    </row>
    <row r="11" spans="1:9" x14ac:dyDescent="0.25">
      <c r="A11" s="12">
        <v>3.4756784859609632E-2</v>
      </c>
      <c r="B11" s="12">
        <v>5.3960836351759793E-2</v>
      </c>
      <c r="C11" s="12">
        <v>6.2176962023021212E-2</v>
      </c>
      <c r="D11" s="12">
        <v>0.52270813325959442</v>
      </c>
      <c r="E11" s="12">
        <v>0.33752575349839659</v>
      </c>
      <c r="F11" s="12">
        <v>0.14440463301004916</v>
      </c>
      <c r="H11" s="12">
        <v>0.43011694337899553</v>
      </c>
      <c r="I11" s="12">
        <v>0.33487950658934668</v>
      </c>
    </row>
    <row r="12" spans="1:9" x14ac:dyDescent="0.25">
      <c r="A12" s="12">
        <v>3.4881295913727524E-2</v>
      </c>
      <c r="B12" s="12">
        <v>5.3902611489597331E-2</v>
      </c>
      <c r="C12" s="12">
        <v>6.2052222354240884E-2</v>
      </c>
      <c r="D12" s="12">
        <v>0.53479418582667249</v>
      </c>
      <c r="E12" s="12">
        <v>0.33431403133346921</v>
      </c>
      <c r="F12" s="12">
        <v>0.14323558489373514</v>
      </c>
      <c r="H12" s="12">
        <v>0.43455410858007087</v>
      </c>
      <c r="I12" s="12">
        <v>0.33744793401795892</v>
      </c>
    </row>
    <row r="13" spans="1:9" x14ac:dyDescent="0.25">
      <c r="A13" s="12">
        <v>3.5309983288861424E-2</v>
      </c>
      <c r="B13" s="12">
        <v>5.4267490393345108E-2</v>
      </c>
      <c r="C13" s="12">
        <v>6.228729546604183E-2</v>
      </c>
      <c r="D13" s="12">
        <v>0.52100103190773905</v>
      </c>
      <c r="E13" s="12">
        <v>0.33319254910910717</v>
      </c>
      <c r="F13" s="12">
        <v>0.14095414976254839</v>
      </c>
      <c r="H13" s="12">
        <v>0.42709679050842303</v>
      </c>
      <c r="I13" s="12">
        <v>0.33171591025979813</v>
      </c>
    </row>
    <row r="14" spans="1:9" x14ac:dyDescent="0.25">
      <c r="A14" s="12">
        <v>2.5631072148583092E-2</v>
      </c>
      <c r="B14" s="12">
        <v>4.1035200147978582E-2</v>
      </c>
      <c r="C14" s="12">
        <v>5.016889966874661E-2</v>
      </c>
      <c r="D14" s="12">
        <v>0.54253553448896485</v>
      </c>
      <c r="E14" s="12">
        <v>0.40610882907497192</v>
      </c>
      <c r="F14" s="12">
        <v>0.24079753282024804</v>
      </c>
      <c r="H14" s="12">
        <v>0.47432218178196833</v>
      </c>
      <c r="I14" s="12">
        <v>0.39648063212806167</v>
      </c>
    </row>
    <row r="15" spans="1:9" x14ac:dyDescent="0.25">
      <c r="A15" s="12">
        <v>2.5598248082231538E-2</v>
      </c>
      <c r="B15" s="12">
        <v>4.0987654891999584E-2</v>
      </c>
      <c r="C15" s="12">
        <v>5.0139652776760975E-2</v>
      </c>
      <c r="D15" s="12">
        <v>0.55449317907207252</v>
      </c>
      <c r="E15" s="12">
        <v>0.40572072498479389</v>
      </c>
      <c r="F15" s="12">
        <v>0.24127994423461843</v>
      </c>
      <c r="H15" s="12">
        <v>0.48010695202843329</v>
      </c>
      <c r="I15" s="12">
        <v>0.40049794943049505</v>
      </c>
    </row>
    <row r="16" spans="1:9" x14ac:dyDescent="0.25">
      <c r="A16" s="12">
        <v>2.6247466549101491E-2</v>
      </c>
      <c r="B16" s="12">
        <v>4.1540622518898722E-2</v>
      </c>
      <c r="C16" s="12">
        <v>5.05755793467575E-2</v>
      </c>
      <c r="D16" s="12">
        <v>0.55582906496816464</v>
      </c>
      <c r="E16" s="12">
        <v>0.40318320284010872</v>
      </c>
      <c r="F16" s="12">
        <v>0.23819431637082214</v>
      </c>
      <c r="H16" s="12">
        <v>0.47950613390413666</v>
      </c>
      <c r="I16" s="12">
        <v>0.39906886139303194</v>
      </c>
    </row>
    <row r="17" spans="1:9" x14ac:dyDescent="0.25">
      <c r="A17" s="12">
        <v>2.6533459152462666E-2</v>
      </c>
      <c r="B17" s="12">
        <v>4.1877198919852164E-2</v>
      </c>
      <c r="C17" s="12">
        <v>5.0908510907500031E-2</v>
      </c>
      <c r="D17" s="12">
        <v>0.54799980960357464</v>
      </c>
      <c r="E17" s="12">
        <v>0.40451677568572314</v>
      </c>
      <c r="F17" s="12">
        <v>0.23809822512889822</v>
      </c>
      <c r="H17" s="12">
        <v>0.47625829264464886</v>
      </c>
      <c r="I17" s="12">
        <v>0.39687160347273198</v>
      </c>
    </row>
    <row r="18" spans="1:9" x14ac:dyDescent="0.25">
      <c r="A18" s="12">
        <v>2.6071779117406525E-2</v>
      </c>
      <c r="B18" s="12">
        <v>4.1651029205870667E-2</v>
      </c>
      <c r="C18" s="12">
        <v>5.0857383187562326E-2</v>
      </c>
      <c r="D18" s="12">
        <v>0.53818991322889387</v>
      </c>
      <c r="E18" s="12">
        <v>0.41072568415041805</v>
      </c>
      <c r="F18" s="12">
        <v>0.24271296860823482</v>
      </c>
      <c r="H18" s="12">
        <v>0.47445779868965587</v>
      </c>
      <c r="I18" s="12">
        <v>0.39720952199584886</v>
      </c>
    </row>
    <row r="19" spans="1:9" x14ac:dyDescent="0.25">
      <c r="A19" s="12">
        <v>2.5703315614865295E-2</v>
      </c>
      <c r="B19" s="12">
        <v>4.1175600497544491E-2</v>
      </c>
      <c r="C19" s="12">
        <v>5.0390566821924415E-2</v>
      </c>
      <c r="D19" s="12">
        <v>0.56359769312759656</v>
      </c>
      <c r="E19" s="12">
        <v>0.40790569236154228</v>
      </c>
      <c r="F19" s="12">
        <v>0.2429400212791073</v>
      </c>
      <c r="H19" s="12">
        <v>0.48575169274456942</v>
      </c>
      <c r="I19" s="12">
        <v>0.40481446892274858</v>
      </c>
    </row>
    <row r="20" spans="1:9" x14ac:dyDescent="0.25">
      <c r="A20" s="12">
        <v>2.7110531319002207E-2</v>
      </c>
      <c r="B20" s="12">
        <v>4.2269729510243527E-2</v>
      </c>
      <c r="C20" s="12">
        <v>5.1167776608023095E-2</v>
      </c>
      <c r="D20" s="12">
        <v>0.56647610676377536</v>
      </c>
      <c r="E20" s="12">
        <v>0.39965158867818024</v>
      </c>
      <c r="F20" s="12">
        <v>0.23458487803237021</v>
      </c>
      <c r="H20" s="12">
        <v>0.48306384772097782</v>
      </c>
      <c r="I20" s="12">
        <v>0.4002375244914419</v>
      </c>
    </row>
    <row r="21" spans="1:9" x14ac:dyDescent="0.25">
      <c r="A21" s="12">
        <v>2.712803751759393E-2</v>
      </c>
      <c r="B21" s="12">
        <v>4.2518405488049693E-2</v>
      </c>
      <c r="C21" s="12">
        <v>5.1498691946878859E-2</v>
      </c>
      <c r="D21" s="12">
        <v>0.52870629904694277</v>
      </c>
      <c r="E21" s="12">
        <v>0.40574606467565189</v>
      </c>
      <c r="F21" s="12">
        <v>0.23675300664185958</v>
      </c>
      <c r="H21" s="12">
        <v>0.46722618186129727</v>
      </c>
      <c r="I21" s="12">
        <v>0.39040179012148479</v>
      </c>
    </row>
    <row r="22" spans="1:9" x14ac:dyDescent="0.25">
      <c r="A22" s="12">
        <v>2.5736466209214666E-2</v>
      </c>
      <c r="B22" s="12">
        <v>4.1346406223964662E-2</v>
      </c>
      <c r="C22" s="12">
        <v>5.0620202932556681E-2</v>
      </c>
      <c r="D22" s="12">
        <v>0.5462537991062516</v>
      </c>
      <c r="E22" s="12">
        <v>0.41153478220704542</v>
      </c>
      <c r="F22" s="12">
        <v>0.24449100413560748</v>
      </c>
      <c r="H22" s="12">
        <v>0.47889429065664851</v>
      </c>
      <c r="I22" s="12">
        <v>0.40075986181630147</v>
      </c>
    </row>
    <row r="23" spans="1:9" x14ac:dyDescent="0.25">
      <c r="A23" s="12">
        <v>2.593260874633229E-2</v>
      </c>
      <c r="B23" s="12">
        <v>4.1370033418759E-2</v>
      </c>
      <c r="C23" s="12">
        <v>5.0542604727614869E-2</v>
      </c>
      <c r="D23" s="12">
        <v>0.56627134432686166</v>
      </c>
      <c r="E23" s="12">
        <v>0.40698665045488586</v>
      </c>
      <c r="F23" s="12">
        <v>0.24182233450620005</v>
      </c>
      <c r="H23" s="12">
        <v>0.48662899739087379</v>
      </c>
      <c r="I23" s="12">
        <v>0.40502677642931584</v>
      </c>
    </row>
    <row r="24" spans="1:9" x14ac:dyDescent="0.25">
      <c r="A24" s="12">
        <v>2.636136989158944E-2</v>
      </c>
      <c r="B24" s="12">
        <v>4.1790762731024875E-2</v>
      </c>
      <c r="C24" s="12">
        <v>5.0884239486876329E-2</v>
      </c>
      <c r="D24" s="12">
        <v>0.54558355829716532</v>
      </c>
      <c r="E24" s="12">
        <v>0.40677490213057044</v>
      </c>
      <c r="F24" s="12">
        <v>0.23973711447244739</v>
      </c>
      <c r="H24" s="12">
        <v>0.47617923021386793</v>
      </c>
      <c r="I24" s="12">
        <v>0.39736519163339434</v>
      </c>
    </row>
    <row r="25" spans="1:9" x14ac:dyDescent="0.25">
      <c r="A25" s="12">
        <v>2.0815968467543487E-2</v>
      </c>
      <c r="B25" s="12">
        <v>3.3561363603852347E-2</v>
      </c>
      <c r="C25" s="12">
        <v>4.2270477324926344E-2</v>
      </c>
      <c r="D25" s="12">
        <v>0.5541225226517732</v>
      </c>
      <c r="E25" s="12">
        <v>0.44801995024600821</v>
      </c>
      <c r="F25" s="12">
        <v>0.30613854292260106</v>
      </c>
      <c r="H25" s="12">
        <v>0.50107123644889073</v>
      </c>
      <c r="I25" s="12">
        <v>0.4360936719401276</v>
      </c>
    </row>
    <row r="26" spans="1:9" x14ac:dyDescent="0.25">
      <c r="A26" s="12">
        <v>2.0788413348432577E-2</v>
      </c>
      <c r="B26" s="12">
        <v>3.3508557770625259E-2</v>
      </c>
      <c r="C26" s="12">
        <v>4.2221105266054201E-2</v>
      </c>
      <c r="D26" s="12">
        <v>0.57025126024134554</v>
      </c>
      <c r="E26" s="12">
        <v>0.44713234938616692</v>
      </c>
      <c r="F26" s="12">
        <v>0.30625924529386583</v>
      </c>
      <c r="H26" s="12">
        <v>0.5086918048137562</v>
      </c>
      <c r="I26" s="12">
        <v>0.44121428497379284</v>
      </c>
    </row>
    <row r="27" spans="1:9" x14ac:dyDescent="0.25">
      <c r="A27" s="12">
        <v>2.1449987145931895E-2</v>
      </c>
      <c r="B27" s="12">
        <v>3.4097228973127239E-2</v>
      </c>
      <c r="C27" s="12">
        <v>4.2711960787680664E-2</v>
      </c>
      <c r="D27" s="12">
        <v>0.572466750027955</v>
      </c>
      <c r="E27" s="12">
        <v>0.44456971271353307</v>
      </c>
      <c r="F27" s="12">
        <v>0.30282087590551426</v>
      </c>
      <c r="H27" s="12">
        <v>0.50851823137074403</v>
      </c>
      <c r="I27" s="12">
        <v>0.43995244621566748</v>
      </c>
    </row>
    <row r="28" spans="1:9" x14ac:dyDescent="0.25">
      <c r="A28" s="12">
        <v>2.171592733103922E-2</v>
      </c>
      <c r="B28" s="12">
        <v>3.441451891701975E-2</v>
      </c>
      <c r="C28" s="12">
        <v>4.3040088858836797E-2</v>
      </c>
      <c r="D28" s="12">
        <v>0.5613228699910936</v>
      </c>
      <c r="E28" s="12">
        <v>0.44637473453749749</v>
      </c>
      <c r="F28" s="12">
        <v>0.3032018525002354</v>
      </c>
      <c r="H28" s="12">
        <v>0.50384880226429551</v>
      </c>
      <c r="I28" s="12">
        <v>0.4369664856762755</v>
      </c>
    </row>
    <row r="29" spans="1:9" x14ac:dyDescent="0.25">
      <c r="A29" s="12">
        <v>2.1199631818289648E-2</v>
      </c>
      <c r="B29" s="12">
        <v>3.4098701618983165E-2</v>
      </c>
      <c r="C29" s="12">
        <v>4.2891490687956335E-2</v>
      </c>
      <c r="D29" s="12">
        <v>0.54632319136653795</v>
      </c>
      <c r="E29" s="12">
        <v>0.45342184753952974</v>
      </c>
      <c r="F29" s="12">
        <v>0.30907985818208716</v>
      </c>
      <c r="H29" s="12">
        <v>0.49987251945303385</v>
      </c>
      <c r="I29" s="12">
        <v>0.43627496569605156</v>
      </c>
    </row>
    <row r="30" spans="1:9" x14ac:dyDescent="0.25">
      <c r="A30" s="12">
        <v>2.0867870925377799E-2</v>
      </c>
      <c r="B30" s="12">
        <v>3.36478667688749E-2</v>
      </c>
      <c r="C30" s="12">
        <v>4.2412709151337956E-2</v>
      </c>
      <c r="D30" s="12">
        <v>0.58149038356996219</v>
      </c>
      <c r="E30" s="12">
        <v>0.44923621752898901</v>
      </c>
      <c r="F30" s="12">
        <v>0.30809748980779239</v>
      </c>
      <c r="H30" s="12">
        <v>0.51536330054947566</v>
      </c>
      <c r="I30" s="12">
        <v>0.44627469696891442</v>
      </c>
    </row>
    <row r="31" spans="1:9" x14ac:dyDescent="0.25">
      <c r="A31" s="12">
        <v>2.2331803188744396E-2</v>
      </c>
      <c r="B31" s="12">
        <v>3.4865373756667331E-2</v>
      </c>
      <c r="C31" s="12">
        <v>4.3355681049396751E-2</v>
      </c>
      <c r="D31" s="12">
        <v>0.58732194140930472</v>
      </c>
      <c r="E31" s="12">
        <v>0.4405739957209272</v>
      </c>
      <c r="F31" s="12">
        <v>0.29844716544139782</v>
      </c>
      <c r="H31" s="12">
        <v>0.51394796856511593</v>
      </c>
      <c r="I31" s="12">
        <v>0.44211436752387651</v>
      </c>
    </row>
    <row r="32" spans="1:9" x14ac:dyDescent="0.25">
      <c r="A32" s="12">
        <v>2.2285174160064054E-2</v>
      </c>
      <c r="B32" s="12">
        <v>3.5044473870600015E-2</v>
      </c>
      <c r="C32" s="12">
        <v>4.3652849428129505E-2</v>
      </c>
      <c r="D32" s="12">
        <v>0.53470774737366156</v>
      </c>
      <c r="E32" s="12">
        <v>0.44850871709762746</v>
      </c>
      <c r="F32" s="12">
        <v>0.30259744384043025</v>
      </c>
      <c r="H32" s="12">
        <v>0.49160823223564443</v>
      </c>
      <c r="I32" s="12">
        <v>0.42860463610390642</v>
      </c>
    </row>
    <row r="33" spans="1:9" x14ac:dyDescent="0.25">
      <c r="A33" s="12">
        <v>2.0862570323617734E-2</v>
      </c>
      <c r="B33" s="12">
        <v>3.3772303512372842E-2</v>
      </c>
      <c r="C33" s="12">
        <v>4.2610986641523727E-2</v>
      </c>
      <c r="D33" s="12">
        <v>0.55701357373886762</v>
      </c>
      <c r="E33" s="12">
        <v>0.45379668178654303</v>
      </c>
      <c r="F33" s="12">
        <v>0.31069310393378863</v>
      </c>
      <c r="H33" s="12">
        <v>0.50540512776270541</v>
      </c>
      <c r="I33" s="12">
        <v>0.44050111981973306</v>
      </c>
    </row>
    <row r="34" spans="1:9" x14ac:dyDescent="0.25">
      <c r="A34" s="12">
        <v>2.1100666119507779E-2</v>
      </c>
      <c r="B34" s="12">
        <v>3.3855469391876891E-2</v>
      </c>
      <c r="C34" s="12">
        <v>4.2584408793176314E-2</v>
      </c>
      <c r="D34" s="12">
        <v>0.58517835464440848</v>
      </c>
      <c r="E34" s="12">
        <v>0.44835066048327776</v>
      </c>
      <c r="F34" s="12">
        <v>0.30683544562143417</v>
      </c>
      <c r="H34" s="12">
        <v>0.51676450756384318</v>
      </c>
      <c r="I34" s="12">
        <v>0.44678815358304014</v>
      </c>
    </row>
    <row r="35" spans="1:9" x14ac:dyDescent="0.25">
      <c r="A35" s="12">
        <v>2.1522183861396441E-2</v>
      </c>
      <c r="B35" s="12">
        <v>3.4293472081137977E-2</v>
      </c>
      <c r="C35" s="12">
        <v>4.2978233999782525E-2</v>
      </c>
      <c r="D35" s="12">
        <v>0.55734002333489086</v>
      </c>
      <c r="E35" s="12">
        <v>0.4489301313606115</v>
      </c>
      <c r="F35" s="12">
        <v>0.30528254017053558</v>
      </c>
      <c r="H35" s="12">
        <v>0.50313507734775109</v>
      </c>
      <c r="I35" s="12">
        <v>0.43718423162201259</v>
      </c>
    </row>
    <row r="36" spans="1:9" x14ac:dyDescent="0.25">
      <c r="A36" s="12">
        <v>1.5747993514540939E-2</v>
      </c>
      <c r="B36" s="12">
        <v>2.5113063759930405E-2</v>
      </c>
      <c r="C36" s="12">
        <v>3.2409317390305267E-2</v>
      </c>
      <c r="D36" s="12">
        <v>0.56396328645570737</v>
      </c>
      <c r="E36" s="12">
        <v>0.49379461293871701</v>
      </c>
      <c r="F36" s="12">
        <v>0.38471155505612903</v>
      </c>
      <c r="H36" s="12">
        <v>0.52887894969721216</v>
      </c>
      <c r="I36" s="12">
        <v>0.48082315148351784</v>
      </c>
    </row>
    <row r="37" spans="1:9" x14ac:dyDescent="0.25">
      <c r="A37" s="12">
        <v>1.5729597067666686E-2</v>
      </c>
      <c r="B37" s="12">
        <v>2.5062982468240475E-2</v>
      </c>
      <c r="C37" s="12">
        <v>3.2347300070194075E-2</v>
      </c>
      <c r="D37" s="12">
        <v>0.58863930464890779</v>
      </c>
      <c r="E37" s="12">
        <v>0.4921239574847997</v>
      </c>
      <c r="F37" s="12">
        <v>0.38408220083028055</v>
      </c>
      <c r="H37" s="12">
        <v>0.54038163106685377</v>
      </c>
      <c r="I37" s="12">
        <v>0.48828182098799605</v>
      </c>
    </row>
    <row r="38" spans="1:9" x14ac:dyDescent="0.25">
      <c r="A38" s="12">
        <v>1.6402292168382061E-2</v>
      </c>
      <c r="B38" s="12">
        <v>2.5688210947882199E-2</v>
      </c>
      <c r="C38" s="12">
        <v>3.290198889587892E-2</v>
      </c>
      <c r="D38" s="12">
        <v>0.5925489353165776</v>
      </c>
      <c r="E38" s="12">
        <v>0.48962117201000721</v>
      </c>
      <c r="F38" s="12">
        <v>0.3803628372580089</v>
      </c>
      <c r="H38" s="12">
        <v>0.5410850536632924</v>
      </c>
      <c r="I38" s="12">
        <v>0.487510981528198</v>
      </c>
    </row>
    <row r="39" spans="1:9" x14ac:dyDescent="0.25">
      <c r="A39" s="12">
        <v>1.6645140176376246E-2</v>
      </c>
      <c r="B39" s="12">
        <v>2.5977717930358479E-2</v>
      </c>
      <c r="C39" s="12">
        <v>3.3213287987307182E-2</v>
      </c>
      <c r="D39" s="12">
        <v>0.57461552774077451</v>
      </c>
      <c r="E39" s="12">
        <v>0.49208137248269934</v>
      </c>
      <c r="F39" s="12">
        <v>0.38151187573002243</v>
      </c>
      <c r="H39" s="12">
        <v>0.53334845011173693</v>
      </c>
      <c r="I39" s="12">
        <v>0.48273625865116543</v>
      </c>
    </row>
    <row r="40" spans="1:9" x14ac:dyDescent="0.25">
      <c r="A40" s="12">
        <v>1.6070186135686372E-2</v>
      </c>
      <c r="B40" s="12">
        <v>2.555628663207871E-2</v>
      </c>
      <c r="C40" s="12">
        <v>3.2934971234237255E-2</v>
      </c>
      <c r="D40" s="12">
        <v>0.54902310560345224</v>
      </c>
      <c r="E40" s="12">
        <v>0.5001762079915959</v>
      </c>
      <c r="F40" s="12">
        <v>0.38905791538654155</v>
      </c>
      <c r="H40" s="12">
        <v>0.52459965679752407</v>
      </c>
      <c r="I40" s="12">
        <v>0.4794190763271966</v>
      </c>
    </row>
    <row r="41" spans="1:9" x14ac:dyDescent="0.25">
      <c r="A41" s="12">
        <v>1.5784978512631026E-2</v>
      </c>
      <c r="B41" s="12">
        <v>2.5153549098040174E-2</v>
      </c>
      <c r="C41" s="12">
        <v>3.2472804421121139E-2</v>
      </c>
      <c r="D41" s="12">
        <v>0.60422852086465917</v>
      </c>
      <c r="E41" s="12">
        <v>0.49397917632157301</v>
      </c>
      <c r="F41" s="12">
        <v>0.38592437158063253</v>
      </c>
      <c r="H41" s="12">
        <v>0.54910384859311601</v>
      </c>
      <c r="I41" s="12">
        <v>0.49471068958895487</v>
      </c>
    </row>
    <row r="42" spans="1:9" x14ac:dyDescent="0.25">
      <c r="A42" s="12">
        <v>1.7304824066318517E-2</v>
      </c>
      <c r="B42" s="12">
        <v>2.6503711203173422E-2</v>
      </c>
      <c r="C42" s="12">
        <v>3.3615549295621008E-2</v>
      </c>
      <c r="D42" s="12">
        <v>0.61592401293150167</v>
      </c>
      <c r="E42" s="12">
        <v>0.48503223085234931</v>
      </c>
      <c r="F42" s="12">
        <v>0.37498782669269098</v>
      </c>
      <c r="H42" s="12">
        <v>0.55047812189192546</v>
      </c>
      <c r="I42" s="12">
        <v>0.49198135682551392</v>
      </c>
    </row>
    <row r="43" spans="1:9" x14ac:dyDescent="0.25">
      <c r="A43" s="12">
        <v>1.7182870191908194E-2</v>
      </c>
      <c r="B43" s="12">
        <v>2.6581638745204306E-2</v>
      </c>
      <c r="C43" s="12">
        <v>3.3832100890585567E-2</v>
      </c>
      <c r="D43" s="12">
        <v>0.53303104819409231</v>
      </c>
      <c r="E43" s="12">
        <v>0.49557143281015847</v>
      </c>
      <c r="F43" s="12">
        <v>0.38229709493828462</v>
      </c>
      <c r="H43" s="12">
        <v>0.51430124050212545</v>
      </c>
      <c r="I43" s="12">
        <v>0.47029985864751189</v>
      </c>
    </row>
    <row r="44" spans="1:9" x14ac:dyDescent="0.25">
      <c r="A44" s="12">
        <v>1.5735827290770596E-2</v>
      </c>
      <c r="B44" s="12">
        <v>2.5215972530469703E-2</v>
      </c>
      <c r="C44" s="12">
        <v>3.2615280453115944E-2</v>
      </c>
      <c r="D44" s="12">
        <v>0.56520118251272511</v>
      </c>
      <c r="E44" s="12">
        <v>0.49986220354777106</v>
      </c>
      <c r="F44" s="12">
        <v>0.39014532683043812</v>
      </c>
      <c r="H44" s="12">
        <v>0.53253169303024805</v>
      </c>
      <c r="I44" s="12">
        <v>0.48506957096364473</v>
      </c>
    </row>
    <row r="45" spans="1:9" x14ac:dyDescent="0.25">
      <c r="A45" s="12">
        <v>1.6020020039877347E-2</v>
      </c>
      <c r="B45" s="12">
        <v>2.5373804386497563E-2</v>
      </c>
      <c r="C45" s="12">
        <v>3.2667629983492687E-2</v>
      </c>
      <c r="D45" s="12">
        <v>0.6098789204951901</v>
      </c>
      <c r="E45" s="12">
        <v>0.49319953827633856</v>
      </c>
      <c r="F45" s="12">
        <v>0.38458353147792451</v>
      </c>
      <c r="H45" s="12">
        <v>0.55153922938576427</v>
      </c>
      <c r="I45" s="12">
        <v>0.49588733008315106</v>
      </c>
    </row>
    <row r="46" spans="1:9" x14ac:dyDescent="0.25">
      <c r="A46" s="12">
        <v>1.6428326840386892E-2</v>
      </c>
      <c r="B46" s="12">
        <v>2.5816230398042841E-2</v>
      </c>
      <c r="C46" s="12">
        <v>3.3102414707418183E-2</v>
      </c>
      <c r="D46" s="12">
        <v>0.5674248466218329</v>
      </c>
      <c r="E46" s="12">
        <v>0.49499855122185898</v>
      </c>
      <c r="F46" s="12">
        <v>0.38418062722160901</v>
      </c>
      <c r="H46" s="12">
        <v>0.53121169892184594</v>
      </c>
      <c r="I46" s="12">
        <v>0.48220134168843359</v>
      </c>
    </row>
    <row r="48" spans="1:9" ht="18.7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2DD2-27EA-4A7E-A059-4CA7D9092D24}">
  <dimension ref="A1:V24"/>
  <sheetViews>
    <sheetView topLeftCell="I1" workbookViewId="0">
      <selection activeCell="O11" sqref="O11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2.42578125" bestFit="1" customWidth="1"/>
    <col min="4" max="4" width="12" bestFit="1" customWidth="1"/>
    <col min="5" max="5" width="11.7109375" bestFit="1" customWidth="1"/>
    <col min="6" max="6" width="12.42578125" bestFit="1" customWidth="1"/>
    <col min="7" max="7" width="12" bestFit="1" customWidth="1"/>
    <col min="9" max="9" width="12.5703125" bestFit="1" customWidth="1"/>
    <col min="10" max="10" width="11.85546875" bestFit="1" customWidth="1"/>
    <col min="11" max="11" width="11.7109375" bestFit="1" customWidth="1"/>
    <col min="12" max="12" width="17.42578125" bestFit="1" customWidth="1"/>
    <col min="14" max="14" width="12.5703125" bestFit="1" customWidth="1"/>
    <col min="15" max="15" width="14" bestFit="1" customWidth="1"/>
    <col min="16" max="16" width="11.7109375" bestFit="1" customWidth="1"/>
    <col min="17" max="17" width="17.42578125" bestFit="1" customWidth="1"/>
    <col min="19" max="19" width="12.5703125" bestFit="1" customWidth="1"/>
    <col min="20" max="20" width="11.85546875" bestFit="1" customWidth="1"/>
    <col min="21" max="21" width="11.7109375" bestFit="1" customWidth="1"/>
    <col min="22" max="22" width="17.42578125" bestFit="1" customWidth="1"/>
  </cols>
  <sheetData>
    <row r="1" spans="1:22" x14ac:dyDescent="0.25">
      <c r="A1" s="69" t="s">
        <v>20</v>
      </c>
      <c r="B1" s="69"/>
      <c r="C1" s="69"/>
      <c r="D1" s="69"/>
      <c r="E1" s="69"/>
      <c r="F1" s="69"/>
      <c r="G1" s="69"/>
      <c r="I1" s="69" t="s">
        <v>19</v>
      </c>
      <c r="J1" s="69"/>
      <c r="K1" s="69"/>
      <c r="L1" s="69"/>
      <c r="N1" s="69" t="s">
        <v>22</v>
      </c>
      <c r="O1" s="69"/>
      <c r="P1" s="69"/>
      <c r="Q1" s="69"/>
      <c r="S1" s="69" t="s">
        <v>23</v>
      </c>
      <c r="T1" s="69"/>
      <c r="U1" s="69"/>
      <c r="V1" s="69"/>
    </row>
    <row r="2" spans="1:22" ht="18" x14ac:dyDescent="0.25">
      <c r="A2" s="70" t="s">
        <v>11</v>
      </c>
      <c r="B2" s="71" t="s">
        <v>13</v>
      </c>
      <c r="C2" s="71"/>
      <c r="D2" s="71"/>
      <c r="E2" s="71" t="s">
        <v>14</v>
      </c>
      <c r="F2" s="71"/>
      <c r="G2" s="71"/>
      <c r="I2" s="22" t="s">
        <v>11</v>
      </c>
      <c r="J2" s="18" t="s">
        <v>15</v>
      </c>
      <c r="K2" s="18" t="s">
        <v>16</v>
      </c>
      <c r="L2" s="23" t="s">
        <v>17</v>
      </c>
      <c r="N2" s="22" t="s">
        <v>11</v>
      </c>
      <c r="O2" s="18" t="s">
        <v>24</v>
      </c>
      <c r="P2" s="18" t="s">
        <v>16</v>
      </c>
      <c r="Q2" s="23" t="s">
        <v>17</v>
      </c>
      <c r="S2" s="22" t="s">
        <v>11</v>
      </c>
      <c r="T2" s="18" t="s">
        <v>15</v>
      </c>
      <c r="U2" s="18" t="s">
        <v>16</v>
      </c>
      <c r="V2" s="23" t="s">
        <v>17</v>
      </c>
    </row>
    <row r="3" spans="1:22" x14ac:dyDescent="0.25">
      <c r="A3" s="68"/>
      <c r="B3" s="18" t="s">
        <v>5</v>
      </c>
      <c r="C3" s="18" t="s">
        <v>6</v>
      </c>
      <c r="D3" s="18" t="s">
        <v>7</v>
      </c>
      <c r="E3" s="18" t="s">
        <v>5</v>
      </c>
      <c r="F3" s="18" t="s">
        <v>6</v>
      </c>
      <c r="G3" s="18" t="s">
        <v>7</v>
      </c>
      <c r="I3" s="24">
        <v>0</v>
      </c>
      <c r="J3" s="19">
        <v>0</v>
      </c>
      <c r="K3" s="19">
        <v>0</v>
      </c>
      <c r="L3" s="19" t="s">
        <v>18</v>
      </c>
      <c r="N3" s="24">
        <v>0</v>
      </c>
      <c r="O3" s="19">
        <v>0</v>
      </c>
      <c r="P3" s="19">
        <v>0</v>
      </c>
      <c r="Q3" s="19" t="s">
        <v>18</v>
      </c>
      <c r="S3" s="24">
        <v>0</v>
      </c>
      <c r="T3" s="19">
        <v>0</v>
      </c>
      <c r="U3" s="19">
        <v>0</v>
      </c>
      <c r="V3" s="19" t="s">
        <v>18</v>
      </c>
    </row>
    <row r="4" spans="1:22" x14ac:dyDescent="0.25">
      <c r="A4" s="25">
        <v>0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I4" s="19">
        <v>0.12</v>
      </c>
      <c r="J4" s="3">
        <v>23.192118000000001</v>
      </c>
      <c r="K4" s="19">
        <v>0.3589</v>
      </c>
      <c r="L4" s="19">
        <v>50.57</v>
      </c>
      <c r="N4" s="19">
        <v>0.08</v>
      </c>
      <c r="O4" s="3">
        <f>3*21.54*P4</f>
        <v>20.135591999999999</v>
      </c>
      <c r="P4" s="19">
        <v>0.31159999999999999</v>
      </c>
      <c r="Q4" s="19">
        <v>57.94</v>
      </c>
      <c r="S4" s="19">
        <v>0.08</v>
      </c>
      <c r="T4" s="3">
        <f>3*21.54*U4</f>
        <v>21.182435999999999</v>
      </c>
      <c r="U4" s="19">
        <v>0.32779999999999998</v>
      </c>
      <c r="V4" s="19">
        <v>59.7</v>
      </c>
    </row>
    <row r="5" spans="1:22" x14ac:dyDescent="0.25">
      <c r="A5" s="19">
        <v>0.04</v>
      </c>
      <c r="B5" s="3">
        <f>0.3589*21.54</f>
        <v>7.7307059999999996</v>
      </c>
      <c r="C5" s="3">
        <f>0.2349*21.54</f>
        <v>5.0597459999999996</v>
      </c>
      <c r="D5" s="3">
        <f>0.1072*21.54</f>
        <v>2.309088</v>
      </c>
      <c r="E5" s="3">
        <f>0.3589*21.54</f>
        <v>7.7307059999999996</v>
      </c>
      <c r="F5" s="3">
        <f>0.2969*21.54*2</f>
        <v>12.790452</v>
      </c>
      <c r="G5" s="3">
        <f>0.2337*21.54*3</f>
        <v>15.101693999999998</v>
      </c>
      <c r="I5" s="19">
        <v>0.18</v>
      </c>
      <c r="J5" s="3">
        <v>24.290658000000001</v>
      </c>
      <c r="K5" s="19">
        <v>0.37590000000000001</v>
      </c>
      <c r="L5" s="19">
        <v>43.04</v>
      </c>
      <c r="N5" s="19">
        <v>0.12</v>
      </c>
      <c r="O5" s="3">
        <f>3*21.54*P5</f>
        <v>21.938490000000002</v>
      </c>
      <c r="P5" s="19">
        <v>0.33950000000000002</v>
      </c>
      <c r="Q5" s="19">
        <v>49.17</v>
      </c>
      <c r="S5" s="19">
        <v>0.12</v>
      </c>
      <c r="T5" s="3">
        <f>3*21.54*U5</f>
        <v>22.817322000000004</v>
      </c>
      <c r="U5" s="19">
        <v>0.35310000000000002</v>
      </c>
      <c r="V5" s="19">
        <v>50.15</v>
      </c>
    </row>
    <row r="6" spans="1:22" x14ac:dyDescent="0.25">
      <c r="A6" s="19">
        <v>0.06</v>
      </c>
      <c r="B6" s="3">
        <f>0.3759*21.54</f>
        <v>8.0968859999999996</v>
      </c>
      <c r="C6" s="3">
        <f>0.2825*21.54</f>
        <v>6.085049999999999</v>
      </c>
      <c r="D6" s="3">
        <f>0.1735*21.54</f>
        <v>3.7371899999999996</v>
      </c>
      <c r="E6" s="3">
        <f>0.3759*21.54</f>
        <v>8.0968859999999996</v>
      </c>
      <c r="F6" s="3">
        <f>0.3292*21.54*2</f>
        <v>14.181935999999999</v>
      </c>
      <c r="G6" s="3">
        <f>0.2773*21.54*3</f>
        <v>17.919125999999999</v>
      </c>
      <c r="I6" s="19">
        <v>0.24</v>
      </c>
      <c r="J6" s="3">
        <v>24.865775999999997</v>
      </c>
      <c r="K6" s="19">
        <v>0.38479999999999998</v>
      </c>
      <c r="L6" s="19">
        <v>38.97</v>
      </c>
      <c r="N6" s="19">
        <v>0.16</v>
      </c>
      <c r="O6" s="3"/>
      <c r="P6" s="19"/>
      <c r="Q6" s="19"/>
      <c r="S6" s="19">
        <v>0.16</v>
      </c>
      <c r="T6" s="3"/>
      <c r="U6" s="19"/>
      <c r="V6" s="19"/>
    </row>
    <row r="7" spans="1:22" x14ac:dyDescent="0.25">
      <c r="A7" s="19">
        <v>0.08</v>
      </c>
      <c r="B7" s="3">
        <f>0.3848*21.54</f>
        <v>8.2885919999999995</v>
      </c>
      <c r="C7" s="3">
        <f>0.3095*21.54</f>
        <v>6.6666299999999996</v>
      </c>
      <c r="D7" s="3">
        <f>0.2165*21.54</f>
        <v>4.6634099999999998</v>
      </c>
      <c r="E7" s="3">
        <f>0.3848*21.54</f>
        <v>8.2885919999999995</v>
      </c>
      <c r="F7" s="3">
        <f>0.3471*21.54*2</f>
        <v>14.953068</v>
      </c>
      <c r="G7" s="3">
        <f>0.3036*21.54*3</f>
        <v>19.618631999999998</v>
      </c>
      <c r="I7" s="19">
        <v>0.36</v>
      </c>
      <c r="J7" s="3">
        <v>25.466741999999996</v>
      </c>
      <c r="K7" s="19">
        <v>0.39410000000000001</v>
      </c>
      <c r="L7" s="3">
        <v>34.700000000000003</v>
      </c>
      <c r="N7" s="19">
        <v>0.24</v>
      </c>
      <c r="O7" s="3"/>
      <c r="P7" s="19"/>
      <c r="Q7" s="3"/>
      <c r="S7" s="19">
        <v>0.24</v>
      </c>
      <c r="T7" s="3"/>
      <c r="U7" s="19"/>
      <c r="V7" s="3"/>
    </row>
    <row r="8" spans="1:22" x14ac:dyDescent="0.25">
      <c r="A8" s="19">
        <v>0.12</v>
      </c>
      <c r="B8" s="3">
        <f>0.3941*21.54</f>
        <v>8.4889139999999994</v>
      </c>
      <c r="C8" s="3">
        <f>0.3388*21.54</f>
        <v>7.2977519999999991</v>
      </c>
      <c r="D8" s="3">
        <f>0.2676*21.54</f>
        <v>5.7641039999999997</v>
      </c>
      <c r="E8" s="3">
        <f>0.3941*21.54</f>
        <v>8.4889139999999994</v>
      </c>
      <c r="F8" s="3">
        <f>0.3664*21.54*2</f>
        <v>15.784511999999999</v>
      </c>
      <c r="G8" s="3">
        <f>0.3335*21.54*3</f>
        <v>21.55077</v>
      </c>
    </row>
    <row r="10" spans="1:22" x14ac:dyDescent="0.25">
      <c r="A10" s="70" t="s">
        <v>11</v>
      </c>
      <c r="B10" s="71" t="s">
        <v>21</v>
      </c>
      <c r="C10" s="71"/>
      <c r="D10" s="71"/>
      <c r="E10" s="71" t="s">
        <v>12</v>
      </c>
      <c r="F10" s="71"/>
      <c r="G10" s="71"/>
    </row>
    <row r="11" spans="1:22" x14ac:dyDescent="0.25">
      <c r="A11" s="68"/>
      <c r="B11" s="18" t="s">
        <v>5</v>
      </c>
      <c r="C11" s="18" t="s">
        <v>6</v>
      </c>
      <c r="D11" s="18" t="s">
        <v>7</v>
      </c>
      <c r="E11" s="18" t="s">
        <v>5</v>
      </c>
      <c r="F11" s="18" t="s">
        <v>6</v>
      </c>
      <c r="G11" s="18" t="s">
        <v>7</v>
      </c>
    </row>
    <row r="12" spans="1:22" x14ac:dyDescent="0.25">
      <c r="A12" s="25">
        <v>0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</row>
    <row r="13" spans="1:22" x14ac:dyDescent="0.25">
      <c r="A13" s="19">
        <v>0.04</v>
      </c>
      <c r="B13" s="19">
        <v>0.3589</v>
      </c>
      <c r="C13" s="12">
        <v>0.2348715677277842</v>
      </c>
      <c r="D13" s="12">
        <v>0.10723507893456244</v>
      </c>
      <c r="E13" s="19">
        <v>0.3589</v>
      </c>
      <c r="F13" s="12">
        <v>0.29686596557146544</v>
      </c>
      <c r="G13" s="12">
        <v>0.23365567002583129</v>
      </c>
    </row>
    <row r="14" spans="1:22" x14ac:dyDescent="0.25">
      <c r="A14" s="19">
        <v>0.06</v>
      </c>
      <c r="B14" s="19">
        <v>0.37590000000000001</v>
      </c>
      <c r="C14" s="12">
        <v>0.2824538939907939</v>
      </c>
      <c r="D14" s="12">
        <v>0.17348874393241737</v>
      </c>
      <c r="E14" s="19">
        <v>0.37590000000000001</v>
      </c>
      <c r="F14" s="12">
        <v>0.3291750258338535</v>
      </c>
      <c r="G14" s="12">
        <v>0.27727959853337458</v>
      </c>
    </row>
    <row r="15" spans="1:22" x14ac:dyDescent="0.25">
      <c r="A15" s="19">
        <v>0.08</v>
      </c>
      <c r="B15" s="19">
        <v>0.38479999999999998</v>
      </c>
      <c r="C15" s="12">
        <v>0.30945247437666007</v>
      </c>
      <c r="D15" s="12">
        <v>0.21654382638757413</v>
      </c>
      <c r="E15" s="19">
        <v>0.38479999999999998</v>
      </c>
      <c r="F15" s="12">
        <v>0.34712637079878927</v>
      </c>
      <c r="G15" s="12">
        <v>0.30359885599505088</v>
      </c>
    </row>
    <row r="16" spans="1:22" x14ac:dyDescent="0.25">
      <c r="A16" s="19">
        <v>0.12</v>
      </c>
      <c r="B16" s="19">
        <v>0.39410000000000001</v>
      </c>
      <c r="C16" s="12">
        <v>0.33876614394236459</v>
      </c>
      <c r="D16" s="12">
        <v>0.26764281966677206</v>
      </c>
      <c r="E16" s="19">
        <v>0.39410000000000001</v>
      </c>
      <c r="F16" s="12">
        <v>0.36642846854339051</v>
      </c>
      <c r="G16" s="12">
        <v>0.33349991891785141</v>
      </c>
    </row>
    <row r="18" spans="1:7" x14ac:dyDescent="0.25">
      <c r="A18" s="70" t="s">
        <v>11</v>
      </c>
      <c r="B18" s="71" t="s">
        <v>25</v>
      </c>
      <c r="C18" s="71"/>
      <c r="D18" s="71"/>
      <c r="E18" s="26"/>
      <c r="F18" s="26"/>
      <c r="G18" s="26"/>
    </row>
    <row r="19" spans="1:7" x14ac:dyDescent="0.25">
      <c r="A19" s="68"/>
      <c r="B19" s="18" t="s">
        <v>5</v>
      </c>
      <c r="C19" s="18" t="s">
        <v>6</v>
      </c>
      <c r="D19" s="18" t="s">
        <v>7</v>
      </c>
      <c r="E19" s="26"/>
      <c r="F19" s="26"/>
      <c r="G19" s="26"/>
    </row>
    <row r="20" spans="1:7" x14ac:dyDescent="0.25">
      <c r="A20" s="25">
        <v>0</v>
      </c>
      <c r="B20" s="19" t="s">
        <v>18</v>
      </c>
      <c r="C20" s="19" t="s">
        <v>18</v>
      </c>
      <c r="D20" s="19" t="s">
        <v>18</v>
      </c>
      <c r="E20" s="27"/>
      <c r="F20" s="27"/>
      <c r="G20" s="27"/>
    </row>
    <row r="21" spans="1:7" x14ac:dyDescent="0.25">
      <c r="A21" s="19">
        <v>0.04</v>
      </c>
      <c r="B21" s="19">
        <v>50.57</v>
      </c>
      <c r="C21" s="3">
        <v>66.59</v>
      </c>
      <c r="D21" s="3">
        <v>73.44</v>
      </c>
      <c r="E21" s="27"/>
      <c r="F21" s="28"/>
      <c r="G21" s="28"/>
    </row>
    <row r="22" spans="1:7" x14ac:dyDescent="0.25">
      <c r="A22" s="19">
        <v>0.06</v>
      </c>
      <c r="B22" s="19">
        <v>43.04</v>
      </c>
      <c r="C22" s="3">
        <v>56.04</v>
      </c>
      <c r="D22" s="3">
        <v>63.77</v>
      </c>
      <c r="E22" s="27"/>
      <c r="F22" s="28"/>
      <c r="G22" s="28"/>
    </row>
    <row r="23" spans="1:7" x14ac:dyDescent="0.25">
      <c r="A23" s="19">
        <v>0.08</v>
      </c>
      <c r="B23" s="19">
        <v>38.97</v>
      </c>
      <c r="C23" s="3">
        <v>49.72</v>
      </c>
      <c r="D23" s="3">
        <v>57.07</v>
      </c>
      <c r="E23" s="27"/>
      <c r="F23" s="28"/>
      <c r="G23" s="28"/>
    </row>
    <row r="24" spans="1:7" x14ac:dyDescent="0.25">
      <c r="A24" s="19">
        <v>0.12</v>
      </c>
      <c r="B24" s="3">
        <v>34.700000000000003</v>
      </c>
      <c r="C24" s="3">
        <v>42.59</v>
      </c>
      <c r="D24" s="3">
        <v>48.73</v>
      </c>
      <c r="E24" s="27"/>
      <c r="F24" s="28"/>
      <c r="G24" s="28"/>
    </row>
  </sheetData>
  <mergeCells count="12">
    <mergeCell ref="B10:D10"/>
    <mergeCell ref="E10:G10"/>
    <mergeCell ref="A10:A11"/>
    <mergeCell ref="A18:A19"/>
    <mergeCell ref="B18:D18"/>
    <mergeCell ref="N1:Q1"/>
    <mergeCell ref="S1:V1"/>
    <mergeCell ref="I1:L1"/>
    <mergeCell ref="A2:A3"/>
    <mergeCell ref="B2:D2"/>
    <mergeCell ref="E2:G2"/>
    <mergeCell ref="A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0C05-69A8-4A4D-86D4-39FC51261935}">
  <dimension ref="A1:AC488"/>
  <sheetViews>
    <sheetView topLeftCell="M468" workbookViewId="0">
      <selection activeCell="Z486" sqref="Z486"/>
    </sheetView>
  </sheetViews>
  <sheetFormatPr defaultRowHeight="15" x14ac:dyDescent="0.25"/>
  <cols>
    <col min="2" max="2" width="11.5703125" bestFit="1" customWidth="1"/>
    <col min="5" max="5" width="11.7109375" bestFit="1" customWidth="1"/>
    <col min="6" max="6" width="16.28515625" bestFit="1" customWidth="1"/>
    <col min="7" max="7" width="11.7109375" bestFit="1" customWidth="1"/>
    <col min="8" max="8" width="16.28515625" bestFit="1" customWidth="1"/>
    <col min="9" max="9" width="12" bestFit="1" customWidth="1"/>
    <col min="10" max="10" width="12.42578125" bestFit="1" customWidth="1"/>
    <col min="11" max="11" width="13.42578125" customWidth="1"/>
    <col min="17" max="17" width="11.7109375" bestFit="1" customWidth="1"/>
    <col min="18" max="18" width="16.28515625" bestFit="1" customWidth="1"/>
    <col min="19" max="19" width="11.7109375" bestFit="1" customWidth="1"/>
    <col min="20" max="20" width="16.28515625" bestFit="1" customWidth="1"/>
    <col min="21" max="21" width="11.7109375" bestFit="1" customWidth="1"/>
    <col min="22" max="22" width="12.42578125" bestFit="1" customWidth="1"/>
    <col min="23" max="23" width="11.85546875" customWidth="1"/>
  </cols>
  <sheetData>
    <row r="1" spans="1:29" x14ac:dyDescent="0.25">
      <c r="A1" s="11">
        <v>0.08</v>
      </c>
      <c r="B1" s="65" t="s">
        <v>1</v>
      </c>
      <c r="C1" s="67" t="s">
        <v>3</v>
      </c>
      <c r="D1" s="65" t="s">
        <v>2</v>
      </c>
      <c r="E1" s="8" t="s">
        <v>4</v>
      </c>
      <c r="F1" s="8" t="s">
        <v>4</v>
      </c>
      <c r="G1" s="6" t="s">
        <v>8</v>
      </c>
      <c r="H1" s="6" t="s">
        <v>8</v>
      </c>
      <c r="I1" s="7" t="s">
        <v>9</v>
      </c>
      <c r="J1" s="8" t="s">
        <v>9</v>
      </c>
      <c r="M1" s="11">
        <v>0.12</v>
      </c>
      <c r="N1" s="65" t="s">
        <v>1</v>
      </c>
      <c r="O1" s="67" t="s">
        <v>3</v>
      </c>
      <c r="P1" s="65" t="s">
        <v>2</v>
      </c>
      <c r="Q1" s="8" t="s">
        <v>4</v>
      </c>
      <c r="R1" s="8" t="s">
        <v>4</v>
      </c>
      <c r="S1" s="6" t="s">
        <v>8</v>
      </c>
      <c r="T1" s="6" t="s">
        <v>8</v>
      </c>
      <c r="U1" s="7" t="s">
        <v>9</v>
      </c>
      <c r="V1" s="8" t="s">
        <v>9</v>
      </c>
    </row>
    <row r="2" spans="1:29" x14ac:dyDescent="0.25">
      <c r="A2" s="10" t="s">
        <v>0</v>
      </c>
      <c r="B2" s="65"/>
      <c r="C2" s="68"/>
      <c r="D2" s="66"/>
      <c r="E2" s="9" t="s">
        <v>5</v>
      </c>
      <c r="F2" s="9" t="s">
        <v>26</v>
      </c>
      <c r="G2" s="9" t="s">
        <v>5</v>
      </c>
      <c r="H2" s="9" t="s">
        <v>26</v>
      </c>
      <c r="I2" s="9" t="s">
        <v>5</v>
      </c>
      <c r="J2" s="9" t="s">
        <v>6</v>
      </c>
      <c r="K2" s="29" t="s">
        <v>27</v>
      </c>
      <c r="M2" s="10" t="s">
        <v>0</v>
      </c>
      <c r="N2" s="65"/>
      <c r="O2" s="68"/>
      <c r="P2" s="66"/>
      <c r="Q2" s="9" t="s">
        <v>5</v>
      </c>
      <c r="R2" s="9" t="s">
        <v>26</v>
      </c>
      <c r="S2" s="9" t="s">
        <v>5</v>
      </c>
      <c r="T2" s="9" t="s">
        <v>26</v>
      </c>
      <c r="U2" s="9" t="s">
        <v>5</v>
      </c>
      <c r="V2" s="9" t="s">
        <v>6</v>
      </c>
      <c r="W2" s="29" t="s">
        <v>27</v>
      </c>
    </row>
    <row r="3" spans="1:29" x14ac:dyDescent="0.25">
      <c r="A3" s="1">
        <v>0.375</v>
      </c>
      <c r="B3" s="2">
        <v>468.66666666666703</v>
      </c>
      <c r="C3" s="3">
        <v>19.760000000000002</v>
      </c>
      <c r="D3" s="3">
        <v>22.988345687999999</v>
      </c>
      <c r="E3" s="3">
        <v>22.989070774305102</v>
      </c>
      <c r="F3" s="13">
        <v>22.9819109340064</v>
      </c>
      <c r="G3" s="14">
        <f t="shared" ref="G3:G66" si="0">(E3-$C3)/$B3</f>
        <v>6.8899091912626546E-3</v>
      </c>
      <c r="H3" s="14">
        <f t="shared" ref="H3:H66" si="1">(F3-$C3)/$B3</f>
        <v>6.8746321493735338E-3</v>
      </c>
      <c r="I3" s="14">
        <f t="shared" ref="I3:I66" si="2">$A$1*60*0.145*1.25*1000*(E3-D3)/($B3*60*0.33*1.25)</f>
        <v>5.4383817012746612E-5</v>
      </c>
      <c r="J3" s="14">
        <f>$A$1/2*60*0.145*1.25*1000*(F3-E3)/($B3*60*0.33*1.25)</f>
        <v>-2.6850558471788586E-4</v>
      </c>
      <c r="K3" s="12">
        <f t="shared" ref="K3:K66" si="3">$A$1*0.145*1000*(F3-D3)/(3*0.33*B3)</f>
        <v>-1.6087578414100839E-4</v>
      </c>
      <c r="M3" s="1">
        <v>0.375</v>
      </c>
      <c r="N3" s="2">
        <v>468.66666666666703</v>
      </c>
      <c r="O3" s="3">
        <v>19.760000000000002</v>
      </c>
      <c r="P3" s="3">
        <v>22.988345687999999</v>
      </c>
      <c r="Q3" s="3">
        <v>22.989070774305102</v>
      </c>
      <c r="R3" s="13">
        <v>22.978995127053601</v>
      </c>
      <c r="S3" s="14">
        <f t="shared" ref="S3:S66" si="4">(Q3-$C3)/$B3</f>
        <v>6.8899091912626546E-3</v>
      </c>
      <c r="T3" s="14">
        <f t="shared" ref="T3:T66" si="5">(R3-$C3)/$B3</f>
        <v>6.868410655164147E-3</v>
      </c>
      <c r="U3" s="14">
        <f t="shared" ref="U3:U66" si="6">$A$1*60*0.145*1.25*1000*(Q3-P3)/($B3*60*0.33*1.25)</f>
        <v>5.4383817012746612E-5</v>
      </c>
      <c r="V3" s="14">
        <f>$A$1/2*60*0.145*1.25*1000*(R3-Q3)/($B3*60*0.33*1.25)</f>
        <v>-3.7785305870105486E-4</v>
      </c>
      <c r="W3" s="12">
        <f>$M$1*0.145*1000*(R3-P3)/(3*0.33*N3)</f>
        <v>-3.5066115019468156E-4</v>
      </c>
      <c r="Y3">
        <f>0.08*0.1813*1006*(F3-D3)</f>
        <v>-9.3889649954694746E-2</v>
      </c>
      <c r="Z3">
        <f>0.12*0.1813*1006*(R3-P3)</f>
        <v>-0.204651388773538</v>
      </c>
      <c r="AB3">
        <f>0.08*0.1813*1006*(60-D3)</f>
        <v>540.03793634609553</v>
      </c>
      <c r="AC3">
        <f>0.12*0.1813*1006*(60-D3)</f>
        <v>810.05690451914313</v>
      </c>
    </row>
    <row r="4" spans="1:29" x14ac:dyDescent="0.25">
      <c r="A4" s="1">
        <v>0.3756944444444445</v>
      </c>
      <c r="B4" s="2">
        <v>470.83333333333297</v>
      </c>
      <c r="C4" s="3">
        <v>19.760000000000002</v>
      </c>
      <c r="D4" s="3">
        <v>23.061556980000002</v>
      </c>
      <c r="E4" s="3">
        <v>23.014926434771201</v>
      </c>
      <c r="F4" s="3">
        <v>23.016759063391302</v>
      </c>
      <c r="G4" s="12">
        <f t="shared" si="0"/>
        <v>6.9131180915494557E-3</v>
      </c>
      <c r="H4" s="12">
        <f t="shared" si="1"/>
        <v>6.9170104001231199E-3</v>
      </c>
      <c r="I4" s="12">
        <f t="shared" si="2"/>
        <v>-3.4813472222306927E-3</v>
      </c>
      <c r="J4" s="14">
        <f t="shared" ref="J4:J67" si="7">$A$1/2*60*0.145*1.25*1000*(F4-E4)/($B4*60*0.33*1.25)</f>
        <v>6.8410271900765673E-5</v>
      </c>
      <c r="K4" s="12">
        <f t="shared" si="3"/>
        <v>-1.1148422261430539E-3</v>
      </c>
      <c r="M4" s="1">
        <v>0.3756944444444445</v>
      </c>
      <c r="N4" s="2">
        <v>470.83333333333297</v>
      </c>
      <c r="O4" s="3">
        <v>19.760000000000002</v>
      </c>
      <c r="P4" s="3">
        <v>23.061556980000002</v>
      </c>
      <c r="Q4" s="3">
        <v>23.003329321446401</v>
      </c>
      <c r="R4" s="3">
        <v>23.0055125661227</v>
      </c>
      <c r="S4" s="12">
        <f t="shared" si="4"/>
        <v>6.8884870543994376E-3</v>
      </c>
      <c r="T4" s="12">
        <f t="shared" si="5"/>
        <v>6.893124034242905E-3</v>
      </c>
      <c r="U4" s="12">
        <f t="shared" si="6"/>
        <v>-4.3471654978070951E-3</v>
      </c>
      <c r="V4" s="14">
        <f t="shared" ref="V4:V67" si="8">$A$1/2*60*0.145*1.25*1000*(R4-Q4)/($B4*60*0.33*1.25)</f>
        <v>8.1498433612458627E-5</v>
      </c>
      <c r="W4" s="12">
        <f t="shared" ref="W4:W67" si="9">$M$1*0.145*1000*(R4-P4)/(3*0.33*N4)</f>
        <v>-2.0920843152910889E-3</v>
      </c>
      <c r="Y4">
        <f t="shared" ref="Y4:Y67" si="10">0.08*0.1813*1006*(F4-D4)</f>
        <v>-0.65364747638755361</v>
      </c>
      <c r="Z4">
        <f t="shared" ref="Z4:Z67" si="11">0.12*0.1813*1006*(R4-P4)</f>
        <v>-1.2266180819244739</v>
      </c>
      <c r="AB4">
        <f t="shared" ref="AB4:AB67" si="12">0.08*0.1813*1006*(60-D4)</f>
        <v>538.96970862745241</v>
      </c>
      <c r="AC4">
        <f t="shared" ref="AC4:AC67" si="13">0.12*0.1813*1006*(60-D4)</f>
        <v>808.45456294117844</v>
      </c>
    </row>
    <row r="5" spans="1:29" x14ac:dyDescent="0.25">
      <c r="A5" s="1">
        <v>0.37638888888888899</v>
      </c>
      <c r="B5" s="2">
        <v>473.5</v>
      </c>
      <c r="C5" s="3">
        <v>19.760000000000002</v>
      </c>
      <c r="D5" s="3">
        <v>22.885849879200002</v>
      </c>
      <c r="E5" s="3">
        <v>23.063754982220001</v>
      </c>
      <c r="F5" s="3">
        <v>23.059060209790498</v>
      </c>
      <c r="G5" s="12">
        <f t="shared" si="0"/>
        <v>6.9773072486166822E-3</v>
      </c>
      <c r="H5" s="12">
        <f t="shared" si="1"/>
        <v>6.9673922065269208E-3</v>
      </c>
      <c r="I5" s="12">
        <f t="shared" si="2"/>
        <v>1.3207252216133785E-2</v>
      </c>
      <c r="J5" s="14">
        <f t="shared" si="7"/>
        <v>-1.7426437612309072E-4</v>
      </c>
      <c r="K5" s="12">
        <f t="shared" si="3"/>
        <v>4.2862411546292032E-3</v>
      </c>
      <c r="M5" s="1">
        <v>0.37638888888888899</v>
      </c>
      <c r="N5" s="2">
        <v>473.5</v>
      </c>
      <c r="O5" s="3">
        <v>19.760000000000002</v>
      </c>
      <c r="P5" s="3">
        <v>22.885849879200002</v>
      </c>
      <c r="Q5" s="3">
        <v>23.047215688730599</v>
      </c>
      <c r="R5" s="3">
        <v>23.042463160902699</v>
      </c>
      <c r="S5" s="12">
        <f t="shared" si="4"/>
        <v>6.9423773785229096E-3</v>
      </c>
      <c r="T5" s="12">
        <f t="shared" si="5"/>
        <v>6.9323403609349464E-3</v>
      </c>
      <c r="U5" s="12">
        <f t="shared" si="6"/>
        <v>1.1979414358292067E-2</v>
      </c>
      <c r="V5" s="14">
        <f t="shared" si="8"/>
        <v>-1.7640818790964839E-4</v>
      </c>
      <c r="W5" s="12">
        <f t="shared" si="9"/>
        <v>5.813298991236387E-3</v>
      </c>
      <c r="Y5">
        <f t="shared" si="10"/>
        <v>2.527316090693867</v>
      </c>
      <c r="Z5">
        <f t="shared" si="11"/>
        <v>3.4277222280642152</v>
      </c>
      <c r="AB5">
        <f t="shared" si="12"/>
        <v>541.53345515219564</v>
      </c>
      <c r="AC5">
        <f t="shared" si="13"/>
        <v>812.30018272829341</v>
      </c>
    </row>
    <row r="6" spans="1:29" x14ac:dyDescent="0.25">
      <c r="A6" s="1">
        <v>0.37708333333333299</v>
      </c>
      <c r="B6" s="2">
        <v>476.16666666666703</v>
      </c>
      <c r="C6" s="3">
        <v>19.760000000000002</v>
      </c>
      <c r="D6" s="3">
        <v>23.178695047200002</v>
      </c>
      <c r="E6" s="3">
        <v>23.353946416840799</v>
      </c>
      <c r="F6" s="3">
        <v>23.350434599072099</v>
      </c>
      <c r="G6" s="12">
        <f t="shared" si="0"/>
        <v>7.5476648586085991E-3</v>
      </c>
      <c r="H6" s="12">
        <f t="shared" si="1"/>
        <v>7.5402896725350246E-3</v>
      </c>
      <c r="I6" s="12">
        <f t="shared" si="2"/>
        <v>1.2937384337246619E-2</v>
      </c>
      <c r="J6" s="14">
        <f t="shared" si="7"/>
        <v>-1.296244825052473E-4</v>
      </c>
      <c r="K6" s="12">
        <f t="shared" si="3"/>
        <v>4.2260451240787086E-3</v>
      </c>
      <c r="M6" s="1">
        <v>0.37708333333333299</v>
      </c>
      <c r="N6" s="2">
        <v>476.16666666666703</v>
      </c>
      <c r="O6" s="3">
        <v>19.760000000000002</v>
      </c>
      <c r="P6" s="3">
        <v>23.178695047200002</v>
      </c>
      <c r="Q6" s="3">
        <v>23.329574406581301</v>
      </c>
      <c r="R6" s="3">
        <v>23.3263052853986</v>
      </c>
      <c r="S6" s="12">
        <f t="shared" si="4"/>
        <v>7.4964810778746175E-3</v>
      </c>
      <c r="T6" s="12">
        <f t="shared" si="5"/>
        <v>7.4896155801160574E-3</v>
      </c>
      <c r="U6" s="12">
        <f t="shared" si="6"/>
        <v>1.1138196893264224E-2</v>
      </c>
      <c r="V6" s="14">
        <f t="shared" si="8"/>
        <v>-1.2066632424134796E-4</v>
      </c>
      <c r="W6" s="12">
        <f t="shared" si="9"/>
        <v>5.4484321223907646E-3</v>
      </c>
      <c r="Y6">
        <f t="shared" si="10"/>
        <v>2.5058559231150119</v>
      </c>
      <c r="Z6">
        <f t="shared" si="11"/>
        <v>3.2306767923022086</v>
      </c>
      <c r="AB6">
        <f t="shared" si="12"/>
        <v>537.26054427762358</v>
      </c>
      <c r="AC6">
        <f t="shared" si="13"/>
        <v>805.89081641643531</v>
      </c>
    </row>
    <row r="7" spans="1:29" x14ac:dyDescent="0.25">
      <c r="A7" s="1">
        <v>0.37777777777777799</v>
      </c>
      <c r="B7" s="2">
        <v>478.66666666666703</v>
      </c>
      <c r="C7" s="3">
        <v>19.760000000000002</v>
      </c>
      <c r="D7" s="3">
        <v>23.3397598896</v>
      </c>
      <c r="E7" s="3">
        <v>23.380099090564201</v>
      </c>
      <c r="F7" s="3">
        <v>23.382932099936198</v>
      </c>
      <c r="G7" s="12">
        <f t="shared" si="0"/>
        <v>7.5628811084210235E-3</v>
      </c>
      <c r="H7" s="12">
        <f t="shared" si="1"/>
        <v>7.5687996516772852E-3</v>
      </c>
      <c r="I7" s="12">
        <f t="shared" si="2"/>
        <v>2.9623621877990203E-3</v>
      </c>
      <c r="J7" s="14">
        <f t="shared" si="7"/>
        <v>1.0402288147369026E-4</v>
      </c>
      <c r="K7" s="12">
        <f t="shared" si="3"/>
        <v>1.0568026502488007E-3</v>
      </c>
      <c r="M7" s="1">
        <v>0.37777777777777799</v>
      </c>
      <c r="N7" s="2">
        <v>478.66666666666703</v>
      </c>
      <c r="O7" s="3">
        <v>19.760000000000002</v>
      </c>
      <c r="P7" s="3">
        <v>23.3397598896</v>
      </c>
      <c r="Q7" s="3">
        <v>23.332962102712301</v>
      </c>
      <c r="R7" s="3">
        <v>23.3363815179484</v>
      </c>
      <c r="S7" s="12">
        <f t="shared" si="4"/>
        <v>7.4644055070591155E-3</v>
      </c>
      <c r="T7" s="12">
        <f t="shared" si="5"/>
        <v>7.4715491322041696E-3</v>
      </c>
      <c r="U7" s="12">
        <f t="shared" si="6"/>
        <v>-4.9920440552864696E-4</v>
      </c>
      <c r="V7" s="14">
        <f t="shared" si="8"/>
        <v>1.2555462376154469E-4</v>
      </c>
      <c r="W7" s="12">
        <f t="shared" si="9"/>
        <v>-1.2404757900277884E-4</v>
      </c>
      <c r="Y7">
        <f t="shared" si="10"/>
        <v>0.62992675714851953</v>
      </c>
      <c r="Z7">
        <f t="shared" si="11"/>
        <v>-7.3940852774118923E-2</v>
      </c>
      <c r="AB7">
        <f t="shared" si="12"/>
        <v>534.91044329660895</v>
      </c>
      <c r="AC7">
        <f t="shared" si="13"/>
        <v>802.36566494491331</v>
      </c>
    </row>
    <row r="8" spans="1:29" x14ac:dyDescent="0.25">
      <c r="A8" s="1">
        <v>0.37847222222222199</v>
      </c>
      <c r="B8" s="2">
        <v>481.16666666666703</v>
      </c>
      <c r="C8" s="3">
        <v>19.760000000000002</v>
      </c>
      <c r="D8" s="3">
        <v>23.090841496800003</v>
      </c>
      <c r="E8" s="3">
        <v>23.233567722304102</v>
      </c>
      <c r="F8" s="3">
        <v>23.3056331770347</v>
      </c>
      <c r="G8" s="12">
        <f t="shared" si="0"/>
        <v>7.2190531118200849E-3</v>
      </c>
      <c r="H8" s="12">
        <f t="shared" si="1"/>
        <v>7.3688254458635864E-3</v>
      </c>
      <c r="I8" s="12">
        <f t="shared" si="2"/>
        <v>1.042683009004341E-2</v>
      </c>
      <c r="J8" s="14">
        <f t="shared" si="7"/>
        <v>2.6323622347039707E-3</v>
      </c>
      <c r="K8" s="12">
        <f t="shared" si="3"/>
        <v>5.2305181864837841E-3</v>
      </c>
      <c r="M8" s="1">
        <v>0.37847222222222199</v>
      </c>
      <c r="N8" s="2">
        <v>481.16666666666703</v>
      </c>
      <c r="O8" s="3">
        <v>19.760000000000002</v>
      </c>
      <c r="P8" s="3">
        <v>23.090841496800003</v>
      </c>
      <c r="Q8" s="3">
        <v>23.171324034822099</v>
      </c>
      <c r="R8" s="3">
        <v>23.238771556869999</v>
      </c>
      <c r="S8" s="12">
        <f t="shared" si="4"/>
        <v>7.0896931794016526E-3</v>
      </c>
      <c r="T8" s="12">
        <f t="shared" si="5"/>
        <v>7.2298681472878308E-3</v>
      </c>
      <c r="U8" s="12">
        <f t="shared" si="6"/>
        <v>5.8796324656379033E-3</v>
      </c>
      <c r="V8" s="14">
        <f t="shared" si="8"/>
        <v>2.4636812537570767E-3</v>
      </c>
      <c r="W8" s="12">
        <f t="shared" si="9"/>
        <v>5.4034974865760288E-3</v>
      </c>
      <c r="Y8">
        <f t="shared" si="10"/>
        <v>3.134030561304789</v>
      </c>
      <c r="Z8">
        <f t="shared" si="11"/>
        <v>3.2376765852041243</v>
      </c>
      <c r="AB8">
        <f t="shared" si="12"/>
        <v>538.5424175399952</v>
      </c>
      <c r="AC8">
        <f t="shared" si="13"/>
        <v>807.81362630999274</v>
      </c>
    </row>
    <row r="9" spans="1:29" x14ac:dyDescent="0.25">
      <c r="A9" s="1">
        <v>0.37916666666666698</v>
      </c>
      <c r="B9" s="2">
        <v>482.66666666666703</v>
      </c>
      <c r="C9" s="3">
        <v>19.760000000000002</v>
      </c>
      <c r="D9" s="3">
        <v>23.002987946400005</v>
      </c>
      <c r="E9" s="3">
        <v>23.372846704118398</v>
      </c>
      <c r="F9" s="3">
        <v>23.456865210812701</v>
      </c>
      <c r="G9" s="12">
        <f t="shared" si="0"/>
        <v>7.4851796356044074E-3</v>
      </c>
      <c r="H9" s="12">
        <f t="shared" si="1"/>
        <v>7.6592511273743721E-3</v>
      </c>
      <c r="I9" s="12">
        <f t="shared" si="2"/>
        <v>2.6935971807718243E-2</v>
      </c>
      <c r="J9" s="14">
        <f t="shared" si="7"/>
        <v>3.0594383401993737E-3</v>
      </c>
      <c r="K9" s="12">
        <f t="shared" si="3"/>
        <v>1.1018282829372332E-2</v>
      </c>
      <c r="M9" s="1">
        <v>0.37916666666666698</v>
      </c>
      <c r="N9" s="2">
        <v>482.66666666666703</v>
      </c>
      <c r="O9" s="3">
        <v>19.760000000000002</v>
      </c>
      <c r="P9" s="3">
        <v>23.002987946400005</v>
      </c>
      <c r="Q9" s="3">
        <v>23.3099032864267</v>
      </c>
      <c r="R9" s="3">
        <v>23.374658608770101</v>
      </c>
      <c r="S9" s="12">
        <f t="shared" si="4"/>
        <v>7.354772002265253E-3</v>
      </c>
      <c r="T9" s="12">
        <f t="shared" si="5"/>
        <v>7.4889335817060016E-3</v>
      </c>
      <c r="U9" s="12">
        <f t="shared" si="6"/>
        <v>2.2351945908523709E-2</v>
      </c>
      <c r="V9" s="14">
        <f t="shared" si="8"/>
        <v>2.3579913962313483E-3</v>
      </c>
      <c r="W9" s="12">
        <f t="shared" si="9"/>
        <v>1.3533964350493206E-2</v>
      </c>
      <c r="Y9">
        <f t="shared" si="10"/>
        <v>6.6225340581000003</v>
      </c>
      <c r="Z9">
        <f t="shared" si="11"/>
        <v>8.1345833321069616</v>
      </c>
      <c r="AB9">
        <f t="shared" si="12"/>
        <v>539.82429080236682</v>
      </c>
      <c r="AC9">
        <f t="shared" si="13"/>
        <v>809.73643620355006</v>
      </c>
    </row>
    <row r="10" spans="1:29" x14ac:dyDescent="0.25">
      <c r="A10" s="1">
        <v>0.37986111111111098</v>
      </c>
      <c r="B10" s="2">
        <v>485.16666666666703</v>
      </c>
      <c r="C10" s="3">
        <v>19.760000000000002</v>
      </c>
      <c r="D10" s="3">
        <v>23.354402148000002</v>
      </c>
      <c r="E10" s="3">
        <v>23.5878879731643</v>
      </c>
      <c r="F10" s="3">
        <v>23.7378522164956</v>
      </c>
      <c r="G10" s="12">
        <f t="shared" si="0"/>
        <v>7.8898412363400099E-3</v>
      </c>
      <c r="H10" s="12">
        <f t="shared" si="1"/>
        <v>8.1989396423818531E-3</v>
      </c>
      <c r="I10" s="12">
        <f t="shared" si="2"/>
        <v>1.6916620792016807E-2</v>
      </c>
      <c r="J10" s="14">
        <f t="shared" si="7"/>
        <v>5.4326386516445014E-3</v>
      </c>
      <c r="K10" s="12">
        <f t="shared" si="3"/>
        <v>9.2606326984352727E-3</v>
      </c>
      <c r="M10" s="1">
        <v>0.37986111111111098</v>
      </c>
      <c r="N10" s="2">
        <v>485.16666666666703</v>
      </c>
      <c r="O10" s="3">
        <v>19.760000000000002</v>
      </c>
      <c r="P10" s="3">
        <v>23.354402148000002</v>
      </c>
      <c r="Q10" s="3">
        <v>23.507240818200302</v>
      </c>
      <c r="R10" s="3">
        <v>23.629193588101899</v>
      </c>
      <c r="S10" s="12">
        <f t="shared" si="4"/>
        <v>7.7236155648236979E-3</v>
      </c>
      <c r="T10" s="12">
        <f t="shared" si="5"/>
        <v>7.9749781960190193E-3</v>
      </c>
      <c r="U10" s="12">
        <f t="shared" si="6"/>
        <v>1.1073536581140346E-2</v>
      </c>
      <c r="V10" s="14">
        <f t="shared" si="8"/>
        <v>4.4178886694935309E-3</v>
      </c>
      <c r="W10" s="12">
        <f t="shared" si="9"/>
        <v>9.9546569600637066E-3</v>
      </c>
      <c r="Y10">
        <f t="shared" si="10"/>
        <v>5.594929152220919</v>
      </c>
      <c r="Z10">
        <f t="shared" si="11"/>
        <v>6.0142327462820049</v>
      </c>
      <c r="AB10">
        <f t="shared" si="12"/>
        <v>534.69679775288034</v>
      </c>
      <c r="AC10">
        <f t="shared" si="13"/>
        <v>802.04519662932046</v>
      </c>
    </row>
    <row r="11" spans="1:29" x14ac:dyDescent="0.25">
      <c r="A11" s="1">
        <v>0.38055555555555598</v>
      </c>
      <c r="B11" s="2">
        <v>488</v>
      </c>
      <c r="C11" s="3">
        <v>19.760000000000002</v>
      </c>
      <c r="D11" s="3">
        <v>23.295833114400004</v>
      </c>
      <c r="E11" s="3">
        <v>23.569417430081799</v>
      </c>
      <c r="F11" s="3">
        <v>23.821103625988201</v>
      </c>
      <c r="G11" s="12">
        <f t="shared" si="0"/>
        <v>7.806183258364339E-3</v>
      </c>
      <c r="H11" s="12">
        <f t="shared" si="1"/>
        <v>8.3219336598118841E-3</v>
      </c>
      <c r="I11" s="12">
        <f t="shared" si="2"/>
        <v>1.9706768889150652E-2</v>
      </c>
      <c r="J11" s="14">
        <f t="shared" si="7"/>
        <v>9.0647040254416868E-3</v>
      </c>
      <c r="K11" s="12">
        <f t="shared" si="3"/>
        <v>1.2612058980011344E-2</v>
      </c>
      <c r="M11" s="1">
        <v>0.38055555555555598</v>
      </c>
      <c r="N11" s="2">
        <v>488</v>
      </c>
      <c r="O11" s="3">
        <v>19.760000000000002</v>
      </c>
      <c r="P11" s="3">
        <v>23.295833114400004</v>
      </c>
      <c r="Q11" s="3">
        <v>23.4696603330177</v>
      </c>
      <c r="R11" s="3">
        <v>23.665669721002899</v>
      </c>
      <c r="S11" s="12">
        <f t="shared" si="4"/>
        <v>7.6017629774952833E-3</v>
      </c>
      <c r="T11" s="12">
        <f t="shared" si="5"/>
        <v>8.0034215594321674E-3</v>
      </c>
      <c r="U11" s="12">
        <f t="shared" si="6"/>
        <v>1.2521086288905053E-2</v>
      </c>
      <c r="V11" s="14">
        <f t="shared" si="8"/>
        <v>7.0594538643452415E-3</v>
      </c>
      <c r="W11" s="12">
        <f t="shared" si="9"/>
        <v>1.3319997008797768E-2</v>
      </c>
      <c r="Y11">
        <f t="shared" si="10"/>
        <v>7.6642346410756543</v>
      </c>
      <c r="Z11">
        <f t="shared" si="11"/>
        <v>8.0944422045321041</v>
      </c>
      <c r="AB11">
        <f t="shared" si="12"/>
        <v>535.55137992779476</v>
      </c>
      <c r="AC11">
        <f t="shared" si="13"/>
        <v>803.32706989169208</v>
      </c>
    </row>
    <row r="12" spans="1:29" x14ac:dyDescent="0.25">
      <c r="A12" s="1">
        <v>0.38124999999999998</v>
      </c>
      <c r="B12" s="2">
        <v>490.66666666666703</v>
      </c>
      <c r="C12" s="3">
        <v>19.760000000000002</v>
      </c>
      <c r="D12" s="3">
        <v>23.207979564000002</v>
      </c>
      <c r="E12" s="3">
        <v>23.5479710995868</v>
      </c>
      <c r="F12" s="3">
        <v>23.910412257938798</v>
      </c>
      <c r="G12" s="12">
        <f t="shared" si="0"/>
        <v>7.7200497953535232E-3</v>
      </c>
      <c r="H12" s="12">
        <f t="shared" si="1"/>
        <v>8.4587206343861281E-3</v>
      </c>
      <c r="I12" s="12">
        <f t="shared" si="2"/>
        <v>2.4357101116643076E-2</v>
      </c>
      <c r="J12" s="14">
        <f t="shared" si="7"/>
        <v>1.2982699595118514E-2</v>
      </c>
      <c r="K12" s="12">
        <f t="shared" si="3"/>
        <v>1.6774166768960042E-2</v>
      </c>
      <c r="M12" s="1">
        <v>0.38124999999999998</v>
      </c>
      <c r="N12" s="2">
        <v>490.66666666666703</v>
      </c>
      <c r="O12" s="3">
        <v>19.760000000000002</v>
      </c>
      <c r="P12" s="3">
        <v>23.207979564000002</v>
      </c>
      <c r="Q12" s="3">
        <v>23.426910217558401</v>
      </c>
      <c r="R12" s="3">
        <v>23.704262678940101</v>
      </c>
      <c r="S12" s="12">
        <f t="shared" si="4"/>
        <v>7.473322454263037E-3</v>
      </c>
      <c r="T12" s="12">
        <f t="shared" si="5"/>
        <v>8.0385788293616083E-3</v>
      </c>
      <c r="U12" s="12">
        <f t="shared" si="6"/>
        <v>1.5684261248007803E-2</v>
      </c>
      <c r="V12" s="14">
        <f t="shared" si="8"/>
        <v>9.9348090168839918E-3</v>
      </c>
      <c r="W12" s="12">
        <f t="shared" si="9"/>
        <v>1.7776939640887897E-2</v>
      </c>
      <c r="Y12">
        <f t="shared" si="10"/>
        <v>10.249212295645629</v>
      </c>
      <c r="Z12">
        <f t="shared" si="11"/>
        <v>10.861918261328599</v>
      </c>
      <c r="AB12">
        <f t="shared" si="12"/>
        <v>536.83325319016649</v>
      </c>
      <c r="AC12">
        <f t="shared" si="13"/>
        <v>805.24987978524962</v>
      </c>
    </row>
    <row r="13" spans="1:29" x14ac:dyDescent="0.25">
      <c r="A13" s="1">
        <v>0.38194444444444497</v>
      </c>
      <c r="B13" s="2">
        <v>493</v>
      </c>
      <c r="C13" s="3">
        <v>19.760000000000002</v>
      </c>
      <c r="D13" s="3">
        <v>23.134768272000002</v>
      </c>
      <c r="E13" s="3">
        <v>23.639033205164701</v>
      </c>
      <c r="F13" s="3">
        <v>24.065947026103199</v>
      </c>
      <c r="G13" s="12">
        <f t="shared" si="0"/>
        <v>7.8682215114902615E-3</v>
      </c>
      <c r="H13" s="12">
        <f t="shared" si="1"/>
        <v>8.7341724667407659E-3</v>
      </c>
      <c r="I13" s="12">
        <f t="shared" si="2"/>
        <v>3.5954718942224483E-2</v>
      </c>
      <c r="J13" s="14">
        <f t="shared" si="7"/>
        <v>1.5219744061978551E-2</v>
      </c>
      <c r="K13" s="12">
        <f t="shared" si="3"/>
        <v>2.2131402355393865E-2</v>
      </c>
      <c r="M13" s="1">
        <v>0.38194444444444497</v>
      </c>
      <c r="N13" s="2">
        <v>493</v>
      </c>
      <c r="O13" s="3">
        <v>19.760000000000002</v>
      </c>
      <c r="P13" s="3">
        <v>23.134768272000002</v>
      </c>
      <c r="Q13" s="3">
        <v>23.504931633773602</v>
      </c>
      <c r="R13" s="3">
        <v>23.82565116772</v>
      </c>
      <c r="S13" s="12">
        <f t="shared" si="4"/>
        <v>7.5962102104941177E-3</v>
      </c>
      <c r="T13" s="12">
        <f t="shared" si="5"/>
        <v>8.2467569324949259E-3</v>
      </c>
      <c r="U13" s="12">
        <f t="shared" si="6"/>
        <v>2.6393109573875171E-2</v>
      </c>
      <c r="V13" s="14">
        <f t="shared" si="8"/>
        <v>1.1433851477589968E-2</v>
      </c>
      <c r="W13" s="12">
        <f t="shared" si="9"/>
        <v>2.4630406264527553E-2</v>
      </c>
      <c r="Y13">
        <f t="shared" si="10"/>
        <v>13.586851549409843</v>
      </c>
      <c r="Z13">
        <f t="shared" si="11"/>
        <v>15.121033368959978</v>
      </c>
      <c r="AB13">
        <f t="shared" si="12"/>
        <v>537.90148090880939</v>
      </c>
      <c r="AC13">
        <f t="shared" si="13"/>
        <v>806.85222136321397</v>
      </c>
    </row>
    <row r="14" spans="1:29" x14ac:dyDescent="0.25">
      <c r="A14" s="1">
        <v>0.38263888888888897</v>
      </c>
      <c r="B14" s="2">
        <v>493.33333333333297</v>
      </c>
      <c r="C14" s="3">
        <v>19.760000000000002</v>
      </c>
      <c r="D14" s="3">
        <v>23.325117631200001</v>
      </c>
      <c r="E14" s="3">
        <v>23.858462585232601</v>
      </c>
      <c r="F14" s="3">
        <v>24.3499942813913</v>
      </c>
      <c r="G14" s="12">
        <f t="shared" si="0"/>
        <v>8.3076944295255462E-3</v>
      </c>
      <c r="H14" s="12">
        <f t="shared" si="1"/>
        <v>9.3040424622796662E-3</v>
      </c>
      <c r="I14" s="12">
        <f t="shared" si="2"/>
        <v>3.800246601215089E-2</v>
      </c>
      <c r="J14" s="14">
        <f t="shared" si="7"/>
        <v>1.7511571484769381E-2</v>
      </c>
      <c r="K14" s="12">
        <f t="shared" si="3"/>
        <v>2.4341869660563217E-2</v>
      </c>
      <c r="M14" s="1">
        <v>0.38263888888888897</v>
      </c>
      <c r="N14" s="2">
        <v>493.33333333333297</v>
      </c>
      <c r="O14" s="3">
        <v>19.760000000000002</v>
      </c>
      <c r="P14" s="3">
        <v>23.325117631200001</v>
      </c>
      <c r="Q14" s="3">
        <v>23.7077592157416</v>
      </c>
      <c r="R14" s="3">
        <v>24.079189768054999</v>
      </c>
      <c r="S14" s="12">
        <f t="shared" si="4"/>
        <v>8.0022146265032457E-3</v>
      </c>
      <c r="T14" s="12">
        <f t="shared" si="5"/>
        <v>8.7551143947060817E-3</v>
      </c>
      <c r="U14" s="12">
        <f t="shared" si="6"/>
        <v>2.7264388087730636E-2</v>
      </c>
      <c r="V14" s="14">
        <f t="shared" si="8"/>
        <v>1.3232783804777111E-2</v>
      </c>
      <c r="W14" s="12">
        <f t="shared" si="9"/>
        <v>2.6864977848642429E-2</v>
      </c>
      <c r="Y14">
        <f t="shared" si="10"/>
        <v>14.953999799980846</v>
      </c>
      <c r="Z14">
        <f t="shared" si="11"/>
        <v>16.504026969873824</v>
      </c>
      <c r="AB14">
        <f t="shared" si="12"/>
        <v>535.12408884033755</v>
      </c>
      <c r="AC14">
        <f t="shared" si="13"/>
        <v>802.68613326050627</v>
      </c>
    </row>
    <row r="15" spans="1:29" x14ac:dyDescent="0.25">
      <c r="A15" s="1">
        <v>0.38333333333333403</v>
      </c>
      <c r="B15" s="2">
        <v>495.83333333333297</v>
      </c>
      <c r="C15" s="3">
        <v>19.760000000000002</v>
      </c>
      <c r="D15" s="3">
        <v>23.427613440000005</v>
      </c>
      <c r="E15" s="3">
        <v>23.982483310370998</v>
      </c>
      <c r="F15" s="3">
        <v>24.571596621343001</v>
      </c>
      <c r="G15" s="12">
        <f t="shared" si="0"/>
        <v>8.5159327267986546E-3</v>
      </c>
      <c r="H15" s="12">
        <f t="shared" si="1"/>
        <v>9.7040604127926113E-3</v>
      </c>
      <c r="I15" s="12">
        <f t="shared" si="2"/>
        <v>3.9336840313543307E-2</v>
      </c>
      <c r="J15" s="14">
        <f t="shared" si="7"/>
        <v>2.0882244178075601E-2</v>
      </c>
      <c r="K15" s="12">
        <f t="shared" si="3"/>
        <v>2.7033776223231502E-2</v>
      </c>
      <c r="M15" s="1">
        <v>0.38333333333333403</v>
      </c>
      <c r="N15" s="2">
        <v>495.83333333333297</v>
      </c>
      <c r="O15" s="3">
        <v>19.760000000000002</v>
      </c>
      <c r="P15" s="3">
        <v>23.427613440000005</v>
      </c>
      <c r="Q15" s="3">
        <v>23.810840920617999</v>
      </c>
      <c r="R15" s="3">
        <v>24.255145291223698</v>
      </c>
      <c r="S15" s="12">
        <f t="shared" si="4"/>
        <v>8.1697632012463859E-3</v>
      </c>
      <c r="T15" s="12">
        <f t="shared" si="5"/>
        <v>9.0658392428041006E-3</v>
      </c>
      <c r="U15" s="12">
        <f t="shared" si="6"/>
        <v>2.7168456991099914E-2</v>
      </c>
      <c r="V15" s="14">
        <f t="shared" si="8"/>
        <v>1.5749215275862857E-2</v>
      </c>
      <c r="W15" s="12">
        <f t="shared" si="9"/>
        <v>2.9333443771412813E-2</v>
      </c>
      <c r="Y15">
        <f t="shared" si="10"/>
        <v>16.691886054572009</v>
      </c>
      <c r="Z15">
        <f t="shared" si="11"/>
        <v>18.111805652953993</v>
      </c>
      <c r="AB15">
        <f t="shared" si="12"/>
        <v>533.62857003423733</v>
      </c>
      <c r="AC15">
        <f t="shared" si="13"/>
        <v>800.44285505135599</v>
      </c>
    </row>
    <row r="16" spans="1:29" x14ac:dyDescent="0.25">
      <c r="A16" s="1">
        <v>0.38402777777777802</v>
      </c>
      <c r="B16" s="2">
        <v>498.33333333333297</v>
      </c>
      <c r="C16" s="3">
        <v>19.760000000000002</v>
      </c>
      <c r="D16" s="3">
        <v>23.456897956800002</v>
      </c>
      <c r="E16" s="3">
        <v>24.262478165263399</v>
      </c>
      <c r="F16" s="3">
        <v>24.867002722356901</v>
      </c>
      <c r="G16" s="12">
        <f t="shared" si="0"/>
        <v>9.0350732413312391E-3</v>
      </c>
      <c r="H16" s="12">
        <f t="shared" si="1"/>
        <v>1.0248165998040609E-2</v>
      </c>
      <c r="I16" s="12">
        <f t="shared" si="2"/>
        <v>5.6824143619187646E-2</v>
      </c>
      <c r="J16" s="14">
        <f t="shared" si="7"/>
        <v>2.1321024208831328E-2</v>
      </c>
      <c r="K16" s="12">
        <f t="shared" si="3"/>
        <v>3.3155397345616767E-2</v>
      </c>
      <c r="M16" s="1">
        <v>0.38402777777777802</v>
      </c>
      <c r="N16" s="2">
        <v>498.33333333333297</v>
      </c>
      <c r="O16" s="3">
        <v>19.760000000000002</v>
      </c>
      <c r="P16" s="3">
        <v>23.456897956800002</v>
      </c>
      <c r="Q16" s="3">
        <v>24.085202930237401</v>
      </c>
      <c r="R16" s="3">
        <v>24.534121280138201</v>
      </c>
      <c r="S16" s="12">
        <f t="shared" si="4"/>
        <v>8.6793369837539838E-3</v>
      </c>
      <c r="T16" s="12">
        <f t="shared" si="5"/>
        <v>9.5801764818826823E-3</v>
      </c>
      <c r="U16" s="12">
        <f t="shared" si="6"/>
        <v>4.4319475171017475E-2</v>
      </c>
      <c r="V16" s="14">
        <f t="shared" si="8"/>
        <v>1.5832936633777109E-2</v>
      </c>
      <c r="W16" s="12">
        <f t="shared" si="9"/>
        <v>3.799267421928585E-2</v>
      </c>
      <c r="Y16">
        <f t="shared" si="10"/>
        <v>20.574872476755075</v>
      </c>
      <c r="Z16">
        <f t="shared" si="11"/>
        <v>23.576687046281126</v>
      </c>
      <c r="AB16">
        <f t="shared" si="12"/>
        <v>533.20127894678012</v>
      </c>
      <c r="AC16">
        <f t="shared" si="13"/>
        <v>799.80191842017007</v>
      </c>
    </row>
    <row r="17" spans="1:29" x14ac:dyDescent="0.25">
      <c r="A17" s="1">
        <v>0.38472222222222302</v>
      </c>
      <c r="B17" s="2">
        <v>502.5</v>
      </c>
      <c r="C17" s="3">
        <v>19.8</v>
      </c>
      <c r="D17" s="3">
        <v>23.954734742399999</v>
      </c>
      <c r="E17" s="3">
        <v>24.411650002725999</v>
      </c>
      <c r="F17" s="3">
        <v>25.190084076951099</v>
      </c>
      <c r="G17" s="12">
        <f t="shared" si="0"/>
        <v>9.1774129407482547E-3</v>
      </c>
      <c r="H17" s="12">
        <f t="shared" si="1"/>
        <v>1.0726535476519597E-2</v>
      </c>
      <c r="I17" s="12">
        <f t="shared" si="2"/>
        <v>3.1962713823498218E-2</v>
      </c>
      <c r="J17" s="14">
        <f t="shared" si="7"/>
        <v>2.7227002143859959E-2</v>
      </c>
      <c r="K17" s="12">
        <f t="shared" si="3"/>
        <v>2.8805572703739381E-2</v>
      </c>
      <c r="M17" s="1">
        <v>0.38472222222222302</v>
      </c>
      <c r="N17" s="2">
        <v>502.5</v>
      </c>
      <c r="O17" s="3">
        <v>19.8</v>
      </c>
      <c r="P17" s="3">
        <v>23.954734742399999</v>
      </c>
      <c r="Q17" s="3">
        <v>24.194266886473201</v>
      </c>
      <c r="R17" s="3">
        <v>24.7898218708734</v>
      </c>
      <c r="S17" s="12">
        <f t="shared" si="4"/>
        <v>8.7448097243247782E-3</v>
      </c>
      <c r="T17" s="12">
        <f t="shared" si="5"/>
        <v>9.9299937728823864E-3</v>
      </c>
      <c r="U17" s="12">
        <f t="shared" si="6"/>
        <v>1.6756055306794162E-2</v>
      </c>
      <c r="V17" s="14">
        <f t="shared" si="8"/>
        <v>2.0830507520103431E-2</v>
      </c>
      <c r="W17" s="12">
        <f t="shared" si="9"/>
        <v>2.9208535173500513E-2</v>
      </c>
      <c r="Y17">
        <f t="shared" si="10"/>
        <v>18.025011788819114</v>
      </c>
      <c r="Z17">
        <f t="shared" si="11"/>
        <v>18.277164500469702</v>
      </c>
      <c r="AB17">
        <f t="shared" si="12"/>
        <v>525.93733046000773</v>
      </c>
      <c r="AC17">
        <f t="shared" si="13"/>
        <v>788.90599569001154</v>
      </c>
    </row>
    <row r="18" spans="1:29" x14ac:dyDescent="0.25">
      <c r="A18" s="1">
        <v>0.38541666666666802</v>
      </c>
      <c r="B18" s="2">
        <v>505.16666666666703</v>
      </c>
      <c r="C18" s="3">
        <v>19.8</v>
      </c>
      <c r="D18" s="3">
        <v>23.442255698399997</v>
      </c>
      <c r="E18" s="3">
        <v>24.113166628156399</v>
      </c>
      <c r="F18" s="3">
        <v>25.057566652751301</v>
      </c>
      <c r="G18" s="12">
        <f t="shared" si="0"/>
        <v>8.5381061593330174E-3</v>
      </c>
      <c r="H18" s="12">
        <f t="shared" si="1"/>
        <v>1.0407588227155323E-2</v>
      </c>
      <c r="I18" s="12">
        <f t="shared" si="2"/>
        <v>4.6684663238500727E-2</v>
      </c>
      <c r="J18" s="14">
        <f t="shared" si="7"/>
        <v>3.2857563616270818E-2</v>
      </c>
      <c r="K18" s="12">
        <f t="shared" si="3"/>
        <v>3.7466596823680788E-2</v>
      </c>
      <c r="M18" s="1">
        <v>0.38541666666666802</v>
      </c>
      <c r="N18" s="2">
        <v>505.16666666666703</v>
      </c>
      <c r="O18" s="3">
        <v>19.8</v>
      </c>
      <c r="P18" s="3">
        <v>23.442255698399997</v>
      </c>
      <c r="Q18" s="3">
        <v>23.870875698469099</v>
      </c>
      <c r="R18" s="3">
        <v>24.577486779225701</v>
      </c>
      <c r="S18" s="12">
        <f t="shared" si="4"/>
        <v>8.0584804324693414E-3</v>
      </c>
      <c r="T18" s="12">
        <f t="shared" si="5"/>
        <v>9.4572486556760756E-3</v>
      </c>
      <c r="U18" s="12">
        <f t="shared" si="6"/>
        <v>2.9825092233595779E-2</v>
      </c>
      <c r="V18" s="14">
        <f t="shared" si="8"/>
        <v>2.4584411195754698E-2</v>
      </c>
      <c r="W18" s="12">
        <f t="shared" si="9"/>
        <v>3.9496957312552601E-2</v>
      </c>
      <c r="Y18">
        <f t="shared" si="10"/>
        <v>23.56904090240279</v>
      </c>
      <c r="Z18">
        <f t="shared" si="11"/>
        <v>24.846275918810687</v>
      </c>
      <c r="AB18">
        <f t="shared" si="12"/>
        <v>533.41492449050884</v>
      </c>
      <c r="AC18">
        <f t="shared" si="13"/>
        <v>800.12238673576314</v>
      </c>
    </row>
    <row r="19" spans="1:29" x14ac:dyDescent="0.25">
      <c r="A19" s="1">
        <v>0.38611111111111202</v>
      </c>
      <c r="B19" s="2">
        <v>507.83333333333297</v>
      </c>
      <c r="C19" s="3">
        <v>19.84</v>
      </c>
      <c r="D19" s="3">
        <v>23.295833114400004</v>
      </c>
      <c r="E19" s="3">
        <v>24.271670752163899</v>
      </c>
      <c r="F19" s="3">
        <v>25.243714629366401</v>
      </c>
      <c r="G19" s="12">
        <f t="shared" si="0"/>
        <v>8.7266243889016788E-3</v>
      </c>
      <c r="H19" s="12">
        <f t="shared" si="1"/>
        <v>1.0640724573744152E-2</v>
      </c>
      <c r="I19" s="12">
        <f t="shared" si="2"/>
        <v>6.7546120464607173E-2</v>
      </c>
      <c r="J19" s="14">
        <f t="shared" si="7"/>
        <v>3.3641760824504076E-2</v>
      </c>
      <c r="K19" s="12">
        <f t="shared" si="3"/>
        <v>4.494321403787177E-2</v>
      </c>
      <c r="M19" s="1">
        <v>0.38611111111111202</v>
      </c>
      <c r="N19" s="2">
        <v>507.83333333333297</v>
      </c>
      <c r="O19" s="3">
        <v>19.84</v>
      </c>
      <c r="P19" s="3">
        <v>23.295833114400004</v>
      </c>
      <c r="Q19" s="3">
        <v>24.022646794178598</v>
      </c>
      <c r="R19" s="3">
        <v>24.743452196454101</v>
      </c>
      <c r="S19" s="12">
        <f t="shared" si="4"/>
        <v>8.2362588661213029E-3</v>
      </c>
      <c r="T19" s="12">
        <f t="shared" si="5"/>
        <v>9.6556328121839927E-3</v>
      </c>
      <c r="U19" s="12">
        <f t="shared" si="6"/>
        <v>5.0309029360812114E-2</v>
      </c>
      <c r="V19" s="14">
        <f t="shared" si="8"/>
        <v>2.4946572385344246E-2</v>
      </c>
      <c r="W19" s="12">
        <f t="shared" si="9"/>
        <v>5.0101087065750304E-2</v>
      </c>
      <c r="Y19">
        <f t="shared" si="10"/>
        <v>28.421585934031061</v>
      </c>
      <c r="Z19">
        <f t="shared" si="11"/>
        <v>31.68336715366393</v>
      </c>
      <c r="AB19">
        <f t="shared" si="12"/>
        <v>535.55137992779476</v>
      </c>
      <c r="AC19">
        <f t="shared" si="13"/>
        <v>803.32706989169208</v>
      </c>
    </row>
    <row r="20" spans="1:29" x14ac:dyDescent="0.25">
      <c r="A20" s="1">
        <v>0.38680555555555701</v>
      </c>
      <c r="B20" s="2">
        <v>509.83333333333297</v>
      </c>
      <c r="C20" s="3">
        <v>19.84</v>
      </c>
      <c r="D20" s="3">
        <v>23.691174091200001</v>
      </c>
      <c r="E20" s="3">
        <v>24.465496498377</v>
      </c>
      <c r="F20" s="3">
        <v>25.5750132381471</v>
      </c>
      <c r="G20" s="12">
        <f t="shared" si="0"/>
        <v>9.0725658680163527E-3</v>
      </c>
      <c r="H20" s="12">
        <f t="shared" si="1"/>
        <v>1.1248800074822696E-2</v>
      </c>
      <c r="I20" s="12">
        <f t="shared" si="2"/>
        <v>5.3387262166799593E-2</v>
      </c>
      <c r="J20" s="14">
        <f t="shared" si="7"/>
        <v>3.8248964846899373E-2</v>
      </c>
      <c r="K20" s="12">
        <f t="shared" si="3"/>
        <v>4.3295063953532796E-2</v>
      </c>
      <c r="M20" s="1">
        <v>0.38680555555555701</v>
      </c>
      <c r="N20" s="2">
        <v>509.83333333333297</v>
      </c>
      <c r="O20" s="3">
        <v>19.84</v>
      </c>
      <c r="P20" s="3">
        <v>23.691174091200001</v>
      </c>
      <c r="Q20" s="3">
        <v>24.183749158583701</v>
      </c>
      <c r="R20" s="3">
        <v>25.018873939876698</v>
      </c>
      <c r="S20" s="12">
        <f t="shared" si="4"/>
        <v>8.5199395068657167E-3</v>
      </c>
      <c r="T20" s="12">
        <f t="shared" si="5"/>
        <v>1.0157974383543711E-2</v>
      </c>
      <c r="U20" s="12">
        <f t="shared" si="6"/>
        <v>3.396160825968636E-2</v>
      </c>
      <c r="V20" s="14">
        <f t="shared" si="8"/>
        <v>2.878970389312838E-2</v>
      </c>
      <c r="W20" s="12">
        <f t="shared" si="9"/>
        <v>4.5770508022971571E-2</v>
      </c>
      <c r="Y20">
        <f t="shared" si="10"/>
        <v>27.487142205244659</v>
      </c>
      <c r="Z20">
        <f t="shared" si="11"/>
        <v>29.058750535257094</v>
      </c>
      <c r="AB20">
        <f t="shared" si="12"/>
        <v>529.78295024712259</v>
      </c>
      <c r="AC20">
        <f t="shared" si="13"/>
        <v>794.67442537068382</v>
      </c>
    </row>
    <row r="21" spans="1:29" x14ac:dyDescent="0.25">
      <c r="A21" s="1">
        <v>0.38750000000000101</v>
      </c>
      <c r="B21" s="2">
        <v>511.33333333333297</v>
      </c>
      <c r="C21" s="3">
        <v>19.88</v>
      </c>
      <c r="D21" s="3">
        <v>23.456897956800002</v>
      </c>
      <c r="E21" s="3">
        <v>24.5456277460321</v>
      </c>
      <c r="F21" s="3">
        <v>25.724660512105999</v>
      </c>
      <c r="G21" s="12">
        <f t="shared" si="0"/>
        <v>9.124434966164479E-3</v>
      </c>
      <c r="H21" s="12">
        <f t="shared" si="1"/>
        <v>1.1430235682084754E-2</v>
      </c>
      <c r="I21" s="12">
        <f t="shared" si="2"/>
        <v>7.4844527409578851E-2</v>
      </c>
      <c r="J21" s="14">
        <f t="shared" si="7"/>
        <v>4.0526194401022973E-2</v>
      </c>
      <c r="K21" s="12">
        <f t="shared" si="3"/>
        <v>5.1965638737208282E-2</v>
      </c>
      <c r="M21" s="1">
        <v>0.38750000000000101</v>
      </c>
      <c r="N21" s="2">
        <v>511.33333333333297</v>
      </c>
      <c r="O21" s="3">
        <v>19.88</v>
      </c>
      <c r="P21" s="3">
        <v>23.456897956800002</v>
      </c>
      <c r="Q21" s="3">
        <v>24.252305359121301</v>
      </c>
      <c r="R21" s="3">
        <v>25.126558773984101</v>
      </c>
      <c r="S21" s="12">
        <f t="shared" si="4"/>
        <v>8.5507927492593973E-3</v>
      </c>
      <c r="T21" s="12">
        <f t="shared" si="5"/>
        <v>1.0260545190320937E-2</v>
      </c>
      <c r="U21" s="12">
        <f t="shared" si="6"/>
        <v>5.4680134330491119E-2</v>
      </c>
      <c r="V21" s="14">
        <f t="shared" si="8"/>
        <v>3.005019441865734E-2</v>
      </c>
      <c r="W21" s="12">
        <f t="shared" si="9"/>
        <v>5.7390261583902917E-2</v>
      </c>
      <c r="Y21">
        <f t="shared" si="10"/>
        <v>33.088977870771117</v>
      </c>
      <c r="Z21">
        <f t="shared" si="11"/>
        <v>36.543091583089186</v>
      </c>
      <c r="AB21">
        <f t="shared" si="12"/>
        <v>533.20127894678012</v>
      </c>
      <c r="AC21">
        <f t="shared" si="13"/>
        <v>799.80191842017007</v>
      </c>
    </row>
    <row r="22" spans="1:29" x14ac:dyDescent="0.25">
      <c r="A22" s="1">
        <v>0.38819444444444601</v>
      </c>
      <c r="B22" s="2">
        <v>514.5</v>
      </c>
      <c r="C22" s="3">
        <v>19.920000000000002</v>
      </c>
      <c r="D22" s="3">
        <v>23.852238933599999</v>
      </c>
      <c r="E22" s="3">
        <v>24.976696110168799</v>
      </c>
      <c r="F22" s="3">
        <v>26.2003185477108</v>
      </c>
      <c r="G22" s="12">
        <f t="shared" si="0"/>
        <v>9.8283695047012582E-3</v>
      </c>
      <c r="H22" s="12">
        <f t="shared" si="1"/>
        <v>1.2206644407601164E-2</v>
      </c>
      <c r="I22" s="12">
        <f t="shared" si="2"/>
        <v>7.6824826976458926E-2</v>
      </c>
      <c r="J22" s="14">
        <f t="shared" si="7"/>
        <v>4.1799983141877127E-2</v>
      </c>
      <c r="K22" s="12">
        <f t="shared" si="3"/>
        <v>5.3474931086737731E-2</v>
      </c>
      <c r="M22" s="1">
        <v>0.38819444444444601</v>
      </c>
      <c r="N22" s="2">
        <v>514.5</v>
      </c>
      <c r="O22" s="3">
        <v>19.920000000000002</v>
      </c>
      <c r="P22" s="3">
        <v>23.852238933599999</v>
      </c>
      <c r="Q22" s="3">
        <v>24.666598114054999</v>
      </c>
      <c r="R22" s="3">
        <v>25.580620447549901</v>
      </c>
      <c r="S22" s="12">
        <f t="shared" si="4"/>
        <v>9.2256523110884302E-3</v>
      </c>
      <c r="T22" s="12">
        <f t="shared" si="5"/>
        <v>1.1002177740621767E-2</v>
      </c>
      <c r="U22" s="12">
        <f t="shared" si="6"/>
        <v>5.5638404413098905E-2</v>
      </c>
      <c r="V22" s="14">
        <f t="shared" si="8"/>
        <v>3.1223780276646532E-2</v>
      </c>
      <c r="W22" s="12">
        <f t="shared" si="9"/>
        <v>5.9042982483195984E-2</v>
      </c>
      <c r="Y22">
        <f t="shared" si="10"/>
        <v>34.260886003401446</v>
      </c>
      <c r="Z22">
        <f t="shared" si="11"/>
        <v>37.82828422679902</v>
      </c>
      <c r="AB22">
        <f t="shared" si="12"/>
        <v>527.43284926610795</v>
      </c>
      <c r="AC22">
        <f t="shared" si="13"/>
        <v>791.14927389916181</v>
      </c>
    </row>
    <row r="23" spans="1:29" x14ac:dyDescent="0.25">
      <c r="A23" s="1">
        <v>0.38888888888889001</v>
      </c>
      <c r="B23" s="2">
        <v>517.83333333333303</v>
      </c>
      <c r="C23" s="3">
        <v>19.96</v>
      </c>
      <c r="D23" s="3">
        <v>24.101157326400006</v>
      </c>
      <c r="E23" s="3">
        <v>24.922240017333301</v>
      </c>
      <c r="F23" s="3">
        <v>26.3837737619431</v>
      </c>
      <c r="G23" s="12">
        <f t="shared" si="0"/>
        <v>9.5826971689732289E-3</v>
      </c>
      <c r="H23" s="12">
        <f t="shared" si="1"/>
        <v>1.2405098993131193E-2</v>
      </c>
      <c r="I23" s="12">
        <f t="shared" si="2"/>
        <v>5.5736660413882012E-2</v>
      </c>
      <c r="J23" s="14">
        <f t="shared" si="7"/>
        <v>4.9605850242776355E-2</v>
      </c>
      <c r="K23" s="12">
        <f t="shared" si="3"/>
        <v>5.1649453633144909E-2</v>
      </c>
      <c r="M23" s="1">
        <v>0.38888888888889001</v>
      </c>
      <c r="N23" s="2">
        <v>517.83333333333303</v>
      </c>
      <c r="O23" s="3">
        <v>19.96</v>
      </c>
      <c r="P23" s="3">
        <v>24.101157326400006</v>
      </c>
      <c r="Q23" s="3">
        <v>24.564339470379799</v>
      </c>
      <c r="R23" s="3">
        <v>25.666786621922199</v>
      </c>
      <c r="S23" s="12">
        <f t="shared" si="4"/>
        <v>8.8915470943929219E-3</v>
      </c>
      <c r="T23" s="12">
        <f t="shared" si="5"/>
        <v>1.1020508442720699E-2</v>
      </c>
      <c r="U23" s="12">
        <f t="shared" si="6"/>
        <v>3.144168809530154E-2</v>
      </c>
      <c r="V23" s="14">
        <f t="shared" si="8"/>
        <v>3.7418108546366978E-2</v>
      </c>
      <c r="W23" s="12">
        <f t="shared" si="9"/>
        <v>5.3138952594017741E-2</v>
      </c>
      <c r="Y23">
        <f t="shared" si="10"/>
        <v>33.305711193803738</v>
      </c>
      <c r="Z23">
        <f t="shared" si="11"/>
        <v>34.266201939101109</v>
      </c>
      <c r="AB23">
        <f t="shared" si="12"/>
        <v>523.8008750227217</v>
      </c>
      <c r="AC23">
        <f t="shared" si="13"/>
        <v>785.70131253408238</v>
      </c>
    </row>
    <row r="24" spans="1:29" x14ac:dyDescent="0.25">
      <c r="A24" s="1">
        <v>0.389583333333334</v>
      </c>
      <c r="B24" s="2">
        <v>519.33333333333303</v>
      </c>
      <c r="C24" s="3">
        <v>20</v>
      </c>
      <c r="D24" s="3">
        <v>23.471540215200005</v>
      </c>
      <c r="E24" s="3">
        <v>24.7278470570587</v>
      </c>
      <c r="F24" s="3">
        <v>26.3024260986342</v>
      </c>
      <c r="G24" s="12">
        <f t="shared" si="0"/>
        <v>9.103684962243971E-3</v>
      </c>
      <c r="H24" s="12">
        <f t="shared" si="1"/>
        <v>1.2135608662325168E-2</v>
      </c>
      <c r="I24" s="12">
        <f t="shared" si="2"/>
        <v>8.5034189319412243E-2</v>
      </c>
      <c r="J24" s="14">
        <f t="shared" si="7"/>
        <v>5.3288355940821014E-2</v>
      </c>
      <c r="K24" s="12">
        <f t="shared" si="3"/>
        <v>6.3870300400351437E-2</v>
      </c>
      <c r="M24" s="1">
        <v>0.389583333333334</v>
      </c>
      <c r="N24" s="2">
        <v>519.33333333333303</v>
      </c>
      <c r="O24" s="3">
        <v>20</v>
      </c>
      <c r="P24" s="3">
        <v>23.471540215200005</v>
      </c>
      <c r="Q24" s="3">
        <v>24.3553724942626</v>
      </c>
      <c r="R24" s="3">
        <v>25.5235586775242</v>
      </c>
      <c r="S24" s="12">
        <f t="shared" si="4"/>
        <v>8.3864682174504546E-3</v>
      </c>
      <c r="T24" s="12">
        <f t="shared" si="5"/>
        <v>1.0635863949019646E-2</v>
      </c>
      <c r="U24" s="12">
        <f t="shared" si="6"/>
        <v>5.9822934047882532E-2</v>
      </c>
      <c r="V24" s="14">
        <f t="shared" si="8"/>
        <v>3.9534834070003987E-2</v>
      </c>
      <c r="W24" s="12">
        <f t="shared" si="9"/>
        <v>6.944630109394527E-2</v>
      </c>
      <c r="Y24">
        <f t="shared" si="10"/>
        <v>41.305523866449548</v>
      </c>
      <c r="Z24">
        <f t="shared" si="11"/>
        <v>44.911575948323133</v>
      </c>
      <c r="AB24">
        <f t="shared" si="12"/>
        <v>532.98763340305152</v>
      </c>
      <c r="AC24">
        <f t="shared" si="13"/>
        <v>799.48145010457711</v>
      </c>
    </row>
    <row r="25" spans="1:29" x14ac:dyDescent="0.25">
      <c r="A25" s="1">
        <v>0.390277777777779</v>
      </c>
      <c r="B25" s="2">
        <v>522.5</v>
      </c>
      <c r="C25" s="3">
        <v>20.079999999999998</v>
      </c>
      <c r="D25" s="3">
        <v>23.691174091200001</v>
      </c>
      <c r="E25" s="3">
        <v>25.060271355135601</v>
      </c>
      <c r="F25" s="3">
        <v>26.683478759699501</v>
      </c>
      <c r="G25" s="12">
        <f t="shared" si="0"/>
        <v>9.5316198184413458E-3</v>
      </c>
      <c r="H25" s="12">
        <f t="shared" si="1"/>
        <v>1.2638236860668905E-2</v>
      </c>
      <c r="I25" s="12">
        <f t="shared" si="2"/>
        <v>9.210687697058409E-2</v>
      </c>
      <c r="J25" s="14">
        <f t="shared" si="7"/>
        <v>5.4601148014908604E-2</v>
      </c>
      <c r="K25" s="12">
        <f t="shared" si="3"/>
        <v>6.7103057666800442E-2</v>
      </c>
      <c r="M25" s="1">
        <v>0.390277777777779</v>
      </c>
      <c r="N25" s="2">
        <v>522.5</v>
      </c>
      <c r="O25" s="3">
        <v>20.079999999999998</v>
      </c>
      <c r="P25" s="3">
        <v>23.691174091200001</v>
      </c>
      <c r="Q25" s="3">
        <v>24.672428746177001</v>
      </c>
      <c r="R25" s="3">
        <v>25.880616850474699</v>
      </c>
      <c r="S25" s="12">
        <f t="shared" si="4"/>
        <v>8.7893373132574212E-3</v>
      </c>
      <c r="T25" s="12">
        <f t="shared" si="5"/>
        <v>1.1101659043970718E-2</v>
      </c>
      <c r="U25" s="12">
        <f t="shared" si="6"/>
        <v>6.6014522242906798E-2</v>
      </c>
      <c r="V25" s="14">
        <f t="shared" si="8"/>
        <v>4.0640806176173078E-2</v>
      </c>
      <c r="W25" s="12">
        <f t="shared" si="9"/>
        <v>7.3648067297626491E-2</v>
      </c>
      <c r="Y25">
        <f t="shared" si="10"/>
        <v>43.660789233388243</v>
      </c>
      <c r="Z25">
        <f t="shared" si="11"/>
        <v>47.919317770805002</v>
      </c>
      <c r="AB25">
        <f t="shared" si="12"/>
        <v>529.78295024712259</v>
      </c>
      <c r="AC25">
        <f t="shared" si="13"/>
        <v>794.67442537068382</v>
      </c>
    </row>
    <row r="26" spans="1:29" x14ac:dyDescent="0.25">
      <c r="A26" s="1">
        <v>0.390972222222223</v>
      </c>
      <c r="B26" s="2">
        <v>524.33333333333303</v>
      </c>
      <c r="C26" s="3">
        <v>20.16</v>
      </c>
      <c r="D26" s="3">
        <v>23.954734742399999</v>
      </c>
      <c r="E26" s="3">
        <v>25.256161307012601</v>
      </c>
      <c r="F26" s="3">
        <v>27.011442445615799</v>
      </c>
      <c r="G26" s="12">
        <f t="shared" si="0"/>
        <v>9.7193159065720354E-3</v>
      </c>
      <c r="H26" s="12">
        <f t="shared" si="1"/>
        <v>1.3066959527557157E-2</v>
      </c>
      <c r="I26" s="12">
        <f t="shared" si="2"/>
        <v>8.7248154363440911E-2</v>
      </c>
      <c r="J26" s="14">
        <f t="shared" si="7"/>
        <v>5.8837372732465781E-2</v>
      </c>
      <c r="K26" s="12">
        <f t="shared" si="3"/>
        <v>6.8307633276124172E-2</v>
      </c>
      <c r="M26" s="1">
        <v>0.390972222222223</v>
      </c>
      <c r="N26" s="2">
        <v>524.33333333333303</v>
      </c>
      <c r="O26" s="3">
        <v>20.16</v>
      </c>
      <c r="P26" s="3">
        <v>23.954734742399999</v>
      </c>
      <c r="Q26" s="3">
        <v>24.839437756184399</v>
      </c>
      <c r="R26" s="3">
        <v>26.150587917651201</v>
      </c>
      <c r="S26" s="12">
        <f t="shared" si="4"/>
        <v>8.9245475324559471E-3</v>
      </c>
      <c r="T26" s="12">
        <f t="shared" si="5"/>
        <v>1.1425151781915837E-2</v>
      </c>
      <c r="U26" s="12">
        <f t="shared" si="6"/>
        <v>5.9310841818754192E-2</v>
      </c>
      <c r="V26" s="14">
        <f t="shared" si="8"/>
        <v>4.3950014081416265E-2</v>
      </c>
      <c r="W26" s="12">
        <f t="shared" si="9"/>
        <v>7.3605434990793361E-2</v>
      </c>
      <c r="Y26">
        <f t="shared" si="10"/>
        <v>44.600495458606609</v>
      </c>
      <c r="Z26">
        <f t="shared" si="11"/>
        <v>48.059619570849726</v>
      </c>
      <c r="AB26">
        <f t="shared" si="12"/>
        <v>525.93733046000773</v>
      </c>
      <c r="AC26">
        <f t="shared" si="13"/>
        <v>788.90599569001154</v>
      </c>
    </row>
    <row r="27" spans="1:29" x14ac:dyDescent="0.25">
      <c r="A27" s="1">
        <v>0.391666666666668</v>
      </c>
      <c r="B27" s="2">
        <v>526.33333333333303</v>
      </c>
      <c r="C27" s="3">
        <v>20.239999999999998</v>
      </c>
      <c r="D27" s="3">
        <v>23.925450225600002</v>
      </c>
      <c r="E27" s="3">
        <v>25.2521206253369</v>
      </c>
      <c r="F27" s="3">
        <v>27.171786531517501</v>
      </c>
      <c r="G27" s="12">
        <f t="shared" si="0"/>
        <v>9.5227117644146389E-3</v>
      </c>
      <c r="H27" s="12">
        <f t="shared" si="1"/>
        <v>1.316995541136955E-2</v>
      </c>
      <c r="I27" s="12">
        <f t="shared" si="2"/>
        <v>8.8602548430813638E-2</v>
      </c>
      <c r="J27" s="14">
        <f t="shared" si="7"/>
        <v>6.4103070158601477E-2</v>
      </c>
      <c r="K27" s="12">
        <f t="shared" si="3"/>
        <v>7.2269562916005545E-2</v>
      </c>
      <c r="M27" s="1">
        <v>0.391666666666668</v>
      </c>
      <c r="N27" s="2">
        <v>526.33333333333303</v>
      </c>
      <c r="O27" s="3">
        <v>20.239999999999998</v>
      </c>
      <c r="P27" s="3">
        <v>23.925450225600002</v>
      </c>
      <c r="Q27" s="3">
        <v>24.804118643114698</v>
      </c>
      <c r="R27" s="3">
        <v>26.2379835680442</v>
      </c>
      <c r="S27" s="12">
        <f t="shared" si="4"/>
        <v>8.6715363707055779E-3</v>
      </c>
      <c r="T27" s="12">
        <f t="shared" si="5"/>
        <v>1.1395788919653335E-2</v>
      </c>
      <c r="U27" s="12">
        <f t="shared" si="6"/>
        <v>5.8682443682252727E-2</v>
      </c>
      <c r="V27" s="14">
        <f t="shared" si="8"/>
        <v>4.7880802375445411E-2</v>
      </c>
      <c r="W27" s="12">
        <f t="shared" si="9"/>
        <v>7.7222024216571789E-2</v>
      </c>
      <c r="Y27">
        <f t="shared" si="10"/>
        <v>47.367370951713561</v>
      </c>
      <c r="Z27">
        <f t="shared" si="11"/>
        <v>50.613344250605252</v>
      </c>
      <c r="AB27">
        <f t="shared" si="12"/>
        <v>526.36462154746494</v>
      </c>
      <c r="AC27">
        <f t="shared" si="13"/>
        <v>789.54693232119723</v>
      </c>
    </row>
    <row r="28" spans="1:29" x14ac:dyDescent="0.25">
      <c r="A28" s="1">
        <v>0.39236111111111199</v>
      </c>
      <c r="B28" s="2">
        <v>528.66666666666697</v>
      </c>
      <c r="C28" s="3">
        <v>20.28</v>
      </c>
      <c r="D28" s="3">
        <v>23.7643853832</v>
      </c>
      <c r="E28" s="3">
        <v>25.4221682736408</v>
      </c>
      <c r="F28" s="3">
        <v>27.401673897243199</v>
      </c>
      <c r="G28" s="12">
        <f t="shared" si="0"/>
        <v>9.7266739097871292E-3</v>
      </c>
      <c r="H28" s="12">
        <f t="shared" si="1"/>
        <v>1.3471009893902637E-2</v>
      </c>
      <c r="I28" s="12">
        <f t="shared" si="2"/>
        <v>0.11022745345129692</v>
      </c>
      <c r="J28" s="14">
        <f t="shared" si="7"/>
        <v>6.580954153899983E-2</v>
      </c>
      <c r="K28" s="12">
        <f t="shared" si="3"/>
        <v>8.0615512176432189E-2</v>
      </c>
      <c r="M28" s="1">
        <v>0.39236111111111199</v>
      </c>
      <c r="N28" s="2">
        <v>528.66666666666697</v>
      </c>
      <c r="O28" s="3">
        <v>20.28</v>
      </c>
      <c r="P28" s="3">
        <v>23.7643853832</v>
      </c>
      <c r="Q28" s="3">
        <v>24.962718516449701</v>
      </c>
      <c r="R28" s="3">
        <v>26.431209655646398</v>
      </c>
      <c r="S28" s="12">
        <f t="shared" si="4"/>
        <v>8.857601229097789E-3</v>
      </c>
      <c r="T28" s="12">
        <f t="shared" si="5"/>
        <v>1.1635327217490027E-2</v>
      </c>
      <c r="U28" s="12">
        <f t="shared" si="6"/>
        <v>7.9678231948277667E-2</v>
      </c>
      <c r="V28" s="14">
        <f t="shared" si="8"/>
        <v>4.8820638583863561E-2</v>
      </c>
      <c r="W28" s="12">
        <f t="shared" si="9"/>
        <v>8.8659754558002388E-2</v>
      </c>
      <c r="Y28">
        <f t="shared" si="10"/>
        <v>53.071764003328653</v>
      </c>
      <c r="Z28">
        <f t="shared" si="11"/>
        <v>58.367545444571888</v>
      </c>
      <c r="AB28">
        <f t="shared" si="12"/>
        <v>528.71472252847957</v>
      </c>
      <c r="AC28">
        <f t="shared" si="13"/>
        <v>793.07208379271924</v>
      </c>
    </row>
    <row r="29" spans="1:29" x14ac:dyDescent="0.25">
      <c r="A29" s="1">
        <v>0.39305555555555699</v>
      </c>
      <c r="B29" s="2">
        <v>530.16666666666697</v>
      </c>
      <c r="C29" s="3">
        <v>20.36</v>
      </c>
      <c r="D29" s="3">
        <v>24.203653135200007</v>
      </c>
      <c r="E29" s="3">
        <v>25.694551835851001</v>
      </c>
      <c r="F29" s="3">
        <v>27.805488670729702</v>
      </c>
      <c r="G29" s="12">
        <f t="shared" si="0"/>
        <v>1.0062027983371894E-2</v>
      </c>
      <c r="H29" s="12">
        <f t="shared" si="1"/>
        <v>1.4043675581382644E-2</v>
      </c>
      <c r="I29" s="12">
        <f t="shared" si="2"/>
        <v>9.8850704052765151E-2</v>
      </c>
      <c r="J29" s="14">
        <f t="shared" si="7"/>
        <v>6.9980472934734375E-2</v>
      </c>
      <c r="K29" s="12">
        <f t="shared" si="3"/>
        <v>7.9603883307411291E-2</v>
      </c>
      <c r="M29" s="1">
        <v>0.39305555555555699</v>
      </c>
      <c r="N29" s="2">
        <v>530.16666666666697</v>
      </c>
      <c r="O29" s="3">
        <v>20.36</v>
      </c>
      <c r="P29" s="3">
        <v>24.203653135200007</v>
      </c>
      <c r="Q29" s="3">
        <v>25.202844053906102</v>
      </c>
      <c r="R29" s="3">
        <v>26.781151377072899</v>
      </c>
      <c r="S29" s="12">
        <f t="shared" si="4"/>
        <v>9.13456910513568E-3</v>
      </c>
      <c r="T29" s="12">
        <f t="shared" si="5"/>
        <v>1.2111571286525423E-2</v>
      </c>
      <c r="U29" s="12">
        <f t="shared" si="6"/>
        <v>6.6249119242037621E-2</v>
      </c>
      <c r="V29" s="14">
        <f t="shared" si="8"/>
        <v>5.232306864260762E-2</v>
      </c>
      <c r="W29" s="12">
        <f t="shared" si="9"/>
        <v>8.5447628263626424E-2</v>
      </c>
      <c r="Y29">
        <f t="shared" si="10"/>
        <v>52.554468742966627</v>
      </c>
      <c r="Z29">
        <f t="shared" si="11"/>
        <v>56.412508060687742</v>
      </c>
      <c r="AB29">
        <f t="shared" si="12"/>
        <v>522.30535621662148</v>
      </c>
      <c r="AC29">
        <f t="shared" si="13"/>
        <v>783.45803432493199</v>
      </c>
    </row>
    <row r="30" spans="1:29" x14ac:dyDescent="0.25">
      <c r="A30" s="1">
        <v>0.39375000000000099</v>
      </c>
      <c r="B30" s="2">
        <v>531.83333333333303</v>
      </c>
      <c r="C30" s="3">
        <v>20.399999999999999</v>
      </c>
      <c r="D30" s="3">
        <v>24.086515068000001</v>
      </c>
      <c r="E30" s="3">
        <v>25.7521426127803</v>
      </c>
      <c r="F30" s="3">
        <v>27.992541202431902</v>
      </c>
      <c r="G30" s="12">
        <f t="shared" si="0"/>
        <v>1.0063571192943224E-2</v>
      </c>
      <c r="H30" s="12">
        <f t="shared" si="1"/>
        <v>1.4276166472764477E-2</v>
      </c>
      <c r="I30" s="12">
        <f t="shared" si="2"/>
        <v>0.11008962433806151</v>
      </c>
      <c r="J30" s="14">
        <f t="shared" si="7"/>
        <v>7.403955340291897E-2</v>
      </c>
      <c r="K30" s="12">
        <f t="shared" si="3"/>
        <v>8.6056243714633163E-2</v>
      </c>
      <c r="M30" s="1">
        <v>0.39375000000000099</v>
      </c>
      <c r="N30" s="2">
        <v>531.83333333333303</v>
      </c>
      <c r="O30" s="3">
        <v>20.399999999999999</v>
      </c>
      <c r="P30" s="3">
        <v>24.086515068000001</v>
      </c>
      <c r="Q30" s="3">
        <v>25.236046707584102</v>
      </c>
      <c r="R30" s="3">
        <v>26.905173635459199</v>
      </c>
      <c r="S30" s="12">
        <f t="shared" si="4"/>
        <v>9.0931620951127026E-3</v>
      </c>
      <c r="T30" s="12">
        <f t="shared" si="5"/>
        <v>1.2231601946961839E-2</v>
      </c>
      <c r="U30" s="12">
        <f t="shared" si="6"/>
        <v>7.5978274232503779E-2</v>
      </c>
      <c r="V30" s="14">
        <f t="shared" si="8"/>
        <v>5.5160458002196933E-2</v>
      </c>
      <c r="W30" s="12">
        <f t="shared" si="9"/>
        <v>9.3149595118448836E-2</v>
      </c>
      <c r="Y30">
        <f t="shared" si="10"/>
        <v>56.992921072123089</v>
      </c>
      <c r="Z30">
        <f t="shared" si="11"/>
        <v>61.690672208404173</v>
      </c>
      <c r="AB30">
        <f t="shared" si="12"/>
        <v>524.01452056645041</v>
      </c>
      <c r="AC30">
        <f t="shared" si="13"/>
        <v>786.02178084967545</v>
      </c>
    </row>
    <row r="31" spans="1:29" x14ac:dyDescent="0.25">
      <c r="A31" s="1">
        <v>0.39444444444444599</v>
      </c>
      <c r="B31" s="2">
        <v>535</v>
      </c>
      <c r="C31" s="3">
        <v>20.440000000000001</v>
      </c>
      <c r="D31" s="3">
        <v>24.174368618400003</v>
      </c>
      <c r="E31" s="3">
        <v>25.844624655410598</v>
      </c>
      <c r="F31" s="3">
        <v>28.232841000721699</v>
      </c>
      <c r="G31" s="12">
        <f t="shared" si="0"/>
        <v>1.0102102159645975E-2</v>
      </c>
      <c r="H31" s="12">
        <f t="shared" si="1"/>
        <v>1.4566057945274201E-2</v>
      </c>
      <c r="I31" s="12">
        <f t="shared" si="2"/>
        <v>0.10974211288203289</v>
      </c>
      <c r="J31" s="14">
        <f t="shared" si="7"/>
        <v>7.8457404717102136E-2</v>
      </c>
      <c r="K31" s="12">
        <f t="shared" si="3"/>
        <v>8.8885640772079069E-2</v>
      </c>
      <c r="M31" s="1">
        <v>0.39444444444444599</v>
      </c>
      <c r="N31" s="2">
        <v>535</v>
      </c>
      <c r="O31" s="3">
        <v>20.440000000000001</v>
      </c>
      <c r="P31" s="3">
        <v>24.174368618400003</v>
      </c>
      <c r="Q31" s="3">
        <v>25.297267210282801</v>
      </c>
      <c r="R31" s="3">
        <v>27.0803977638002</v>
      </c>
      <c r="S31" s="12">
        <f t="shared" si="4"/>
        <v>9.0790041313697188E-3</v>
      </c>
      <c r="T31" s="12">
        <f t="shared" si="5"/>
        <v>1.2411958437009717E-2</v>
      </c>
      <c r="U31" s="12">
        <f t="shared" si="6"/>
        <v>7.3778667039594764E-2</v>
      </c>
      <c r="V31" s="14">
        <f t="shared" si="8"/>
        <v>5.857919688700601E-2</v>
      </c>
      <c r="W31" s="12">
        <f t="shared" si="9"/>
        <v>9.5468530406803406E-2</v>
      </c>
      <c r="Y31">
        <f t="shared" si="10"/>
        <v>59.217267933793039</v>
      </c>
      <c r="Z31">
        <f t="shared" si="11"/>
        <v>63.602911507850635</v>
      </c>
      <c r="AB31">
        <f t="shared" si="12"/>
        <v>522.73264730407868</v>
      </c>
      <c r="AC31">
        <f t="shared" si="13"/>
        <v>784.09897095611791</v>
      </c>
    </row>
    <row r="32" spans="1:29" x14ac:dyDescent="0.25">
      <c r="A32" s="1">
        <v>0.39513888888888998</v>
      </c>
      <c r="B32" s="2">
        <v>536.33333333333303</v>
      </c>
      <c r="C32" s="3">
        <v>20.52</v>
      </c>
      <c r="D32" s="3">
        <v>24.042588292800001</v>
      </c>
      <c r="E32" s="3">
        <v>25.7694499970839</v>
      </c>
      <c r="F32" s="3">
        <v>28.335541174284199</v>
      </c>
      <c r="G32" s="12">
        <f t="shared" si="0"/>
        <v>9.787663139373343E-3</v>
      </c>
      <c r="H32" s="12">
        <f t="shared" si="1"/>
        <v>1.4572171238565948E-2</v>
      </c>
      <c r="I32" s="12">
        <f t="shared" si="2"/>
        <v>0.11317925176390321</v>
      </c>
      <c r="J32" s="14">
        <f t="shared" si="7"/>
        <v>8.4091354470657881E-2</v>
      </c>
      <c r="K32" s="12">
        <f t="shared" si="3"/>
        <v>9.378732023507301E-2</v>
      </c>
      <c r="M32" s="1">
        <v>0.39513888888888998</v>
      </c>
      <c r="N32" s="2">
        <v>536.33333333333303</v>
      </c>
      <c r="O32" s="3">
        <v>20.52</v>
      </c>
      <c r="P32" s="3">
        <v>24.042588292800001</v>
      </c>
      <c r="Q32" s="3">
        <v>25.1889199795338</v>
      </c>
      <c r="R32" s="3">
        <v>27.1034236742918</v>
      </c>
      <c r="S32" s="12">
        <f t="shared" si="4"/>
        <v>8.705257886017035E-3</v>
      </c>
      <c r="T32" s="12">
        <f t="shared" si="5"/>
        <v>1.2274873227393047E-2</v>
      </c>
      <c r="U32" s="12">
        <f t="shared" si="6"/>
        <v>7.5131067100469351E-2</v>
      </c>
      <c r="V32" s="14">
        <f t="shared" si="8"/>
        <v>6.2738693878729906E-2</v>
      </c>
      <c r="W32" s="12">
        <f t="shared" si="9"/>
        <v>0.1003042274289646</v>
      </c>
      <c r="Y32">
        <f t="shared" si="10"/>
        <v>62.638578524605073</v>
      </c>
      <c r="Z32">
        <f t="shared" si="11"/>
        <v>66.991083767093983</v>
      </c>
      <c r="AB32">
        <f t="shared" si="12"/>
        <v>524.65545719763611</v>
      </c>
      <c r="AC32">
        <f t="shared" si="13"/>
        <v>786.98318579645399</v>
      </c>
    </row>
    <row r="33" spans="1:29" x14ac:dyDescent="0.25">
      <c r="A33" s="1">
        <v>0.39583333333333498</v>
      </c>
      <c r="B33" s="2">
        <v>539.5</v>
      </c>
      <c r="C33" s="3">
        <v>20.52</v>
      </c>
      <c r="D33" s="3">
        <v>23.866881191999997</v>
      </c>
      <c r="E33" s="3">
        <v>25.987418411554899</v>
      </c>
      <c r="F33" s="3">
        <v>28.590543173044701</v>
      </c>
      <c r="G33" s="12">
        <f t="shared" si="0"/>
        <v>1.0134232458859868E-2</v>
      </c>
      <c r="H33" s="12">
        <f t="shared" si="1"/>
        <v>1.4959301525569417E-2</v>
      </c>
      <c r="I33" s="12">
        <f t="shared" si="2"/>
        <v>0.1381651458805114</v>
      </c>
      <c r="J33" s="14">
        <f t="shared" si="7"/>
        <v>8.4804244202773896E-2</v>
      </c>
      <c r="K33" s="12">
        <f t="shared" si="3"/>
        <v>0.10259121142868641</v>
      </c>
      <c r="M33" s="1">
        <v>0.39583333333333498</v>
      </c>
      <c r="N33" s="2">
        <v>539.5</v>
      </c>
      <c r="O33" s="3">
        <v>20.52</v>
      </c>
      <c r="P33" s="3">
        <v>23.866881191999997</v>
      </c>
      <c r="Q33" s="3">
        <v>25.398659380667699</v>
      </c>
      <c r="R33" s="3">
        <v>27.329485619225</v>
      </c>
      <c r="S33" s="12">
        <f t="shared" si="4"/>
        <v>9.0429274896528244E-3</v>
      </c>
      <c r="T33" s="12">
        <f t="shared" si="5"/>
        <v>1.2621845448053755E-2</v>
      </c>
      <c r="U33" s="12">
        <f t="shared" si="6"/>
        <v>9.9804122720506247E-2</v>
      </c>
      <c r="V33" s="14">
        <f t="shared" si="8"/>
        <v>6.2902194420379975E-2</v>
      </c>
      <c r="W33" s="12">
        <f t="shared" si="9"/>
        <v>0.11280425578063311</v>
      </c>
      <c r="Y33">
        <f t="shared" si="10"/>
        <v>68.923065333310802</v>
      </c>
      <c r="Z33">
        <f t="shared" si="11"/>
        <v>75.784416450219382</v>
      </c>
      <c r="AB33">
        <f t="shared" si="12"/>
        <v>527.21920372237946</v>
      </c>
      <c r="AC33">
        <f t="shared" si="13"/>
        <v>790.82880558356908</v>
      </c>
    </row>
    <row r="34" spans="1:29" x14ac:dyDescent="0.25">
      <c r="A34" s="1">
        <v>0.39652777777777898</v>
      </c>
      <c r="B34" s="2">
        <v>540.33333333333303</v>
      </c>
      <c r="C34" s="3">
        <v>20.6</v>
      </c>
      <c r="D34" s="3">
        <v>24.423287011199999</v>
      </c>
      <c r="E34" s="3">
        <v>26.157372218793402</v>
      </c>
      <c r="F34" s="3">
        <v>28.9559003145805</v>
      </c>
      <c r="G34" s="12">
        <f t="shared" si="0"/>
        <v>1.028508121923517E-2</v>
      </c>
      <c r="H34" s="12">
        <f t="shared" si="1"/>
        <v>1.5464343580346398E-2</v>
      </c>
      <c r="I34" s="12">
        <f t="shared" si="2"/>
        <v>0.1128113308736665</v>
      </c>
      <c r="J34" s="14">
        <f t="shared" si="7"/>
        <v>9.1029459680136718E-2</v>
      </c>
      <c r="K34" s="12">
        <f t="shared" si="3"/>
        <v>9.8290083411313331E-2</v>
      </c>
      <c r="M34" s="1">
        <v>0.39652777777777898</v>
      </c>
      <c r="N34" s="2">
        <v>540.33333333333303</v>
      </c>
      <c r="O34" s="3">
        <v>20.6</v>
      </c>
      <c r="P34" s="3">
        <v>24.423287011199999</v>
      </c>
      <c r="Q34" s="3">
        <v>25.522641738841799</v>
      </c>
      <c r="R34" s="3">
        <v>27.6198192791</v>
      </c>
      <c r="S34" s="12">
        <f t="shared" si="4"/>
        <v>9.110379529010117E-3</v>
      </c>
      <c r="T34" s="12">
        <f t="shared" si="5"/>
        <v>1.2991645797223939E-2</v>
      </c>
      <c r="U34" s="12">
        <f t="shared" si="6"/>
        <v>7.1518786611210111E-2</v>
      </c>
      <c r="V34" s="14">
        <f t="shared" si="8"/>
        <v>6.8216195017091419E-2</v>
      </c>
      <c r="W34" s="12">
        <f t="shared" si="9"/>
        <v>0.10397558832269647</v>
      </c>
      <c r="Y34">
        <f t="shared" si="10"/>
        <v>66.135469492344157</v>
      </c>
      <c r="Z34">
        <f t="shared" si="11"/>
        <v>69.96101855655499</v>
      </c>
      <c r="AB34">
        <f t="shared" si="12"/>
        <v>519.10067306069243</v>
      </c>
      <c r="AC34">
        <f t="shared" si="13"/>
        <v>778.65100959103859</v>
      </c>
    </row>
    <row r="35" spans="1:29" x14ac:dyDescent="0.25">
      <c r="A35" s="1">
        <v>0.39722222222222398</v>
      </c>
      <c r="B35" s="2">
        <v>541.33333333333303</v>
      </c>
      <c r="C35" s="3">
        <v>20.64</v>
      </c>
      <c r="D35" s="3">
        <v>23.881523450400003</v>
      </c>
      <c r="E35" s="3">
        <v>26.1147717209798</v>
      </c>
      <c r="F35" s="3">
        <v>28.9977033855508</v>
      </c>
      <c r="G35" s="12">
        <f t="shared" si="0"/>
        <v>1.0113494558460225E-2</v>
      </c>
      <c r="H35" s="12">
        <f t="shared" si="1"/>
        <v>1.5439107239317988E-2</v>
      </c>
      <c r="I35" s="12">
        <f t="shared" si="2"/>
        <v>0.14501612146622059</v>
      </c>
      <c r="J35" s="14">
        <f t="shared" si="7"/>
        <v>9.3601677421136412E-2</v>
      </c>
      <c r="K35" s="12">
        <f t="shared" si="3"/>
        <v>0.11073982543616449</v>
      </c>
      <c r="M35" s="1">
        <v>0.39722222222222398</v>
      </c>
      <c r="N35" s="2">
        <v>541.33333333333303</v>
      </c>
      <c r="O35" s="3">
        <v>20.64</v>
      </c>
      <c r="P35" s="3">
        <v>23.881523450400003</v>
      </c>
      <c r="Q35" s="3">
        <v>25.4697537059415</v>
      </c>
      <c r="R35" s="3">
        <v>27.608127545620601</v>
      </c>
      <c r="S35" s="12">
        <f t="shared" si="4"/>
        <v>8.9219588163944007E-3</v>
      </c>
      <c r="T35" s="12">
        <f t="shared" si="5"/>
        <v>1.2872156796097175E-2</v>
      </c>
      <c r="U35" s="12">
        <f t="shared" si="6"/>
        <v>0.10313183477542191</v>
      </c>
      <c r="V35" s="14">
        <f t="shared" si="8"/>
        <v>6.9427722067503306E-2</v>
      </c>
      <c r="W35" s="12">
        <f t="shared" si="9"/>
        <v>0.12099363945521426</v>
      </c>
      <c r="Y35">
        <f t="shared" si="10"/>
        <v>74.650304222103713</v>
      </c>
      <c r="Z35">
        <f t="shared" si="11"/>
        <v>81.562454687793021</v>
      </c>
      <c r="AB35">
        <f t="shared" si="12"/>
        <v>527.00555817865074</v>
      </c>
      <c r="AC35">
        <f t="shared" si="13"/>
        <v>790.508337267976</v>
      </c>
    </row>
    <row r="36" spans="1:29" x14ac:dyDescent="0.25">
      <c r="A36" s="1">
        <v>0.39791666666666797</v>
      </c>
      <c r="B36" s="2">
        <v>542.33333333333303</v>
      </c>
      <c r="C36" s="3">
        <v>20.68</v>
      </c>
      <c r="D36" s="3">
        <v>24.394002494399999</v>
      </c>
      <c r="E36" s="3">
        <v>26.7251550684223</v>
      </c>
      <c r="F36" s="3">
        <v>29.599521828917201</v>
      </c>
      <c r="G36" s="12">
        <f t="shared" si="0"/>
        <v>1.1146567427945243E-2</v>
      </c>
      <c r="H36" s="12">
        <f t="shared" si="1"/>
        <v>1.6446567600953668E-2</v>
      </c>
      <c r="I36" s="12">
        <f t="shared" si="2"/>
        <v>0.15109442844420126</v>
      </c>
      <c r="J36" s="14">
        <f t="shared" si="7"/>
        <v>9.3151518192269259E-2</v>
      </c>
      <c r="K36" s="12">
        <f t="shared" si="3"/>
        <v>0.11246582160957995</v>
      </c>
      <c r="M36" s="1">
        <v>0.39791666666666797</v>
      </c>
      <c r="N36" s="2">
        <v>542.33333333333303</v>
      </c>
      <c r="O36" s="3">
        <v>20.68</v>
      </c>
      <c r="P36" s="3">
        <v>24.394002494399999</v>
      </c>
      <c r="Q36" s="3">
        <v>26.0698554028709</v>
      </c>
      <c r="R36" s="3">
        <v>28.209997659405701</v>
      </c>
      <c r="S36" s="12">
        <f t="shared" si="4"/>
        <v>9.9382705646052297E-3</v>
      </c>
      <c r="T36" s="12">
        <f t="shared" si="5"/>
        <v>1.3884445592020355E-2</v>
      </c>
      <c r="U36" s="12">
        <f t="shared" si="6"/>
        <v>0.10862096294497658</v>
      </c>
      <c r="V36" s="14">
        <f t="shared" si="8"/>
        <v>6.9357015633356722E-2</v>
      </c>
      <c r="W36" s="12">
        <f t="shared" si="9"/>
        <v>0.12366749710584501</v>
      </c>
      <c r="Y36">
        <f t="shared" si="10"/>
        <v>75.953857542404521</v>
      </c>
      <c r="Z36">
        <f t="shared" si="11"/>
        <v>83.518915554723236</v>
      </c>
      <c r="AB36">
        <f t="shared" si="12"/>
        <v>519.52796414814975</v>
      </c>
      <c r="AC36">
        <f t="shared" si="13"/>
        <v>779.29194622222451</v>
      </c>
    </row>
    <row r="37" spans="1:29" x14ac:dyDescent="0.25">
      <c r="A37" s="1">
        <v>0.39861111111111303</v>
      </c>
      <c r="B37" s="2">
        <v>542.66666666666697</v>
      </c>
      <c r="C37" s="3">
        <v>20.76</v>
      </c>
      <c r="D37" s="3">
        <v>24.862554763200002</v>
      </c>
      <c r="E37" s="3">
        <v>26.857587196657601</v>
      </c>
      <c r="F37" s="3">
        <v>29.9538158338313</v>
      </c>
      <c r="G37" s="12">
        <f t="shared" si="0"/>
        <v>1.1236340042980828E-2</v>
      </c>
      <c r="H37" s="12">
        <f t="shared" si="1"/>
        <v>1.6941921069713685E-2</v>
      </c>
      <c r="I37" s="12">
        <f t="shared" si="2"/>
        <v>0.12922926193940212</v>
      </c>
      <c r="J37" s="14">
        <f t="shared" si="7"/>
        <v>0.10027990895469868</v>
      </c>
      <c r="K37" s="12">
        <f t="shared" si="3"/>
        <v>0.10992969328293316</v>
      </c>
      <c r="M37" s="1">
        <v>0.39861111111111303</v>
      </c>
      <c r="N37" s="2">
        <v>542.66666666666697</v>
      </c>
      <c r="O37" s="3">
        <v>20.76</v>
      </c>
      <c r="P37" s="3">
        <v>24.862554763200002</v>
      </c>
      <c r="Q37" s="3">
        <v>26.153418400554798</v>
      </c>
      <c r="R37" s="3">
        <v>28.474843046787999</v>
      </c>
      <c r="S37" s="12">
        <f t="shared" si="4"/>
        <v>9.9387316963540431E-3</v>
      </c>
      <c r="T37" s="12">
        <f t="shared" si="5"/>
        <v>1.4216541241009815E-2</v>
      </c>
      <c r="U37" s="12">
        <f t="shared" si="6"/>
        <v>8.3616362482218154E-2</v>
      </c>
      <c r="V37" s="14">
        <f t="shared" si="8"/>
        <v>7.5185743512131753E-2</v>
      </c>
      <c r="W37" s="12">
        <f t="shared" si="9"/>
        <v>0.11699392475324083</v>
      </c>
      <c r="Y37">
        <f t="shared" si="10"/>
        <v>74.286712471846954</v>
      </c>
      <c r="Z37">
        <f t="shared" si="11"/>
        <v>79.060477561126888</v>
      </c>
      <c r="AB37">
        <f t="shared" si="12"/>
        <v>512.69130674883445</v>
      </c>
      <c r="AC37">
        <f t="shared" si="13"/>
        <v>769.03696012325156</v>
      </c>
    </row>
    <row r="38" spans="1:29" x14ac:dyDescent="0.25">
      <c r="A38" s="1">
        <v>0.39930555555555702</v>
      </c>
      <c r="B38" s="2">
        <v>546.83333333333303</v>
      </c>
      <c r="C38" s="3">
        <v>20.84</v>
      </c>
      <c r="D38" s="3">
        <v>24.364717977600002</v>
      </c>
      <c r="E38" s="3">
        <v>26.589892418113099</v>
      </c>
      <c r="F38" s="3">
        <v>29.905495757863399</v>
      </c>
      <c r="G38" s="12">
        <f t="shared" si="0"/>
        <v>1.0514890127607014E-2</v>
      </c>
      <c r="H38" s="12">
        <f t="shared" si="1"/>
        <v>1.6578169627302779E-2</v>
      </c>
      <c r="I38" s="12">
        <f t="shared" si="2"/>
        <v>0.14303856091519732</v>
      </c>
      <c r="J38" s="14">
        <f t="shared" si="7"/>
        <v>0.10656673060071346</v>
      </c>
      <c r="K38" s="12">
        <f t="shared" si="3"/>
        <v>0.11872400737220812</v>
      </c>
      <c r="M38" s="1">
        <v>0.39930555555555702</v>
      </c>
      <c r="N38" s="2">
        <v>546.83333333333303</v>
      </c>
      <c r="O38" s="3">
        <v>20.84</v>
      </c>
      <c r="P38" s="3">
        <v>24.364717977600002</v>
      </c>
      <c r="Q38" s="3">
        <v>25.850231409662701</v>
      </c>
      <c r="R38" s="3">
        <v>28.324021849915098</v>
      </c>
      <c r="S38" s="12">
        <f t="shared" si="4"/>
        <v>9.1622640835038772E-3</v>
      </c>
      <c r="T38" s="12">
        <f t="shared" si="5"/>
        <v>1.3686111276894427E-2</v>
      </c>
      <c r="U38" s="12">
        <f t="shared" si="6"/>
        <v>9.5491706031571963E-2</v>
      </c>
      <c r="V38" s="14">
        <f t="shared" si="8"/>
        <v>7.9510041580803575E-2</v>
      </c>
      <c r="W38" s="12">
        <f t="shared" si="9"/>
        <v>0.12725589459658959</v>
      </c>
      <c r="Y38">
        <f t="shared" si="10"/>
        <v>80.845621570489953</v>
      </c>
      <c r="Z38">
        <f t="shared" si="11"/>
        <v>86.655446736363757</v>
      </c>
      <c r="AB38">
        <f t="shared" si="12"/>
        <v>519.95525523560684</v>
      </c>
      <c r="AC38">
        <f t="shared" si="13"/>
        <v>779.93288285341021</v>
      </c>
    </row>
    <row r="39" spans="1:29" x14ac:dyDescent="0.25">
      <c r="A39" s="1">
        <v>0.40000000000000202</v>
      </c>
      <c r="B39" s="2">
        <v>548.33333333333303</v>
      </c>
      <c r="C39" s="3">
        <v>20.88</v>
      </c>
      <c r="D39" s="3">
        <v>24.203653135200007</v>
      </c>
      <c r="E39" s="3">
        <v>26.660554475785698</v>
      </c>
      <c r="F39" s="3">
        <v>30.083013062175699</v>
      </c>
      <c r="G39" s="12">
        <f t="shared" si="0"/>
        <v>1.054204463669125E-2</v>
      </c>
      <c r="H39" s="12">
        <f t="shared" si="1"/>
        <v>1.6783610447736848E-2</v>
      </c>
      <c r="I39" s="12">
        <f t="shared" si="2"/>
        <v>0.15750237939095896</v>
      </c>
      <c r="J39" s="14">
        <f t="shared" si="7"/>
        <v>0.10970024758807408</v>
      </c>
      <c r="K39" s="12">
        <f t="shared" si="3"/>
        <v>0.1256342915223691</v>
      </c>
      <c r="M39" s="1">
        <v>0.40000000000000202</v>
      </c>
      <c r="N39" s="2">
        <v>548.33333333333303</v>
      </c>
      <c r="O39" s="3">
        <v>20.88</v>
      </c>
      <c r="P39" s="3">
        <v>24.203653135200007</v>
      </c>
      <c r="Q39" s="3">
        <v>25.899318440257399</v>
      </c>
      <c r="R39" s="3">
        <v>28.4494273798609</v>
      </c>
      <c r="S39" s="12">
        <f t="shared" si="4"/>
        <v>9.1537722314724672E-3</v>
      </c>
      <c r="T39" s="12">
        <f t="shared" si="5"/>
        <v>1.380442683257308E-2</v>
      </c>
      <c r="U39" s="12">
        <f t="shared" si="6"/>
        <v>0.10870250090448055</v>
      </c>
      <c r="V39" s="14">
        <f t="shared" si="8"/>
        <v>8.1738777837525881E-2</v>
      </c>
      <c r="W39" s="12">
        <f t="shared" si="9"/>
        <v>0.13609002828976619</v>
      </c>
      <c r="Y39">
        <f t="shared" si="10"/>
        <v>85.785881799140554</v>
      </c>
      <c r="Z39">
        <f t="shared" si="11"/>
        <v>92.925290853643432</v>
      </c>
      <c r="AB39">
        <f t="shared" si="12"/>
        <v>522.30535621662148</v>
      </c>
      <c r="AC39">
        <f t="shared" si="13"/>
        <v>783.45803432493199</v>
      </c>
    </row>
    <row r="40" spans="1:29" x14ac:dyDescent="0.25">
      <c r="A40" s="1">
        <v>0.40069444444444602</v>
      </c>
      <c r="B40" s="2">
        <v>550.83333333333303</v>
      </c>
      <c r="C40" s="3">
        <v>20.92</v>
      </c>
      <c r="D40" s="3">
        <v>24.335433460799997</v>
      </c>
      <c r="E40" s="3">
        <v>26.7424801891109</v>
      </c>
      <c r="F40" s="3">
        <v>30.342056850937698</v>
      </c>
      <c r="G40" s="12">
        <f t="shared" si="0"/>
        <v>1.0570311992334465E-2</v>
      </c>
      <c r="H40" s="12">
        <f t="shared" si="1"/>
        <v>1.7105095644667539E-2</v>
      </c>
      <c r="I40" s="12">
        <f t="shared" si="2"/>
        <v>0.15360606270612831</v>
      </c>
      <c r="J40" s="14">
        <f t="shared" si="7"/>
        <v>0.11485377328342972</v>
      </c>
      <c r="K40" s="12">
        <f t="shared" si="3"/>
        <v>0.12777120309099596</v>
      </c>
      <c r="M40" s="1">
        <v>0.40069444444444602</v>
      </c>
      <c r="N40" s="2">
        <v>550.83333333333303</v>
      </c>
      <c r="O40" s="3">
        <v>20.92</v>
      </c>
      <c r="P40" s="3">
        <v>24.335433460799997</v>
      </c>
      <c r="Q40" s="3">
        <v>25.943142756180499</v>
      </c>
      <c r="R40" s="3">
        <v>28.632523637836201</v>
      </c>
      <c r="S40" s="12">
        <f t="shared" si="4"/>
        <v>9.1191699053201226E-3</v>
      </c>
      <c r="T40" s="12">
        <f t="shared" si="5"/>
        <v>1.4001555772168599E-2</v>
      </c>
      <c r="U40" s="12">
        <f t="shared" si="6"/>
        <v>0.10259621964744231</v>
      </c>
      <c r="V40" s="14">
        <f t="shared" si="8"/>
        <v>8.5811630387033808E-2</v>
      </c>
      <c r="W40" s="12">
        <f t="shared" si="9"/>
        <v>0.137109740210755</v>
      </c>
      <c r="Y40">
        <f t="shared" si="10"/>
        <v>87.64278604446055</v>
      </c>
      <c r="Z40">
        <f t="shared" si="11"/>
        <v>94.048418854949219</v>
      </c>
      <c r="AB40">
        <f t="shared" si="12"/>
        <v>520.38254632306416</v>
      </c>
      <c r="AC40">
        <f t="shared" si="13"/>
        <v>780.57381948459613</v>
      </c>
    </row>
    <row r="41" spans="1:29" x14ac:dyDescent="0.25">
      <c r="A41" s="1">
        <v>0.40138888888889102</v>
      </c>
      <c r="B41" s="2">
        <v>554.5</v>
      </c>
      <c r="C41" s="3">
        <v>21</v>
      </c>
      <c r="D41" s="3">
        <v>24.115799584800001</v>
      </c>
      <c r="E41" s="3">
        <v>26.780302196891299</v>
      </c>
      <c r="F41" s="3">
        <v>30.518587101740501</v>
      </c>
      <c r="G41" s="12">
        <f t="shared" si="0"/>
        <v>1.0424350219822E-2</v>
      </c>
      <c r="H41" s="12">
        <f t="shared" si="1"/>
        <v>1.7166072320541931E-2</v>
      </c>
      <c r="I41" s="12">
        <f t="shared" si="2"/>
        <v>0.16891127852151294</v>
      </c>
      <c r="J41" s="14">
        <f t="shared" si="7"/>
        <v>0.1184908732853806</v>
      </c>
      <c r="K41" s="12">
        <f t="shared" si="3"/>
        <v>0.13529767503075804</v>
      </c>
      <c r="M41" s="1">
        <v>0.40138888888889102</v>
      </c>
      <c r="N41" s="2">
        <v>554.5</v>
      </c>
      <c r="O41" s="3">
        <v>21</v>
      </c>
      <c r="P41" s="3">
        <v>24.115799584800001</v>
      </c>
      <c r="Q41" s="3">
        <v>25.955143040164302</v>
      </c>
      <c r="R41" s="3">
        <v>28.740127748278798</v>
      </c>
      <c r="S41" s="12">
        <f t="shared" si="4"/>
        <v>8.9362363213062249E-3</v>
      </c>
      <c r="T41" s="12">
        <f t="shared" si="5"/>
        <v>1.3958751574894136E-2</v>
      </c>
      <c r="U41" s="12">
        <f t="shared" si="6"/>
        <v>0.11660182027065542</v>
      </c>
      <c r="V41" s="14">
        <f t="shared" si="8"/>
        <v>8.8274510517605695E-2</v>
      </c>
      <c r="W41" s="12">
        <f t="shared" si="9"/>
        <v>0.14657542065293339</v>
      </c>
      <c r="Y41">
        <f t="shared" si="10"/>
        <v>93.423226326579226</v>
      </c>
      <c r="Z41">
        <f t="shared" si="11"/>
        <v>101.21052482579256</v>
      </c>
      <c r="AB41">
        <f t="shared" si="12"/>
        <v>523.58722947899309</v>
      </c>
      <c r="AC41">
        <f t="shared" si="13"/>
        <v>785.38084421848953</v>
      </c>
    </row>
    <row r="42" spans="1:29" x14ac:dyDescent="0.25">
      <c r="A42" s="1">
        <v>0.40208333333333501</v>
      </c>
      <c r="B42" s="2">
        <v>557.16666666666697</v>
      </c>
      <c r="C42" s="3">
        <v>21.04</v>
      </c>
      <c r="D42" s="3">
        <v>24.291506685600002</v>
      </c>
      <c r="E42" s="3">
        <v>27.054167780984798</v>
      </c>
      <c r="F42" s="3">
        <v>30.8886555000079</v>
      </c>
      <c r="G42" s="12">
        <f t="shared" si="0"/>
        <v>1.0794198829168045E-2</v>
      </c>
      <c r="H42" s="12">
        <f t="shared" si="1"/>
        <v>1.7676318576143397E-2</v>
      </c>
      <c r="I42" s="12">
        <f t="shared" si="2"/>
        <v>0.1742956446657255</v>
      </c>
      <c r="J42" s="14">
        <f t="shared" si="7"/>
        <v>0.12095846828017282</v>
      </c>
      <c r="K42" s="12">
        <f t="shared" si="3"/>
        <v>0.13873752707535705</v>
      </c>
      <c r="M42" s="1">
        <v>0.40208333333333501</v>
      </c>
      <c r="N42" s="2">
        <v>557.16666666666697</v>
      </c>
      <c r="O42" s="3">
        <v>21.04</v>
      </c>
      <c r="P42" s="3">
        <v>24.291506685600002</v>
      </c>
      <c r="Q42" s="3">
        <v>26.204942877654101</v>
      </c>
      <c r="R42" s="3">
        <v>29.0644279433325</v>
      </c>
      <c r="S42" s="12">
        <f t="shared" si="4"/>
        <v>9.2700141387749308E-3</v>
      </c>
      <c r="T42" s="12">
        <f t="shared" si="5"/>
        <v>1.4402203906669154E-2</v>
      </c>
      <c r="U42" s="12">
        <f t="shared" si="6"/>
        <v>0.12071824342766455</v>
      </c>
      <c r="V42" s="14">
        <f t="shared" si="8"/>
        <v>9.0202123193292377E-2</v>
      </c>
      <c r="W42" s="12">
        <f t="shared" si="9"/>
        <v>0.15056124490712466</v>
      </c>
      <c r="Y42">
        <f t="shared" si="10"/>
        <v>96.25915668259718</v>
      </c>
      <c r="Z42">
        <f t="shared" si="11"/>
        <v>104.46271293252759</v>
      </c>
      <c r="AB42">
        <f t="shared" si="12"/>
        <v>521.02348295424997</v>
      </c>
      <c r="AC42">
        <f t="shared" si="13"/>
        <v>781.53522443137479</v>
      </c>
    </row>
    <row r="43" spans="1:29" x14ac:dyDescent="0.25">
      <c r="A43" s="1">
        <v>0.40277777777778001</v>
      </c>
      <c r="B43" s="2">
        <v>558.33333333333303</v>
      </c>
      <c r="C43" s="3">
        <v>21.08</v>
      </c>
      <c r="D43" s="3">
        <v>24.452571528000004</v>
      </c>
      <c r="E43" s="3">
        <v>27.181796130683299</v>
      </c>
      <c r="F43" s="3">
        <v>31.1644452816419</v>
      </c>
      <c r="G43" s="12">
        <f t="shared" si="0"/>
        <v>1.0928590084805918E-2</v>
      </c>
      <c r="H43" s="12">
        <f t="shared" si="1"/>
        <v>1.80616930417467E-2</v>
      </c>
      <c r="I43" s="12">
        <f t="shared" si="2"/>
        <v>0.1718263521906444</v>
      </c>
      <c r="J43" s="14">
        <f t="shared" si="7"/>
        <v>0.12536968833411066</v>
      </c>
      <c r="K43" s="12">
        <f t="shared" si="3"/>
        <v>0.14085524295295529</v>
      </c>
      <c r="M43" s="1">
        <v>0.40277777777778001</v>
      </c>
      <c r="N43" s="2">
        <v>558.33333333333303</v>
      </c>
      <c r="O43" s="3">
        <v>21.08</v>
      </c>
      <c r="P43" s="3">
        <v>24.452571528000004</v>
      </c>
      <c r="Q43" s="3">
        <v>26.300690164688401</v>
      </c>
      <c r="R43" s="3">
        <v>29.2744418663384</v>
      </c>
      <c r="S43" s="12">
        <f t="shared" si="4"/>
        <v>9.350489847203115E-3</v>
      </c>
      <c r="T43" s="12">
        <f t="shared" si="5"/>
        <v>1.4676612297919533E-2</v>
      </c>
      <c r="U43" s="12">
        <f t="shared" si="6"/>
        <v>0.11635373777793982</v>
      </c>
      <c r="V43" s="14">
        <f t="shared" si="8"/>
        <v>9.3610637012591563E-2</v>
      </c>
      <c r="W43" s="12">
        <f t="shared" si="9"/>
        <v>0.15178750590156154</v>
      </c>
      <c r="Y43">
        <f t="shared" si="10"/>
        <v>97.933111024358993</v>
      </c>
      <c r="Z43">
        <f t="shared" si="11"/>
        <v>105.53403874737546</v>
      </c>
      <c r="AB43">
        <f t="shared" si="12"/>
        <v>518.67338197323522</v>
      </c>
      <c r="AC43">
        <f t="shared" si="13"/>
        <v>778.01007295985266</v>
      </c>
    </row>
    <row r="44" spans="1:29" x14ac:dyDescent="0.25">
      <c r="A44" s="1">
        <v>0.40347222222222401</v>
      </c>
      <c r="B44" s="2">
        <v>559.16666666666697</v>
      </c>
      <c r="C44" s="3">
        <v>21.16</v>
      </c>
      <c r="D44" s="3">
        <v>24.364717977600002</v>
      </c>
      <c r="E44" s="3">
        <v>27.204347571129698</v>
      </c>
      <c r="F44" s="3">
        <v>31.319251006576099</v>
      </c>
      <c r="G44" s="12">
        <f t="shared" si="0"/>
        <v>1.0809563465507651E-2</v>
      </c>
      <c r="H44" s="12">
        <f t="shared" si="1"/>
        <v>1.8168556196559334E-2</v>
      </c>
      <c r="I44" s="12">
        <f t="shared" si="2"/>
        <v>0.17851078870041709</v>
      </c>
      <c r="J44" s="14">
        <f t="shared" si="7"/>
        <v>0.1293398722427265</v>
      </c>
      <c r="K44" s="12">
        <f t="shared" si="3"/>
        <v>0.14573017772862337</v>
      </c>
      <c r="M44" s="1">
        <v>0.40347222222222401</v>
      </c>
      <c r="N44" s="2">
        <v>559.16666666666697</v>
      </c>
      <c r="O44" s="3">
        <v>21.16</v>
      </c>
      <c r="P44" s="3">
        <v>24.364717977600002</v>
      </c>
      <c r="Q44" s="3">
        <v>26.297788668526799</v>
      </c>
      <c r="R44" s="3">
        <v>29.367795371077801</v>
      </c>
      <c r="S44" s="12">
        <f t="shared" si="4"/>
        <v>9.1882956814190089E-3</v>
      </c>
      <c r="T44" s="12">
        <f t="shared" si="5"/>
        <v>1.4678620633820201E-2</v>
      </c>
      <c r="U44" s="12">
        <f t="shared" si="6"/>
        <v>0.12152076962336179</v>
      </c>
      <c r="V44" s="14">
        <f t="shared" si="8"/>
        <v>9.6496620375536094E-2</v>
      </c>
      <c r="W44" s="12">
        <f t="shared" si="9"/>
        <v>0.157257005187217</v>
      </c>
      <c r="Y44">
        <f t="shared" si="10"/>
        <v>101.47375833458293</v>
      </c>
      <c r="Z44">
        <f t="shared" si="11"/>
        <v>109.500033483138</v>
      </c>
      <c r="AB44">
        <f t="shared" si="12"/>
        <v>519.95525523560684</v>
      </c>
      <c r="AC44">
        <f t="shared" si="13"/>
        <v>779.93288285341021</v>
      </c>
    </row>
    <row r="45" spans="1:29" x14ac:dyDescent="0.25">
      <c r="A45" s="1">
        <v>0.40416666666666901</v>
      </c>
      <c r="B45" s="2">
        <v>560.16666666666697</v>
      </c>
      <c r="C45" s="3">
        <v>21.2</v>
      </c>
      <c r="D45" s="3">
        <v>24.350075719200003</v>
      </c>
      <c r="E45" s="3">
        <v>27.295211407579401</v>
      </c>
      <c r="F45" s="3">
        <v>31.532774242107902</v>
      </c>
      <c r="G45" s="12">
        <f t="shared" si="0"/>
        <v>1.0881067671965604E-2</v>
      </c>
      <c r="H45" s="12">
        <f t="shared" si="1"/>
        <v>1.8445892726167028E-2</v>
      </c>
      <c r="I45" s="12">
        <f t="shared" si="2"/>
        <v>0.18481282077953534</v>
      </c>
      <c r="J45" s="14">
        <f t="shared" si="7"/>
        <v>0.1329575312556614</v>
      </c>
      <c r="K45" s="12">
        <f t="shared" si="3"/>
        <v>0.15024262776361935</v>
      </c>
      <c r="M45" s="1">
        <v>0.40416666666666901</v>
      </c>
      <c r="N45" s="2">
        <v>560.16666666666697</v>
      </c>
      <c r="O45" s="3">
        <v>21.2</v>
      </c>
      <c r="P45" s="3">
        <v>24.350075719200003</v>
      </c>
      <c r="Q45" s="3">
        <v>26.362838936171698</v>
      </c>
      <c r="R45" s="3">
        <v>29.525027950772898</v>
      </c>
      <c r="S45" s="12">
        <f t="shared" si="4"/>
        <v>9.21661220381737E-3</v>
      </c>
      <c r="T45" s="12">
        <f t="shared" si="5"/>
        <v>1.4861698216196777E-2</v>
      </c>
      <c r="U45" s="12">
        <f t="shared" si="6"/>
        <v>0.12630468917190041</v>
      </c>
      <c r="V45" s="14">
        <f t="shared" si="8"/>
        <v>9.9216663247880504E-2</v>
      </c>
      <c r="W45" s="12">
        <f t="shared" si="9"/>
        <v>0.16236900783383071</v>
      </c>
      <c r="Y45">
        <f t="shared" si="10"/>
        <v>104.80292653251369</v>
      </c>
      <c r="Z45">
        <f t="shared" si="11"/>
        <v>113.26177831460049</v>
      </c>
      <c r="AB45">
        <f t="shared" si="12"/>
        <v>520.16890077933544</v>
      </c>
      <c r="AC45">
        <f t="shared" si="13"/>
        <v>780.25335116900305</v>
      </c>
    </row>
    <row r="46" spans="1:29" x14ac:dyDescent="0.25">
      <c r="A46" s="1">
        <v>0.404861111111113</v>
      </c>
      <c r="B46" s="2">
        <v>564.16666666666697</v>
      </c>
      <c r="C46" s="3">
        <v>21.28</v>
      </c>
      <c r="D46" s="3">
        <v>24.379360235999997</v>
      </c>
      <c r="E46" s="3">
        <v>27.234300445039501</v>
      </c>
      <c r="F46" s="3">
        <v>31.691134813970798</v>
      </c>
      <c r="G46" s="12">
        <f t="shared" si="0"/>
        <v>1.0554151453541206E-2</v>
      </c>
      <c r="H46" s="12">
        <f t="shared" si="1"/>
        <v>1.8454005578677917E-2</v>
      </c>
      <c r="I46" s="12">
        <f t="shared" si="2"/>
        <v>0.1778826718133919</v>
      </c>
      <c r="J46" s="14">
        <f t="shared" si="7"/>
        <v>0.13884592098725126</v>
      </c>
      <c r="K46" s="12">
        <f t="shared" si="3"/>
        <v>0.15185817126263149</v>
      </c>
      <c r="M46" s="1">
        <v>0.404861111111113</v>
      </c>
      <c r="N46" s="2">
        <v>564.16666666666697</v>
      </c>
      <c r="O46" s="3">
        <v>21.28</v>
      </c>
      <c r="P46" s="3">
        <v>24.379360235999997</v>
      </c>
      <c r="Q46" s="3">
        <v>26.2581423626069</v>
      </c>
      <c r="R46" s="3">
        <v>29.591011741538502</v>
      </c>
      <c r="S46" s="12">
        <f t="shared" si="4"/>
        <v>8.8238860193918401E-3</v>
      </c>
      <c r="T46" s="12">
        <f t="shared" si="5"/>
        <v>1.4731483146006197E-2</v>
      </c>
      <c r="U46" s="12">
        <f t="shared" si="6"/>
        <v>0.11706122018874753</v>
      </c>
      <c r="V46" s="14">
        <f t="shared" si="8"/>
        <v>0.10383049495261595</v>
      </c>
      <c r="W46" s="12">
        <f t="shared" si="9"/>
        <v>0.16236110504698972</v>
      </c>
      <c r="Y46">
        <f t="shared" si="10"/>
        <v>106.68627834976184</v>
      </c>
      <c r="Z46">
        <f t="shared" si="11"/>
        <v>114.06499829542267</v>
      </c>
      <c r="AB46">
        <f t="shared" si="12"/>
        <v>519.74160969187835</v>
      </c>
      <c r="AC46">
        <f t="shared" si="13"/>
        <v>779.61241453781747</v>
      </c>
    </row>
    <row r="47" spans="1:29" x14ac:dyDescent="0.25">
      <c r="A47" s="1">
        <v>0.405555555555558</v>
      </c>
      <c r="B47" s="2">
        <v>566.5</v>
      </c>
      <c r="C47" s="3">
        <v>21.32</v>
      </c>
      <c r="D47" s="3">
        <v>23.940092484000004</v>
      </c>
      <c r="E47" s="3">
        <v>27.256666527365599</v>
      </c>
      <c r="F47" s="3">
        <v>31.7898665145443</v>
      </c>
      <c r="G47" s="12">
        <f t="shared" si="0"/>
        <v>1.0479552563752161E-2</v>
      </c>
      <c r="H47" s="12">
        <f t="shared" si="1"/>
        <v>1.8481670811199117E-2</v>
      </c>
      <c r="I47" s="12">
        <f t="shared" si="2"/>
        <v>0.20579453263281122</v>
      </c>
      <c r="J47" s="14">
        <f t="shared" si="7"/>
        <v>0.14064329040967377</v>
      </c>
      <c r="K47" s="12">
        <f t="shared" si="3"/>
        <v>0.16236037115071961</v>
      </c>
      <c r="M47" s="1">
        <v>0.405555555555558</v>
      </c>
      <c r="N47" s="2">
        <v>566.5</v>
      </c>
      <c r="O47" s="3">
        <v>21.32</v>
      </c>
      <c r="P47" s="3">
        <v>23.940092484000004</v>
      </c>
      <c r="Q47" s="3">
        <v>26.269507281281001</v>
      </c>
      <c r="R47" s="3">
        <v>29.641991067325701</v>
      </c>
      <c r="S47" s="12">
        <f t="shared" si="4"/>
        <v>8.7369943182365409E-3</v>
      </c>
      <c r="T47" s="12">
        <f t="shared" si="5"/>
        <v>1.4690187232702032E-2</v>
      </c>
      <c r="U47" s="12">
        <f t="shared" si="6"/>
        <v>0.14454097006317129</v>
      </c>
      <c r="V47" s="14">
        <f t="shared" si="8"/>
        <v>0.10463187546636316</v>
      </c>
      <c r="W47" s="12">
        <f t="shared" si="9"/>
        <v>0.17690236049794877</v>
      </c>
      <c r="Y47">
        <f t="shared" si="10"/>
        <v>114.53624127424855</v>
      </c>
      <c r="Z47">
        <f t="shared" si="11"/>
        <v>124.79480861230684</v>
      </c>
      <c r="AB47">
        <f t="shared" si="12"/>
        <v>526.15097600373633</v>
      </c>
      <c r="AC47">
        <f t="shared" si="13"/>
        <v>789.22646400560438</v>
      </c>
    </row>
    <row r="48" spans="1:29" x14ac:dyDescent="0.25">
      <c r="A48" s="1">
        <v>0.406250000000002</v>
      </c>
      <c r="B48" s="2">
        <v>568.5</v>
      </c>
      <c r="C48" s="3">
        <v>21.4</v>
      </c>
      <c r="D48" s="3">
        <v>24.437929269600001</v>
      </c>
      <c r="E48" s="3">
        <v>27.739457997909199</v>
      </c>
      <c r="F48" s="3">
        <v>32.322743897717601</v>
      </c>
      <c r="G48" s="12">
        <f t="shared" si="0"/>
        <v>1.1151201403534212E-2</v>
      </c>
      <c r="H48" s="12">
        <f t="shared" si="1"/>
        <v>1.9213269828878807E-2</v>
      </c>
      <c r="I48" s="12">
        <f t="shared" si="2"/>
        <v>0.20414025877981226</v>
      </c>
      <c r="J48" s="14">
        <f t="shared" si="7"/>
        <v>0.14169696020302616</v>
      </c>
      <c r="K48" s="12">
        <f t="shared" si="3"/>
        <v>0.16251139306195492</v>
      </c>
      <c r="M48" s="1">
        <v>0.406250000000002</v>
      </c>
      <c r="N48" s="2">
        <v>568.5</v>
      </c>
      <c r="O48" s="3">
        <v>21.4</v>
      </c>
      <c r="P48" s="3">
        <v>24.437929269600001</v>
      </c>
      <c r="Q48" s="3">
        <v>26.731802285458301</v>
      </c>
      <c r="R48" s="3">
        <v>30.153060678631299</v>
      </c>
      <c r="S48" s="12">
        <f t="shared" si="4"/>
        <v>9.3787199392406373E-3</v>
      </c>
      <c r="T48" s="12">
        <f t="shared" si="5"/>
        <v>1.5396764606211609E-2</v>
      </c>
      <c r="U48" s="12">
        <f t="shared" si="6"/>
        <v>0.14183484973191687</v>
      </c>
      <c r="V48" s="14">
        <f t="shared" si="8"/>
        <v>0.10577169414676253</v>
      </c>
      <c r="W48" s="12">
        <f t="shared" si="9"/>
        <v>0.176689119012721</v>
      </c>
      <c r="Y48">
        <f t="shared" si="10"/>
        <v>115.04751947441495</v>
      </c>
      <c r="Z48">
        <f t="shared" si="11"/>
        <v>125.0844293284942</v>
      </c>
      <c r="AB48">
        <f t="shared" si="12"/>
        <v>518.88702751696383</v>
      </c>
      <c r="AC48">
        <f t="shared" si="13"/>
        <v>778.33054127544563</v>
      </c>
    </row>
    <row r="49" spans="1:29" x14ac:dyDescent="0.25">
      <c r="A49" s="1">
        <v>0.406944444444447</v>
      </c>
      <c r="B49" s="2">
        <v>570.66666666666697</v>
      </c>
      <c r="C49" s="3">
        <v>21.48</v>
      </c>
      <c r="D49" s="3">
        <v>24.657563145600001</v>
      </c>
      <c r="E49" s="3">
        <v>27.821334558787399</v>
      </c>
      <c r="F49" s="3">
        <v>32.594431565981701</v>
      </c>
      <c r="G49" s="12">
        <f t="shared" si="0"/>
        <v>1.1112151680118098E-2</v>
      </c>
      <c r="H49" s="12">
        <f t="shared" si="1"/>
        <v>1.9476223538519324E-2</v>
      </c>
      <c r="I49" s="12">
        <f t="shared" si="2"/>
        <v>0.19487971746481408</v>
      </c>
      <c r="J49" s="14">
        <f t="shared" si="7"/>
        <v>0.14700489932947605</v>
      </c>
      <c r="K49" s="12">
        <f t="shared" si="3"/>
        <v>0.16296317204125543</v>
      </c>
      <c r="M49" s="1">
        <v>0.406944444444447</v>
      </c>
      <c r="N49" s="2">
        <v>570.66666666666697</v>
      </c>
      <c r="O49" s="3">
        <v>21.48</v>
      </c>
      <c r="P49" s="3">
        <v>24.657563145600001</v>
      </c>
      <c r="Q49" s="3">
        <v>26.774262853500201</v>
      </c>
      <c r="R49" s="3">
        <v>30.3438778957496</v>
      </c>
      <c r="S49" s="12">
        <f t="shared" si="4"/>
        <v>9.2773297666475414E-3</v>
      </c>
      <c r="T49" s="12">
        <f t="shared" si="5"/>
        <v>1.5532496312645317E-2</v>
      </c>
      <c r="U49" s="12">
        <f t="shared" si="6"/>
        <v>0.13038294717312179</v>
      </c>
      <c r="V49" s="14">
        <f t="shared" si="8"/>
        <v>0.10993929080844575</v>
      </c>
      <c r="W49" s="12">
        <f t="shared" si="9"/>
        <v>0.17513076439500666</v>
      </c>
      <c r="Y49">
        <f t="shared" si="10"/>
        <v>115.80703760663147</v>
      </c>
      <c r="Z49">
        <f t="shared" si="11"/>
        <v>124.45373248648018</v>
      </c>
      <c r="AB49">
        <f t="shared" si="12"/>
        <v>515.68234436103489</v>
      </c>
      <c r="AC49">
        <f t="shared" si="13"/>
        <v>773.52351654155223</v>
      </c>
    </row>
    <row r="50" spans="1:29" x14ac:dyDescent="0.25">
      <c r="A50" s="1">
        <v>0.40763888888889099</v>
      </c>
      <c r="B50" s="2">
        <v>571.83333333333303</v>
      </c>
      <c r="C50" s="3">
        <v>21.56</v>
      </c>
      <c r="D50" s="3">
        <v>24.394002494399999</v>
      </c>
      <c r="E50" s="3">
        <v>28.004982017357801</v>
      </c>
      <c r="F50" s="3">
        <v>32.8199019499231</v>
      </c>
      <c r="G50" s="12">
        <f t="shared" si="0"/>
        <v>1.1270735093018604E-2</v>
      </c>
      <c r="H50" s="12">
        <f t="shared" si="1"/>
        <v>1.9690880705199254E-2</v>
      </c>
      <c r="I50" s="12">
        <f t="shared" si="2"/>
        <v>0.22197272179492072</v>
      </c>
      <c r="J50" s="14">
        <f t="shared" si="7"/>
        <v>0.14799043803226591</v>
      </c>
      <c r="K50" s="12">
        <f t="shared" si="3"/>
        <v>0.17265119928648423</v>
      </c>
      <c r="M50" s="1">
        <v>0.40763888888889099</v>
      </c>
      <c r="N50" s="2">
        <v>571.83333333333303</v>
      </c>
      <c r="O50" s="3">
        <v>21.56</v>
      </c>
      <c r="P50" s="3">
        <v>24.394002494399999</v>
      </c>
      <c r="Q50" s="3">
        <v>26.951162664461201</v>
      </c>
      <c r="R50" s="3">
        <v>30.536649925539201</v>
      </c>
      <c r="S50" s="12">
        <f t="shared" si="4"/>
        <v>9.4278565977170582E-3</v>
      </c>
      <c r="T50" s="12">
        <f t="shared" si="5"/>
        <v>1.569801794031922E-2</v>
      </c>
      <c r="U50" s="12">
        <f t="shared" si="6"/>
        <v>0.157192750444927</v>
      </c>
      <c r="V50" s="14">
        <f t="shared" si="8"/>
        <v>0.11020283571846221</v>
      </c>
      <c r="W50" s="12">
        <f t="shared" si="9"/>
        <v>0.18879921094092575</v>
      </c>
      <c r="Y50">
        <f t="shared" si="10"/>
        <v>122.9425011771245</v>
      </c>
      <c r="Z50">
        <f t="shared" si="11"/>
        <v>134.44127413693565</v>
      </c>
      <c r="AB50">
        <f t="shared" si="12"/>
        <v>519.52796414814975</v>
      </c>
      <c r="AC50">
        <f t="shared" si="13"/>
        <v>779.29194622222451</v>
      </c>
    </row>
    <row r="51" spans="1:29" x14ac:dyDescent="0.25">
      <c r="A51" s="1">
        <v>0.40833333333333599</v>
      </c>
      <c r="B51" s="2">
        <v>574.66666666666697</v>
      </c>
      <c r="C51" s="3">
        <v>21.64</v>
      </c>
      <c r="D51" s="3">
        <v>25.067546380799996</v>
      </c>
      <c r="E51" s="3">
        <v>28.586379030552798</v>
      </c>
      <c r="F51" s="3">
        <v>33.448086703694401</v>
      </c>
      <c r="G51" s="12">
        <f t="shared" si="0"/>
        <v>1.208766652648398E-2</v>
      </c>
      <c r="H51" s="12">
        <f t="shared" si="1"/>
        <v>2.0547714681602772E-2</v>
      </c>
      <c r="I51" s="12">
        <f t="shared" si="2"/>
        <v>0.21524181995956804</v>
      </c>
      <c r="J51" s="14">
        <f t="shared" si="7"/>
        <v>0.14869175545360303</v>
      </c>
      <c r="K51" s="12">
        <f t="shared" si="3"/>
        <v>0.17087511028892469</v>
      </c>
      <c r="M51" s="1">
        <v>0.40833333333333599</v>
      </c>
      <c r="N51" s="2">
        <v>574.66666666666697</v>
      </c>
      <c r="O51" s="3">
        <v>21.64</v>
      </c>
      <c r="P51" s="3">
        <v>25.067546380799996</v>
      </c>
      <c r="Q51" s="3">
        <v>27.510772948540701</v>
      </c>
      <c r="R51" s="3">
        <v>31.145500738202099</v>
      </c>
      <c r="S51" s="12">
        <f t="shared" si="4"/>
        <v>1.021596220743741E-2</v>
      </c>
      <c r="T51" s="12">
        <f t="shared" si="5"/>
        <v>1.6540894556036124E-2</v>
      </c>
      <c r="U51" s="12">
        <f t="shared" si="6"/>
        <v>0.1494485772294461</v>
      </c>
      <c r="V51" s="14">
        <f t="shared" si="8"/>
        <v>0.11116547764203802</v>
      </c>
      <c r="W51" s="12">
        <f t="shared" si="9"/>
        <v>0.1858897662567611</v>
      </c>
      <c r="Y51">
        <f t="shared" si="10"/>
        <v>122.28066498432</v>
      </c>
      <c r="Z51">
        <f t="shared" si="11"/>
        <v>133.02536684963798</v>
      </c>
      <c r="AB51">
        <f t="shared" si="12"/>
        <v>509.70026913663406</v>
      </c>
      <c r="AC51">
        <f t="shared" si="13"/>
        <v>764.55040370495101</v>
      </c>
    </row>
    <row r="52" spans="1:29" x14ac:dyDescent="0.25">
      <c r="A52" s="1">
        <v>0.40902777777777999</v>
      </c>
      <c r="B52" s="2">
        <v>576.83333333333303</v>
      </c>
      <c r="C52" s="3">
        <v>21.68</v>
      </c>
      <c r="D52" s="3">
        <v>25.287180256799999</v>
      </c>
      <c r="E52" s="3">
        <v>28.184333771368099</v>
      </c>
      <c r="F52" s="3">
        <v>33.4329595082745</v>
      </c>
      <c r="G52" s="12">
        <f t="shared" si="0"/>
        <v>1.1275932570993533E-2</v>
      </c>
      <c r="H52" s="12">
        <f t="shared" si="1"/>
        <v>2.0374965920152279E-2</v>
      </c>
      <c r="I52" s="12">
        <f t="shared" si="2"/>
        <v>0.17654897832465635</v>
      </c>
      <c r="J52" s="14">
        <f t="shared" si="7"/>
        <v>0.15992240431854765</v>
      </c>
      <c r="K52" s="12">
        <f t="shared" si="3"/>
        <v>0.16546459565391725</v>
      </c>
      <c r="M52" s="1">
        <v>0.40902777777777999</v>
      </c>
      <c r="N52" s="2">
        <v>576.83333333333303</v>
      </c>
      <c r="O52" s="3">
        <v>21.68</v>
      </c>
      <c r="P52" s="3">
        <v>25.287180256799999</v>
      </c>
      <c r="Q52" s="3">
        <v>27.034458126730598</v>
      </c>
      <c r="R52" s="3">
        <v>30.980191406609901</v>
      </c>
      <c r="S52" s="12">
        <f t="shared" si="4"/>
        <v>9.2825046981749801E-3</v>
      </c>
      <c r="T52" s="12">
        <f t="shared" si="5"/>
        <v>1.6122839768754532E-2</v>
      </c>
      <c r="U52" s="12">
        <f t="shared" si="6"/>
        <v>0.10647696824982246</v>
      </c>
      <c r="V52" s="14">
        <f t="shared" si="8"/>
        <v>0.12022407093745875</v>
      </c>
      <c r="W52" s="12">
        <f t="shared" si="9"/>
        <v>0.17346255506237002</v>
      </c>
      <c r="Y52">
        <f t="shared" si="10"/>
        <v>118.85526055696647</v>
      </c>
      <c r="Z52">
        <f t="shared" si="11"/>
        <v>124.60029347871578</v>
      </c>
      <c r="AB52">
        <f t="shared" si="12"/>
        <v>506.49558598070502</v>
      </c>
      <c r="AC52">
        <f t="shared" si="13"/>
        <v>759.74337897105738</v>
      </c>
    </row>
    <row r="53" spans="1:29" x14ac:dyDescent="0.25">
      <c r="A53" s="1">
        <v>0.40972222222222499</v>
      </c>
      <c r="B53" s="2">
        <v>578.5</v>
      </c>
      <c r="C53" s="3">
        <v>21.76</v>
      </c>
      <c r="D53" s="3">
        <v>23.8083121584</v>
      </c>
      <c r="E53" s="3">
        <v>27.4937335039074</v>
      </c>
      <c r="F53" s="3">
        <v>32.922114992731103</v>
      </c>
      <c r="G53" s="12">
        <f t="shared" si="0"/>
        <v>9.9113803006178024E-3</v>
      </c>
      <c r="H53" s="12">
        <f t="shared" si="1"/>
        <v>1.9294926521574936E-2</v>
      </c>
      <c r="I53" s="12">
        <f t="shared" si="2"/>
        <v>0.2239380194750574</v>
      </c>
      <c r="J53" s="14">
        <f t="shared" si="7"/>
        <v>0.1649229335804587</v>
      </c>
      <c r="K53" s="12">
        <f t="shared" si="3"/>
        <v>0.1845946288786583</v>
      </c>
      <c r="M53" s="1">
        <v>0.40972222222222499</v>
      </c>
      <c r="N53" s="2">
        <v>578.5</v>
      </c>
      <c r="O53" s="3">
        <v>21.76</v>
      </c>
      <c r="P53" s="3">
        <v>23.8083121584</v>
      </c>
      <c r="Q53" s="3">
        <v>26.328971032482698</v>
      </c>
      <c r="R53" s="3">
        <v>30.372228151311301</v>
      </c>
      <c r="S53" s="12">
        <f t="shared" si="4"/>
        <v>7.8979620267635216E-3</v>
      </c>
      <c r="T53" s="12">
        <f t="shared" si="5"/>
        <v>1.4887170529492308E-2</v>
      </c>
      <c r="U53" s="12">
        <f t="shared" si="6"/>
        <v>0.15316331651533119</v>
      </c>
      <c r="V53" s="14">
        <f t="shared" si="8"/>
        <v>0.12284063429038469</v>
      </c>
      <c r="W53" s="12">
        <f t="shared" si="9"/>
        <v>0.1994222925480503</v>
      </c>
      <c r="Y53">
        <f t="shared" si="10"/>
        <v>132.97971588699315</v>
      </c>
      <c r="Z53">
        <f t="shared" si="11"/>
        <v>143.6613836798289</v>
      </c>
      <c r="AB53">
        <f t="shared" si="12"/>
        <v>528.07378589729376</v>
      </c>
      <c r="AC53">
        <f t="shared" si="13"/>
        <v>792.11067884594058</v>
      </c>
    </row>
    <row r="54" spans="1:29" x14ac:dyDescent="0.25">
      <c r="A54" s="1">
        <v>0.41041666666666898</v>
      </c>
      <c r="B54" s="2">
        <v>582.33333333333303</v>
      </c>
      <c r="C54" s="3">
        <v>21.84</v>
      </c>
      <c r="D54" s="3">
        <v>23.896165708800002</v>
      </c>
      <c r="E54" s="3">
        <v>27.804261151257101</v>
      </c>
      <c r="F54" s="3">
        <v>33.251180490646703</v>
      </c>
      <c r="G54" s="12">
        <f t="shared" si="0"/>
        <v>1.0242005411431776E-2</v>
      </c>
      <c r="H54" s="12">
        <f t="shared" si="1"/>
        <v>1.959561618313688E-2</v>
      </c>
      <c r="I54" s="12">
        <f t="shared" si="2"/>
        <v>0.23590522523027718</v>
      </c>
      <c r="J54" s="14">
        <f t="shared" si="7"/>
        <v>0.16439679538148361</v>
      </c>
      <c r="K54" s="12">
        <f t="shared" si="3"/>
        <v>0.18823293866441485</v>
      </c>
      <c r="M54" s="1">
        <v>0.41041666666666898</v>
      </c>
      <c r="N54" s="2">
        <v>582.33333333333303</v>
      </c>
      <c r="O54" s="3">
        <v>21.84</v>
      </c>
      <c r="P54" s="3">
        <v>23.896165708800002</v>
      </c>
      <c r="Q54" s="3">
        <v>26.629847086269098</v>
      </c>
      <c r="R54" s="3">
        <v>30.688701195988799</v>
      </c>
      <c r="S54" s="12">
        <f t="shared" si="4"/>
        <v>8.2252668911318282E-3</v>
      </c>
      <c r="T54" s="12">
        <f t="shared" si="5"/>
        <v>1.5195251052070069E-2</v>
      </c>
      <c r="U54" s="12">
        <f t="shared" si="6"/>
        <v>0.16501381057730929</v>
      </c>
      <c r="V54" s="14">
        <f t="shared" si="8"/>
        <v>0.12250275191952056</v>
      </c>
      <c r="W54" s="12">
        <f t="shared" si="9"/>
        <v>0.20500965720817527</v>
      </c>
      <c r="Y54">
        <f t="shared" si="10"/>
        <v>136.49924520227998</v>
      </c>
      <c r="Z54">
        <f t="shared" si="11"/>
        <v>148.66507247163511</v>
      </c>
      <c r="AB54">
        <f t="shared" si="12"/>
        <v>526.79191263492214</v>
      </c>
      <c r="AC54">
        <f t="shared" si="13"/>
        <v>790.18786895238316</v>
      </c>
    </row>
    <row r="55" spans="1:29" x14ac:dyDescent="0.25">
      <c r="A55" s="1">
        <v>0.41111111111111398</v>
      </c>
      <c r="B55" s="2">
        <v>584</v>
      </c>
      <c r="C55" s="3">
        <v>21.88</v>
      </c>
      <c r="D55" s="3">
        <v>24.320791202400002</v>
      </c>
      <c r="E55" s="3">
        <v>28.096484787799401</v>
      </c>
      <c r="F55" s="3">
        <v>33.6503099545968</v>
      </c>
      <c r="G55" s="12">
        <f t="shared" si="0"/>
        <v>1.0644665732533223E-2</v>
      </c>
      <c r="H55" s="12">
        <f t="shared" si="1"/>
        <v>2.0154640333213701E-2</v>
      </c>
      <c r="I55" s="12">
        <f t="shared" si="2"/>
        <v>0.22726258608672179</v>
      </c>
      <c r="J55" s="14">
        <f t="shared" si="7"/>
        <v>0.16714500813317201</v>
      </c>
      <c r="K55" s="12">
        <f t="shared" si="3"/>
        <v>0.1871842007843553</v>
      </c>
      <c r="M55" s="1">
        <v>0.41111111111111398</v>
      </c>
      <c r="N55" s="2">
        <v>584</v>
      </c>
      <c r="O55" s="3">
        <v>21.88</v>
      </c>
      <c r="P55" s="3">
        <v>24.320791202400002</v>
      </c>
      <c r="Q55" s="3">
        <v>26.8938127694278</v>
      </c>
      <c r="R55" s="3">
        <v>31.043207587736699</v>
      </c>
      <c r="S55" s="12">
        <f t="shared" si="4"/>
        <v>8.5852958380613041E-3</v>
      </c>
      <c r="T55" s="12">
        <f t="shared" si="5"/>
        <v>1.569042395160394E-2</v>
      </c>
      <c r="U55" s="12">
        <f t="shared" si="6"/>
        <v>0.15487261403861796</v>
      </c>
      <c r="V55" s="14">
        <f t="shared" si="8"/>
        <v>0.12487800926832508</v>
      </c>
      <c r="W55" s="12">
        <f t="shared" si="9"/>
        <v>0.20231431628763408</v>
      </c>
      <c r="Y55">
        <f t="shared" si="10"/>
        <v>136.12723202175351</v>
      </c>
      <c r="Z55">
        <f t="shared" si="11"/>
        <v>147.13040822466147</v>
      </c>
      <c r="AB55">
        <f t="shared" si="12"/>
        <v>520.59619186679265</v>
      </c>
      <c r="AC55">
        <f t="shared" si="13"/>
        <v>780.89428780018886</v>
      </c>
    </row>
    <row r="56" spans="1:29" x14ac:dyDescent="0.25">
      <c r="A56" s="1">
        <v>0.41180555555555798</v>
      </c>
      <c r="B56" s="2">
        <v>587.16666666666697</v>
      </c>
      <c r="C56" s="3">
        <v>21.96</v>
      </c>
      <c r="D56" s="3">
        <v>24.306148944000007</v>
      </c>
      <c r="E56" s="3">
        <v>27.8161300926275</v>
      </c>
      <c r="F56" s="3">
        <v>33.663583718359398</v>
      </c>
      <c r="G56" s="12">
        <f t="shared" si="0"/>
        <v>9.9735397546877585E-3</v>
      </c>
      <c r="H56" s="12">
        <f t="shared" si="1"/>
        <v>1.9932302671063395E-2</v>
      </c>
      <c r="I56" s="12">
        <f t="shared" si="2"/>
        <v>0.21012970001847026</v>
      </c>
      <c r="J56" s="14">
        <f t="shared" si="7"/>
        <v>0.1750328027726627</v>
      </c>
      <c r="K56" s="12">
        <f t="shared" si="3"/>
        <v>0.18673176852126525</v>
      </c>
      <c r="M56" s="1">
        <v>0.41180555555555798</v>
      </c>
      <c r="N56" s="2">
        <v>587.16666666666697</v>
      </c>
      <c r="O56" s="3">
        <v>21.96</v>
      </c>
      <c r="P56" s="3">
        <v>24.306148944000007</v>
      </c>
      <c r="Q56" s="3">
        <v>26.557867175981301</v>
      </c>
      <c r="R56" s="3">
        <v>30.9374530539307</v>
      </c>
      <c r="S56" s="12">
        <f t="shared" si="4"/>
        <v>7.8305997887844966E-3</v>
      </c>
      <c r="T56" s="12">
        <f t="shared" si="5"/>
        <v>1.5289446018615999E-2</v>
      </c>
      <c r="U56" s="12">
        <f t="shared" si="6"/>
        <v>0.13480211333823436</v>
      </c>
      <c r="V56" s="14">
        <f t="shared" si="8"/>
        <v>0.13109487313037183</v>
      </c>
      <c r="W56" s="12">
        <f t="shared" si="9"/>
        <v>0.19849592979948902</v>
      </c>
      <c r="Y56">
        <f t="shared" si="10"/>
        <v>136.53455537111245</v>
      </c>
      <c r="Z56">
        <f t="shared" si="11"/>
        <v>145.13627612894604</v>
      </c>
      <c r="AB56">
        <f t="shared" si="12"/>
        <v>520.80983741052125</v>
      </c>
      <c r="AC56">
        <f t="shared" si="13"/>
        <v>781.21475611578171</v>
      </c>
    </row>
    <row r="57" spans="1:29" x14ac:dyDescent="0.25">
      <c r="A57" s="1">
        <v>0.41250000000000298</v>
      </c>
      <c r="B57" s="2">
        <v>589.5</v>
      </c>
      <c r="C57" s="3">
        <v>22</v>
      </c>
      <c r="D57" s="3">
        <v>23.398328923200001</v>
      </c>
      <c r="E57" s="3">
        <v>27.568300202248398</v>
      </c>
      <c r="F57" s="3">
        <v>33.506400560096601</v>
      </c>
      <c r="G57" s="12">
        <f t="shared" si="0"/>
        <v>9.4458018698022027E-3</v>
      </c>
      <c r="H57" s="12">
        <f t="shared" si="1"/>
        <v>1.9518915284302971E-2</v>
      </c>
      <c r="I57" s="12">
        <f t="shared" si="2"/>
        <v>0.24865277115666282</v>
      </c>
      <c r="J57" s="14">
        <f t="shared" si="7"/>
        <v>0.17704259940637712</v>
      </c>
      <c r="K57" s="12">
        <f t="shared" si="3"/>
        <v>0.20091265665647234</v>
      </c>
      <c r="M57" s="1">
        <v>0.41250000000000298</v>
      </c>
      <c r="N57" s="2">
        <v>589.5</v>
      </c>
      <c r="O57" s="3">
        <v>22</v>
      </c>
      <c r="P57" s="3">
        <v>23.398328923200001</v>
      </c>
      <c r="Q57" s="3">
        <v>26.303015026567401</v>
      </c>
      <c r="R57" s="3">
        <v>30.722849114215101</v>
      </c>
      <c r="S57" s="12">
        <f t="shared" si="4"/>
        <v>7.2994317668658203E-3</v>
      </c>
      <c r="T57" s="12">
        <f t="shared" si="5"/>
        <v>1.4797029879923837E-2</v>
      </c>
      <c r="U57" s="12">
        <f t="shared" si="6"/>
        <v>0.17320460996253545</v>
      </c>
      <c r="V57" s="14">
        <f t="shared" si="8"/>
        <v>0.13177596683556511</v>
      </c>
      <c r="W57" s="12">
        <f t="shared" si="9"/>
        <v>0.21837827181683284</v>
      </c>
      <c r="Y57">
        <f t="shared" si="10"/>
        <v>147.48711584767756</v>
      </c>
      <c r="Z57">
        <f t="shared" si="11"/>
        <v>160.30837484337883</v>
      </c>
      <c r="AB57">
        <f t="shared" si="12"/>
        <v>534.05586112169465</v>
      </c>
      <c r="AC57">
        <f t="shared" si="13"/>
        <v>801.08379168254191</v>
      </c>
    </row>
    <row r="58" spans="1:29" x14ac:dyDescent="0.25">
      <c r="A58" s="1">
        <v>0.41319444444444697</v>
      </c>
      <c r="B58" s="2">
        <v>591.66666666666697</v>
      </c>
      <c r="C58" s="3">
        <v>22.08</v>
      </c>
      <c r="D58" s="3">
        <v>23.80831215840001</v>
      </c>
      <c r="E58" s="3">
        <v>27.848145236832401</v>
      </c>
      <c r="F58" s="3">
        <v>33.881751354035302</v>
      </c>
      <c r="G58" s="12">
        <f t="shared" si="0"/>
        <v>9.7489778650688454E-3</v>
      </c>
      <c r="H58" s="12">
        <f t="shared" si="1"/>
        <v>1.9946622006820222E-2</v>
      </c>
      <c r="I58" s="12">
        <f t="shared" si="2"/>
        <v>0.24001056957652092</v>
      </c>
      <c r="J58" s="14">
        <f t="shared" si="7"/>
        <v>0.17923132127926658</v>
      </c>
      <c r="K58" s="12">
        <f t="shared" si="3"/>
        <v>0.19949107071168468</v>
      </c>
      <c r="M58" s="1">
        <v>0.41319444444444697</v>
      </c>
      <c r="N58" s="2">
        <v>591.66666666666697</v>
      </c>
      <c r="O58" s="3">
        <v>22.08</v>
      </c>
      <c r="P58" s="3">
        <v>23.80831215840001</v>
      </c>
      <c r="Q58" s="3">
        <v>26.555598395508401</v>
      </c>
      <c r="R58" s="3">
        <v>31.061268888506699</v>
      </c>
      <c r="S58" s="12">
        <f t="shared" si="4"/>
        <v>7.5643916543803947E-3</v>
      </c>
      <c r="T58" s="12">
        <f t="shared" si="5"/>
        <v>1.5179609389025402E-2</v>
      </c>
      <c r="U58" s="12">
        <f t="shared" si="6"/>
        <v>0.16321905429171479</v>
      </c>
      <c r="V58" s="14">
        <f t="shared" si="8"/>
        <v>0.13384322079073044</v>
      </c>
      <c r="W58" s="12">
        <f t="shared" si="9"/>
        <v>0.21545274793658781</v>
      </c>
      <c r="Y58">
        <f t="shared" si="10"/>
        <v>146.98179306605522</v>
      </c>
      <c r="Z58">
        <f t="shared" si="11"/>
        <v>158.7420985799223</v>
      </c>
      <c r="AB58">
        <f t="shared" si="12"/>
        <v>528.07378589729353</v>
      </c>
      <c r="AC58">
        <f t="shared" si="13"/>
        <v>792.11067884594024</v>
      </c>
    </row>
    <row r="59" spans="1:29" x14ac:dyDescent="0.25">
      <c r="A59" s="1">
        <v>0.41388888888889203</v>
      </c>
      <c r="B59" s="2">
        <v>594.33333333333303</v>
      </c>
      <c r="C59" s="3">
        <v>22.12</v>
      </c>
      <c r="D59" s="3">
        <v>23.7643853832</v>
      </c>
      <c r="E59" s="3">
        <v>28.056912613943599</v>
      </c>
      <c r="F59" s="3">
        <v>34.159227028073197</v>
      </c>
      <c r="G59" s="12">
        <f t="shared" si="0"/>
        <v>9.9891967705164342E-3</v>
      </c>
      <c r="H59" s="12">
        <f t="shared" si="1"/>
        <v>2.0256691578362091E-2</v>
      </c>
      <c r="I59" s="12">
        <f t="shared" si="2"/>
        <v>0.25387914075677231</v>
      </c>
      <c r="J59" s="14">
        <f t="shared" si="7"/>
        <v>0.18045899965304482</v>
      </c>
      <c r="K59" s="12">
        <f t="shared" si="3"/>
        <v>0.20493238002095404</v>
      </c>
      <c r="M59" s="1">
        <v>0.41388888888889203</v>
      </c>
      <c r="N59" s="2">
        <v>594.33333333333303</v>
      </c>
      <c r="O59" s="3">
        <v>22.12</v>
      </c>
      <c r="P59" s="3">
        <v>23.7643853832</v>
      </c>
      <c r="Q59" s="3">
        <v>26.749291699311101</v>
      </c>
      <c r="R59" s="3">
        <v>31.299591275255899</v>
      </c>
      <c r="S59" s="12">
        <f t="shared" si="4"/>
        <v>7.7890494099457693E-3</v>
      </c>
      <c r="T59" s="12">
        <f t="shared" si="5"/>
        <v>1.5445190031277459E-2</v>
      </c>
      <c r="U59" s="12">
        <f t="shared" si="6"/>
        <v>0.17654062747610652</v>
      </c>
      <c r="V59" s="14">
        <f t="shared" si="8"/>
        <v>0.13456247152643572</v>
      </c>
      <c r="W59" s="12">
        <f t="shared" si="9"/>
        <v>0.22283278526448902</v>
      </c>
      <c r="Y59">
        <f t="shared" si="10"/>
        <v>151.67138391654427</v>
      </c>
      <c r="Z59">
        <f t="shared" si="11"/>
        <v>164.91955502389351</v>
      </c>
      <c r="AB59">
        <f t="shared" si="12"/>
        <v>528.71472252847957</v>
      </c>
      <c r="AC59">
        <f t="shared" si="13"/>
        <v>793.07208379271924</v>
      </c>
    </row>
    <row r="60" spans="1:29" x14ac:dyDescent="0.25">
      <c r="A60" s="1">
        <v>0.41458333333333602</v>
      </c>
      <c r="B60" s="2">
        <v>598.33333333333303</v>
      </c>
      <c r="C60" s="3">
        <v>22.16</v>
      </c>
      <c r="D60" s="3">
        <v>24.145084101600002</v>
      </c>
      <c r="E60" s="3">
        <v>27.993095988039201</v>
      </c>
      <c r="F60" s="3">
        <v>34.352977321892602</v>
      </c>
      <c r="G60" s="12">
        <f t="shared" si="0"/>
        <v>9.7489069437981125E-3</v>
      </c>
      <c r="H60" s="12">
        <f t="shared" si="1"/>
        <v>2.0378235078372046E-2</v>
      </c>
      <c r="I60" s="12">
        <f t="shared" si="2"/>
        <v>0.22606704422737259</v>
      </c>
      <c r="J60" s="14">
        <f t="shared" si="7"/>
        <v>0.18681849448645091</v>
      </c>
      <c r="K60" s="12">
        <f t="shared" si="3"/>
        <v>0.19990134440009152</v>
      </c>
      <c r="M60" s="1">
        <v>0.41458333333333602</v>
      </c>
      <c r="N60" s="2">
        <v>598.33333333333303</v>
      </c>
      <c r="O60" s="3">
        <v>22.16</v>
      </c>
      <c r="P60" s="3">
        <v>24.145084101600002</v>
      </c>
      <c r="Q60" s="3">
        <v>26.6303724130359</v>
      </c>
      <c r="R60" s="3">
        <v>31.3945678703308</v>
      </c>
      <c r="S60" s="12">
        <f t="shared" si="4"/>
        <v>7.4713745064666891E-3</v>
      </c>
      <c r="T60" s="12">
        <f t="shared" si="5"/>
        <v>1.5433818167683796E-2</v>
      </c>
      <c r="U60" s="12">
        <f t="shared" si="6"/>
        <v>0.14600832824844986</v>
      </c>
      <c r="V60" s="14">
        <f t="shared" si="8"/>
        <v>0.1399459795001794</v>
      </c>
      <c r="W60" s="12">
        <f t="shared" si="9"/>
        <v>0.21295014362440437</v>
      </c>
      <c r="Y60">
        <f t="shared" si="10"/>
        <v>148.94361496672661</v>
      </c>
      <c r="Z60">
        <f t="shared" si="11"/>
        <v>158.66608748574225</v>
      </c>
      <c r="AB60">
        <f t="shared" si="12"/>
        <v>523.15993839153589</v>
      </c>
      <c r="AC60">
        <f t="shared" si="13"/>
        <v>784.73990758730372</v>
      </c>
    </row>
    <row r="61" spans="1:29" x14ac:dyDescent="0.25">
      <c r="A61" s="1">
        <v>0.41527777777778102</v>
      </c>
      <c r="B61" s="2">
        <v>600.66666666666697</v>
      </c>
      <c r="C61" s="3">
        <v>22.2</v>
      </c>
      <c r="D61" s="3">
        <v>23.251906339200001</v>
      </c>
      <c r="E61" s="3">
        <v>27.638156362882601</v>
      </c>
      <c r="F61" s="3">
        <v>34.139763852586299</v>
      </c>
      <c r="G61" s="12">
        <f t="shared" si="0"/>
        <v>9.0535344554094326E-3</v>
      </c>
      <c r="H61" s="12">
        <f t="shared" si="1"/>
        <v>1.9877520287324573E-2</v>
      </c>
      <c r="I61" s="12">
        <f t="shared" si="2"/>
        <v>0.25668701581433823</v>
      </c>
      <c r="J61" s="14">
        <f t="shared" si="7"/>
        <v>0.19023975098517518</v>
      </c>
      <c r="K61" s="12">
        <f t="shared" si="3"/>
        <v>0.21238883926156288</v>
      </c>
      <c r="M61" s="1">
        <v>0.41527777777778102</v>
      </c>
      <c r="N61" s="2">
        <v>600.66666666666697</v>
      </c>
      <c r="O61" s="3">
        <v>22.2</v>
      </c>
      <c r="P61" s="3">
        <v>23.251906339200001</v>
      </c>
      <c r="Q61" s="3">
        <v>26.259226844157201</v>
      </c>
      <c r="R61" s="3">
        <v>31.1049406248544</v>
      </c>
      <c r="S61" s="12">
        <f t="shared" si="4"/>
        <v>6.7578693298954492E-3</v>
      </c>
      <c r="T61" s="12">
        <f t="shared" si="5"/>
        <v>1.4825095379890782E-2</v>
      </c>
      <c r="U61" s="12">
        <f t="shared" si="6"/>
        <v>0.17599090837202852</v>
      </c>
      <c r="V61" s="14">
        <f t="shared" si="8"/>
        <v>0.14178760936355433</v>
      </c>
      <c r="W61" s="12">
        <f t="shared" si="9"/>
        <v>0.22978306354956859</v>
      </c>
      <c r="Y61">
        <f t="shared" si="10"/>
        <v>158.86499028639977</v>
      </c>
      <c r="Z61">
        <f t="shared" si="11"/>
        <v>171.87571760220925</v>
      </c>
      <c r="AB61">
        <f t="shared" si="12"/>
        <v>536.19231655898056</v>
      </c>
      <c r="AC61">
        <f t="shared" si="13"/>
        <v>804.28847483847073</v>
      </c>
    </row>
    <row r="62" spans="1:29" x14ac:dyDescent="0.25">
      <c r="A62" s="1">
        <v>0.41597222222222502</v>
      </c>
      <c r="B62" s="2">
        <v>605</v>
      </c>
      <c r="C62" s="3">
        <v>22.24</v>
      </c>
      <c r="D62" s="3">
        <v>23.398328923200001</v>
      </c>
      <c r="E62" s="3">
        <v>27.873799296172098</v>
      </c>
      <c r="F62" s="3">
        <v>34.449307613027599</v>
      </c>
      <c r="G62" s="12">
        <f t="shared" si="0"/>
        <v>9.3120649523505787E-3</v>
      </c>
      <c r="H62" s="12">
        <f t="shared" si="1"/>
        <v>2.0180673740541489E-2</v>
      </c>
      <c r="I62" s="12">
        <f t="shared" si="2"/>
        <v>0.26003233822427407</v>
      </c>
      <c r="J62" s="14">
        <f t="shared" si="7"/>
        <v>0.19102403324699174</v>
      </c>
      <c r="K62" s="12">
        <f t="shared" si="3"/>
        <v>0.2140268015727525</v>
      </c>
      <c r="M62" s="1">
        <v>0.41597222222222502</v>
      </c>
      <c r="N62" s="2">
        <v>605</v>
      </c>
      <c r="O62" s="3">
        <v>22.24</v>
      </c>
      <c r="P62" s="3">
        <v>23.398328923200001</v>
      </c>
      <c r="Q62" s="3">
        <v>26.474145388350099</v>
      </c>
      <c r="R62" s="3">
        <v>31.380979606162501</v>
      </c>
      <c r="S62" s="12">
        <f t="shared" si="4"/>
        <v>6.9985874187604965E-3</v>
      </c>
      <c r="T62" s="12">
        <f t="shared" si="5"/>
        <v>1.5109057200268601E-2</v>
      </c>
      <c r="U62" s="12">
        <f t="shared" si="6"/>
        <v>0.17871009764959242</v>
      </c>
      <c r="V62" s="14">
        <f t="shared" si="8"/>
        <v>0.1425476507052939</v>
      </c>
      <c r="W62" s="12">
        <f t="shared" si="9"/>
        <v>0.23190269953009016</v>
      </c>
      <c r="Y62">
        <f t="shared" si="10"/>
        <v>161.24509528676305</v>
      </c>
      <c r="Z62">
        <f t="shared" si="11"/>
        <v>174.71257154808333</v>
      </c>
      <c r="AB62">
        <f t="shared" si="12"/>
        <v>534.05586112169465</v>
      </c>
      <c r="AC62">
        <f t="shared" si="13"/>
        <v>801.08379168254191</v>
      </c>
    </row>
    <row r="63" spans="1:29" x14ac:dyDescent="0.25">
      <c r="A63" s="1">
        <v>0.41666666666667002</v>
      </c>
      <c r="B63" s="2">
        <v>608.5</v>
      </c>
      <c r="C63" s="3">
        <v>22.28</v>
      </c>
      <c r="D63" s="3">
        <v>23.544751507200004</v>
      </c>
      <c r="E63" s="3">
        <v>28.0324915323861</v>
      </c>
      <c r="F63" s="3">
        <v>34.717810386219902</v>
      </c>
      <c r="G63" s="12">
        <f t="shared" si="0"/>
        <v>9.4535604476353313E-3</v>
      </c>
      <c r="H63" s="12">
        <f t="shared" si="1"/>
        <v>2.0440115671684307E-2</v>
      </c>
      <c r="I63" s="12">
        <f t="shared" si="2"/>
        <v>0.25924545849036973</v>
      </c>
      <c r="J63" s="14">
        <f t="shared" si="7"/>
        <v>0.19309703121055774</v>
      </c>
      <c r="K63" s="12">
        <f t="shared" si="3"/>
        <v>0.21514650697049512</v>
      </c>
      <c r="M63" s="1">
        <v>0.41666666666667002</v>
      </c>
      <c r="N63" s="2">
        <v>608.5</v>
      </c>
      <c r="O63" s="3">
        <v>22.28</v>
      </c>
      <c r="P63" s="3">
        <v>23.544751507200004</v>
      </c>
      <c r="Q63" s="3">
        <v>26.6078779620834</v>
      </c>
      <c r="R63" s="3">
        <v>31.5993313639094</v>
      </c>
      <c r="S63" s="12">
        <f t="shared" si="4"/>
        <v>7.1123713427829064E-3</v>
      </c>
      <c r="T63" s="12">
        <f t="shared" si="5"/>
        <v>1.5315252857698271E-2</v>
      </c>
      <c r="U63" s="12">
        <f t="shared" si="6"/>
        <v>0.17694911419858758</v>
      </c>
      <c r="V63" s="14">
        <f t="shared" si="8"/>
        <v>0.14417185692881548</v>
      </c>
      <c r="W63" s="12">
        <f t="shared" si="9"/>
        <v>0.23264641402810932</v>
      </c>
      <c r="Y63">
        <f t="shared" si="10"/>
        <v>163.02637025719241</v>
      </c>
      <c r="Z63">
        <f t="shared" si="11"/>
        <v>176.28685199874499</v>
      </c>
      <c r="AB63">
        <f t="shared" si="12"/>
        <v>531.9194056844085</v>
      </c>
      <c r="AC63">
        <f t="shared" si="13"/>
        <v>797.87910852661275</v>
      </c>
    </row>
    <row r="64" spans="1:29" x14ac:dyDescent="0.25">
      <c r="A64" s="1">
        <v>0.41736111111111401</v>
      </c>
      <c r="B64" s="2">
        <v>610.33333333333303</v>
      </c>
      <c r="C64" s="3">
        <v>22.28</v>
      </c>
      <c r="D64" s="3">
        <v>23.574036023999998</v>
      </c>
      <c r="E64" s="3">
        <v>28.3867074291019</v>
      </c>
      <c r="F64" s="3">
        <v>35.059713668281098</v>
      </c>
      <c r="G64" s="12">
        <f t="shared" si="0"/>
        <v>1.0005528283618626E-2</v>
      </c>
      <c r="H64" s="12">
        <f t="shared" si="1"/>
        <v>2.0938908249504812E-2</v>
      </c>
      <c r="I64" s="12">
        <f t="shared" si="2"/>
        <v>0.27718081673790818</v>
      </c>
      <c r="J64" s="14">
        <f t="shared" si="7"/>
        <v>0.1921624357640602</v>
      </c>
      <c r="K64" s="12">
        <f t="shared" si="3"/>
        <v>0.22050189608867621</v>
      </c>
      <c r="M64" s="1">
        <v>0.41736111111111401</v>
      </c>
      <c r="N64" s="2">
        <v>610.33333333333303</v>
      </c>
      <c r="O64" s="3">
        <v>22.28</v>
      </c>
      <c r="P64" s="3">
        <v>23.574036023999998</v>
      </c>
      <c r="Q64" s="3">
        <v>26.960178917692701</v>
      </c>
      <c r="R64" s="3">
        <v>31.9347361154597</v>
      </c>
      <c r="S64" s="12">
        <f t="shared" si="4"/>
        <v>7.6682341633414024E-3</v>
      </c>
      <c r="T64" s="12">
        <f t="shared" si="5"/>
        <v>1.5818792106160082E-2</v>
      </c>
      <c r="U64" s="12">
        <f t="shared" si="6"/>
        <v>0.19502138705543604</v>
      </c>
      <c r="V64" s="14">
        <f t="shared" si="8"/>
        <v>0.14325223051014649</v>
      </c>
      <c r="W64" s="12">
        <f t="shared" si="9"/>
        <v>0.24076292403786451</v>
      </c>
      <c r="Y64">
        <f t="shared" si="10"/>
        <v>167.58779816396898</v>
      </c>
      <c r="Z64">
        <f t="shared" si="11"/>
        <v>182.98676353693602</v>
      </c>
      <c r="AB64">
        <f t="shared" si="12"/>
        <v>531.49211459695152</v>
      </c>
      <c r="AC64">
        <f t="shared" si="13"/>
        <v>797.23817189542706</v>
      </c>
    </row>
    <row r="65" spans="1:29" x14ac:dyDescent="0.25">
      <c r="A65" s="1">
        <v>0.41805555555555901</v>
      </c>
      <c r="B65" s="2">
        <v>613.16666666666697</v>
      </c>
      <c r="C65" s="3">
        <v>22.32</v>
      </c>
      <c r="D65" s="3">
        <v>24.247579910400002</v>
      </c>
      <c r="E65" s="3">
        <v>28.5394039523785</v>
      </c>
      <c r="F65" s="3">
        <v>35.416966807985297</v>
      </c>
      <c r="G65" s="12">
        <f t="shared" si="0"/>
        <v>1.0143088805183739E-2</v>
      </c>
      <c r="H65" s="12">
        <f t="shared" si="1"/>
        <v>2.1359554457165465E-2</v>
      </c>
      <c r="I65" s="12">
        <f t="shared" si="2"/>
        <v>0.24604096413032464</v>
      </c>
      <c r="J65" s="14">
        <f t="shared" si="7"/>
        <v>0.19713788115604242</v>
      </c>
      <c r="K65" s="12">
        <f t="shared" si="3"/>
        <v>0.21343890881413649</v>
      </c>
      <c r="M65" s="1">
        <v>0.41805555555555901</v>
      </c>
      <c r="N65" s="2">
        <v>613.16666666666697</v>
      </c>
      <c r="O65" s="3">
        <v>22.32</v>
      </c>
      <c r="P65" s="3">
        <v>24.247579910400002</v>
      </c>
      <c r="Q65" s="3">
        <v>27.063022357885099</v>
      </c>
      <c r="R65" s="3">
        <v>32.217216963257599</v>
      </c>
      <c r="S65" s="12">
        <f t="shared" si="4"/>
        <v>7.7352906081300842E-3</v>
      </c>
      <c r="T65" s="12">
        <f t="shared" si="5"/>
        <v>1.6141152970792487E-2</v>
      </c>
      <c r="U65" s="12">
        <f t="shared" si="6"/>
        <v>0.1614032093248022</v>
      </c>
      <c r="V65" s="14">
        <f t="shared" si="8"/>
        <v>0.14773939910133921</v>
      </c>
      <c r="W65" s="12">
        <f t="shared" si="9"/>
        <v>0.22844100376374027</v>
      </c>
      <c r="Y65">
        <f t="shared" si="10"/>
        <v>162.97279228795256</v>
      </c>
      <c r="Z65">
        <f t="shared" si="11"/>
        <v>174.42774826430164</v>
      </c>
      <c r="AB65">
        <f t="shared" si="12"/>
        <v>521.66441958543567</v>
      </c>
      <c r="AC65">
        <f t="shared" si="13"/>
        <v>782.49662937815333</v>
      </c>
    </row>
    <row r="66" spans="1:29" x14ac:dyDescent="0.25">
      <c r="A66" s="1">
        <v>0.41875000000000301</v>
      </c>
      <c r="B66" s="2">
        <v>614.83333333333303</v>
      </c>
      <c r="C66" s="3">
        <v>22.36</v>
      </c>
      <c r="D66" s="3">
        <v>23.530109248799999</v>
      </c>
      <c r="E66" s="3">
        <v>28.3454781449833</v>
      </c>
      <c r="F66" s="3">
        <v>35.316863741103703</v>
      </c>
      <c r="G66" s="12">
        <f t="shared" si="0"/>
        <v>9.7351230333152135E-3</v>
      </c>
      <c r="H66" s="12">
        <f t="shared" si="1"/>
        <v>2.107378217582604E-2</v>
      </c>
      <c r="I66" s="12">
        <f t="shared" si="2"/>
        <v>0.2753063367541157</v>
      </c>
      <c r="J66" s="14">
        <f t="shared" si="7"/>
        <v>0.19928552432291749</v>
      </c>
      <c r="K66" s="12">
        <f t="shared" si="3"/>
        <v>0.22462579513331693</v>
      </c>
      <c r="M66" s="1">
        <v>0.41875000000000301</v>
      </c>
      <c r="N66" s="2">
        <v>614.83333333333303</v>
      </c>
      <c r="O66" s="3">
        <v>22.36</v>
      </c>
      <c r="P66" s="3">
        <v>23.530109248799999</v>
      </c>
      <c r="Q66" s="3">
        <v>26.859975861397899</v>
      </c>
      <c r="R66" s="3">
        <v>32.060100070895899</v>
      </c>
      <c r="S66" s="12">
        <f t="shared" si="4"/>
        <v>7.3190173945208489E-3</v>
      </c>
      <c r="T66" s="12">
        <f t="shared" si="5"/>
        <v>1.5776795994951322E-2</v>
      </c>
      <c r="U66" s="12">
        <f t="shared" si="6"/>
        <v>0.19037656278437445</v>
      </c>
      <c r="V66" s="14">
        <f t="shared" si="8"/>
        <v>0.14865186631059618</v>
      </c>
      <c r="W66" s="12">
        <f t="shared" si="9"/>
        <v>0.24384014770278339</v>
      </c>
      <c r="Y66">
        <f t="shared" si="10"/>
        <v>171.98081767931114</v>
      </c>
      <c r="Z66">
        <f t="shared" si="11"/>
        <v>186.69195120747148</v>
      </c>
      <c r="AB66">
        <f t="shared" si="12"/>
        <v>532.13305122813711</v>
      </c>
      <c r="AC66">
        <f t="shared" si="13"/>
        <v>798.1995768422056</v>
      </c>
    </row>
    <row r="67" spans="1:29" x14ac:dyDescent="0.25">
      <c r="A67" s="1">
        <v>0.41944444444444801</v>
      </c>
      <c r="B67" s="2">
        <v>616.5</v>
      </c>
      <c r="C67" s="3">
        <v>22.4</v>
      </c>
      <c r="D67" s="3">
        <v>23.881523450400003</v>
      </c>
      <c r="E67" s="3">
        <v>28.676362940866198</v>
      </c>
      <c r="F67" s="3">
        <v>35.684126901849602</v>
      </c>
      <c r="G67" s="12">
        <f t="shared" ref="G67:G130" si="14">(E67-$C67)/$B67</f>
        <v>1.0180637373667803E-2</v>
      </c>
      <c r="H67" s="12">
        <f t="shared" ref="H67:H130" si="15">(F67-$C67)/$B67</f>
        <v>2.1547651097890679E-2</v>
      </c>
      <c r="I67" s="12">
        <f t="shared" ref="I67:I130" si="16">$A$1*60*0.145*1.25*1000*(E67-D67)/($B67*60*0.33*1.25)</f>
        <v>0.27339152148938467</v>
      </c>
      <c r="J67" s="14">
        <f t="shared" si="7"/>
        <v>0.19978387757725055</v>
      </c>
      <c r="K67" s="12">
        <f t="shared" ref="K67:K130" si="17">$A$1*0.145*1000*(F67-D67)/(3*0.33*B67)</f>
        <v>0.22431975888129527</v>
      </c>
      <c r="M67" s="1">
        <v>0.41944444444444801</v>
      </c>
      <c r="N67" s="2">
        <v>616.5</v>
      </c>
      <c r="O67" s="3">
        <v>22.4</v>
      </c>
      <c r="P67" s="3">
        <v>23.881523450400003</v>
      </c>
      <c r="Q67" s="3">
        <v>27.175317247158901</v>
      </c>
      <c r="R67" s="3">
        <v>32.412161405774903</v>
      </c>
      <c r="S67" s="12">
        <f t="shared" ref="S67:S130" si="18">(Q67-$C67)/$B67</f>
        <v>7.7458511713850813E-3</v>
      </c>
      <c r="T67" s="12">
        <f t="shared" ref="T67:T130" si="19">(R67-$C67)/$B67</f>
        <v>1.6240326692254507E-2</v>
      </c>
      <c r="U67" s="12">
        <f t="shared" ref="U67:U130" si="20">$A$1*60*0.145*1.25*1000*(Q67-P67)/($B67*60*0.33*1.25)</f>
        <v>0.18780509740914356</v>
      </c>
      <c r="V67" s="14">
        <f t="shared" si="8"/>
        <v>0.14929684248800809</v>
      </c>
      <c r="W67" s="12">
        <f t="shared" si="9"/>
        <v>0.24319939119257986</v>
      </c>
      <c r="Y67">
        <f t="shared" si="10"/>
        <v>172.21207022258392</v>
      </c>
      <c r="Z67">
        <f t="shared" si="11"/>
        <v>186.70611471327911</v>
      </c>
      <c r="AB67">
        <f t="shared" si="12"/>
        <v>527.00555817865074</v>
      </c>
      <c r="AC67">
        <f t="shared" si="13"/>
        <v>790.508337267976</v>
      </c>
    </row>
    <row r="68" spans="1:29" x14ac:dyDescent="0.25">
      <c r="A68" s="1">
        <v>0.420138888888892</v>
      </c>
      <c r="B68" s="2">
        <v>617.66666666666697</v>
      </c>
      <c r="C68" s="3">
        <v>22.4</v>
      </c>
      <c r="D68" s="3">
        <v>24.042588292799998</v>
      </c>
      <c r="E68" s="3">
        <v>28.960794178711399</v>
      </c>
      <c r="F68" s="3">
        <v>35.990897168798597</v>
      </c>
      <c r="G68" s="12">
        <f t="shared" si="14"/>
        <v>1.0621900990898107E-2</v>
      </c>
      <c r="H68" s="12">
        <f t="shared" si="15"/>
        <v>2.2003611174525511E-2</v>
      </c>
      <c r="I68" s="12">
        <f t="shared" si="16"/>
        <v>0.27989593424212444</v>
      </c>
      <c r="J68" s="14">
        <f t="shared" ref="J68:J131" si="21">$A$1/2*60*0.145*1.25*1000*(F68-E68)/($B68*60*0.33*1.25)</f>
        <v>0.20004217898496651</v>
      </c>
      <c r="K68" s="12">
        <f t="shared" si="17"/>
        <v>0.22666009740401913</v>
      </c>
      <c r="M68" s="1">
        <v>0.420138888888892</v>
      </c>
      <c r="N68" s="2">
        <v>617.66666666666697</v>
      </c>
      <c r="O68" s="3">
        <v>22.4</v>
      </c>
      <c r="P68" s="3">
        <v>24.042588292799998</v>
      </c>
      <c r="Q68" s="3">
        <v>27.450875342994699</v>
      </c>
      <c r="R68" s="3">
        <v>32.702859490476101</v>
      </c>
      <c r="S68" s="12">
        <f t="shared" si="18"/>
        <v>8.1773480998295171E-3</v>
      </c>
      <c r="T68" s="12">
        <f t="shared" si="19"/>
        <v>1.6680290594402746E-2</v>
      </c>
      <c r="U68" s="12">
        <f t="shared" si="20"/>
        <v>0.19396619625304673</v>
      </c>
      <c r="V68" s="14">
        <f t="shared" ref="V68:V131" si="22">$A$1/2*60*0.145*1.25*1000*(R68-Q68)/($B68*60*0.33*1.25)</f>
        <v>0.14944565596522649</v>
      </c>
      <c r="W68" s="12">
        <f t="shared" ref="W68:W131" si="23">$M$1*0.145*1000*(R68-P68)/(3*0.33*N68)</f>
        <v>0.24642875409174983</v>
      </c>
      <c r="Y68">
        <f t="shared" ref="Y68:Y131" si="24">0.08*0.1813*1006*(F68-D68)</f>
        <v>174.33806156910856</v>
      </c>
      <c r="Z68">
        <f t="shared" ref="Z68:Z131" si="25">0.12*0.1813*1006*(R68-P68)</f>
        <v>189.5433373377011</v>
      </c>
      <c r="AB68">
        <f t="shared" ref="AB68:AB131" si="26">0.08*0.1813*1006*(60-D68)</f>
        <v>524.65545719763622</v>
      </c>
      <c r="AC68">
        <f t="shared" ref="AC68:AC131" si="27">0.12*0.1813*1006*(60-D68)</f>
        <v>786.98318579645411</v>
      </c>
    </row>
    <row r="69" spans="1:29" x14ac:dyDescent="0.25">
      <c r="A69" s="1">
        <v>0.420833333333337</v>
      </c>
      <c r="B69" s="2">
        <v>617.83333333333303</v>
      </c>
      <c r="C69" s="3">
        <v>22.4</v>
      </c>
      <c r="D69" s="3">
        <v>24.364717977600002</v>
      </c>
      <c r="E69" s="3">
        <v>28.943464231794099</v>
      </c>
      <c r="F69" s="3">
        <v>36.161599410997503</v>
      </c>
      <c r="G69" s="12">
        <f t="shared" si="14"/>
        <v>1.0590986077897119E-2</v>
      </c>
      <c r="H69" s="12">
        <f t="shared" si="15"/>
        <v>2.2273967214994625E-2</v>
      </c>
      <c r="I69" s="12">
        <f t="shared" si="16"/>
        <v>0.26050693552076687</v>
      </c>
      <c r="J69" s="14">
        <f t="shared" si="21"/>
        <v>0.20533724422777427</v>
      </c>
      <c r="K69" s="12">
        <f t="shared" si="17"/>
        <v>0.22372714132543847</v>
      </c>
      <c r="M69" s="1">
        <v>0.420833333333337</v>
      </c>
      <c r="N69" s="2">
        <v>617.83333333333303</v>
      </c>
      <c r="O69" s="3">
        <v>22.4</v>
      </c>
      <c r="P69" s="3">
        <v>24.364717977600002</v>
      </c>
      <c r="Q69" s="3">
        <v>27.391635901655199</v>
      </c>
      <c r="R69" s="3">
        <v>32.801688601483399</v>
      </c>
      <c r="S69" s="12">
        <f t="shared" si="18"/>
        <v>8.0792596196199683E-3</v>
      </c>
      <c r="T69" s="12">
        <f t="shared" si="19"/>
        <v>1.6835751715376431E-2</v>
      </c>
      <c r="U69" s="12">
        <f t="shared" si="20"/>
        <v>0.17221594486617608</v>
      </c>
      <c r="V69" s="14">
        <f t="shared" si="22"/>
        <v>0.15390198228905297</v>
      </c>
      <c r="W69" s="12">
        <f t="shared" si="23"/>
        <v>0.24000995472214098</v>
      </c>
      <c r="Y69">
        <f t="shared" si="24"/>
        <v>172.12858011985733</v>
      </c>
      <c r="Z69">
        <f t="shared" si="25"/>
        <v>184.65606129056638</v>
      </c>
      <c r="AB69">
        <f t="shared" si="26"/>
        <v>519.95525523560684</v>
      </c>
      <c r="AC69">
        <f t="shared" si="27"/>
        <v>779.93288285341021</v>
      </c>
    </row>
    <row r="70" spans="1:29" x14ac:dyDescent="0.25">
      <c r="A70" s="1">
        <v>0.421527777777781</v>
      </c>
      <c r="B70" s="2">
        <v>622.16666666666697</v>
      </c>
      <c r="C70" s="3">
        <v>22.4</v>
      </c>
      <c r="D70" s="3">
        <v>23.749743124800002</v>
      </c>
      <c r="E70" s="3">
        <v>28.7478908681022</v>
      </c>
      <c r="F70" s="3">
        <v>36.097768606727001</v>
      </c>
      <c r="G70" s="12">
        <f t="shared" si="14"/>
        <v>1.0202878437881915E-2</v>
      </c>
      <c r="H70" s="12">
        <f t="shared" si="15"/>
        <v>2.2016236710517539E-2</v>
      </c>
      <c r="I70" s="12">
        <f t="shared" si="16"/>
        <v>0.28238810521542734</v>
      </c>
      <c r="J70" s="14">
        <f t="shared" si="21"/>
        <v>0.20762872115541398</v>
      </c>
      <c r="K70" s="12">
        <f t="shared" si="17"/>
        <v>0.23254851584208514</v>
      </c>
      <c r="M70" s="1">
        <v>0.421527777777781</v>
      </c>
      <c r="N70" s="2">
        <v>622.16666666666697</v>
      </c>
      <c r="O70" s="3">
        <v>22.4</v>
      </c>
      <c r="P70" s="3">
        <v>23.749743124800002</v>
      </c>
      <c r="Q70" s="3">
        <v>27.176557553244699</v>
      </c>
      <c r="R70" s="3">
        <v>32.668352157246296</v>
      </c>
      <c r="S70" s="12">
        <f t="shared" si="18"/>
        <v>7.6772958262706099E-3</v>
      </c>
      <c r="T70" s="12">
        <f t="shared" si="19"/>
        <v>1.6504182411861173E-2</v>
      </c>
      <c r="U70" s="12">
        <f t="shared" si="20"/>
        <v>0.19361004977696936</v>
      </c>
      <c r="V70" s="14">
        <f t="shared" si="22"/>
        <v>0.15513921877704623</v>
      </c>
      <c r="W70" s="12">
        <f t="shared" si="23"/>
        <v>0.25194424366553092</v>
      </c>
      <c r="Y70">
        <f t="shared" si="24"/>
        <v>180.17033615940841</v>
      </c>
      <c r="Z70">
        <f t="shared" si="25"/>
        <v>195.19745765856095</v>
      </c>
      <c r="AB70">
        <f t="shared" si="26"/>
        <v>528.92836807220806</v>
      </c>
      <c r="AC70">
        <f t="shared" si="27"/>
        <v>793.39255210831209</v>
      </c>
    </row>
    <row r="71" spans="1:29" x14ac:dyDescent="0.25">
      <c r="A71" s="1">
        <v>0.422222222222226</v>
      </c>
      <c r="B71" s="2">
        <v>625.16666666666697</v>
      </c>
      <c r="C71" s="3">
        <v>22.44</v>
      </c>
      <c r="D71" s="3">
        <v>23.925450225600002</v>
      </c>
      <c r="E71" s="3">
        <v>29.1370671667929</v>
      </c>
      <c r="F71" s="3">
        <v>36.467658371915199</v>
      </c>
      <c r="G71" s="12">
        <f t="shared" si="14"/>
        <v>1.0712450813318414E-2</v>
      </c>
      <c r="H71" s="12">
        <f t="shared" si="15"/>
        <v>2.2438269856435922E-2</v>
      </c>
      <c r="I71" s="12">
        <f t="shared" si="16"/>
        <v>0.29303582810808065</v>
      </c>
      <c r="J71" s="14">
        <f t="shared" si="21"/>
        <v>0.20609015287903501</v>
      </c>
      <c r="K71" s="12">
        <f t="shared" si="17"/>
        <v>0.2350720446220502</v>
      </c>
      <c r="M71" s="1">
        <v>0.422222222222226</v>
      </c>
      <c r="N71" s="2">
        <v>625.16666666666697</v>
      </c>
      <c r="O71" s="3">
        <v>22.44</v>
      </c>
      <c r="P71" s="3">
        <v>23.925450225600002</v>
      </c>
      <c r="Q71" s="3">
        <v>27.5623318322404</v>
      </c>
      <c r="R71" s="3">
        <v>33.039472733687298</v>
      </c>
      <c r="S71" s="12">
        <f t="shared" si="18"/>
        <v>8.1935459859883691E-3</v>
      </c>
      <c r="T71" s="12">
        <f t="shared" si="19"/>
        <v>1.6954635137862901E-2</v>
      </c>
      <c r="U71" s="12">
        <f t="shared" si="20"/>
        <v>0.20449250690496396</v>
      </c>
      <c r="V71" s="14">
        <f t="shared" si="22"/>
        <v>0.15398277903294633</v>
      </c>
      <c r="W71" s="12">
        <f t="shared" si="23"/>
        <v>0.25622903248542828</v>
      </c>
      <c r="Y71">
        <f t="shared" si="24"/>
        <v>183.00366007588053</v>
      </c>
      <c r="Z71">
        <f t="shared" si="25"/>
        <v>199.47438172806284</v>
      </c>
      <c r="AB71">
        <f t="shared" si="26"/>
        <v>526.36462154746494</v>
      </c>
      <c r="AC71">
        <f t="shared" si="27"/>
        <v>789.54693232119723</v>
      </c>
    </row>
    <row r="72" spans="1:29" x14ac:dyDescent="0.25">
      <c r="A72" s="1">
        <v>0.42291666666666999</v>
      </c>
      <c r="B72" s="2">
        <v>625.83333333333303</v>
      </c>
      <c r="C72" s="3">
        <v>22.48</v>
      </c>
      <c r="D72" s="3">
        <v>24.423287011199999</v>
      </c>
      <c r="E72" s="3">
        <v>29.2731475033174</v>
      </c>
      <c r="F72" s="3">
        <v>36.752843196466003</v>
      </c>
      <c r="G72" s="12">
        <f t="shared" si="14"/>
        <v>1.0854563254302108E-2</v>
      </c>
      <c r="H72" s="12">
        <f t="shared" si="15"/>
        <v>2.2806140926443692E-2</v>
      </c>
      <c r="I72" s="12">
        <f t="shared" si="16"/>
        <v>0.27240470504085151</v>
      </c>
      <c r="J72" s="14">
        <f t="shared" si="21"/>
        <v>0.21005803181339744</v>
      </c>
      <c r="K72" s="12">
        <f t="shared" si="17"/>
        <v>0.23084025622254886</v>
      </c>
      <c r="M72" s="1">
        <v>0.42291666666666999</v>
      </c>
      <c r="N72" s="2">
        <v>625.83333333333303</v>
      </c>
      <c r="O72" s="3">
        <v>22.48</v>
      </c>
      <c r="P72" s="3">
        <v>24.423287011199999</v>
      </c>
      <c r="Q72" s="3">
        <v>27.662234597415299</v>
      </c>
      <c r="R72" s="3">
        <v>33.268672209903002</v>
      </c>
      <c r="S72" s="12">
        <f t="shared" si="18"/>
        <v>8.2805346430071397E-3</v>
      </c>
      <c r="T72" s="12">
        <f t="shared" si="19"/>
        <v>1.7238890348713194E-2</v>
      </c>
      <c r="U72" s="12">
        <f t="shared" si="20"/>
        <v>0.18192369931048291</v>
      </c>
      <c r="V72" s="14">
        <f t="shared" si="22"/>
        <v>0.15744988816089422</v>
      </c>
      <c r="W72" s="12">
        <f t="shared" si="23"/>
        <v>0.24841173781613576</v>
      </c>
      <c r="Y72">
        <f t="shared" si="24"/>
        <v>179.90085020856469</v>
      </c>
      <c r="Z72">
        <f t="shared" si="25"/>
        <v>193.59484158528039</v>
      </c>
      <c r="AB72">
        <f t="shared" si="26"/>
        <v>519.10067306069243</v>
      </c>
      <c r="AC72">
        <f t="shared" si="27"/>
        <v>778.65100959103859</v>
      </c>
    </row>
    <row r="73" spans="1:29" x14ac:dyDescent="0.25">
      <c r="A73" s="1">
        <v>0.42361111111111499</v>
      </c>
      <c r="B73" s="2">
        <v>626.83333333333303</v>
      </c>
      <c r="C73" s="3">
        <v>22.48</v>
      </c>
      <c r="D73" s="3">
        <v>23.9840192592</v>
      </c>
      <c r="E73" s="3">
        <v>29.145565087281302</v>
      </c>
      <c r="F73" s="3">
        <v>36.728555430682597</v>
      </c>
      <c r="G73" s="12">
        <f t="shared" si="14"/>
        <v>1.0633711918023883E-2</v>
      </c>
      <c r="H73" s="12">
        <f t="shared" si="15"/>
        <v>2.2731011056659298E-2</v>
      </c>
      <c r="I73" s="12">
        <f t="shared" si="16"/>
        <v>0.28944880039517107</v>
      </c>
      <c r="J73" s="14">
        <f t="shared" si="21"/>
        <v>0.21261919698207696</v>
      </c>
      <c r="K73" s="12">
        <f t="shared" si="17"/>
        <v>0.23822906478644168</v>
      </c>
      <c r="M73" s="1">
        <v>0.42361111111111499</v>
      </c>
      <c r="N73" s="2">
        <v>626.83333333333303</v>
      </c>
      <c r="O73" s="3">
        <v>22.48</v>
      </c>
      <c r="P73" s="3">
        <v>23.9840192592</v>
      </c>
      <c r="Q73" s="3">
        <v>27.5192897152867</v>
      </c>
      <c r="R73" s="3">
        <v>33.190190775255303</v>
      </c>
      <c r="S73" s="12">
        <f t="shared" si="18"/>
        <v>8.039281651613989E-3</v>
      </c>
      <c r="T73" s="12">
        <f t="shared" si="19"/>
        <v>1.7086185762172787E-2</v>
      </c>
      <c r="U73" s="12">
        <f t="shared" si="20"/>
        <v>0.19825064557591415</v>
      </c>
      <c r="V73" s="14">
        <f t="shared" si="22"/>
        <v>0.15900619345830608</v>
      </c>
      <c r="W73" s="12">
        <f t="shared" si="23"/>
        <v>0.25813151624626318</v>
      </c>
      <c r="Y73">
        <f t="shared" si="24"/>
        <v>185.95583314697069</v>
      </c>
      <c r="Z73">
        <f t="shared" si="25"/>
        <v>201.49120430831891</v>
      </c>
      <c r="AB73">
        <f t="shared" si="26"/>
        <v>525.51003937255064</v>
      </c>
      <c r="AC73">
        <f t="shared" si="27"/>
        <v>788.26505905882584</v>
      </c>
    </row>
    <row r="74" spans="1:29" x14ac:dyDescent="0.25">
      <c r="A74" s="1">
        <v>0.42430555555555899</v>
      </c>
      <c r="B74" s="2">
        <v>629.5</v>
      </c>
      <c r="C74" s="3">
        <v>22.52</v>
      </c>
      <c r="D74" s="3">
        <v>24.1304418432</v>
      </c>
      <c r="E74" s="3">
        <v>29.480710753373401</v>
      </c>
      <c r="F74" s="3">
        <v>37.0672261185018</v>
      </c>
      <c r="G74" s="12">
        <f t="shared" si="14"/>
        <v>1.105752303951295E-2</v>
      </c>
      <c r="H74" s="12">
        <f t="shared" si="15"/>
        <v>2.3109175724387292E-2</v>
      </c>
      <c r="I74" s="12">
        <f t="shared" si="16"/>
        <v>0.29876101455224902</v>
      </c>
      <c r="J74" s="14">
        <f t="shared" si="21"/>
        <v>0.21181692597657933</v>
      </c>
      <c r="K74" s="12">
        <f t="shared" si="17"/>
        <v>0.24079828883513593</v>
      </c>
      <c r="M74" s="1">
        <v>0.42430555555555899</v>
      </c>
      <c r="N74" s="2">
        <v>629.5</v>
      </c>
      <c r="O74" s="3">
        <v>22.52</v>
      </c>
      <c r="P74" s="3">
        <v>24.1304418432</v>
      </c>
      <c r="Q74" s="3">
        <v>27.847409870133401</v>
      </c>
      <c r="R74" s="3">
        <v>33.521345636469697</v>
      </c>
      <c r="S74" s="12">
        <f t="shared" si="18"/>
        <v>8.4629227484247834E-3</v>
      </c>
      <c r="T74" s="12">
        <f t="shared" si="19"/>
        <v>1.7476323489229065E-2</v>
      </c>
      <c r="U74" s="12">
        <f t="shared" si="20"/>
        <v>0.20755688310793774</v>
      </c>
      <c r="V74" s="14">
        <f t="shared" si="22"/>
        <v>0.1584173463535298</v>
      </c>
      <c r="W74" s="12">
        <f t="shared" si="23"/>
        <v>0.26219578790749865</v>
      </c>
      <c r="Y74">
        <f t="shared" si="24"/>
        <v>188.76092984375117</v>
      </c>
      <c r="Z74">
        <f t="shared" si="25"/>
        <v>205.53435394393375</v>
      </c>
      <c r="AB74">
        <f t="shared" si="26"/>
        <v>523.37358393526449</v>
      </c>
      <c r="AC74">
        <f t="shared" si="27"/>
        <v>785.06037590289668</v>
      </c>
    </row>
    <row r="75" spans="1:29" x14ac:dyDescent="0.25">
      <c r="A75" s="1">
        <v>0.42500000000000399</v>
      </c>
      <c r="B75" s="2">
        <v>630.33333333333303</v>
      </c>
      <c r="C75" s="3">
        <v>22.52</v>
      </c>
      <c r="D75" s="3">
        <v>24.540425078400006</v>
      </c>
      <c r="E75" s="3">
        <v>29.592043480258098</v>
      </c>
      <c r="F75" s="3">
        <v>37.315541587456202</v>
      </c>
      <c r="G75" s="12">
        <f t="shared" si="14"/>
        <v>1.1219529582641092E-2</v>
      </c>
      <c r="H75" s="12">
        <f t="shared" si="15"/>
        <v>2.3472567298978651E-2</v>
      </c>
      <c r="I75" s="12">
        <f t="shared" si="16"/>
        <v>0.28171132859744191</v>
      </c>
      <c r="J75" s="14">
        <f t="shared" si="21"/>
        <v>0.21535642046896311</v>
      </c>
      <c r="K75" s="12">
        <f t="shared" si="17"/>
        <v>0.23747472317845605</v>
      </c>
      <c r="M75" s="1">
        <v>0.42500000000000399</v>
      </c>
      <c r="N75" s="2">
        <v>630.33333333333303</v>
      </c>
      <c r="O75" s="3">
        <v>22.52</v>
      </c>
      <c r="P75" s="3">
        <v>24.540425078400006</v>
      </c>
      <c r="Q75" s="3">
        <v>27.92603086462</v>
      </c>
      <c r="R75" s="3">
        <v>33.716889590374699</v>
      </c>
      <c r="S75" s="12">
        <f t="shared" si="18"/>
        <v>8.5764635610047629E-3</v>
      </c>
      <c r="T75" s="12">
        <f t="shared" si="19"/>
        <v>1.7763441973095775E-2</v>
      </c>
      <c r="U75" s="12">
        <f t="shared" si="20"/>
        <v>0.18880355329143764</v>
      </c>
      <c r="V75" s="14">
        <f t="shared" si="22"/>
        <v>0.16146810542462989</v>
      </c>
      <c r="W75" s="12">
        <f t="shared" si="23"/>
        <v>0.25586988207034872</v>
      </c>
      <c r="Y75">
        <f t="shared" si="24"/>
        <v>186.40203158643519</v>
      </c>
      <c r="Z75">
        <f t="shared" si="25"/>
        <v>200.84102089405653</v>
      </c>
      <c r="AB75">
        <f t="shared" si="26"/>
        <v>517.3915087108636</v>
      </c>
      <c r="AC75">
        <f t="shared" si="27"/>
        <v>776.08726306629535</v>
      </c>
    </row>
    <row r="76" spans="1:29" x14ac:dyDescent="0.25">
      <c r="A76" s="1">
        <v>0.42569444444444798</v>
      </c>
      <c r="B76" s="2">
        <v>630.33333333333303</v>
      </c>
      <c r="C76" s="3">
        <v>22.56</v>
      </c>
      <c r="D76" s="3">
        <v>24.159726360000001</v>
      </c>
      <c r="E76" s="3">
        <v>29.445198597096802</v>
      </c>
      <c r="F76" s="3">
        <v>37.274424726176903</v>
      </c>
      <c r="G76" s="12">
        <f t="shared" si="14"/>
        <v>1.0923107240238192E-2</v>
      </c>
      <c r="H76" s="12">
        <f t="shared" si="15"/>
        <v>2.3343878465642905E-2</v>
      </c>
      <c r="I76" s="12">
        <f t="shared" si="16"/>
        <v>0.29475255011933521</v>
      </c>
      <c r="J76" s="14">
        <f t="shared" si="21"/>
        <v>0.21830446396165859</v>
      </c>
      <c r="K76" s="12">
        <f t="shared" si="17"/>
        <v>0.24378715934755082</v>
      </c>
      <c r="M76" s="1">
        <v>0.42569444444444798</v>
      </c>
      <c r="N76" s="2">
        <v>630.33333333333303</v>
      </c>
      <c r="O76" s="3">
        <v>22.56</v>
      </c>
      <c r="P76" s="3">
        <v>24.159726360000001</v>
      </c>
      <c r="Q76" s="3">
        <v>27.762913358328699</v>
      </c>
      <c r="R76" s="3">
        <v>33.623588652175698</v>
      </c>
      <c r="S76" s="12">
        <f t="shared" si="18"/>
        <v>8.2542253172850927E-3</v>
      </c>
      <c r="T76" s="12">
        <f t="shared" si="19"/>
        <v>1.7551965074842472E-2</v>
      </c>
      <c r="U76" s="12">
        <f t="shared" si="20"/>
        <v>0.20093730676704447</v>
      </c>
      <c r="V76" s="14">
        <f t="shared" si="22"/>
        <v>0.16341481998131149</v>
      </c>
      <c r="W76" s="12">
        <f t="shared" si="23"/>
        <v>0.2638834733648337</v>
      </c>
      <c r="Y76">
        <f t="shared" si="24"/>
        <v>191.35687861364798</v>
      </c>
      <c r="Z76">
        <f t="shared" si="25"/>
        <v>207.13116275674588</v>
      </c>
      <c r="AB76">
        <f t="shared" si="26"/>
        <v>522.94629284780729</v>
      </c>
      <c r="AC76">
        <f t="shared" si="27"/>
        <v>784.41943927171087</v>
      </c>
    </row>
    <row r="77" spans="1:29" x14ac:dyDescent="0.25">
      <c r="A77" s="1">
        <v>0.42638888888889298</v>
      </c>
      <c r="B77" s="2">
        <v>633</v>
      </c>
      <c r="C77" s="3">
        <v>22.56</v>
      </c>
      <c r="D77" s="3">
        <v>24.159726360000001</v>
      </c>
      <c r="E77" s="3">
        <v>29.379377547546799</v>
      </c>
      <c r="F77" s="3">
        <v>37.3846226879498</v>
      </c>
      <c r="G77" s="12">
        <f t="shared" si="14"/>
        <v>1.077310828996335E-2</v>
      </c>
      <c r="H77" s="12">
        <f t="shared" si="15"/>
        <v>2.3419625099446763E-2</v>
      </c>
      <c r="I77" s="12">
        <f t="shared" si="16"/>
        <v>0.289855683735664</v>
      </c>
      <c r="J77" s="14">
        <f t="shared" si="21"/>
        <v>0.22227211362122362</v>
      </c>
      <c r="K77" s="12">
        <f t="shared" si="17"/>
        <v>0.24479997032603712</v>
      </c>
      <c r="M77" s="1">
        <v>0.42638888888889298</v>
      </c>
      <c r="N77" s="2">
        <v>633</v>
      </c>
      <c r="O77" s="3">
        <v>22.56</v>
      </c>
      <c r="P77" s="3">
        <v>24.159726360000001</v>
      </c>
      <c r="Q77" s="3">
        <v>27.6599443443355</v>
      </c>
      <c r="R77" s="3">
        <v>33.661647701257998</v>
      </c>
      <c r="S77" s="12">
        <f t="shared" si="18"/>
        <v>8.0567841142740928E-3</v>
      </c>
      <c r="T77" s="12">
        <f t="shared" si="19"/>
        <v>1.7538148027263823E-2</v>
      </c>
      <c r="U77" s="12">
        <f t="shared" si="20"/>
        <v>0.19437277331749619</v>
      </c>
      <c r="V77" s="14">
        <f t="shared" si="22"/>
        <v>0.16664215362224366</v>
      </c>
      <c r="W77" s="12">
        <f t="shared" si="23"/>
        <v>0.26382854028099184</v>
      </c>
      <c r="Y77">
        <f t="shared" si="24"/>
        <v>192.9647797186274</v>
      </c>
      <c r="Z77">
        <f t="shared" si="25"/>
        <v>207.9641435046114</v>
      </c>
      <c r="AB77">
        <f t="shared" si="26"/>
        <v>522.94629284780729</v>
      </c>
      <c r="AC77">
        <f t="shared" si="27"/>
        <v>784.41943927171087</v>
      </c>
    </row>
    <row r="78" spans="1:29" x14ac:dyDescent="0.25">
      <c r="A78" s="1">
        <v>0.42708333333333698</v>
      </c>
      <c r="B78" s="2">
        <v>638</v>
      </c>
      <c r="C78" s="3">
        <v>22.6</v>
      </c>
      <c r="D78" s="3">
        <v>23.779027641600006</v>
      </c>
      <c r="E78" s="3">
        <v>29.3933622634184</v>
      </c>
      <c r="F78" s="3">
        <v>37.471446155757597</v>
      </c>
      <c r="G78" s="12">
        <f t="shared" si="14"/>
        <v>1.0647903234198116E-2</v>
      </c>
      <c r="H78" s="12">
        <f t="shared" si="15"/>
        <v>2.3309476733162377E-2</v>
      </c>
      <c r="I78" s="12">
        <f t="shared" si="16"/>
        <v>0.30932973122966345</v>
      </c>
      <c r="J78" s="14">
        <f t="shared" si="21"/>
        <v>0.22253674634543238</v>
      </c>
      <c r="K78" s="12">
        <f t="shared" si="17"/>
        <v>0.2514677413068428</v>
      </c>
      <c r="M78" s="1">
        <v>0.42708333333333698</v>
      </c>
      <c r="N78" s="2">
        <v>638</v>
      </c>
      <c r="O78" s="3">
        <v>22.6</v>
      </c>
      <c r="P78" s="3">
        <v>23.779027641600006</v>
      </c>
      <c r="Q78" s="3">
        <v>27.662656164504298</v>
      </c>
      <c r="R78" s="3">
        <v>33.704159865840097</v>
      </c>
      <c r="S78" s="12">
        <f t="shared" si="18"/>
        <v>7.9351977500067353E-3</v>
      </c>
      <c r="T78" s="12">
        <f t="shared" si="19"/>
        <v>1.7404639288150621E-2</v>
      </c>
      <c r="U78" s="12">
        <f t="shared" si="20"/>
        <v>0.21397402330051191</v>
      </c>
      <c r="V78" s="14">
        <f t="shared" si="22"/>
        <v>0.1664326088522258</v>
      </c>
      <c r="W78" s="12">
        <f t="shared" si="23"/>
        <v>0.27341962050248186</v>
      </c>
      <c r="Y78">
        <f t="shared" si="24"/>
        <v>199.78640715811775</v>
      </c>
      <c r="Z78">
        <f t="shared" si="25"/>
        <v>217.22676373059079</v>
      </c>
      <c r="AB78">
        <f t="shared" si="26"/>
        <v>528.50107698475085</v>
      </c>
      <c r="AC78">
        <f t="shared" si="27"/>
        <v>792.75161547712617</v>
      </c>
    </row>
    <row r="79" spans="1:29" x14ac:dyDescent="0.25">
      <c r="A79" s="1">
        <v>0.42777777777778198</v>
      </c>
      <c r="B79" s="2">
        <v>638.66666666666697</v>
      </c>
      <c r="C79" s="3">
        <v>22.64</v>
      </c>
      <c r="D79" s="3">
        <v>24.145084101600002</v>
      </c>
      <c r="E79" s="3">
        <v>29.539937915586101</v>
      </c>
      <c r="F79" s="3">
        <v>37.726596506173301</v>
      </c>
      <c r="G79" s="12">
        <f t="shared" si="14"/>
        <v>1.080366061939368E-2</v>
      </c>
      <c r="H79" s="12">
        <f t="shared" si="15"/>
        <v>2.362201958169096E-2</v>
      </c>
      <c r="I79" s="12">
        <f t="shared" si="16"/>
        <v>0.29692685634009641</v>
      </c>
      <c r="J79" s="14">
        <f t="shared" si="21"/>
        <v>0.22529236964037641</v>
      </c>
      <c r="K79" s="12">
        <f t="shared" si="17"/>
        <v>0.24917053187361643</v>
      </c>
      <c r="M79" s="1">
        <v>0.42777777777778198</v>
      </c>
      <c r="N79" s="2">
        <v>638.66666666666697</v>
      </c>
      <c r="O79" s="3">
        <v>22.64</v>
      </c>
      <c r="P79" s="3">
        <v>24.145084101600002</v>
      </c>
      <c r="Q79" s="3">
        <v>27.781184229851501</v>
      </c>
      <c r="R79" s="3">
        <v>33.9192139508229</v>
      </c>
      <c r="S79" s="12">
        <f t="shared" si="18"/>
        <v>8.0498709235670637E-3</v>
      </c>
      <c r="T79" s="12">
        <f t="shared" si="19"/>
        <v>1.7660564641163196E-2</v>
      </c>
      <c r="U79" s="12">
        <f t="shared" si="20"/>
        <v>0.20012697612316077</v>
      </c>
      <c r="V79" s="14">
        <f t="shared" si="22"/>
        <v>0.16891522291532596</v>
      </c>
      <c r="W79" s="12">
        <f t="shared" si="23"/>
        <v>0.26897871097690634</v>
      </c>
      <c r="Y79">
        <f t="shared" si="24"/>
        <v>198.1681734514267</v>
      </c>
      <c r="Z79">
        <f t="shared" si="25"/>
        <v>213.92184481369151</v>
      </c>
      <c r="AB79">
        <f t="shared" si="26"/>
        <v>523.15993839153589</v>
      </c>
      <c r="AC79">
        <f t="shared" si="27"/>
        <v>784.73990758730372</v>
      </c>
    </row>
    <row r="80" spans="1:29" x14ac:dyDescent="0.25">
      <c r="A80" s="1">
        <v>0.42847222222222597</v>
      </c>
      <c r="B80" s="2">
        <v>639.5</v>
      </c>
      <c r="C80" s="3">
        <v>22.64</v>
      </c>
      <c r="D80" s="3">
        <v>23.793669900000001</v>
      </c>
      <c r="E80" s="3">
        <v>29.113583970908</v>
      </c>
      <c r="F80" s="3">
        <v>37.548433253414501</v>
      </c>
      <c r="G80" s="12">
        <f t="shared" si="14"/>
        <v>1.012288345724472E-2</v>
      </c>
      <c r="H80" s="12">
        <f t="shared" si="15"/>
        <v>2.3312639958427677E-2</v>
      </c>
      <c r="I80" s="12">
        <f t="shared" si="16"/>
        <v>0.29242070378151858</v>
      </c>
      <c r="J80" s="14">
        <f t="shared" si="21"/>
        <v>0.23181996274806407</v>
      </c>
      <c r="K80" s="12">
        <f t="shared" si="17"/>
        <v>0.25202020975921563</v>
      </c>
      <c r="M80" s="1">
        <v>0.42847222222222597</v>
      </c>
      <c r="N80" s="2">
        <v>639.5</v>
      </c>
      <c r="O80" s="3">
        <v>22.64</v>
      </c>
      <c r="P80" s="3">
        <v>23.793669900000001</v>
      </c>
      <c r="Q80" s="3">
        <v>27.3128350211745</v>
      </c>
      <c r="R80" s="3">
        <v>33.636001622797103</v>
      </c>
      <c r="S80" s="12">
        <f t="shared" si="18"/>
        <v>7.307013324745113E-3</v>
      </c>
      <c r="T80" s="12">
        <f t="shared" si="19"/>
        <v>1.7194685883967321E-2</v>
      </c>
      <c r="U80" s="12">
        <f t="shared" si="20"/>
        <v>0.19343860215425965</v>
      </c>
      <c r="V80" s="14">
        <f t="shared" si="22"/>
        <v>0.17378333588936004</v>
      </c>
      <c r="W80" s="12">
        <f t="shared" si="23"/>
        <v>0.27050263696648985</v>
      </c>
      <c r="Y80">
        <f t="shared" si="24"/>
        <v>200.69608220399144</v>
      </c>
      <c r="Z80">
        <f t="shared" si="25"/>
        <v>215.41454757494074</v>
      </c>
      <c r="AB80">
        <f t="shared" si="26"/>
        <v>528.28743144102236</v>
      </c>
      <c r="AC80">
        <f t="shared" si="27"/>
        <v>792.43114716153354</v>
      </c>
    </row>
    <row r="81" spans="1:29" x14ac:dyDescent="0.25">
      <c r="A81" s="1">
        <v>0.42916666666667103</v>
      </c>
      <c r="B81" s="2">
        <v>642.5</v>
      </c>
      <c r="C81" s="3">
        <v>22.68</v>
      </c>
      <c r="D81" s="3">
        <v>23.178695047200009</v>
      </c>
      <c r="E81" s="3">
        <v>29.461725112491798</v>
      </c>
      <c r="F81" s="3">
        <v>37.757764695941198</v>
      </c>
      <c r="G81" s="12">
        <f t="shared" si="14"/>
        <v>1.0555214182866613E-2</v>
      </c>
      <c r="H81" s="12">
        <f t="shared" si="15"/>
        <v>2.3467338048157507E-2</v>
      </c>
      <c r="I81" s="12">
        <f t="shared" si="16"/>
        <v>0.34374790122572696</v>
      </c>
      <c r="J81" s="14">
        <f t="shared" si="21"/>
        <v>0.22694035884450658</v>
      </c>
      <c r="K81" s="12">
        <f t="shared" si="17"/>
        <v>0.26587620630491338</v>
      </c>
      <c r="M81" s="1">
        <v>0.42916666666667103</v>
      </c>
      <c r="N81" s="2">
        <v>642.5</v>
      </c>
      <c r="O81" s="3">
        <v>22.68</v>
      </c>
      <c r="P81" s="3">
        <v>23.178695047200009</v>
      </c>
      <c r="Q81" s="3">
        <v>27.6899142956294</v>
      </c>
      <c r="R81" s="3">
        <v>33.877176306064896</v>
      </c>
      <c r="S81" s="12">
        <f t="shared" si="18"/>
        <v>7.7975319776333075E-3</v>
      </c>
      <c r="T81" s="12">
        <f t="shared" si="19"/>
        <v>1.7427511760412292E-2</v>
      </c>
      <c r="U81" s="12">
        <f t="shared" si="20"/>
        <v>0.24681119340540472</v>
      </c>
      <c r="V81" s="14">
        <f t="shared" si="22"/>
        <v>0.16925419012156998</v>
      </c>
      <c r="W81" s="12">
        <f t="shared" si="23"/>
        <v>0.29265978682427235</v>
      </c>
      <c r="Y81">
        <f t="shared" si="24"/>
        <v>212.72355514245425</v>
      </c>
      <c r="Z81">
        <f t="shared" si="25"/>
        <v>234.15269521747163</v>
      </c>
      <c r="AB81">
        <f t="shared" si="26"/>
        <v>537.26054427762347</v>
      </c>
      <c r="AC81">
        <f t="shared" si="27"/>
        <v>805.8908164164352</v>
      </c>
    </row>
    <row r="82" spans="1:29" x14ac:dyDescent="0.25">
      <c r="A82" s="1">
        <v>0.42986111111111502</v>
      </c>
      <c r="B82" s="2">
        <v>644.66666666666697</v>
      </c>
      <c r="C82" s="3">
        <v>22.72</v>
      </c>
      <c r="D82" s="3">
        <v>24.657563145600001</v>
      </c>
      <c r="E82" s="3">
        <v>30.221797484398799</v>
      </c>
      <c r="F82" s="3">
        <v>38.584057072054001</v>
      </c>
      <c r="G82" s="12">
        <f t="shared" si="14"/>
        <v>1.1636707576626881E-2</v>
      </c>
      <c r="H82" s="12">
        <f t="shared" si="15"/>
        <v>2.4608154713630811E-2</v>
      </c>
      <c r="I82" s="12">
        <f t="shared" si="16"/>
        <v>0.30339907083795253</v>
      </c>
      <c r="J82" s="14">
        <f t="shared" si="21"/>
        <v>0.22798301028673568</v>
      </c>
      <c r="K82" s="12">
        <f t="shared" si="17"/>
        <v>0.25312169713714133</v>
      </c>
      <c r="M82" s="1">
        <v>0.42986111111111502</v>
      </c>
      <c r="N82" s="2">
        <v>644.66666666666697</v>
      </c>
      <c r="O82" s="3">
        <v>22.72</v>
      </c>
      <c r="P82" s="3">
        <v>24.657563145600001</v>
      </c>
      <c r="Q82" s="3">
        <v>28.412711644707699</v>
      </c>
      <c r="R82" s="3">
        <v>34.6930322451351</v>
      </c>
      <c r="S82" s="12">
        <f t="shared" si="18"/>
        <v>8.8304730786572336E-3</v>
      </c>
      <c r="T82" s="12">
        <f t="shared" si="19"/>
        <v>1.8572438849744202E-2</v>
      </c>
      <c r="U82" s="12">
        <f t="shared" si="20"/>
        <v>0.20475567636386796</v>
      </c>
      <c r="V82" s="14">
        <f t="shared" si="22"/>
        <v>0.17122242870395274</v>
      </c>
      <c r="W82" s="12">
        <f t="shared" si="23"/>
        <v>0.27360026688588679</v>
      </c>
      <c r="Y82">
        <f t="shared" si="24"/>
        <v>203.20180711674453</v>
      </c>
      <c r="Z82">
        <f t="shared" si="25"/>
        <v>219.6416557238625</v>
      </c>
      <c r="AB82">
        <f t="shared" si="26"/>
        <v>515.68234436103489</v>
      </c>
      <c r="AC82">
        <f t="shared" si="27"/>
        <v>773.52351654155223</v>
      </c>
    </row>
    <row r="83" spans="1:29" x14ac:dyDescent="0.25">
      <c r="A83" s="1">
        <v>0.43055555555556002</v>
      </c>
      <c r="B83" s="2">
        <v>647.66666666666697</v>
      </c>
      <c r="C83" s="3">
        <v>22.72</v>
      </c>
      <c r="D83" s="3">
        <v>24.394002494399999</v>
      </c>
      <c r="E83" s="3">
        <v>30.203167762151701</v>
      </c>
      <c r="F83" s="3">
        <v>38.707781491406699</v>
      </c>
      <c r="G83" s="12">
        <f t="shared" si="14"/>
        <v>1.155404183554045E-2</v>
      </c>
      <c r="H83" s="12">
        <f t="shared" si="15"/>
        <v>2.4685200449933133E-2</v>
      </c>
      <c r="I83" s="12">
        <f t="shared" si="16"/>
        <v>0.31528712443699858</v>
      </c>
      <c r="J83" s="14">
        <f t="shared" si="21"/>
        <v>0.23079006049538656</v>
      </c>
      <c r="K83" s="12">
        <f t="shared" si="17"/>
        <v>0.2589557484759239</v>
      </c>
      <c r="M83" s="1">
        <v>0.43055555555556002</v>
      </c>
      <c r="N83" s="2">
        <v>647.66666666666697</v>
      </c>
      <c r="O83" s="3">
        <v>22.72</v>
      </c>
      <c r="P83" s="3">
        <v>24.394002494399999</v>
      </c>
      <c r="Q83" s="3">
        <v>28.369051472705301</v>
      </c>
      <c r="R83" s="3">
        <v>34.7455077232908</v>
      </c>
      <c r="S83" s="12">
        <f t="shared" si="18"/>
        <v>8.7221587329469382E-3</v>
      </c>
      <c r="T83" s="12">
        <f t="shared" si="19"/>
        <v>1.8567433437916822E-2</v>
      </c>
      <c r="U83" s="12">
        <f t="shared" si="20"/>
        <v>0.21574214264886299</v>
      </c>
      <c r="V83" s="14">
        <f t="shared" si="22"/>
        <v>0.17303816148128889</v>
      </c>
      <c r="W83" s="12">
        <f t="shared" si="23"/>
        <v>0.28090923280572039</v>
      </c>
      <c r="Y83">
        <f t="shared" si="24"/>
        <v>208.85269287602068</v>
      </c>
      <c r="Z83">
        <f t="shared" si="25"/>
        <v>226.55859184630671</v>
      </c>
      <c r="AB83">
        <f t="shared" si="26"/>
        <v>519.52796414814975</v>
      </c>
      <c r="AC83">
        <f t="shared" si="27"/>
        <v>779.29194622222451</v>
      </c>
    </row>
    <row r="84" spans="1:29" x14ac:dyDescent="0.25">
      <c r="A84" s="1">
        <v>0.43125000000000402</v>
      </c>
      <c r="B84" s="2">
        <v>652.66666666666697</v>
      </c>
      <c r="C84" s="3">
        <v>22.76</v>
      </c>
      <c r="D84" s="3">
        <v>24.511140561600005</v>
      </c>
      <c r="E84" s="3">
        <v>30.5076138127741</v>
      </c>
      <c r="F84" s="3">
        <v>39.072656735427799</v>
      </c>
      <c r="G84" s="12">
        <f t="shared" si="14"/>
        <v>1.187070553540464E-2</v>
      </c>
      <c r="H84" s="12">
        <f t="shared" si="15"/>
        <v>2.4993856080839309E-2</v>
      </c>
      <c r="I84" s="12">
        <f t="shared" si="16"/>
        <v>0.32295983709545673</v>
      </c>
      <c r="J84" s="14">
        <f t="shared" si="21"/>
        <v>0.23064931261673058</v>
      </c>
      <c r="K84" s="12">
        <f t="shared" si="17"/>
        <v>0.26141948744297261</v>
      </c>
      <c r="M84" s="1">
        <v>0.43125000000000402</v>
      </c>
      <c r="N84" s="2">
        <v>652.66666666666697</v>
      </c>
      <c r="O84" s="3">
        <v>22.76</v>
      </c>
      <c r="P84" s="3">
        <v>24.511140561600005</v>
      </c>
      <c r="Q84" s="3">
        <v>28.655431968258998</v>
      </c>
      <c r="R84" s="3">
        <v>35.078302285233498</v>
      </c>
      <c r="S84" s="12">
        <f t="shared" si="18"/>
        <v>9.032837540744118E-3</v>
      </c>
      <c r="T84" s="12">
        <f t="shared" si="19"/>
        <v>1.8873803297089108E-2</v>
      </c>
      <c r="U84" s="12">
        <f t="shared" si="20"/>
        <v>0.22320447728314749</v>
      </c>
      <c r="V84" s="14">
        <f t="shared" si="22"/>
        <v>0.17296242844485132</v>
      </c>
      <c r="W84" s="12">
        <f t="shared" si="23"/>
        <v>0.28456466708642503</v>
      </c>
      <c r="Y84">
        <f t="shared" si="24"/>
        <v>212.46743196870949</v>
      </c>
      <c r="Z84">
        <f t="shared" si="25"/>
        <v>231.27856548212645</v>
      </c>
      <c r="AB84">
        <f t="shared" si="26"/>
        <v>517.81879979832092</v>
      </c>
      <c r="AC84">
        <f t="shared" si="27"/>
        <v>776.72819969748116</v>
      </c>
    </row>
    <row r="85" spans="1:29" x14ac:dyDescent="0.25">
      <c r="A85" s="1">
        <v>0.43194444444444902</v>
      </c>
      <c r="B85" s="2">
        <v>656.16666666666697</v>
      </c>
      <c r="C85" s="3">
        <v>22.76</v>
      </c>
      <c r="D85" s="3">
        <v>24.833270246400005</v>
      </c>
      <c r="E85" s="3">
        <v>30.564093378076102</v>
      </c>
      <c r="F85" s="3">
        <v>39.300081884863502</v>
      </c>
      <c r="G85" s="12">
        <f t="shared" si="14"/>
        <v>1.1893462095112162E-2</v>
      </c>
      <c r="H85" s="12">
        <f t="shared" si="15"/>
        <v>2.5207135206802376E-2</v>
      </c>
      <c r="I85" s="12">
        <f t="shared" si="16"/>
        <v>0.30700601901513697</v>
      </c>
      <c r="J85" s="14">
        <f t="shared" si="21"/>
        <v>0.23399789105394922</v>
      </c>
      <c r="K85" s="12">
        <f t="shared" si="17"/>
        <v>0.25833393370767854</v>
      </c>
      <c r="M85" s="1">
        <v>0.43194444444444902</v>
      </c>
      <c r="N85" s="2">
        <v>656.16666666666697</v>
      </c>
      <c r="O85" s="3">
        <v>22.76</v>
      </c>
      <c r="P85" s="3">
        <v>24.833270246400005</v>
      </c>
      <c r="Q85" s="3">
        <v>28.6739259184174</v>
      </c>
      <c r="R85" s="3">
        <v>35.236998179362701</v>
      </c>
      <c r="S85" s="12">
        <f t="shared" si="18"/>
        <v>9.0128411253503609E-3</v>
      </c>
      <c r="T85" s="12">
        <f t="shared" si="19"/>
        <v>1.9014983255315254E-2</v>
      </c>
      <c r="U85" s="12">
        <f t="shared" si="20"/>
        <v>0.20574782735078279</v>
      </c>
      <c r="V85" s="14">
        <f t="shared" si="22"/>
        <v>0.17579522531453448</v>
      </c>
      <c r="W85" s="12">
        <f t="shared" si="23"/>
        <v>0.2786691389899259</v>
      </c>
      <c r="Y85">
        <f t="shared" si="24"/>
        <v>211.0855958203002</v>
      </c>
      <c r="Z85">
        <f t="shared" si="25"/>
        <v>227.70156593899358</v>
      </c>
      <c r="AB85">
        <f t="shared" si="26"/>
        <v>513.11859783629154</v>
      </c>
      <c r="AC85">
        <f t="shared" si="27"/>
        <v>769.67789675443726</v>
      </c>
    </row>
    <row r="86" spans="1:29" x14ac:dyDescent="0.25">
      <c r="A86" s="1">
        <v>0.43263888888889301</v>
      </c>
      <c r="B86" s="2">
        <v>655.83333333333303</v>
      </c>
      <c r="C86" s="3">
        <v>22.8</v>
      </c>
      <c r="D86" s="3">
        <v>24.394002494399999</v>
      </c>
      <c r="E86" s="3">
        <v>30.655486706402101</v>
      </c>
      <c r="F86" s="3">
        <v>39.366331967458102</v>
      </c>
      <c r="G86" s="12">
        <f t="shared" si="14"/>
        <v>1.1977870454488596E-2</v>
      </c>
      <c r="H86" s="12">
        <f t="shared" si="15"/>
        <v>2.5259972504383395E-2</v>
      </c>
      <c r="I86" s="12">
        <f t="shared" si="16"/>
        <v>0.33560455982083581</v>
      </c>
      <c r="J86" s="14">
        <f t="shared" si="21"/>
        <v>0.23344300572542365</v>
      </c>
      <c r="K86" s="12">
        <f t="shared" si="17"/>
        <v>0.26749685709056109</v>
      </c>
      <c r="M86" s="1">
        <v>0.43263888888889301</v>
      </c>
      <c r="N86" s="2">
        <v>655.83333333333303</v>
      </c>
      <c r="O86" s="3">
        <v>22.8</v>
      </c>
      <c r="P86" s="3">
        <v>24.394002494399999</v>
      </c>
      <c r="Q86" s="3">
        <v>28.774259936831498</v>
      </c>
      <c r="R86" s="3">
        <v>35.297121842378601</v>
      </c>
      <c r="S86" s="12">
        <f t="shared" si="18"/>
        <v>9.1094179468841179E-3</v>
      </c>
      <c r="T86" s="12">
        <f t="shared" si="19"/>
        <v>1.9055331907057594E-2</v>
      </c>
      <c r="U86" s="12">
        <f t="shared" si="20"/>
        <v>0.23477410803837542</v>
      </c>
      <c r="V86" s="14">
        <f t="shared" si="22"/>
        <v>0.17480697263335196</v>
      </c>
      <c r="W86" s="12">
        <f t="shared" si="23"/>
        <v>0.29219402665253974</v>
      </c>
      <c r="Y86">
        <f t="shared" si="24"/>
        <v>218.46161867729813</v>
      </c>
      <c r="Z86">
        <f t="shared" si="25"/>
        <v>238.63151412183018</v>
      </c>
      <c r="AB86">
        <f t="shared" si="26"/>
        <v>519.52796414814975</v>
      </c>
      <c r="AC86">
        <f t="shared" si="27"/>
        <v>779.29194622222451</v>
      </c>
    </row>
    <row r="87" spans="1:29" x14ac:dyDescent="0.25">
      <c r="A87" s="1">
        <v>0.43333333333333801</v>
      </c>
      <c r="B87" s="2">
        <v>655.5</v>
      </c>
      <c r="C87" s="3">
        <v>22.84</v>
      </c>
      <c r="D87" s="3">
        <v>25.111473155999999</v>
      </c>
      <c r="E87" s="3">
        <v>31.087508446965099</v>
      </c>
      <c r="F87" s="3">
        <v>39.855359934849098</v>
      </c>
      <c r="G87" s="12">
        <f t="shared" si="14"/>
        <v>1.2582011360740044E-2</v>
      </c>
      <c r="H87" s="12">
        <f t="shared" si="15"/>
        <v>2.5957833615330432E-2</v>
      </c>
      <c r="I87" s="12">
        <f t="shared" si="16"/>
        <v>0.32046787959778633</v>
      </c>
      <c r="J87" s="14">
        <f t="shared" si="21"/>
        <v>0.2350902093231037</v>
      </c>
      <c r="K87" s="12">
        <f t="shared" si="17"/>
        <v>0.26354943274799791</v>
      </c>
      <c r="M87" s="1">
        <v>0.43333333333333801</v>
      </c>
      <c r="N87" s="2">
        <v>655.5</v>
      </c>
      <c r="O87" s="3">
        <v>22.84</v>
      </c>
      <c r="P87" s="3">
        <v>25.111473155999999</v>
      </c>
      <c r="Q87" s="3">
        <v>29.181016379582498</v>
      </c>
      <c r="R87" s="3">
        <v>35.770175313500701</v>
      </c>
      <c r="S87" s="12">
        <f t="shared" si="18"/>
        <v>9.6735566431464508E-3</v>
      </c>
      <c r="T87" s="12">
        <f t="shared" si="19"/>
        <v>1.9725667907705111E-2</v>
      </c>
      <c r="U87" s="12">
        <f t="shared" si="20"/>
        <v>0.21823128952479942</v>
      </c>
      <c r="V87" s="14">
        <f t="shared" si="22"/>
        <v>0.17667347071042491</v>
      </c>
      <c r="W87" s="12">
        <f t="shared" si="23"/>
        <v>0.28578911547282465</v>
      </c>
      <c r="Y87">
        <f t="shared" si="24"/>
        <v>215.12840584346989</v>
      </c>
      <c r="Z87">
        <f t="shared" si="25"/>
        <v>233.28206848341674</v>
      </c>
      <c r="AB87">
        <f t="shared" si="26"/>
        <v>509.0593325054482</v>
      </c>
      <c r="AC87">
        <f t="shared" si="27"/>
        <v>763.58899875817224</v>
      </c>
    </row>
    <row r="88" spans="1:29" x14ac:dyDescent="0.25">
      <c r="A88" s="1">
        <v>0.43402777777778201</v>
      </c>
      <c r="B88" s="2">
        <v>661.83333333333303</v>
      </c>
      <c r="C88" s="3">
        <v>22.88</v>
      </c>
      <c r="D88" s="3">
        <v>25.038261863999999</v>
      </c>
      <c r="E88" s="3">
        <v>30.938854253970799</v>
      </c>
      <c r="F88" s="3">
        <v>39.984810346955797</v>
      </c>
      <c r="G88" s="12">
        <f t="shared" si="14"/>
        <v>1.2176561451479431E-2</v>
      </c>
      <c r="H88" s="12">
        <f t="shared" si="15"/>
        <v>2.5844588789155083E-2</v>
      </c>
      <c r="I88" s="12">
        <f t="shared" si="16"/>
        <v>0.31339425252929781</v>
      </c>
      <c r="J88" s="14">
        <f t="shared" si="21"/>
        <v>0.24022593502581441</v>
      </c>
      <c r="K88" s="12">
        <f t="shared" si="17"/>
        <v>0.26461537419364228</v>
      </c>
      <c r="M88" s="1">
        <v>0.43402777777778201</v>
      </c>
      <c r="N88" s="2">
        <v>661.83333333333303</v>
      </c>
      <c r="O88" s="3">
        <v>22.88</v>
      </c>
      <c r="P88" s="3">
        <v>25.038261863999999</v>
      </c>
      <c r="Q88" s="3">
        <v>28.977602996489502</v>
      </c>
      <c r="R88" s="3">
        <v>35.7824679816271</v>
      </c>
      <c r="S88" s="12">
        <f t="shared" si="18"/>
        <v>9.2132001961563927E-3</v>
      </c>
      <c r="T88" s="12">
        <f t="shared" si="19"/>
        <v>1.9495041019834462E-2</v>
      </c>
      <c r="U88" s="12">
        <f t="shared" si="20"/>
        <v>0.20922761446339708</v>
      </c>
      <c r="V88" s="14">
        <f t="shared" si="22"/>
        <v>0.18071114174949326</v>
      </c>
      <c r="W88" s="12">
        <f t="shared" si="23"/>
        <v>0.28532494898119187</v>
      </c>
      <c r="Y88">
        <f t="shared" si="24"/>
        <v>218.08544763197162</v>
      </c>
      <c r="Z88">
        <f t="shared" si="25"/>
        <v>235.15345398486573</v>
      </c>
      <c r="AB88">
        <f t="shared" si="26"/>
        <v>510.12756022409127</v>
      </c>
      <c r="AC88">
        <f t="shared" si="27"/>
        <v>765.19134033613682</v>
      </c>
    </row>
    <row r="89" spans="1:29" x14ac:dyDescent="0.25">
      <c r="A89" s="1">
        <v>0.43472222222222701</v>
      </c>
      <c r="B89" s="2">
        <v>667.33333333333303</v>
      </c>
      <c r="C89" s="3">
        <v>22.92</v>
      </c>
      <c r="D89" s="3">
        <v>24.437929269600001</v>
      </c>
      <c r="E89" s="3">
        <v>30.5744260970779</v>
      </c>
      <c r="F89" s="3">
        <v>39.858531128503003</v>
      </c>
      <c r="G89" s="12">
        <f t="shared" si="14"/>
        <v>1.1470168976640212E-2</v>
      </c>
      <c r="H89" s="12">
        <f t="shared" si="15"/>
        <v>2.5382414278476036E-2</v>
      </c>
      <c r="I89" s="12">
        <f t="shared" si="16"/>
        <v>0.323237504308163</v>
      </c>
      <c r="J89" s="14">
        <f t="shared" si="21"/>
        <v>0.2445182507595387</v>
      </c>
      <c r="K89" s="12">
        <f t="shared" si="17"/>
        <v>0.27075800194241345</v>
      </c>
      <c r="M89" s="1">
        <v>0.43472222222222701</v>
      </c>
      <c r="N89" s="2">
        <v>667.33333333333303</v>
      </c>
      <c r="O89" s="3">
        <v>22.92</v>
      </c>
      <c r="P89" s="3">
        <v>24.437929269600001</v>
      </c>
      <c r="Q89" s="3">
        <v>28.574691153623</v>
      </c>
      <c r="R89" s="3">
        <v>35.547260176047203</v>
      </c>
      <c r="S89" s="12">
        <f t="shared" si="18"/>
        <v>8.4735631672672347E-3</v>
      </c>
      <c r="T89" s="12">
        <f t="shared" si="19"/>
        <v>1.8921968295775037E-2</v>
      </c>
      <c r="U89" s="12">
        <f t="shared" si="20"/>
        <v>0.21790226979687038</v>
      </c>
      <c r="V89" s="14">
        <f t="shared" si="22"/>
        <v>0.18363863559195526</v>
      </c>
      <c r="W89" s="12">
        <f t="shared" si="23"/>
        <v>0.29258977049039048</v>
      </c>
      <c r="Y89">
        <f t="shared" si="24"/>
        <v>225.0023718176983</v>
      </c>
      <c r="Z89">
        <f t="shared" si="25"/>
        <v>243.14477081986928</v>
      </c>
      <c r="AB89">
        <f t="shared" si="26"/>
        <v>518.88702751696383</v>
      </c>
      <c r="AC89">
        <f t="shared" si="27"/>
        <v>778.33054127544563</v>
      </c>
    </row>
    <row r="90" spans="1:29" x14ac:dyDescent="0.25">
      <c r="A90" s="1">
        <v>0.435416666666671</v>
      </c>
      <c r="B90" s="2">
        <v>670.66666666666697</v>
      </c>
      <c r="C90" s="3">
        <v>22.96</v>
      </c>
      <c r="D90" s="3">
        <v>24.159726360000001</v>
      </c>
      <c r="E90" s="3">
        <v>30.436597970564701</v>
      </c>
      <c r="F90" s="3">
        <v>39.860575558504898</v>
      </c>
      <c r="G90" s="12">
        <f t="shared" si="14"/>
        <v>1.1148008902432451E-2</v>
      </c>
      <c r="H90" s="12">
        <f t="shared" si="15"/>
        <v>2.5199665345683235E-2</v>
      </c>
      <c r="I90" s="12">
        <f t="shared" si="16"/>
        <v>0.32898839093868826</v>
      </c>
      <c r="J90" s="14">
        <f t="shared" si="21"/>
        <v>0.24696850718440769</v>
      </c>
      <c r="K90" s="12">
        <f t="shared" si="17"/>
        <v>0.27430846843583456</v>
      </c>
      <c r="M90" s="1">
        <v>0.435416666666671</v>
      </c>
      <c r="N90" s="2">
        <v>670.66666666666697</v>
      </c>
      <c r="O90" s="3">
        <v>22.96</v>
      </c>
      <c r="P90" s="3">
        <v>24.159726360000001</v>
      </c>
      <c r="Q90" s="3">
        <v>28.412056150277898</v>
      </c>
      <c r="R90" s="3">
        <v>35.485705063586799</v>
      </c>
      <c r="S90" s="12">
        <f t="shared" si="18"/>
        <v>8.1293083751658481E-3</v>
      </c>
      <c r="T90" s="12">
        <f t="shared" si="19"/>
        <v>1.8676498603757644E-2</v>
      </c>
      <c r="U90" s="12">
        <f t="shared" si="20"/>
        <v>0.22287649361658948</v>
      </c>
      <c r="V90" s="14">
        <f t="shared" si="22"/>
        <v>0.18537485856312852</v>
      </c>
      <c r="W90" s="12">
        <f t="shared" si="23"/>
        <v>0.29681310537142325</v>
      </c>
      <c r="Y90">
        <f t="shared" si="24"/>
        <v>229.09146747576571</v>
      </c>
      <c r="Z90">
        <f t="shared" si="25"/>
        <v>247.88644063128575</v>
      </c>
      <c r="AB90">
        <f t="shared" si="26"/>
        <v>522.94629284780729</v>
      </c>
      <c r="AC90">
        <f t="shared" si="27"/>
        <v>784.41943927171087</v>
      </c>
    </row>
    <row r="91" spans="1:29" x14ac:dyDescent="0.25">
      <c r="A91" s="1">
        <v>0.436111111111116</v>
      </c>
      <c r="B91" s="2">
        <v>671.16666666666697</v>
      </c>
      <c r="C91" s="3">
        <v>22.96</v>
      </c>
      <c r="D91" s="3">
        <v>24.013303775999997</v>
      </c>
      <c r="E91" s="3">
        <v>30.633781503798399</v>
      </c>
      <c r="F91" s="3">
        <v>40.040780496777799</v>
      </c>
      <c r="G91" s="12">
        <f t="shared" si="14"/>
        <v>1.1433496156640272E-2</v>
      </c>
      <c r="H91" s="12">
        <f t="shared" si="15"/>
        <v>2.5449387380349329E-2</v>
      </c>
      <c r="I91" s="12">
        <f t="shared" si="16"/>
        <v>0.34673924483581919</v>
      </c>
      <c r="J91" s="14">
        <f t="shared" si="21"/>
        <v>0.24633990635609856</v>
      </c>
      <c r="K91" s="12">
        <f t="shared" si="17"/>
        <v>0.2798063525160055</v>
      </c>
      <c r="M91" s="1">
        <v>0.436111111111116</v>
      </c>
      <c r="N91" s="2">
        <v>671.16666666666697</v>
      </c>
      <c r="O91" s="3">
        <v>22.96</v>
      </c>
      <c r="P91" s="3">
        <v>24.013303775999997</v>
      </c>
      <c r="Q91" s="3">
        <v>28.611413589242598</v>
      </c>
      <c r="R91" s="3">
        <v>35.661740092553202</v>
      </c>
      <c r="S91" s="12">
        <f t="shared" si="18"/>
        <v>8.4202834704384336E-3</v>
      </c>
      <c r="T91" s="12">
        <f t="shared" si="19"/>
        <v>1.892486728465835E-2</v>
      </c>
      <c r="U91" s="12">
        <f t="shared" si="20"/>
        <v>0.24082025344205768</v>
      </c>
      <c r="V91" s="14">
        <f t="shared" si="22"/>
        <v>0.18462601855295607</v>
      </c>
      <c r="W91" s="12">
        <f t="shared" si="23"/>
        <v>0.30503614527398498</v>
      </c>
      <c r="Y91">
        <f t="shared" si="24"/>
        <v>233.85729749231018</v>
      </c>
      <c r="Z91">
        <f t="shared" si="25"/>
        <v>254.94392078594908</v>
      </c>
      <c r="AB91">
        <f t="shared" si="26"/>
        <v>525.08274828509332</v>
      </c>
      <c r="AC91">
        <f t="shared" si="27"/>
        <v>787.62412242763992</v>
      </c>
    </row>
    <row r="92" spans="1:29" x14ac:dyDescent="0.25">
      <c r="A92" s="1">
        <v>0.43680555555556</v>
      </c>
      <c r="B92" s="2">
        <v>673.16666666666697</v>
      </c>
      <c r="C92" s="3">
        <v>22.96</v>
      </c>
      <c r="D92" s="3">
        <v>24.613636370399998</v>
      </c>
      <c r="E92" s="3">
        <v>31.152062368423699</v>
      </c>
      <c r="F92" s="3">
        <v>40.545979346162298</v>
      </c>
      <c r="G92" s="12">
        <f t="shared" si="14"/>
        <v>1.2169441498029752E-2</v>
      </c>
      <c r="H92" s="12">
        <f t="shared" si="15"/>
        <v>2.6124257508535215E-2</v>
      </c>
      <c r="I92" s="12">
        <f t="shared" si="16"/>
        <v>0.34142448210436827</v>
      </c>
      <c r="J92" s="14">
        <f t="shared" si="21"/>
        <v>0.2452664632149445</v>
      </c>
      <c r="K92" s="12">
        <f t="shared" si="17"/>
        <v>0.27731913617808573</v>
      </c>
      <c r="M92" s="1">
        <v>0.43680555555556</v>
      </c>
      <c r="N92" s="2">
        <v>673.16666666666697</v>
      </c>
      <c r="O92" s="3">
        <v>22.96</v>
      </c>
      <c r="P92" s="3">
        <v>24.613636370399998</v>
      </c>
      <c r="Q92" s="3">
        <v>29.119003843734301</v>
      </c>
      <c r="R92" s="3">
        <v>36.173512833700897</v>
      </c>
      <c r="S92" s="12">
        <f t="shared" si="18"/>
        <v>9.1493000897266124E-3</v>
      </c>
      <c r="T92" s="12">
        <f t="shared" si="19"/>
        <v>1.9628887596485602E-2</v>
      </c>
      <c r="U92" s="12">
        <f t="shared" si="20"/>
        <v>0.23526193563068215</v>
      </c>
      <c r="V92" s="14">
        <f t="shared" si="22"/>
        <v>0.18418668951273373</v>
      </c>
      <c r="W92" s="12">
        <f t="shared" si="23"/>
        <v>0.30181765732807481</v>
      </c>
      <c r="Y92">
        <f t="shared" si="24"/>
        <v>232.46919873557911</v>
      </c>
      <c r="Z92">
        <f t="shared" si="25"/>
        <v>253.00565236958775</v>
      </c>
      <c r="AB92">
        <f t="shared" si="26"/>
        <v>516.3232809922207</v>
      </c>
      <c r="AC92">
        <f t="shared" si="27"/>
        <v>774.48492148833088</v>
      </c>
    </row>
    <row r="93" spans="1:29" x14ac:dyDescent="0.25">
      <c r="A93" s="1">
        <v>0.437500000000005</v>
      </c>
      <c r="B93" s="2">
        <v>676</v>
      </c>
      <c r="C93" s="3">
        <v>22.96</v>
      </c>
      <c r="D93" s="3">
        <v>24.847912504799996</v>
      </c>
      <c r="E93" s="3">
        <v>31.295581420427101</v>
      </c>
      <c r="F93" s="3">
        <v>40.796719747297303</v>
      </c>
      <c r="G93" s="12">
        <f t="shared" si="14"/>
        <v>1.2330741746193936E-2</v>
      </c>
      <c r="H93" s="12">
        <f t="shared" si="15"/>
        <v>2.6385680099552222E-2</v>
      </c>
      <c r="I93" s="12">
        <f t="shared" si="16"/>
        <v>0.33527415914144881</v>
      </c>
      <c r="J93" s="14">
        <f t="shared" si="21"/>
        <v>0.24702618924084258</v>
      </c>
      <c r="K93" s="12">
        <f t="shared" si="17"/>
        <v>0.27644217920771136</v>
      </c>
      <c r="M93" s="1">
        <v>0.437500000000005</v>
      </c>
      <c r="N93" s="2">
        <v>676</v>
      </c>
      <c r="O93" s="3">
        <v>22.96</v>
      </c>
      <c r="P93" s="3">
        <v>24.847912504799996</v>
      </c>
      <c r="Q93" s="3">
        <v>29.236916521150299</v>
      </c>
      <c r="R93" s="3">
        <v>36.377433107252699</v>
      </c>
      <c r="S93" s="12">
        <f t="shared" si="18"/>
        <v>9.2853794691572459E-3</v>
      </c>
      <c r="T93" s="12">
        <f t="shared" si="19"/>
        <v>1.984827382729689E-2</v>
      </c>
      <c r="U93" s="12">
        <f t="shared" si="20"/>
        <v>0.22822506091834094</v>
      </c>
      <c r="V93" s="14">
        <f t="shared" si="22"/>
        <v>0.1856508705369998</v>
      </c>
      <c r="W93" s="12">
        <f t="shared" si="23"/>
        <v>0.29976340099617027</v>
      </c>
      <c r="Y93">
        <f t="shared" si="24"/>
        <v>232.70942924665201</v>
      </c>
      <c r="Z93">
        <f t="shared" si="25"/>
        <v>252.34126772832272</v>
      </c>
      <c r="AB93">
        <f t="shared" si="26"/>
        <v>512.90495229256317</v>
      </c>
      <c r="AC93">
        <f t="shared" si="27"/>
        <v>769.35742843884464</v>
      </c>
    </row>
    <row r="94" spans="1:29" x14ac:dyDescent="0.25">
      <c r="A94" s="1">
        <v>0.43819444444444899</v>
      </c>
      <c r="B94" s="2">
        <v>678.83333333333303</v>
      </c>
      <c r="C94" s="3">
        <v>22.92</v>
      </c>
      <c r="D94" s="3">
        <v>24.789343471200002</v>
      </c>
      <c r="E94" s="3">
        <v>31.3882357060305</v>
      </c>
      <c r="F94" s="3">
        <v>40.955026404054202</v>
      </c>
      <c r="G94" s="12">
        <f t="shared" si="14"/>
        <v>1.2474690458183897E-2</v>
      </c>
      <c r="H94" s="12">
        <f t="shared" si="15"/>
        <v>2.6567679456009144E-2</v>
      </c>
      <c r="I94" s="12">
        <f t="shared" si="16"/>
        <v>0.341705465812708</v>
      </c>
      <c r="J94" s="14">
        <f t="shared" si="21"/>
        <v>0.24769495814359521</v>
      </c>
      <c r="K94" s="12">
        <f t="shared" si="17"/>
        <v>0.27903179403329953</v>
      </c>
      <c r="M94" s="1">
        <v>0.43819444444444899</v>
      </c>
      <c r="N94" s="2">
        <v>678.83333333333303</v>
      </c>
      <c r="O94" s="3">
        <v>22.92</v>
      </c>
      <c r="P94" s="3">
        <v>24.789343471200002</v>
      </c>
      <c r="Q94" s="3">
        <v>29.314668716126899</v>
      </c>
      <c r="R94" s="3">
        <v>36.501236020653003</v>
      </c>
      <c r="S94" s="12">
        <f t="shared" si="18"/>
        <v>9.4200864956448319E-3</v>
      </c>
      <c r="T94" s="12">
        <f t="shared" si="19"/>
        <v>2.0006731186820045E-2</v>
      </c>
      <c r="U94" s="12">
        <f t="shared" si="20"/>
        <v>0.23433150834163788</v>
      </c>
      <c r="V94" s="14">
        <f t="shared" si="22"/>
        <v>0.18606830063277641</v>
      </c>
      <c r="W94" s="12">
        <f t="shared" si="23"/>
        <v>0.30323405480359539</v>
      </c>
      <c r="Y94">
        <f t="shared" si="24"/>
        <v>235.87386764966601</v>
      </c>
      <c r="Z94">
        <f t="shared" si="25"/>
        <v>256.33275791173486</v>
      </c>
      <c r="AB94">
        <f t="shared" si="26"/>
        <v>513.75953446747747</v>
      </c>
      <c r="AC94">
        <f t="shared" si="27"/>
        <v>770.63930170121614</v>
      </c>
    </row>
    <row r="95" spans="1:29" x14ac:dyDescent="0.25">
      <c r="A95" s="1">
        <v>0.43888888888889399</v>
      </c>
      <c r="B95" s="2">
        <v>681.5</v>
      </c>
      <c r="C95" s="3">
        <v>22.92</v>
      </c>
      <c r="D95" s="3">
        <v>24.979692830400001</v>
      </c>
      <c r="E95" s="3">
        <v>31.632892952426801</v>
      </c>
      <c r="F95" s="3">
        <v>41.2087032858839</v>
      </c>
      <c r="G95" s="12">
        <f t="shared" si="14"/>
        <v>1.2784875938997504E-2</v>
      </c>
      <c r="H95" s="12">
        <f t="shared" si="15"/>
        <v>2.6835954931597794E-2</v>
      </c>
      <c r="I95" s="12">
        <f t="shared" si="16"/>
        <v>0.34316957431472844</v>
      </c>
      <c r="J95" s="14">
        <f t="shared" si="21"/>
        <v>0.24695835805176269</v>
      </c>
      <c r="K95" s="12">
        <f t="shared" si="17"/>
        <v>0.2790287634727513</v>
      </c>
      <c r="M95" s="1">
        <v>0.43888888888889399</v>
      </c>
      <c r="N95" s="2">
        <v>681.5</v>
      </c>
      <c r="O95" s="3">
        <v>22.92</v>
      </c>
      <c r="P95" s="3">
        <v>24.979692830400001</v>
      </c>
      <c r="Q95" s="3">
        <v>29.552190901485201</v>
      </c>
      <c r="R95" s="3">
        <v>36.746857212121</v>
      </c>
      <c r="S95" s="12">
        <f t="shared" si="18"/>
        <v>9.7317548077552451E-3</v>
      </c>
      <c r="T95" s="12">
        <f t="shared" si="19"/>
        <v>2.0288858711842991E-2</v>
      </c>
      <c r="U95" s="12">
        <f t="shared" si="20"/>
        <v>0.23584774061045513</v>
      </c>
      <c r="V95" s="14">
        <f t="shared" si="22"/>
        <v>0.18554909892033006</v>
      </c>
      <c r="W95" s="12">
        <f t="shared" si="23"/>
        <v>0.30347296922555766</v>
      </c>
      <c r="Y95">
        <f t="shared" si="24"/>
        <v>236.79788105221647</v>
      </c>
      <c r="Z95">
        <f t="shared" si="25"/>
        <v>257.54246685845436</v>
      </c>
      <c r="AB95">
        <f t="shared" si="26"/>
        <v>510.98214239900568</v>
      </c>
      <c r="AC95">
        <f t="shared" si="27"/>
        <v>766.47321359850844</v>
      </c>
    </row>
    <row r="96" spans="1:29" x14ac:dyDescent="0.25">
      <c r="A96" s="1">
        <v>0.43958333333333799</v>
      </c>
      <c r="B96" s="2">
        <v>679.83333333333303</v>
      </c>
      <c r="C96" s="3">
        <v>22.92</v>
      </c>
      <c r="D96" s="3">
        <v>25.1700421896</v>
      </c>
      <c r="E96" s="3">
        <v>31.604389717503899</v>
      </c>
      <c r="F96" s="3">
        <v>41.292632830628598</v>
      </c>
      <c r="G96" s="12">
        <f t="shared" si="14"/>
        <v>1.2774292303266342E-2</v>
      </c>
      <c r="H96" s="12">
        <f t="shared" si="15"/>
        <v>2.7025201516001868E-2</v>
      </c>
      <c r="I96" s="12">
        <f t="shared" si="16"/>
        <v>0.33269487318052665</v>
      </c>
      <c r="J96" s="14">
        <f t="shared" si="21"/>
        <v>0.25047052555716987</v>
      </c>
      <c r="K96" s="12">
        <f t="shared" si="17"/>
        <v>0.27787864143162211</v>
      </c>
      <c r="M96" s="1">
        <v>0.43958333333333799</v>
      </c>
      <c r="N96" s="2">
        <v>679.83333333333303</v>
      </c>
      <c r="O96" s="3">
        <v>22.92</v>
      </c>
      <c r="P96" s="3">
        <v>25.1700421896</v>
      </c>
      <c r="Q96" s="3">
        <v>29.498313930902601</v>
      </c>
      <c r="R96" s="3">
        <v>36.788410688372203</v>
      </c>
      <c r="S96" s="12">
        <f t="shared" si="18"/>
        <v>9.6763627323892161E-3</v>
      </c>
      <c r="T96" s="12">
        <f t="shared" si="19"/>
        <v>2.0399721532295474E-2</v>
      </c>
      <c r="U96" s="12">
        <f t="shared" si="20"/>
        <v>0.22379795493151255</v>
      </c>
      <c r="V96" s="14">
        <f t="shared" si="22"/>
        <v>0.18847115466501907</v>
      </c>
      <c r="W96" s="12">
        <f t="shared" si="23"/>
        <v>0.30037013213077535</v>
      </c>
      <c r="Y96">
        <f t="shared" si="24"/>
        <v>235.24510698542363</v>
      </c>
      <c r="Z96">
        <f t="shared" si="25"/>
        <v>254.28584040964373</v>
      </c>
      <c r="AB96">
        <f t="shared" si="26"/>
        <v>508.20475033053384</v>
      </c>
      <c r="AC96">
        <f t="shared" si="27"/>
        <v>762.30712549580073</v>
      </c>
    </row>
    <row r="97" spans="1:29" x14ac:dyDescent="0.25">
      <c r="A97" s="1">
        <v>0.44027777777778299</v>
      </c>
      <c r="B97" s="2">
        <v>683.16666666666697</v>
      </c>
      <c r="C97" s="3">
        <v>22.92</v>
      </c>
      <c r="D97" s="3">
        <v>24.774701212800004</v>
      </c>
      <c r="E97" s="3">
        <v>31.5221728920719</v>
      </c>
      <c r="F97" s="3">
        <v>41.303773626977801</v>
      </c>
      <c r="G97" s="12">
        <f t="shared" si="14"/>
        <v>1.2591616821769057E-2</v>
      </c>
      <c r="H97" s="12">
        <f t="shared" si="15"/>
        <v>2.6909646685012625E-2</v>
      </c>
      <c r="I97" s="12">
        <f t="shared" si="16"/>
        <v>0.34718300019762671</v>
      </c>
      <c r="J97" s="14">
        <f t="shared" si="21"/>
        <v>0.25165022183882629</v>
      </c>
      <c r="K97" s="12">
        <f t="shared" si="17"/>
        <v>0.2834944812917598</v>
      </c>
      <c r="M97" s="1">
        <v>0.44027777777778299</v>
      </c>
      <c r="N97" s="2">
        <v>683.16666666666697</v>
      </c>
      <c r="O97" s="3">
        <v>22.92</v>
      </c>
      <c r="P97" s="3">
        <v>24.774701212800004</v>
      </c>
      <c r="Q97" s="3">
        <v>29.400367990668901</v>
      </c>
      <c r="R97" s="3">
        <v>36.750529850933297</v>
      </c>
      <c r="S97" s="12">
        <f t="shared" si="18"/>
        <v>9.4857789568220004E-3</v>
      </c>
      <c r="T97" s="12">
        <f t="shared" si="19"/>
        <v>2.0244737522712792E-2</v>
      </c>
      <c r="U97" s="12">
        <f t="shared" si="20"/>
        <v>0.23800809342979076</v>
      </c>
      <c r="V97" s="14">
        <f t="shared" si="22"/>
        <v>0.18909684752171696</v>
      </c>
      <c r="W97" s="12">
        <f t="shared" si="23"/>
        <v>0.30810089423661235</v>
      </c>
      <c r="Y97">
        <f t="shared" si="24"/>
        <v>241.17609229300615</v>
      </c>
      <c r="Z97">
        <f t="shared" si="25"/>
        <v>262.10940461833525</v>
      </c>
      <c r="AB97">
        <f t="shared" si="26"/>
        <v>513.97318001120595</v>
      </c>
      <c r="AC97">
        <f t="shared" si="27"/>
        <v>770.95977001680887</v>
      </c>
    </row>
    <row r="98" spans="1:29" x14ac:dyDescent="0.25">
      <c r="A98" s="1">
        <v>0.44097222222222698</v>
      </c>
      <c r="B98" s="2">
        <v>686.66666666666697</v>
      </c>
      <c r="C98" s="3">
        <v>22.88</v>
      </c>
      <c r="D98" s="3">
        <v>24.950408313600001</v>
      </c>
      <c r="E98" s="3">
        <v>31.733546685943601</v>
      </c>
      <c r="F98" s="3">
        <v>41.562298165235802</v>
      </c>
      <c r="G98" s="12">
        <f t="shared" si="14"/>
        <v>1.2893514591179997E-2</v>
      </c>
      <c r="H98" s="12">
        <f t="shared" si="15"/>
        <v>2.720723033772203E-2</v>
      </c>
      <c r="I98" s="12">
        <f t="shared" si="16"/>
        <v>0.34723921058775697</v>
      </c>
      <c r="J98" s="14">
        <f t="shared" si="21"/>
        <v>0.25157439796952663</v>
      </c>
      <c r="K98" s="12">
        <f t="shared" si="17"/>
        <v>0.28346266884227006</v>
      </c>
      <c r="M98" s="1">
        <v>0.44097222222222698</v>
      </c>
      <c r="N98" s="2">
        <v>686.66666666666697</v>
      </c>
      <c r="O98" s="3">
        <v>22.88</v>
      </c>
      <c r="P98" s="3">
        <v>24.950408313600001</v>
      </c>
      <c r="Q98" s="3">
        <v>29.596012124732098</v>
      </c>
      <c r="R98" s="3">
        <v>36.986385517787603</v>
      </c>
      <c r="S98" s="12">
        <f t="shared" si="18"/>
        <v>9.7806001816486843E-3</v>
      </c>
      <c r="T98" s="12">
        <f t="shared" si="19"/>
        <v>2.0543279880273203E-2</v>
      </c>
      <c r="U98" s="12">
        <f t="shared" si="20"/>
        <v>0.23781555255574716</v>
      </c>
      <c r="V98" s="14">
        <f t="shared" si="22"/>
        <v>0.1891622492485521</v>
      </c>
      <c r="W98" s="12">
        <f t="shared" si="23"/>
        <v>0.30807002552642565</v>
      </c>
      <c r="Y98">
        <f t="shared" si="24"/>
        <v>242.3844835105744</v>
      </c>
      <c r="Z98">
        <f t="shared" si="25"/>
        <v>263.42584837463124</v>
      </c>
      <c r="AB98">
        <f t="shared" si="26"/>
        <v>511.40943348646283</v>
      </c>
      <c r="AC98">
        <f t="shared" si="27"/>
        <v>767.11415022969413</v>
      </c>
    </row>
    <row r="99" spans="1:29" x14ac:dyDescent="0.25">
      <c r="A99" s="1">
        <v>0.44166666666667198</v>
      </c>
      <c r="B99" s="2">
        <v>688.66666666666697</v>
      </c>
      <c r="C99" s="3">
        <v>22.88</v>
      </c>
      <c r="D99" s="3">
        <v>25.0675463808</v>
      </c>
      <c r="E99" s="3">
        <v>31.916548126556702</v>
      </c>
      <c r="F99" s="3">
        <v>41.788466693337099</v>
      </c>
      <c r="G99" s="12">
        <f t="shared" si="14"/>
        <v>1.3121802700711567E-2</v>
      </c>
      <c r="H99" s="12">
        <f t="shared" si="15"/>
        <v>2.7456631210073221E-2</v>
      </c>
      <c r="I99" s="12">
        <f t="shared" si="16"/>
        <v>0.34959262629049415</v>
      </c>
      <c r="J99" s="14">
        <f t="shared" si="21"/>
        <v>0.25194547077059876</v>
      </c>
      <c r="K99" s="12">
        <f t="shared" si="17"/>
        <v>0.2844945226105639</v>
      </c>
      <c r="M99" s="1">
        <v>0.44166666666667198</v>
      </c>
      <c r="N99" s="2">
        <v>688.66666666666697</v>
      </c>
      <c r="O99" s="3">
        <v>22.88</v>
      </c>
      <c r="P99" s="3">
        <v>25.0675463808</v>
      </c>
      <c r="Q99" s="3">
        <v>29.7659681054506</v>
      </c>
      <c r="R99" s="3">
        <v>37.190184053891699</v>
      </c>
      <c r="S99" s="12">
        <f t="shared" si="18"/>
        <v>9.9989856323096787E-3</v>
      </c>
      <c r="T99" s="12">
        <f t="shared" si="19"/>
        <v>2.0779550901101201E-2</v>
      </c>
      <c r="U99" s="12">
        <f t="shared" si="20"/>
        <v>0.23982087479515504</v>
      </c>
      <c r="V99" s="14">
        <f t="shared" si="22"/>
        <v>0.18947660169391159</v>
      </c>
      <c r="W99" s="12">
        <f t="shared" si="23"/>
        <v>0.30938703909148912</v>
      </c>
      <c r="Y99">
        <f t="shared" si="24"/>
        <v>243.97534958231631</v>
      </c>
      <c r="Z99">
        <f t="shared" si="25"/>
        <v>265.32254584707766</v>
      </c>
      <c r="AB99">
        <f t="shared" si="26"/>
        <v>509.70026913663406</v>
      </c>
      <c r="AC99">
        <f t="shared" si="27"/>
        <v>764.55040370495101</v>
      </c>
    </row>
    <row r="100" spans="1:29" x14ac:dyDescent="0.25">
      <c r="A100" s="1">
        <v>0.44236111111111598</v>
      </c>
      <c r="B100" s="2">
        <v>690.66666666666697</v>
      </c>
      <c r="C100" s="3">
        <v>22.92</v>
      </c>
      <c r="D100" s="3">
        <v>25.213968964800003</v>
      </c>
      <c r="E100" s="3">
        <v>31.683562737267</v>
      </c>
      <c r="F100" s="3">
        <v>41.784875500525501</v>
      </c>
      <c r="G100" s="12">
        <f t="shared" si="14"/>
        <v>1.2688556086776536E-2</v>
      </c>
      <c r="H100" s="12">
        <f t="shared" si="15"/>
        <v>2.7314008929332275E-2</v>
      </c>
      <c r="I100" s="12">
        <f t="shared" si="16"/>
        <v>0.32927030432001198</v>
      </c>
      <c r="J100" s="14">
        <f t="shared" si="21"/>
        <v>0.25705341359643419</v>
      </c>
      <c r="K100" s="12">
        <f t="shared" si="17"/>
        <v>0.28112571050429341</v>
      </c>
      <c r="M100" s="1">
        <v>0.44236111111111598</v>
      </c>
      <c r="N100" s="2">
        <v>690.66666666666697</v>
      </c>
      <c r="O100" s="3">
        <v>22.92</v>
      </c>
      <c r="P100" s="3">
        <v>25.213968964800003</v>
      </c>
      <c r="Q100" s="3">
        <v>29.4871343638174</v>
      </c>
      <c r="R100" s="3">
        <v>37.0991327619289</v>
      </c>
      <c r="S100" s="12">
        <f t="shared" si="18"/>
        <v>9.5083991754112869E-3</v>
      </c>
      <c r="T100" s="12">
        <f t="shared" si="19"/>
        <v>2.0529632377310172E-2</v>
      </c>
      <c r="U100" s="12">
        <f t="shared" si="20"/>
        <v>0.2174829704659608</v>
      </c>
      <c r="V100" s="14">
        <f t="shared" si="22"/>
        <v>0.19370652294246521</v>
      </c>
      <c r="W100" s="12">
        <f t="shared" si="23"/>
        <v>0.30244800817544559</v>
      </c>
      <c r="Y100">
        <f t="shared" si="24"/>
        <v>241.78649496452761</v>
      </c>
      <c r="Z100">
        <f t="shared" si="25"/>
        <v>260.12506531175825</v>
      </c>
      <c r="AB100">
        <f t="shared" si="26"/>
        <v>507.56381369934797</v>
      </c>
      <c r="AC100">
        <f t="shared" si="27"/>
        <v>761.34572054902185</v>
      </c>
    </row>
    <row r="101" spans="1:29" x14ac:dyDescent="0.25">
      <c r="A101" s="1">
        <v>0.44305555555556098</v>
      </c>
      <c r="B101" s="2">
        <v>691.5</v>
      </c>
      <c r="C101" s="3">
        <v>22.92</v>
      </c>
      <c r="D101" s="3">
        <v>24.306148944000007</v>
      </c>
      <c r="E101" s="3">
        <v>31.249630364999</v>
      </c>
      <c r="F101" s="3">
        <v>41.468750823636299</v>
      </c>
      <c r="G101" s="12">
        <f t="shared" si="14"/>
        <v>1.2045741670280547E-2</v>
      </c>
      <c r="H101" s="12">
        <f t="shared" si="15"/>
        <v>2.6823934669032969E-2</v>
      </c>
      <c r="I101" s="12">
        <f t="shared" si="16"/>
        <v>0.35296296800362981</v>
      </c>
      <c r="J101" s="14">
        <f t="shared" si="21"/>
        <v>0.2597379375538304</v>
      </c>
      <c r="K101" s="12">
        <f t="shared" si="17"/>
        <v>0.29081294770376354</v>
      </c>
      <c r="M101" s="1">
        <v>0.44305555555556098</v>
      </c>
      <c r="N101" s="2">
        <v>691.5</v>
      </c>
      <c r="O101" s="3">
        <v>22.92</v>
      </c>
      <c r="P101" s="3">
        <v>24.306148944000007</v>
      </c>
      <c r="Q101" s="3">
        <v>29.042557902978899</v>
      </c>
      <c r="R101" s="3">
        <v>36.720663530117797</v>
      </c>
      <c r="S101" s="12">
        <f t="shared" si="18"/>
        <v>8.8540244439318828E-3</v>
      </c>
      <c r="T101" s="12">
        <f t="shared" si="19"/>
        <v>1.9957575603930289E-2</v>
      </c>
      <c r="U101" s="12">
        <f t="shared" si="20"/>
        <v>0.24076927156228287</v>
      </c>
      <c r="V101" s="14">
        <f t="shared" si="22"/>
        <v>0.19515332341815378</v>
      </c>
      <c r="W101" s="12">
        <f t="shared" si="23"/>
        <v>0.31553795919929523</v>
      </c>
      <c r="Y101">
        <f t="shared" si="24"/>
        <v>250.41993592821822</v>
      </c>
      <c r="Z101">
        <f t="shared" si="25"/>
        <v>271.71072041159204</v>
      </c>
      <c r="AB101">
        <f t="shared" si="26"/>
        <v>520.80983741052125</v>
      </c>
      <c r="AC101">
        <f t="shared" si="27"/>
        <v>781.21475611578171</v>
      </c>
    </row>
    <row r="102" spans="1:29" x14ac:dyDescent="0.25">
      <c r="A102" s="1">
        <v>0.44375000000000497</v>
      </c>
      <c r="B102" s="2">
        <v>693.66666666666697</v>
      </c>
      <c r="C102" s="3">
        <v>22.92</v>
      </c>
      <c r="D102" s="3">
        <v>24.320791202400002</v>
      </c>
      <c r="E102" s="3">
        <v>31.3638953423152</v>
      </c>
      <c r="F102" s="3">
        <v>41.628618760887903</v>
      </c>
      <c r="G102" s="12">
        <f t="shared" si="14"/>
        <v>1.217284287695607E-2</v>
      </c>
      <c r="H102" s="12">
        <f t="shared" si="15"/>
        <v>2.697061810795948E-2</v>
      </c>
      <c r="I102" s="12">
        <f t="shared" si="16"/>
        <v>0.35690886384612402</v>
      </c>
      <c r="J102" s="14">
        <f t="shared" si="21"/>
        <v>0.26008211012066595</v>
      </c>
      <c r="K102" s="12">
        <f t="shared" si="17"/>
        <v>0.29235769469581868</v>
      </c>
      <c r="M102" s="1">
        <v>0.44375000000000497</v>
      </c>
      <c r="N102" s="2">
        <v>693.66666666666697</v>
      </c>
      <c r="O102" s="3">
        <v>22.92</v>
      </c>
      <c r="P102" s="3">
        <v>24.320791202400002</v>
      </c>
      <c r="Q102" s="3">
        <v>29.143811200188299</v>
      </c>
      <c r="R102" s="3">
        <v>36.859072872292103</v>
      </c>
      <c r="S102" s="12">
        <f t="shared" si="18"/>
        <v>8.9723371458745246E-3</v>
      </c>
      <c r="T102" s="12">
        <f t="shared" si="19"/>
        <v>2.0094771079709892E-2</v>
      </c>
      <c r="U102" s="12">
        <f t="shared" si="20"/>
        <v>0.24440623814749993</v>
      </c>
      <c r="V102" s="14">
        <f t="shared" si="22"/>
        <v>0.19548520247347009</v>
      </c>
      <c r="W102" s="12">
        <f t="shared" si="23"/>
        <v>0.3176883215472201</v>
      </c>
      <c r="Y102">
        <f t="shared" si="24"/>
        <v>252.53892729375835</v>
      </c>
      <c r="Z102">
        <f t="shared" si="25"/>
        <v>274.41955314623351</v>
      </c>
      <c r="AB102">
        <f t="shared" si="26"/>
        <v>520.59619186679265</v>
      </c>
      <c r="AC102">
        <f t="shared" si="27"/>
        <v>780.89428780018886</v>
      </c>
    </row>
    <row r="103" spans="1:29" x14ac:dyDescent="0.25">
      <c r="A103" s="1">
        <v>0.44444444444445003</v>
      </c>
      <c r="B103" s="2">
        <v>696.66666666666697</v>
      </c>
      <c r="C103" s="3">
        <v>22.96</v>
      </c>
      <c r="D103" s="3">
        <v>24.481856044800004</v>
      </c>
      <c r="E103" s="3">
        <v>31.687715526762801</v>
      </c>
      <c r="F103" s="3">
        <v>41.949417635547498</v>
      </c>
      <c r="G103" s="12">
        <f t="shared" si="14"/>
        <v>1.2527821330281526E-2</v>
      </c>
      <c r="H103" s="12">
        <f t="shared" si="15"/>
        <v>2.7257537275905484E-2</v>
      </c>
      <c r="I103" s="12">
        <f t="shared" si="16"/>
        <v>0.36358403649747018</v>
      </c>
      <c r="J103" s="14">
        <f t="shared" si="21"/>
        <v>0.25888591662005744</v>
      </c>
      <c r="K103" s="12">
        <f t="shared" si="17"/>
        <v>0.29378528991252839</v>
      </c>
      <c r="M103" s="1">
        <v>0.44444444444445003</v>
      </c>
      <c r="N103" s="2">
        <v>696.66666666666697</v>
      </c>
      <c r="O103" s="3">
        <v>22.96</v>
      </c>
      <c r="P103" s="3">
        <v>24.481856044800004</v>
      </c>
      <c r="Q103" s="3">
        <v>29.462571255056101</v>
      </c>
      <c r="R103" s="3">
        <v>37.1742620062779</v>
      </c>
      <c r="S103" s="12">
        <f t="shared" si="18"/>
        <v>9.3338343374010976E-3</v>
      </c>
      <c r="T103" s="12">
        <f t="shared" si="19"/>
        <v>2.0403246898963483E-2</v>
      </c>
      <c r="U103" s="12">
        <f t="shared" si="20"/>
        <v>0.25131055432349148</v>
      </c>
      <c r="V103" s="14">
        <f t="shared" si="22"/>
        <v>0.19455331168806614</v>
      </c>
      <c r="W103" s="12">
        <f t="shared" si="23"/>
        <v>0.3202085888498119</v>
      </c>
      <c r="Y103">
        <f t="shared" si="24"/>
        <v>254.86961039207483</v>
      </c>
      <c r="Z103">
        <f t="shared" si="25"/>
        <v>277.79280000250054</v>
      </c>
      <c r="AB103">
        <f t="shared" si="26"/>
        <v>518.24609088577802</v>
      </c>
      <c r="AC103">
        <f t="shared" si="27"/>
        <v>777.36913632866697</v>
      </c>
    </row>
    <row r="104" spans="1:29" x14ac:dyDescent="0.25">
      <c r="A104" s="1">
        <v>0.44513888888889402</v>
      </c>
      <c r="B104" s="2">
        <v>698.33333333333303</v>
      </c>
      <c r="C104" s="3">
        <v>22.96</v>
      </c>
      <c r="D104" s="3">
        <v>24.950408313600001</v>
      </c>
      <c r="E104" s="3">
        <v>32.249709056048601</v>
      </c>
      <c r="F104" s="3">
        <v>42.4507803245804</v>
      </c>
      <c r="G104" s="12">
        <f t="shared" si="14"/>
        <v>1.3302685999114947E-2</v>
      </c>
      <c r="H104" s="12">
        <f t="shared" si="15"/>
        <v>2.7910425285795334E-2</v>
      </c>
      <c r="I104" s="12">
        <f t="shared" si="16"/>
        <v>0.36741978135128561</v>
      </c>
      <c r="J104" s="14">
        <f t="shared" si="21"/>
        <v>0.2567420844325643</v>
      </c>
      <c r="K104" s="12">
        <f t="shared" si="17"/>
        <v>0.29363465007213818</v>
      </c>
      <c r="M104" s="1">
        <v>0.44513888888889402</v>
      </c>
      <c r="N104" s="2">
        <v>698.33333333333303</v>
      </c>
      <c r="O104" s="3">
        <v>22.96</v>
      </c>
      <c r="P104" s="3">
        <v>24.950408313600001</v>
      </c>
      <c r="Q104" s="3">
        <v>30.025232687454</v>
      </c>
      <c r="R104" s="3">
        <v>37.696730922146202</v>
      </c>
      <c r="S104" s="12">
        <f t="shared" si="18"/>
        <v>1.011727831138998E-2</v>
      </c>
      <c r="T104" s="12">
        <f t="shared" si="19"/>
        <v>2.1102717310949221E-2</v>
      </c>
      <c r="U104" s="12">
        <f t="shared" si="20"/>
        <v>0.25544787475246866</v>
      </c>
      <c r="V104" s="14">
        <f t="shared" si="22"/>
        <v>0.19307741271952603</v>
      </c>
      <c r="W104" s="12">
        <f t="shared" si="23"/>
        <v>0.32080135009576044</v>
      </c>
      <c r="Y104">
        <f t="shared" si="24"/>
        <v>255.34834802114327</v>
      </c>
      <c r="Z104">
        <f t="shared" si="25"/>
        <v>278.97284863956031</v>
      </c>
      <c r="AB104">
        <f t="shared" si="26"/>
        <v>511.40943348646283</v>
      </c>
      <c r="AC104">
        <f t="shared" si="27"/>
        <v>767.11415022969413</v>
      </c>
    </row>
    <row r="105" spans="1:29" x14ac:dyDescent="0.25">
      <c r="A105" s="1">
        <v>0.44583333333333902</v>
      </c>
      <c r="B105" s="2">
        <v>700</v>
      </c>
      <c r="C105" s="3">
        <v>23</v>
      </c>
      <c r="D105" s="3">
        <v>25.477529615999998</v>
      </c>
      <c r="E105" s="3">
        <v>32.2089978779752</v>
      </c>
      <c r="F105" s="3">
        <v>42.625982190133399</v>
      </c>
      <c r="G105" s="12">
        <f t="shared" si="14"/>
        <v>1.3155711254250286E-2</v>
      </c>
      <c r="H105" s="12">
        <f t="shared" si="15"/>
        <v>2.8037117414476283E-2</v>
      </c>
      <c r="I105" s="12">
        <f t="shared" si="16"/>
        <v>0.33803044086109235</v>
      </c>
      <c r="J105" s="14">
        <f t="shared" si="21"/>
        <v>0.26155198705851751</v>
      </c>
      <c r="K105" s="12">
        <f t="shared" si="17"/>
        <v>0.28704480499270912</v>
      </c>
      <c r="M105" s="1">
        <v>0.44583333333333902</v>
      </c>
      <c r="N105" s="2">
        <v>700</v>
      </c>
      <c r="O105" s="3">
        <v>23</v>
      </c>
      <c r="P105" s="3">
        <v>25.477529615999998</v>
      </c>
      <c r="Q105" s="3">
        <v>29.9369712407183</v>
      </c>
      <c r="R105" s="3">
        <v>37.793297345962898</v>
      </c>
      <c r="S105" s="12">
        <f t="shared" si="18"/>
        <v>9.9099589153118575E-3</v>
      </c>
      <c r="T105" s="12">
        <f t="shared" si="19"/>
        <v>2.1133281922804139E-2</v>
      </c>
      <c r="U105" s="12">
        <f t="shared" si="20"/>
        <v>0.22393732834083244</v>
      </c>
      <c r="V105" s="14">
        <f t="shared" si="22"/>
        <v>0.19725840437410677</v>
      </c>
      <c r="W105" s="12">
        <f t="shared" si="23"/>
        <v>0.30922706854452303</v>
      </c>
      <c r="Y105">
        <f t="shared" si="24"/>
        <v>250.21348307204221</v>
      </c>
      <c r="Z105">
        <f t="shared" si="25"/>
        <v>269.54949378947123</v>
      </c>
      <c r="AB105">
        <f t="shared" si="26"/>
        <v>503.71819391223323</v>
      </c>
      <c r="AC105">
        <f t="shared" si="27"/>
        <v>755.57729086834968</v>
      </c>
    </row>
    <row r="106" spans="1:29" x14ac:dyDescent="0.25">
      <c r="A106" s="1">
        <v>0.44652777777778302</v>
      </c>
      <c r="B106" s="2">
        <v>700.16666666666697</v>
      </c>
      <c r="C106" s="3">
        <v>23</v>
      </c>
      <c r="D106" s="3">
        <v>24.613636370399998</v>
      </c>
      <c r="E106" s="3">
        <v>31.796793948685998</v>
      </c>
      <c r="F106" s="3">
        <v>42.319928914346001</v>
      </c>
      <c r="G106" s="12">
        <f t="shared" si="14"/>
        <v>1.2563857103574379E-2</v>
      </c>
      <c r="H106" s="12">
        <f t="shared" si="15"/>
        <v>2.7593328608920723E-2</v>
      </c>
      <c r="I106" s="12">
        <f t="shared" si="16"/>
        <v>0.36062681140039193</v>
      </c>
      <c r="J106" s="14">
        <f t="shared" si="21"/>
        <v>0.26415434766972357</v>
      </c>
      <c r="K106" s="12">
        <f t="shared" si="17"/>
        <v>0.29631183557994639</v>
      </c>
      <c r="M106" s="1">
        <v>0.44652777777778302</v>
      </c>
      <c r="N106" s="2">
        <v>700.16666666666697</v>
      </c>
      <c r="O106" s="3">
        <v>23</v>
      </c>
      <c r="P106" s="3">
        <v>24.613636370399998</v>
      </c>
      <c r="Q106" s="3">
        <v>29.516999818089399</v>
      </c>
      <c r="R106" s="3">
        <v>37.429763129700198</v>
      </c>
      <c r="S106" s="12">
        <f t="shared" si="18"/>
        <v>9.307783601175049E-3</v>
      </c>
      <c r="T106" s="12">
        <f t="shared" si="19"/>
        <v>2.0609040413758904E-2</v>
      </c>
      <c r="U106" s="12">
        <f t="shared" si="20"/>
        <v>0.24617089434635483</v>
      </c>
      <c r="V106" s="14">
        <f t="shared" si="22"/>
        <v>0.19862815003935258</v>
      </c>
      <c r="W106" s="12">
        <f t="shared" si="23"/>
        <v>0.32171359721253001</v>
      </c>
      <c r="Y106">
        <f t="shared" si="24"/>
        <v>258.35293945973717</v>
      </c>
      <c r="Z106">
        <f t="shared" si="25"/>
        <v>280.50061969798713</v>
      </c>
      <c r="AB106">
        <f t="shared" si="26"/>
        <v>516.3232809922207</v>
      </c>
      <c r="AC106">
        <f t="shared" si="27"/>
        <v>774.48492148833088</v>
      </c>
    </row>
    <row r="107" spans="1:29" x14ac:dyDescent="0.25">
      <c r="A107" s="1">
        <v>0.44722222222222802</v>
      </c>
      <c r="B107" s="2">
        <v>700.16666666666697</v>
      </c>
      <c r="C107" s="3">
        <v>23</v>
      </c>
      <c r="D107" s="3">
        <v>24.642920887200003</v>
      </c>
      <c r="E107" s="3">
        <v>31.852479086966799</v>
      </c>
      <c r="F107" s="3">
        <v>42.424917078262503</v>
      </c>
      <c r="G107" s="12">
        <f t="shared" si="14"/>
        <v>1.264338836510373E-2</v>
      </c>
      <c r="H107" s="12">
        <f t="shared" si="15"/>
        <v>2.7743275998470596E-2</v>
      </c>
      <c r="I107" s="12">
        <f t="shared" si="16"/>
        <v>0.36195224131611431</v>
      </c>
      <c r="J107" s="14">
        <f t="shared" si="21"/>
        <v>0.26539196446523572</v>
      </c>
      <c r="K107" s="12">
        <f t="shared" si="17"/>
        <v>0.29757872341552866</v>
      </c>
      <c r="M107" s="1">
        <v>0.44722222222222802</v>
      </c>
      <c r="N107" s="2">
        <v>700.16666666666697</v>
      </c>
      <c r="O107" s="3">
        <v>23</v>
      </c>
      <c r="P107" s="3">
        <v>24.642920887200003</v>
      </c>
      <c r="Q107" s="3">
        <v>29.5594850853116</v>
      </c>
      <c r="R107" s="3">
        <v>37.514760344005097</v>
      </c>
      <c r="S107" s="12">
        <f t="shared" si="18"/>
        <v>9.3684623927325836E-3</v>
      </c>
      <c r="T107" s="12">
        <f t="shared" si="19"/>
        <v>2.0730436101887774E-2</v>
      </c>
      <c r="U107" s="12">
        <f t="shared" si="20"/>
        <v>0.24683363137821948</v>
      </c>
      <c r="V107" s="14">
        <f t="shared" si="22"/>
        <v>0.19969529549424275</v>
      </c>
      <c r="W107" s="12">
        <f t="shared" si="23"/>
        <v>0.32311211118335248</v>
      </c>
      <c r="Y107">
        <f t="shared" si="24"/>
        <v>259.45753319170149</v>
      </c>
      <c r="Z107">
        <f t="shared" si="25"/>
        <v>281.7199776575851</v>
      </c>
      <c r="AB107">
        <f t="shared" si="26"/>
        <v>515.89598990476338</v>
      </c>
      <c r="AC107">
        <f t="shared" si="27"/>
        <v>773.84398485714496</v>
      </c>
    </row>
    <row r="108" spans="1:29" x14ac:dyDescent="0.25">
      <c r="A108" s="1">
        <v>0.44791666666667201</v>
      </c>
      <c r="B108" s="2">
        <v>703</v>
      </c>
      <c r="C108" s="3">
        <v>23</v>
      </c>
      <c r="D108" s="3">
        <v>24.6282786288</v>
      </c>
      <c r="E108" s="3">
        <v>31.659602040386201</v>
      </c>
      <c r="F108" s="3">
        <v>42.391955686414299</v>
      </c>
      <c r="G108" s="12">
        <f t="shared" si="14"/>
        <v>1.2318068336253487E-2</v>
      </c>
      <c r="H108" s="12">
        <f t="shared" si="15"/>
        <v>2.7584574233875246E-2</v>
      </c>
      <c r="I108" s="12">
        <f t="shared" si="16"/>
        <v>0.35158132494676453</v>
      </c>
      <c r="J108" s="14">
        <f t="shared" si="21"/>
        <v>0.26832040668547336</v>
      </c>
      <c r="K108" s="12">
        <f t="shared" si="17"/>
        <v>0.29607404610590377</v>
      </c>
      <c r="M108" s="1">
        <v>0.44791666666667201</v>
      </c>
      <c r="N108" s="2">
        <v>703</v>
      </c>
      <c r="O108" s="3">
        <v>23</v>
      </c>
      <c r="P108" s="3">
        <v>24.6282786288</v>
      </c>
      <c r="Q108" s="3">
        <v>29.336564445115901</v>
      </c>
      <c r="R108" s="3">
        <v>37.417510338040202</v>
      </c>
      <c r="S108" s="12">
        <f t="shared" si="18"/>
        <v>9.0136051850866292E-3</v>
      </c>
      <c r="T108" s="12">
        <f t="shared" si="19"/>
        <v>2.0508549556244954E-2</v>
      </c>
      <c r="U108" s="12">
        <f t="shared" si="20"/>
        <v>0.23542443842089936</v>
      </c>
      <c r="V108" s="14">
        <f t="shared" si="22"/>
        <v>0.20203235561429778</v>
      </c>
      <c r="W108" s="12">
        <f t="shared" si="23"/>
        <v>0.31974457482474744</v>
      </c>
      <c r="Y108">
        <f t="shared" si="24"/>
        <v>259.19023827589962</v>
      </c>
      <c r="Z108">
        <f t="shared" si="25"/>
        <v>279.91198021662717</v>
      </c>
      <c r="AB108">
        <f t="shared" si="26"/>
        <v>516.10963544849199</v>
      </c>
      <c r="AC108">
        <f t="shared" si="27"/>
        <v>774.16445317273792</v>
      </c>
    </row>
    <row r="109" spans="1:29" x14ac:dyDescent="0.25">
      <c r="A109" s="1">
        <v>0.44861111111111701</v>
      </c>
      <c r="B109" s="2">
        <v>698.66666666666697</v>
      </c>
      <c r="C109" s="3">
        <v>23.04</v>
      </c>
      <c r="D109" s="3">
        <v>24.013303776000004</v>
      </c>
      <c r="E109" s="3">
        <v>31.243664755114001</v>
      </c>
      <c r="F109" s="3">
        <v>42.082082319460298</v>
      </c>
      <c r="G109" s="12">
        <f t="shared" si="14"/>
        <v>1.1741886576976142E-2</v>
      </c>
      <c r="H109" s="12">
        <f t="shared" si="15"/>
        <v>2.7254888816021408E-2</v>
      </c>
      <c r="I109" s="12">
        <f t="shared" si="16"/>
        <v>0.3637759687618074</v>
      </c>
      <c r="J109" s="14">
        <f t="shared" si="21"/>
        <v>0.27265276662564408</v>
      </c>
      <c r="K109" s="12">
        <f t="shared" si="17"/>
        <v>0.30302716733769852</v>
      </c>
      <c r="M109" s="1">
        <v>0.44861111111111701</v>
      </c>
      <c r="N109" s="2">
        <v>698.66666666666697</v>
      </c>
      <c r="O109" s="3">
        <v>23.04</v>
      </c>
      <c r="P109" s="3">
        <v>24.013303776000004</v>
      </c>
      <c r="Q109" s="3">
        <v>28.909195146155501</v>
      </c>
      <c r="R109" s="3">
        <v>37.059373419536499</v>
      </c>
      <c r="S109" s="12">
        <f t="shared" si="18"/>
        <v>8.4005655717874512E-3</v>
      </c>
      <c r="T109" s="12">
        <f t="shared" si="19"/>
        <v>2.0065897069947273E-2</v>
      </c>
      <c r="U109" s="12">
        <f t="shared" si="20"/>
        <v>0.2463234728218413</v>
      </c>
      <c r="V109" s="14">
        <f t="shared" si="22"/>
        <v>0.20502703845250589</v>
      </c>
      <c r="W109" s="12">
        <f t="shared" si="23"/>
        <v>0.32818877486342657</v>
      </c>
      <c r="Y109">
        <f t="shared" si="24"/>
        <v>263.6419813783142</v>
      </c>
      <c r="Z109">
        <f t="shared" si="25"/>
        <v>285.53327291176862</v>
      </c>
      <c r="AB109">
        <f t="shared" si="26"/>
        <v>525.08274828509332</v>
      </c>
      <c r="AC109">
        <f t="shared" si="27"/>
        <v>787.62412242763992</v>
      </c>
    </row>
    <row r="110" spans="1:29" x14ac:dyDescent="0.25">
      <c r="A110" s="1">
        <v>0.44930555555556101</v>
      </c>
      <c r="B110" s="2">
        <v>703</v>
      </c>
      <c r="C110" s="3">
        <v>23.04</v>
      </c>
      <c r="D110" s="3">
        <v>23.793669900000001</v>
      </c>
      <c r="E110" s="3">
        <v>31.0319731951096</v>
      </c>
      <c r="F110" s="3">
        <v>42.0753346224746</v>
      </c>
      <c r="G110" s="12">
        <f t="shared" si="14"/>
        <v>1.136838292334225E-2</v>
      </c>
      <c r="H110" s="12">
        <f t="shared" si="15"/>
        <v>2.7077289647901282E-2</v>
      </c>
      <c r="I110" s="12">
        <f t="shared" si="16"/>
        <v>0.36193076521949802</v>
      </c>
      <c r="J110" s="14">
        <f t="shared" si="21"/>
        <v>0.27609593637103746</v>
      </c>
      <c r="K110" s="12">
        <f t="shared" si="17"/>
        <v>0.30470754598719102</v>
      </c>
      <c r="M110" s="1">
        <v>0.44930555555556101</v>
      </c>
      <c r="N110" s="2">
        <v>703</v>
      </c>
      <c r="O110" s="3">
        <v>23.04</v>
      </c>
      <c r="P110" s="3">
        <v>23.793669900000001</v>
      </c>
      <c r="Q110" s="3">
        <v>28.6571382983437</v>
      </c>
      <c r="R110" s="3">
        <v>36.968008430232302</v>
      </c>
      <c r="S110" s="12">
        <f t="shared" si="18"/>
        <v>7.990239400204411E-3</v>
      </c>
      <c r="T110" s="12">
        <f t="shared" si="19"/>
        <v>1.9812245277713091E-2</v>
      </c>
      <c r="U110" s="12">
        <f t="shared" si="20"/>
        <v>0.24318390198192549</v>
      </c>
      <c r="V110" s="14">
        <f t="shared" si="22"/>
        <v>0.20778070936227375</v>
      </c>
      <c r="W110" s="12">
        <f t="shared" si="23"/>
        <v>0.32937266035323648</v>
      </c>
      <c r="Y110">
        <f t="shared" si="24"/>
        <v>266.74820872558018</v>
      </c>
      <c r="Z110">
        <f t="shared" si="25"/>
        <v>288.3406345181163</v>
      </c>
      <c r="AB110">
        <f t="shared" si="26"/>
        <v>528.28743144102236</v>
      </c>
      <c r="AC110">
        <f t="shared" si="27"/>
        <v>792.43114716153354</v>
      </c>
    </row>
    <row r="111" spans="1:29" x14ac:dyDescent="0.25">
      <c r="A111" s="1">
        <v>0.45000000000000601</v>
      </c>
      <c r="B111" s="2">
        <v>708.66666666666697</v>
      </c>
      <c r="C111" s="3">
        <v>23.04</v>
      </c>
      <c r="D111" s="3">
        <v>23.369044406400004</v>
      </c>
      <c r="E111" s="3">
        <v>31.550243865004301</v>
      </c>
      <c r="F111" s="3">
        <v>42.411791928828002</v>
      </c>
      <c r="G111" s="12">
        <f t="shared" si="14"/>
        <v>1.2008810722019236E-2</v>
      </c>
      <c r="H111" s="12">
        <f t="shared" si="15"/>
        <v>2.7335548347358411E-2</v>
      </c>
      <c r="I111" s="12">
        <f t="shared" si="16"/>
        <v>0.40580652407341911</v>
      </c>
      <c r="J111" s="14">
        <f t="shared" si="21"/>
        <v>0.26937902493020366</v>
      </c>
      <c r="K111" s="12">
        <f t="shared" si="17"/>
        <v>0.31485485797794222</v>
      </c>
      <c r="M111" s="1">
        <v>0.45000000000000601</v>
      </c>
      <c r="N111" s="2">
        <v>708.66666666666697</v>
      </c>
      <c r="O111" s="3">
        <v>23.04</v>
      </c>
      <c r="P111" s="3">
        <v>23.369044406400004</v>
      </c>
      <c r="Q111" s="3">
        <v>29.210375193903001</v>
      </c>
      <c r="R111" s="3">
        <v>37.351340108524298</v>
      </c>
      <c r="S111" s="12">
        <f t="shared" si="18"/>
        <v>8.7070204993927557E-3</v>
      </c>
      <c r="T111" s="12">
        <f t="shared" si="19"/>
        <v>2.0194741451351306E-2</v>
      </c>
      <c r="U111" s="12">
        <f t="shared" si="20"/>
        <v>0.28974359503563984</v>
      </c>
      <c r="V111" s="14">
        <f t="shared" si="22"/>
        <v>0.20190539854957451</v>
      </c>
      <c r="W111" s="12">
        <f t="shared" si="23"/>
        <v>0.34677719606739443</v>
      </c>
      <c r="Y111">
        <f t="shared" si="24"/>
        <v>277.85318612568744</v>
      </c>
      <c r="Z111">
        <f t="shared" si="25"/>
        <v>306.02401824718856</v>
      </c>
      <c r="AB111">
        <f t="shared" si="26"/>
        <v>534.48315220915174</v>
      </c>
      <c r="AC111">
        <f t="shared" si="27"/>
        <v>801.7247283137275</v>
      </c>
    </row>
    <row r="112" spans="1:29" x14ac:dyDescent="0.25">
      <c r="A112" s="1">
        <v>0.45069444444445</v>
      </c>
      <c r="B112" s="2">
        <v>709</v>
      </c>
      <c r="C112" s="3">
        <v>23.04</v>
      </c>
      <c r="D112" s="3">
        <v>25.067546380799996</v>
      </c>
      <c r="E112" s="3">
        <v>31.801005958235301</v>
      </c>
      <c r="F112" s="3">
        <v>42.951547686692003</v>
      </c>
      <c r="G112" s="12">
        <f t="shared" si="14"/>
        <v>1.2356849024309311E-2</v>
      </c>
      <c r="H112" s="12">
        <f t="shared" si="15"/>
        <v>2.808398827460085E-2</v>
      </c>
      <c r="I112" s="12">
        <f t="shared" si="16"/>
        <v>0.33383823181711131</v>
      </c>
      <c r="J112" s="14">
        <f t="shared" si="21"/>
        <v>0.27641638682330583</v>
      </c>
      <c r="K112" s="12">
        <f t="shared" si="17"/>
        <v>0.29555700182124101</v>
      </c>
      <c r="M112" s="1">
        <v>0.45069444444445</v>
      </c>
      <c r="N112" s="2">
        <v>709</v>
      </c>
      <c r="O112" s="3">
        <v>23.04</v>
      </c>
      <c r="P112" s="3">
        <v>25.067546380799996</v>
      </c>
      <c r="Q112" s="3">
        <v>29.3804238410466</v>
      </c>
      <c r="R112" s="3">
        <v>37.808755251102902</v>
      </c>
      <c r="S112" s="12">
        <f t="shared" si="18"/>
        <v>8.9427698745368142E-3</v>
      </c>
      <c r="T112" s="12">
        <f t="shared" si="19"/>
        <v>2.0830402328777014E-2</v>
      </c>
      <c r="U112" s="12">
        <f t="shared" si="20"/>
        <v>0.21382817685541136</v>
      </c>
      <c r="V112" s="14">
        <f t="shared" si="22"/>
        <v>0.20893414616543379</v>
      </c>
      <c r="W112" s="12">
        <f t="shared" si="23"/>
        <v>0.31584823459313949</v>
      </c>
      <c r="Y112">
        <f t="shared" si="24"/>
        <v>260.94589227030161</v>
      </c>
      <c r="Z112">
        <f t="shared" si="25"/>
        <v>278.86092662340383</v>
      </c>
      <c r="AB112">
        <f t="shared" si="26"/>
        <v>509.70026913663406</v>
      </c>
      <c r="AC112">
        <f t="shared" si="27"/>
        <v>764.55040370495101</v>
      </c>
    </row>
    <row r="113" spans="1:29" x14ac:dyDescent="0.25">
      <c r="A113" s="1">
        <v>0.451388888888895</v>
      </c>
      <c r="B113" s="2">
        <v>713.5</v>
      </c>
      <c r="C113" s="3">
        <v>23.04</v>
      </c>
      <c r="D113" s="3">
        <v>23.237264080800003</v>
      </c>
      <c r="E113" s="3">
        <v>31.1438254397723</v>
      </c>
      <c r="F113" s="3">
        <v>42.427826814164</v>
      </c>
      <c r="G113" s="12">
        <f t="shared" si="14"/>
        <v>1.1357849249856063E-2</v>
      </c>
      <c r="H113" s="12">
        <f t="shared" si="15"/>
        <v>2.7172847672269098E-2</v>
      </c>
      <c r="I113" s="12">
        <f t="shared" si="16"/>
        <v>0.38952713581821846</v>
      </c>
      <c r="J113" s="14">
        <f t="shared" si="21"/>
        <v>0.27796057833331994</v>
      </c>
      <c r="K113" s="12">
        <f t="shared" si="17"/>
        <v>0.31514943082828617</v>
      </c>
      <c r="M113" s="1">
        <v>0.451388888888895</v>
      </c>
      <c r="N113" s="2">
        <v>713.5</v>
      </c>
      <c r="O113" s="3">
        <v>23.04</v>
      </c>
      <c r="P113" s="3">
        <v>23.237264080800003</v>
      </c>
      <c r="Q113" s="3">
        <v>28.7228808269228</v>
      </c>
      <c r="R113" s="3">
        <v>37.193758861171503</v>
      </c>
      <c r="S113" s="12">
        <f t="shared" si="18"/>
        <v>7.9647944315666443E-3</v>
      </c>
      <c r="T113" s="12">
        <f t="shared" si="19"/>
        <v>1.9837083197156977E-2</v>
      </c>
      <c r="U113" s="12">
        <f t="shared" si="20"/>
        <v>0.27025611796319654</v>
      </c>
      <c r="V113" s="14">
        <f t="shared" si="22"/>
        <v>0.20866446921340581</v>
      </c>
      <c r="W113" s="12">
        <f t="shared" si="23"/>
        <v>0.34379252819500411</v>
      </c>
      <c r="Y113">
        <f t="shared" si="24"/>
        <v>280.00996141601968</v>
      </c>
      <c r="Z113">
        <f t="shared" si="25"/>
        <v>305.45932544441285</v>
      </c>
      <c r="AB113">
        <f t="shared" si="26"/>
        <v>536.40596210270917</v>
      </c>
      <c r="AC113">
        <f t="shared" si="27"/>
        <v>804.6089431540637</v>
      </c>
    </row>
    <row r="114" spans="1:29" x14ac:dyDescent="0.25">
      <c r="A114" s="1">
        <v>0.452083333333339</v>
      </c>
      <c r="B114" s="2">
        <v>716</v>
      </c>
      <c r="C114" s="3">
        <v>23.04</v>
      </c>
      <c r="D114" s="3">
        <v>23.852238933599999</v>
      </c>
      <c r="E114" s="3">
        <v>31.478161542157899</v>
      </c>
      <c r="F114" s="3">
        <v>42.794109364184301</v>
      </c>
      <c r="G114" s="12">
        <f t="shared" si="14"/>
        <v>1.1785141818656284E-2</v>
      </c>
      <c r="H114" s="12">
        <f t="shared" si="15"/>
        <v>2.75895382181345E-2</v>
      </c>
      <c r="I114" s="12">
        <f t="shared" si="16"/>
        <v>0.37438929346229738</v>
      </c>
      <c r="J114" s="14">
        <f t="shared" si="21"/>
        <v>0.27777423974840493</v>
      </c>
      <c r="K114" s="12">
        <f t="shared" si="17"/>
        <v>0.3099792576530358</v>
      </c>
      <c r="M114" s="1">
        <v>0.452083333333339</v>
      </c>
      <c r="N114" s="2">
        <v>716</v>
      </c>
      <c r="O114" s="3">
        <v>23.04</v>
      </c>
      <c r="P114" s="3">
        <v>23.852238933599999</v>
      </c>
      <c r="Q114" s="3">
        <v>29.038084521884301</v>
      </c>
      <c r="R114" s="3">
        <v>37.5549434841028</v>
      </c>
      <c r="S114" s="12">
        <f t="shared" si="18"/>
        <v>8.3772130193914829E-3</v>
      </c>
      <c r="T114" s="12">
        <f t="shared" si="19"/>
        <v>2.0272267435897766E-2</v>
      </c>
      <c r="U114" s="12">
        <f t="shared" si="20"/>
        <v>0.25459543263965584</v>
      </c>
      <c r="V114" s="14">
        <f t="shared" si="22"/>
        <v>0.20906459277495892</v>
      </c>
      <c r="W114" s="12">
        <f t="shared" si="23"/>
        <v>0.33636230909478687</v>
      </c>
      <c r="Y114">
        <f t="shared" si="24"/>
        <v>276.38128605754588</v>
      </c>
      <c r="Z114">
        <f t="shared" si="25"/>
        <v>299.90473644194333</v>
      </c>
      <c r="AB114">
        <f t="shared" si="26"/>
        <v>527.43284926610795</v>
      </c>
      <c r="AC114">
        <f t="shared" si="27"/>
        <v>791.14927389916181</v>
      </c>
    </row>
    <row r="115" spans="1:29" x14ac:dyDescent="0.25">
      <c r="A115" s="1">
        <v>0.452777777777784</v>
      </c>
      <c r="B115" s="2">
        <v>716.5</v>
      </c>
      <c r="C115" s="3">
        <v>23.04</v>
      </c>
      <c r="D115" s="3">
        <v>23.749743124800002</v>
      </c>
      <c r="E115" s="3">
        <v>31.741483019834501</v>
      </c>
      <c r="F115" s="3">
        <v>43.001366091997497</v>
      </c>
      <c r="G115" s="12">
        <f t="shared" si="14"/>
        <v>1.21444284994201E-2</v>
      </c>
      <c r="H115" s="12">
        <f t="shared" si="15"/>
        <v>2.7859547930212836E-2</v>
      </c>
      <c r="I115" s="12">
        <f t="shared" si="16"/>
        <v>0.39207503978684338</v>
      </c>
      <c r="J115" s="14">
        <f t="shared" si="21"/>
        <v>0.2762051293896905</v>
      </c>
      <c r="K115" s="12">
        <f t="shared" si="17"/>
        <v>0.31482843285540812</v>
      </c>
      <c r="M115" s="1">
        <v>0.452777777777784</v>
      </c>
      <c r="N115" s="2">
        <v>716.5</v>
      </c>
      <c r="O115" s="3">
        <v>23.04</v>
      </c>
      <c r="P115" s="3">
        <v>23.749743124800002</v>
      </c>
      <c r="Q115" s="3">
        <v>29.311175757947701</v>
      </c>
      <c r="R115" s="3">
        <v>37.772432043027102</v>
      </c>
      <c r="S115" s="12">
        <f t="shared" si="18"/>
        <v>8.7525132699898152E-3</v>
      </c>
      <c r="T115" s="12">
        <f t="shared" si="19"/>
        <v>2.056166370275939E-2</v>
      </c>
      <c r="U115" s="12">
        <f t="shared" si="20"/>
        <v>0.27284408020686968</v>
      </c>
      <c r="V115" s="14">
        <f t="shared" si="22"/>
        <v>0.20755476518201069</v>
      </c>
      <c r="W115" s="12">
        <f t="shared" si="23"/>
        <v>0.34397680528544555</v>
      </c>
      <c r="Y115">
        <f t="shared" si="24"/>
        <v>280.90089275332986</v>
      </c>
      <c r="Z115">
        <f t="shared" si="25"/>
        <v>306.90808582557844</v>
      </c>
      <c r="AB115">
        <f t="shared" si="26"/>
        <v>528.92836807220806</v>
      </c>
      <c r="AC115">
        <f t="shared" si="27"/>
        <v>793.39255210831209</v>
      </c>
    </row>
    <row r="116" spans="1:29" x14ac:dyDescent="0.25">
      <c r="A116" s="1">
        <v>0.45347222222222799</v>
      </c>
      <c r="B116" s="2">
        <v>716.5</v>
      </c>
      <c r="C116" s="3">
        <v>23</v>
      </c>
      <c r="D116" s="3">
        <v>24.467213786400002</v>
      </c>
      <c r="E116" s="3">
        <v>31.9525203602293</v>
      </c>
      <c r="F116" s="3">
        <v>43.341295958871299</v>
      </c>
      <c r="G116" s="12">
        <f t="shared" si="14"/>
        <v>1.2494794640934125E-2</v>
      </c>
      <c r="H116" s="12">
        <f t="shared" si="15"/>
        <v>2.838980594399344E-2</v>
      </c>
      <c r="I116" s="12">
        <f t="shared" si="16"/>
        <v>0.36722940327103487</v>
      </c>
      <c r="J116" s="14">
        <f t="shared" si="21"/>
        <v>0.27936686532649702</v>
      </c>
      <c r="K116" s="12">
        <f t="shared" si="17"/>
        <v>0.30865437797467632</v>
      </c>
      <c r="M116" s="1">
        <v>0.45347222222222799</v>
      </c>
      <c r="N116" s="2">
        <v>716.5</v>
      </c>
      <c r="O116" s="3">
        <v>23</v>
      </c>
      <c r="P116" s="3">
        <v>24.467213786400002</v>
      </c>
      <c r="Q116" s="3">
        <v>29.4841774460008</v>
      </c>
      <c r="R116" s="3">
        <v>38.071638214337597</v>
      </c>
      <c r="S116" s="12">
        <f t="shared" si="18"/>
        <v>9.0497940628064197E-3</v>
      </c>
      <c r="T116" s="12">
        <f t="shared" si="19"/>
        <v>2.1035084737386738E-2</v>
      </c>
      <c r="U116" s="12">
        <f t="shared" si="20"/>
        <v>0.24613241325200044</v>
      </c>
      <c r="V116" s="14">
        <f t="shared" si="22"/>
        <v>0.21065056337141161</v>
      </c>
      <c r="W116" s="12">
        <f t="shared" si="23"/>
        <v>0.33371676999741184</v>
      </c>
      <c r="Y116">
        <f t="shared" si="24"/>
        <v>275.39218595650084</v>
      </c>
      <c r="Z116">
        <f t="shared" si="25"/>
        <v>297.75372500133551</v>
      </c>
      <c r="AB116">
        <f t="shared" si="26"/>
        <v>518.45973642950662</v>
      </c>
      <c r="AC116">
        <f t="shared" si="27"/>
        <v>777.68960464425993</v>
      </c>
    </row>
    <row r="117" spans="1:29" x14ac:dyDescent="0.25">
      <c r="A117" s="1">
        <v>0.45416666666667299</v>
      </c>
      <c r="B117" s="2">
        <v>721</v>
      </c>
      <c r="C117" s="3">
        <v>23.04</v>
      </c>
      <c r="D117" s="3">
        <v>23.881523450400003</v>
      </c>
      <c r="E117" s="3">
        <v>31.812631213343</v>
      </c>
      <c r="F117" s="3">
        <v>43.310460888380497</v>
      </c>
      <c r="G117" s="12">
        <f t="shared" si="14"/>
        <v>1.2167310975510404E-2</v>
      </c>
      <c r="H117" s="12">
        <f t="shared" si="15"/>
        <v>2.8114370164189318E-2</v>
      </c>
      <c r="I117" s="12">
        <f t="shared" si="16"/>
        <v>0.38667192052342603</v>
      </c>
      <c r="J117" s="14">
        <f t="shared" si="21"/>
        <v>0.28028164634647784</v>
      </c>
      <c r="K117" s="12">
        <f t="shared" si="17"/>
        <v>0.31574507107212729</v>
      </c>
      <c r="M117" s="1">
        <v>0.45416666666667299</v>
      </c>
      <c r="N117" s="2">
        <v>721</v>
      </c>
      <c r="O117" s="3">
        <v>23.04</v>
      </c>
      <c r="P117" s="3">
        <v>23.881523450400003</v>
      </c>
      <c r="Q117" s="3">
        <v>29.329716200995598</v>
      </c>
      <c r="R117" s="3">
        <v>37.979500044357202</v>
      </c>
      <c r="S117" s="12">
        <f t="shared" si="18"/>
        <v>8.7236008335583905E-3</v>
      </c>
      <c r="T117" s="12">
        <f t="shared" si="19"/>
        <v>2.0720527107291543E-2</v>
      </c>
      <c r="U117" s="12">
        <f t="shared" si="20"/>
        <v>0.26562029129117343</v>
      </c>
      <c r="V117" s="14">
        <f t="shared" si="22"/>
        <v>0.21085506784137054</v>
      </c>
      <c r="W117" s="12">
        <f t="shared" si="23"/>
        <v>0.34366521348695733</v>
      </c>
      <c r="Y117">
        <f t="shared" si="24"/>
        <v>283.4880924520719</v>
      </c>
      <c r="Z117">
        <f t="shared" si="25"/>
        <v>308.55587225080154</v>
      </c>
      <c r="AB117">
        <f t="shared" si="26"/>
        <v>527.00555817865074</v>
      </c>
      <c r="AC117">
        <f t="shared" si="27"/>
        <v>790.508337267976</v>
      </c>
    </row>
    <row r="118" spans="1:29" x14ac:dyDescent="0.25">
      <c r="A118" s="1">
        <v>0.45486111111111699</v>
      </c>
      <c r="B118" s="2">
        <v>722.5</v>
      </c>
      <c r="C118" s="3">
        <v>23.04</v>
      </c>
      <c r="D118" s="3">
        <v>24.189010876800005</v>
      </c>
      <c r="E118" s="3">
        <v>32.221158882238903</v>
      </c>
      <c r="F118" s="3">
        <v>43.699041990081703</v>
      </c>
      <c r="G118" s="12">
        <f t="shared" si="14"/>
        <v>1.2707486342199176E-2</v>
      </c>
      <c r="H118" s="12">
        <f t="shared" si="15"/>
        <v>2.8593829744057723E-2</v>
      </c>
      <c r="I118" s="12">
        <f t="shared" si="16"/>
        <v>0.39078501358117312</v>
      </c>
      <c r="J118" s="14">
        <f t="shared" si="21"/>
        <v>0.27921452039630168</v>
      </c>
      <c r="K118" s="12">
        <f t="shared" si="17"/>
        <v>0.31640468479125888</v>
      </c>
      <c r="M118" s="1">
        <v>0.45486111111111699</v>
      </c>
      <c r="N118" s="2">
        <v>722.5</v>
      </c>
      <c r="O118" s="3">
        <v>23.04</v>
      </c>
      <c r="P118" s="3">
        <v>24.189010876800005</v>
      </c>
      <c r="Q118" s="3">
        <v>29.732282390030399</v>
      </c>
      <c r="R118" s="3">
        <v>38.374014422434399</v>
      </c>
      <c r="S118" s="12">
        <f t="shared" si="18"/>
        <v>9.2626745882773698E-3</v>
      </c>
      <c r="T118" s="12">
        <f t="shared" si="19"/>
        <v>2.1223549373611626E-2</v>
      </c>
      <c r="U118" s="12">
        <f t="shared" si="20"/>
        <v>0.26969466101907336</v>
      </c>
      <c r="V118" s="14">
        <f t="shared" si="22"/>
        <v>0.2102214356210263</v>
      </c>
      <c r="W118" s="12">
        <f t="shared" si="23"/>
        <v>0.34506876613056303</v>
      </c>
      <c r="Y118">
        <f t="shared" si="24"/>
        <v>284.67133221463996</v>
      </c>
      <c r="Z118">
        <f t="shared" si="25"/>
        <v>310.46059076165477</v>
      </c>
      <c r="AB118">
        <f t="shared" si="26"/>
        <v>522.51900176035008</v>
      </c>
      <c r="AC118">
        <f t="shared" si="27"/>
        <v>783.77850264052495</v>
      </c>
    </row>
    <row r="119" spans="1:29" x14ac:dyDescent="0.25">
      <c r="A119" s="1">
        <v>0.45555555555556199</v>
      </c>
      <c r="B119" s="2">
        <v>726</v>
      </c>
      <c r="C119" s="3">
        <v>23.04</v>
      </c>
      <c r="D119" s="3">
        <v>24.540425078400002</v>
      </c>
      <c r="E119" s="3">
        <v>32.264121564453703</v>
      </c>
      <c r="F119" s="3">
        <v>43.927606113494399</v>
      </c>
      <c r="G119" s="12">
        <f t="shared" si="14"/>
        <v>1.2705401603930721E-2</v>
      </c>
      <c r="H119" s="12">
        <f t="shared" si="15"/>
        <v>2.877080731886281E-2</v>
      </c>
      <c r="I119" s="12">
        <f t="shared" si="16"/>
        <v>0.37396643809259084</v>
      </c>
      <c r="J119" s="14">
        <f t="shared" si="21"/>
        <v>0.28236167620183666</v>
      </c>
      <c r="K119" s="12">
        <f t="shared" si="17"/>
        <v>0.31289659683208809</v>
      </c>
      <c r="M119" s="1">
        <v>0.45555555555556199</v>
      </c>
      <c r="N119" s="2">
        <v>726</v>
      </c>
      <c r="O119" s="3">
        <v>23.04</v>
      </c>
      <c r="P119" s="3">
        <v>24.540425078400002</v>
      </c>
      <c r="Q119" s="3">
        <v>29.732684841120001</v>
      </c>
      <c r="R119" s="3">
        <v>38.530803456253999</v>
      </c>
      <c r="S119" s="12">
        <f t="shared" si="18"/>
        <v>9.2185741613223168E-3</v>
      </c>
      <c r="T119" s="12">
        <f t="shared" si="19"/>
        <v>2.133719484332507E-2</v>
      </c>
      <c r="U119" s="12">
        <f t="shared" si="20"/>
        <v>0.25139917041302273</v>
      </c>
      <c r="V119" s="14">
        <f t="shared" si="22"/>
        <v>0.21299393925944227</v>
      </c>
      <c r="W119" s="12">
        <f t="shared" si="23"/>
        <v>0.33869352446595363</v>
      </c>
      <c r="Y119">
        <f t="shared" si="24"/>
        <v>282.87882377540717</v>
      </c>
      <c r="Z119">
        <f t="shared" si="25"/>
        <v>306.20092002052303</v>
      </c>
      <c r="AB119">
        <f t="shared" si="26"/>
        <v>517.3915087108636</v>
      </c>
      <c r="AC119">
        <f t="shared" si="27"/>
        <v>776.08726306629535</v>
      </c>
    </row>
    <row r="120" spans="1:29" x14ac:dyDescent="0.25">
      <c r="A120" s="1">
        <v>0.45625000000000598</v>
      </c>
      <c r="B120" s="2">
        <v>727.66666666666697</v>
      </c>
      <c r="C120" s="3">
        <v>23.04</v>
      </c>
      <c r="D120" s="3">
        <v>23.925450225600002</v>
      </c>
      <c r="E120" s="3">
        <v>31.639353267970201</v>
      </c>
      <c r="F120" s="3">
        <v>43.580035249818401</v>
      </c>
      <c r="G120" s="12">
        <f t="shared" si="14"/>
        <v>1.1817709484155104E-2</v>
      </c>
      <c r="H120" s="12">
        <f t="shared" si="15"/>
        <v>2.8227258703369298E-2</v>
      </c>
      <c r="I120" s="12">
        <f t="shared" si="16"/>
        <v>0.3726368021134146</v>
      </c>
      <c r="J120" s="14">
        <f t="shared" si="21"/>
        <v>0.28841025900437067</v>
      </c>
      <c r="K120" s="12">
        <f t="shared" si="17"/>
        <v>0.31648577337405198</v>
      </c>
      <c r="M120" s="1">
        <v>0.45625000000000598</v>
      </c>
      <c r="N120" s="2">
        <v>727.66666666666697</v>
      </c>
      <c r="O120" s="3">
        <v>23.04</v>
      </c>
      <c r="P120" s="3">
        <v>23.925450225600002</v>
      </c>
      <c r="Q120" s="3">
        <v>29.065374258020299</v>
      </c>
      <c r="R120" s="3">
        <v>38.064199369021402</v>
      </c>
      <c r="S120" s="12">
        <f t="shared" si="18"/>
        <v>8.2804043857356343E-3</v>
      </c>
      <c r="T120" s="12">
        <f t="shared" si="19"/>
        <v>2.0647090291829678E-2</v>
      </c>
      <c r="U120" s="12">
        <f t="shared" si="20"/>
        <v>0.24829516835079082</v>
      </c>
      <c r="V120" s="14">
        <f t="shared" si="22"/>
        <v>0.21735387350104682</v>
      </c>
      <c r="W120" s="12">
        <f t="shared" si="23"/>
        <v>0.34150145767644224</v>
      </c>
      <c r="Y120">
        <f t="shared" si="24"/>
        <v>286.7805217984112</v>
      </c>
      <c r="Z120">
        <f t="shared" si="25"/>
        <v>309.44824212246158</v>
      </c>
      <c r="AB120">
        <f t="shared" si="26"/>
        <v>526.36462154746494</v>
      </c>
      <c r="AC120">
        <f t="shared" si="27"/>
        <v>789.54693232119723</v>
      </c>
    </row>
    <row r="121" spans="1:29" x14ac:dyDescent="0.25">
      <c r="A121" s="1">
        <v>0.45694444444445098</v>
      </c>
      <c r="B121" s="2">
        <v>729.33333333333303</v>
      </c>
      <c r="C121" s="3">
        <v>23.04</v>
      </c>
      <c r="D121" s="3">
        <v>23.251906339200001</v>
      </c>
      <c r="E121" s="3">
        <v>32.037054598354302</v>
      </c>
      <c r="F121" s="3">
        <v>43.774527700655</v>
      </c>
      <c r="G121" s="12">
        <f t="shared" si="14"/>
        <v>1.2335998078182323E-2</v>
      </c>
      <c r="H121" s="12">
        <f t="shared" si="15"/>
        <v>2.8429425549344162E-2</v>
      </c>
      <c r="I121" s="12">
        <f t="shared" si="16"/>
        <v>0.42341582103286485</v>
      </c>
      <c r="J121" s="14">
        <f t="shared" si="21"/>
        <v>0.28285417979617777</v>
      </c>
      <c r="K121" s="12">
        <f t="shared" si="17"/>
        <v>0.32970806020840682</v>
      </c>
      <c r="M121" s="1">
        <v>0.45694444444445098</v>
      </c>
      <c r="N121" s="2">
        <v>729.33333333333303</v>
      </c>
      <c r="O121" s="3">
        <v>23.04</v>
      </c>
      <c r="P121" s="3">
        <v>23.251906339200001</v>
      </c>
      <c r="Q121" s="3">
        <v>29.5040573534061</v>
      </c>
      <c r="R121" s="3">
        <v>38.315612138116499</v>
      </c>
      <c r="S121" s="12">
        <f t="shared" si="18"/>
        <v>8.8629671207579117E-3</v>
      </c>
      <c r="T121" s="12">
        <f t="shared" si="19"/>
        <v>2.0944623589739267E-2</v>
      </c>
      <c r="U121" s="12">
        <f t="shared" si="20"/>
        <v>0.30133352071127956</v>
      </c>
      <c r="V121" s="14">
        <f t="shared" si="22"/>
        <v>0.21234426521239957</v>
      </c>
      <c r="W121" s="12">
        <f t="shared" si="23"/>
        <v>0.36301102556803938</v>
      </c>
      <c r="Y121">
        <f t="shared" si="24"/>
        <v>299.44606082790256</v>
      </c>
      <c r="Z121">
        <f t="shared" si="25"/>
        <v>329.69233926139464</v>
      </c>
      <c r="AB121">
        <f t="shared" si="26"/>
        <v>536.19231655898056</v>
      </c>
      <c r="AC121">
        <f t="shared" si="27"/>
        <v>804.28847483847073</v>
      </c>
    </row>
    <row r="122" spans="1:29" x14ac:dyDescent="0.25">
      <c r="A122" s="1">
        <v>0.45763888888889498</v>
      </c>
      <c r="B122" s="2">
        <v>732.5</v>
      </c>
      <c r="C122" s="3">
        <v>23.04</v>
      </c>
      <c r="D122" s="3">
        <v>24.935766055200002</v>
      </c>
      <c r="E122" s="3">
        <v>32.491615921313098</v>
      </c>
      <c r="F122" s="3">
        <v>44.4744665544806</v>
      </c>
      <c r="G122" s="12">
        <f t="shared" si="14"/>
        <v>1.2903229926707302E-2</v>
      </c>
      <c r="H122" s="12">
        <f t="shared" si="15"/>
        <v>2.9262070381543482E-2</v>
      </c>
      <c r="I122" s="12">
        <f t="shared" si="16"/>
        <v>0.3625932710597245</v>
      </c>
      <c r="J122" s="14">
        <f t="shared" si="21"/>
        <v>0.28751901405469649</v>
      </c>
      <c r="K122" s="12">
        <f t="shared" si="17"/>
        <v>0.31254376638970588</v>
      </c>
      <c r="M122" s="1">
        <v>0.45763888888889498</v>
      </c>
      <c r="N122" s="2">
        <v>732.5</v>
      </c>
      <c r="O122" s="3">
        <v>23.04</v>
      </c>
      <c r="P122" s="3">
        <v>24.935766055200002</v>
      </c>
      <c r="Q122" s="3">
        <v>29.8833407466912</v>
      </c>
      <c r="R122" s="3">
        <v>38.945170089680801</v>
      </c>
      <c r="S122" s="12">
        <f t="shared" si="18"/>
        <v>9.3424447053804798E-3</v>
      </c>
      <c r="T122" s="12">
        <f t="shared" si="19"/>
        <v>2.1713542784547169E-2</v>
      </c>
      <c r="U122" s="12">
        <f t="shared" si="20"/>
        <v>0.23742627540096345</v>
      </c>
      <c r="V122" s="14">
        <f t="shared" si="22"/>
        <v>0.21743142078535391</v>
      </c>
      <c r="W122" s="12">
        <f t="shared" si="23"/>
        <v>0.33614455848583569</v>
      </c>
      <c r="Y122">
        <f t="shared" si="24"/>
        <v>285.08964791381516</v>
      </c>
      <c r="Z122">
        <f t="shared" si="25"/>
        <v>306.61732573920921</v>
      </c>
      <c r="AB122">
        <f t="shared" si="26"/>
        <v>511.62307903019138</v>
      </c>
      <c r="AC122">
        <f t="shared" si="27"/>
        <v>767.43461854528698</v>
      </c>
    </row>
    <row r="123" spans="1:29" x14ac:dyDescent="0.25">
      <c r="A123" s="1">
        <v>0.45833333333333998</v>
      </c>
      <c r="B123" s="2">
        <v>737.16666666666697</v>
      </c>
      <c r="C123" s="3">
        <v>23.04</v>
      </c>
      <c r="D123" s="3">
        <v>23.574036024000002</v>
      </c>
      <c r="E123" s="3">
        <v>32.214638489547902</v>
      </c>
      <c r="F123" s="3">
        <v>44.2231507762218</v>
      </c>
      <c r="G123" s="12">
        <f t="shared" si="14"/>
        <v>1.244581300865643E-2</v>
      </c>
      <c r="H123" s="12">
        <f t="shared" si="15"/>
        <v>2.8735904286079753E-2</v>
      </c>
      <c r="I123" s="12">
        <f t="shared" si="16"/>
        <v>0.41202387766573734</v>
      </c>
      <c r="J123" s="14">
        <f t="shared" si="21"/>
        <v>0.28631069517895535</v>
      </c>
      <c r="K123" s="12">
        <f t="shared" si="17"/>
        <v>0.32821508934121602</v>
      </c>
      <c r="M123" s="1">
        <v>0.45833333333333998</v>
      </c>
      <c r="N123" s="2">
        <v>737.16666666666697</v>
      </c>
      <c r="O123" s="3">
        <v>23.04</v>
      </c>
      <c r="P123" s="3">
        <v>23.574036024000002</v>
      </c>
      <c r="Q123" s="3">
        <v>29.620558683878599</v>
      </c>
      <c r="R123" s="3">
        <v>38.647285971024097</v>
      </c>
      <c r="S123" s="12">
        <f t="shared" si="18"/>
        <v>8.9268261594554789E-3</v>
      </c>
      <c r="T123" s="12">
        <f t="shared" si="19"/>
        <v>2.1171990917057324E-2</v>
      </c>
      <c r="U123" s="12">
        <f t="shared" si="20"/>
        <v>0.2883261581180675</v>
      </c>
      <c r="V123" s="14">
        <f t="shared" si="22"/>
        <v>0.2152180472548203</v>
      </c>
      <c r="W123" s="12">
        <f t="shared" si="23"/>
        <v>0.3593811263138541</v>
      </c>
      <c r="Y123">
        <f t="shared" si="24"/>
        <v>301.29172892842229</v>
      </c>
      <c r="Z123">
        <f t="shared" si="25"/>
        <v>329.90122760254087</v>
      </c>
      <c r="AB123">
        <f t="shared" si="26"/>
        <v>531.49211459695141</v>
      </c>
      <c r="AC123">
        <f t="shared" si="27"/>
        <v>797.23817189542694</v>
      </c>
    </row>
    <row r="124" spans="1:29" x14ac:dyDescent="0.25">
      <c r="A124" s="1">
        <v>0.45902777777778397</v>
      </c>
      <c r="B124" s="2">
        <v>736.5</v>
      </c>
      <c r="C124" s="3">
        <v>23.04</v>
      </c>
      <c r="D124" s="3">
        <v>24.569709595200003</v>
      </c>
      <c r="E124" s="3">
        <v>32.483317343020602</v>
      </c>
      <c r="F124" s="3">
        <v>44.577160524169699</v>
      </c>
      <c r="G124" s="12">
        <f t="shared" si="14"/>
        <v>1.2821883697244539E-2</v>
      </c>
      <c r="H124" s="12">
        <f t="shared" si="15"/>
        <v>2.9242580480882144E-2</v>
      </c>
      <c r="I124" s="12">
        <f t="shared" si="16"/>
        <v>0.37769898526906104</v>
      </c>
      <c r="J124" s="14">
        <f t="shared" si="21"/>
        <v>0.28860618589423664</v>
      </c>
      <c r="K124" s="12">
        <f t="shared" si="17"/>
        <v>0.31830378568584483</v>
      </c>
      <c r="M124" s="1">
        <v>0.45902777777778397</v>
      </c>
      <c r="N124" s="2">
        <v>736.5</v>
      </c>
      <c r="O124" s="3">
        <v>23.04</v>
      </c>
      <c r="P124" s="3">
        <v>24.569709595200003</v>
      </c>
      <c r="Q124" s="3">
        <v>29.856656281375201</v>
      </c>
      <c r="R124" s="3">
        <v>38.986275720047203</v>
      </c>
      <c r="S124" s="12">
        <f t="shared" si="18"/>
        <v>9.2554735660219985E-3</v>
      </c>
      <c r="T124" s="12">
        <f t="shared" si="19"/>
        <v>2.1651426639575293E-2</v>
      </c>
      <c r="U124" s="12">
        <f t="shared" si="20"/>
        <v>0.25233426550487481</v>
      </c>
      <c r="V124" s="14">
        <f t="shared" si="22"/>
        <v>0.21786826614123972</v>
      </c>
      <c r="W124" s="12">
        <f t="shared" si="23"/>
        <v>0.34403539889367712</v>
      </c>
      <c r="Y124">
        <f t="shared" si="24"/>
        <v>291.92919668341909</v>
      </c>
      <c r="Z124">
        <f t="shared" si="25"/>
        <v>315.52869348784867</v>
      </c>
      <c r="AB124">
        <f t="shared" si="26"/>
        <v>516.9642176234064</v>
      </c>
      <c r="AC124">
        <f t="shared" si="27"/>
        <v>775.44632643510954</v>
      </c>
    </row>
    <row r="125" spans="1:29" x14ac:dyDescent="0.25">
      <c r="A125" s="1">
        <v>0.45972222222222903</v>
      </c>
      <c r="B125" s="2">
        <v>737.16666666666697</v>
      </c>
      <c r="C125" s="3">
        <v>23.04</v>
      </c>
      <c r="D125" s="3">
        <v>23.837596675200004</v>
      </c>
      <c r="E125" s="3">
        <v>32.179528501599201</v>
      </c>
      <c r="F125" s="3">
        <v>44.366827685847802</v>
      </c>
      <c r="G125" s="12">
        <f t="shared" si="14"/>
        <v>1.2398184718425319E-2</v>
      </c>
      <c r="H125" s="12">
        <f t="shared" si="15"/>
        <v>2.8930808527037478E-2</v>
      </c>
      <c r="I125" s="12">
        <f t="shared" si="16"/>
        <v>0.39778188060851594</v>
      </c>
      <c r="J125" s="14">
        <f t="shared" si="21"/>
        <v>0.29057338815136519</v>
      </c>
      <c r="K125" s="12">
        <f t="shared" si="17"/>
        <v>0.32630955230374881</v>
      </c>
      <c r="M125" s="1">
        <v>0.45972222222222903</v>
      </c>
      <c r="N125" s="2">
        <v>737.16666666666697</v>
      </c>
      <c r="O125" s="3">
        <v>23.04</v>
      </c>
      <c r="P125" s="3">
        <v>23.837596675200004</v>
      </c>
      <c r="Q125" s="3">
        <v>29.545003039966801</v>
      </c>
      <c r="R125" s="3">
        <v>38.723255271548297</v>
      </c>
      <c r="S125" s="12">
        <f t="shared" si="18"/>
        <v>8.8243315034593709E-3</v>
      </c>
      <c r="T125" s="12">
        <f t="shared" si="19"/>
        <v>2.1275046716999715E-2</v>
      </c>
      <c r="U125" s="12">
        <f t="shared" si="20"/>
        <v>0.27215552517334923</v>
      </c>
      <c r="V125" s="14">
        <f t="shared" si="22"/>
        <v>0.21883075223798182</v>
      </c>
      <c r="W125" s="12">
        <f t="shared" si="23"/>
        <v>0.35490851482465646</v>
      </c>
      <c r="Y125">
        <f t="shared" si="24"/>
        <v>299.54250237790626</v>
      </c>
      <c r="Z125">
        <f t="shared" si="25"/>
        <v>325.79550275268633</v>
      </c>
      <c r="AB125">
        <f t="shared" si="26"/>
        <v>527.64649480983655</v>
      </c>
      <c r="AC125">
        <f t="shared" si="27"/>
        <v>791.46974221475466</v>
      </c>
    </row>
    <row r="126" spans="1:29" x14ac:dyDescent="0.25">
      <c r="A126" s="1">
        <v>0.46041666666667302</v>
      </c>
      <c r="B126" s="2">
        <v>739.5</v>
      </c>
      <c r="C126" s="3">
        <v>23.04</v>
      </c>
      <c r="D126" s="3">
        <v>23.984019259200004</v>
      </c>
      <c r="E126" s="3">
        <v>32.423977703296401</v>
      </c>
      <c r="F126" s="3">
        <v>44.611675038138998</v>
      </c>
      <c r="G126" s="12">
        <f t="shared" si="14"/>
        <v>1.2689625021360923E-2</v>
      </c>
      <c r="H126" s="12">
        <f t="shared" si="15"/>
        <v>2.9170622093494251E-2</v>
      </c>
      <c r="I126" s="12">
        <f t="shared" si="16"/>
        <v>0.40118637880434443</v>
      </c>
      <c r="J126" s="14">
        <f t="shared" si="21"/>
        <v>0.28966600914658575</v>
      </c>
      <c r="K126" s="12">
        <f t="shared" si="17"/>
        <v>0.32683946569917199</v>
      </c>
      <c r="M126" s="1">
        <v>0.46041666666667302</v>
      </c>
      <c r="N126" s="2">
        <v>739.5</v>
      </c>
      <c r="O126" s="3">
        <v>23.04</v>
      </c>
      <c r="P126" s="3">
        <v>23.984019259200004</v>
      </c>
      <c r="Q126" s="3">
        <v>29.783068825168101</v>
      </c>
      <c r="R126" s="3">
        <v>38.965107640002302</v>
      </c>
      <c r="S126" s="12">
        <f t="shared" si="18"/>
        <v>9.1184162612144726E-3</v>
      </c>
      <c r="T126" s="12">
        <f t="shared" si="19"/>
        <v>2.1534966382694122E-2</v>
      </c>
      <c r="U126" s="12">
        <f t="shared" si="20"/>
        <v>0.27565297996283289</v>
      </c>
      <c r="V126" s="14">
        <f t="shared" si="22"/>
        <v>0.21823027486236957</v>
      </c>
      <c r="W126" s="12">
        <f t="shared" si="23"/>
        <v>0.35605676484378601</v>
      </c>
      <c r="Y126">
        <f t="shared" si="24"/>
        <v>300.97862053423756</v>
      </c>
      <c r="Z126">
        <f t="shared" si="25"/>
        <v>327.88413016561117</v>
      </c>
      <c r="AB126">
        <f t="shared" si="26"/>
        <v>525.51003937255052</v>
      </c>
      <c r="AC126">
        <f t="shared" si="27"/>
        <v>788.26505905882561</v>
      </c>
    </row>
    <row r="127" spans="1:29" x14ac:dyDescent="0.25">
      <c r="A127" s="1">
        <v>0.46111111111111802</v>
      </c>
      <c r="B127" s="2">
        <v>741.66666666666697</v>
      </c>
      <c r="C127" s="3">
        <v>23.04</v>
      </c>
      <c r="D127" s="3">
        <v>24.291506685600002</v>
      </c>
      <c r="E127" s="3">
        <v>32.994045764171702</v>
      </c>
      <c r="F127" s="3">
        <v>45.077375618006698</v>
      </c>
      <c r="G127" s="12">
        <f t="shared" si="14"/>
        <v>1.3421185300006784E-2</v>
      </c>
      <c r="H127" s="12">
        <f t="shared" si="15"/>
        <v>2.9713315440009019E-2</v>
      </c>
      <c r="I127" s="12">
        <f t="shared" si="16"/>
        <v>0.41245946194660538</v>
      </c>
      <c r="J127" s="14">
        <f t="shared" si="21"/>
        <v>0.2863465297333726</v>
      </c>
      <c r="K127" s="12">
        <f t="shared" si="17"/>
        <v>0.32838417380445017</v>
      </c>
      <c r="M127" s="1">
        <v>0.46111111111111802</v>
      </c>
      <c r="N127" s="2">
        <v>741.66666666666697</v>
      </c>
      <c r="O127" s="3">
        <v>23.04</v>
      </c>
      <c r="P127" s="3">
        <v>24.291506685600002</v>
      </c>
      <c r="Q127" s="3">
        <v>30.363646679170198</v>
      </c>
      <c r="R127" s="3">
        <v>39.465448957682199</v>
      </c>
      <c r="S127" s="12">
        <f t="shared" si="18"/>
        <v>9.8745797921395897E-3</v>
      </c>
      <c r="T127" s="12">
        <f t="shared" si="19"/>
        <v>2.2146672751931048E-2</v>
      </c>
      <c r="U127" s="12">
        <f t="shared" si="20"/>
        <v>0.28779090470036461</v>
      </c>
      <c r="V127" s="14">
        <f t="shared" si="22"/>
        <v>0.21569133080845584</v>
      </c>
      <c r="W127" s="12">
        <f t="shared" si="23"/>
        <v>0.35958678315863812</v>
      </c>
      <c r="Y127">
        <f t="shared" si="24"/>
        <v>303.28711245360046</v>
      </c>
      <c r="Z127">
        <f t="shared" si="25"/>
        <v>332.10503379984874</v>
      </c>
      <c r="AB127">
        <f t="shared" si="26"/>
        <v>521.02348295424997</v>
      </c>
      <c r="AC127">
        <f t="shared" si="27"/>
        <v>781.53522443137479</v>
      </c>
    </row>
    <row r="128" spans="1:29" x14ac:dyDescent="0.25">
      <c r="A128" s="1">
        <v>0.46180555555556202</v>
      </c>
      <c r="B128" s="2">
        <v>743.66666666666697</v>
      </c>
      <c r="C128" s="3">
        <v>23.04</v>
      </c>
      <c r="D128" s="3">
        <v>25.082188639200002</v>
      </c>
      <c r="E128" s="3">
        <v>33.421495144385702</v>
      </c>
      <c r="F128" s="3">
        <v>45.560907419778502</v>
      </c>
      <c r="G128" s="12">
        <f t="shared" si="14"/>
        <v>1.3959876931043072E-2</v>
      </c>
      <c r="H128" s="12">
        <f t="shared" si="15"/>
        <v>3.0283604777828543E-2</v>
      </c>
      <c r="I128" s="12">
        <f t="shared" si="16"/>
        <v>0.3941809847200769</v>
      </c>
      <c r="J128" s="14">
        <f t="shared" si="21"/>
        <v>0.28690188336774458</v>
      </c>
      <c r="K128" s="12">
        <f t="shared" si="17"/>
        <v>0.32266158381852211</v>
      </c>
      <c r="M128" s="1">
        <v>0.46180555555556202</v>
      </c>
      <c r="N128" s="2">
        <v>743.66666666666697</v>
      </c>
      <c r="O128" s="3">
        <v>23.04</v>
      </c>
      <c r="P128" s="3">
        <v>25.082188639200002</v>
      </c>
      <c r="Q128" s="3">
        <v>30.7663302850844</v>
      </c>
      <c r="R128" s="3">
        <v>39.931865856916701</v>
      </c>
      <c r="S128" s="12">
        <f t="shared" si="18"/>
        <v>1.0389507330906855E-2</v>
      </c>
      <c r="T128" s="12">
        <f t="shared" si="19"/>
        <v>2.2714297431981213E-2</v>
      </c>
      <c r="U128" s="12">
        <f t="shared" si="20"/>
        <v>0.26867708362437953</v>
      </c>
      <c r="V128" s="14">
        <f t="shared" si="22"/>
        <v>0.21661752298857959</v>
      </c>
      <c r="W128" s="12">
        <f t="shared" si="23"/>
        <v>0.35095606480076941</v>
      </c>
      <c r="Y128">
        <f t="shared" si="24"/>
        <v>298.80547721667159</v>
      </c>
      <c r="Z128">
        <f t="shared" si="25"/>
        <v>325.00799501393635</v>
      </c>
      <c r="AB128">
        <f t="shared" si="26"/>
        <v>509.48662359290546</v>
      </c>
      <c r="AC128">
        <f t="shared" si="27"/>
        <v>764.22993538935805</v>
      </c>
    </row>
    <row r="129" spans="1:29" x14ac:dyDescent="0.25">
      <c r="A129" s="1">
        <v>0.46250000000000702</v>
      </c>
      <c r="B129" s="2">
        <v>746.83333333333303</v>
      </c>
      <c r="C129" s="3">
        <v>23.04</v>
      </c>
      <c r="D129" s="3">
        <v>25.008977347199998</v>
      </c>
      <c r="E129" s="3">
        <v>33.2317566595855</v>
      </c>
      <c r="F129" s="3">
        <v>45.579752906360703</v>
      </c>
      <c r="G129" s="12">
        <f t="shared" si="14"/>
        <v>1.3646627975343233E-2</v>
      </c>
      <c r="H129" s="12">
        <f t="shared" si="15"/>
        <v>3.0180432367365381E-2</v>
      </c>
      <c r="I129" s="12">
        <f t="shared" si="16"/>
        <v>0.38702497422925825</v>
      </c>
      <c r="J129" s="14">
        <f t="shared" si="21"/>
        <v>0.29059413779917709</v>
      </c>
      <c r="K129" s="12">
        <f t="shared" si="17"/>
        <v>0.32273774994253757</v>
      </c>
      <c r="M129" s="1">
        <v>0.46250000000000702</v>
      </c>
      <c r="N129" s="2">
        <v>746.83333333333303</v>
      </c>
      <c r="O129" s="3">
        <v>23.04</v>
      </c>
      <c r="P129" s="3">
        <v>25.008977347199998</v>
      </c>
      <c r="Q129" s="3">
        <v>30.536216042718198</v>
      </c>
      <c r="R129" s="3">
        <v>39.865560951808298</v>
      </c>
      <c r="S129" s="12">
        <f t="shared" si="18"/>
        <v>1.0037334580742963E-2</v>
      </c>
      <c r="T129" s="12">
        <f t="shared" si="19"/>
        <v>2.2529204577292978E-2</v>
      </c>
      <c r="U129" s="12">
        <f t="shared" si="20"/>
        <v>0.26015284278270329</v>
      </c>
      <c r="V129" s="14">
        <f t="shared" si="22"/>
        <v>0.21955407872724267</v>
      </c>
      <c r="W129" s="12">
        <f t="shared" si="23"/>
        <v>0.34963050011859431</v>
      </c>
      <c r="Y129">
        <f t="shared" si="24"/>
        <v>300.14867988232726</v>
      </c>
      <c r="Z129">
        <f t="shared" si="25"/>
        <v>325.15915189926926</v>
      </c>
      <c r="AB129">
        <f t="shared" si="26"/>
        <v>510.55485131154842</v>
      </c>
      <c r="AC129">
        <f t="shared" si="27"/>
        <v>765.83227696732251</v>
      </c>
    </row>
    <row r="130" spans="1:29" x14ac:dyDescent="0.25">
      <c r="A130" s="1">
        <v>0.46319444444445101</v>
      </c>
      <c r="B130" s="2">
        <v>749.66666666666697</v>
      </c>
      <c r="C130" s="3">
        <v>23.08</v>
      </c>
      <c r="D130" s="3">
        <v>24.335433460800001</v>
      </c>
      <c r="E130" s="3">
        <v>32.403184109286897</v>
      </c>
      <c r="F130" s="3">
        <v>45.091966340631302</v>
      </c>
      <c r="G130" s="12">
        <f t="shared" si="14"/>
        <v>1.2436439452139033E-2</v>
      </c>
      <c r="H130" s="12">
        <f t="shared" si="15"/>
        <v>2.9362338382344991E-2</v>
      </c>
      <c r="I130" s="12">
        <f t="shared" si="16"/>
        <v>0.37829300910484637</v>
      </c>
      <c r="J130" s="14">
        <f t="shared" si="21"/>
        <v>0.29748549634907434</v>
      </c>
      <c r="K130" s="12">
        <f t="shared" si="17"/>
        <v>0.32442133393433176</v>
      </c>
      <c r="M130" s="1">
        <v>0.46319444444445101</v>
      </c>
      <c r="N130" s="2">
        <v>749.66666666666697</v>
      </c>
      <c r="O130" s="3">
        <v>23.08</v>
      </c>
      <c r="P130" s="3">
        <v>24.335433460800001</v>
      </c>
      <c r="Q130" s="3">
        <v>29.655367723133502</v>
      </c>
      <c r="R130" s="3">
        <v>39.237776083232397</v>
      </c>
      <c r="S130" s="12">
        <f t="shared" si="18"/>
        <v>8.7710552109384176E-3</v>
      </c>
      <c r="T130" s="12">
        <f t="shared" si="19"/>
        <v>2.1553280680167708E-2</v>
      </c>
      <c r="U130" s="12">
        <f t="shared" si="20"/>
        <v>0.24944919941415813</v>
      </c>
      <c r="V130" s="14">
        <f t="shared" si="22"/>
        <v>0.22465729612584809</v>
      </c>
      <c r="W130" s="12">
        <f t="shared" si="23"/>
        <v>0.34938189583292717</v>
      </c>
      <c r="Y130">
        <f t="shared" si="24"/>
        <v>302.85906940640763</v>
      </c>
      <c r="Z130">
        <f t="shared" si="25"/>
        <v>326.16065829020101</v>
      </c>
      <c r="AB130">
        <f t="shared" si="26"/>
        <v>520.38254632306405</v>
      </c>
      <c r="AC130">
        <f t="shared" si="27"/>
        <v>780.57381948459602</v>
      </c>
    </row>
    <row r="131" spans="1:29" x14ac:dyDescent="0.25">
      <c r="A131" s="1">
        <v>0.46388888888889601</v>
      </c>
      <c r="B131" s="2">
        <v>749.33333333333303</v>
      </c>
      <c r="C131" s="3">
        <v>23.08</v>
      </c>
      <c r="D131" s="3">
        <v>23.164052788799999</v>
      </c>
      <c r="E131" s="3">
        <v>31.536998447167399</v>
      </c>
      <c r="F131" s="3">
        <v>44.4358810064126</v>
      </c>
      <c r="G131" s="12">
        <f t="shared" ref="G131:G194" si="28">(E131-$C131)/$B131</f>
        <v>1.1286029956184258E-2</v>
      </c>
      <c r="H131" s="12">
        <f t="shared" ref="H131:H194" si="29">(F131-$C131)/$B131</f>
        <v>2.8499841200728574E-2</v>
      </c>
      <c r="I131" s="12">
        <f t="shared" ref="I131:I194" si="30">$A$1*60*0.145*1.25*1000*(E131-D131)/($B131*60*0.33*1.25)</f>
        <v>0.39277810432328475</v>
      </c>
      <c r="J131" s="14">
        <f t="shared" si="21"/>
        <v>0.30254577338896066</v>
      </c>
      <c r="K131" s="12">
        <f t="shared" ref="K131:K194" si="31">$A$1*0.145*1000*(F131-D131)/(3*0.33*B131)</f>
        <v>0.33262321703373543</v>
      </c>
      <c r="M131" s="1">
        <v>0.46388888888889601</v>
      </c>
      <c r="N131" s="2">
        <v>749.33333333333303</v>
      </c>
      <c r="O131" s="3">
        <v>23.08</v>
      </c>
      <c r="P131" s="3">
        <v>23.164052788799999</v>
      </c>
      <c r="Q131" s="3">
        <v>28.767370158551099</v>
      </c>
      <c r="R131" s="3">
        <v>38.487050193131097</v>
      </c>
      <c r="S131" s="12">
        <f t="shared" ref="S131:S194" si="32">(Q131-$C131)/$B131</f>
        <v>7.5899067952194437E-3</v>
      </c>
      <c r="T131" s="12">
        <f t="shared" ref="T131:T194" si="33">(R131-$C131)/$B131</f>
        <v>2.0561010044214109E-2</v>
      </c>
      <c r="U131" s="12">
        <f t="shared" ref="U131:U194" si="34">$A$1*60*0.145*1.25*1000*(Q131-P131)/($B131*60*0.33*1.25)</f>
        <v>0.26285377502876406</v>
      </c>
      <c r="V131" s="14">
        <f t="shared" si="22"/>
        <v>0.22797696619445165</v>
      </c>
      <c r="W131" s="12">
        <f t="shared" si="23"/>
        <v>0.35940385370883365</v>
      </c>
      <c r="Y131">
        <f t="shared" si="24"/>
        <v>310.37775604706269</v>
      </c>
      <c r="Z131">
        <f t="shared" si="25"/>
        <v>335.36733431779908</v>
      </c>
      <c r="AB131">
        <f t="shared" si="26"/>
        <v>537.4741898213523</v>
      </c>
      <c r="AC131">
        <f t="shared" si="27"/>
        <v>806.21128473202828</v>
      </c>
    </row>
    <row r="132" spans="1:29" x14ac:dyDescent="0.25">
      <c r="A132" s="1">
        <v>0.46458333333334001</v>
      </c>
      <c r="B132" s="2">
        <v>750.16666666666697</v>
      </c>
      <c r="C132" s="3">
        <v>23.08</v>
      </c>
      <c r="D132" s="3">
        <v>22.607646969599998</v>
      </c>
      <c r="E132" s="3">
        <v>31.3563732907119</v>
      </c>
      <c r="F132" s="3">
        <v>44.266668218755299</v>
      </c>
      <c r="G132" s="12">
        <f t="shared" si="28"/>
        <v>1.1032712673688379E-2</v>
      </c>
      <c r="H132" s="12">
        <f t="shared" si="29"/>
        <v>2.8242614821713342E-2</v>
      </c>
      <c r="I132" s="12">
        <f t="shared" si="30"/>
        <v>0.40995021439638873</v>
      </c>
      <c r="J132" s="14">
        <f t="shared" ref="J132:J195" si="35">$A$1/2*60*0.145*1.25*1000*(F132-E132)/($B132*60*0.33*1.25)</f>
        <v>0.30247706805619629</v>
      </c>
      <c r="K132" s="12">
        <f t="shared" si="31"/>
        <v>0.33830145016959379</v>
      </c>
      <c r="M132" s="1">
        <v>0.46458333333334001</v>
      </c>
      <c r="N132" s="2">
        <v>750.16666666666697</v>
      </c>
      <c r="O132" s="3">
        <v>23.08</v>
      </c>
      <c r="P132" s="3">
        <v>22.607646969599998</v>
      </c>
      <c r="Q132" s="3">
        <v>28.589304338974301</v>
      </c>
      <c r="R132" s="3">
        <v>38.306212782716997</v>
      </c>
      <c r="S132" s="12">
        <f t="shared" si="32"/>
        <v>7.3441070948335489E-3</v>
      </c>
      <c r="T132" s="12">
        <f t="shared" si="33"/>
        <v>2.0297106575494769E-2</v>
      </c>
      <c r="U132" s="12">
        <f t="shared" si="34"/>
        <v>0.28029013950330994</v>
      </c>
      <c r="V132" s="14">
        <f t="shared" ref="V132:V195" si="36">$A$1/2*60*0.145*1.25*1000*(R132-Q132)/($B132*60*0.33*1.25)</f>
        <v>0.22765877875101537</v>
      </c>
      <c r="W132" s="12">
        <f t="shared" ref="W132:W195" si="37">$M$1*0.145*1000*(R132-P132)/(3*0.33*N132)</f>
        <v>0.36780384850267034</v>
      </c>
      <c r="Y132">
        <f t="shared" ref="Y132:Y195" si="38">0.08*0.1813*1006*(F132-D132)</f>
        <v>316.02729886293497</v>
      </c>
      <c r="Z132">
        <f t="shared" ref="Z132:Z195" si="39">0.12*0.1813*1006*(R132-P132)</f>
        <v>343.58722581715443</v>
      </c>
      <c r="AB132">
        <f t="shared" ref="AB132:AB195" si="40">0.08*0.1813*1006*(60-D132)</f>
        <v>545.5927204830391</v>
      </c>
      <c r="AC132">
        <f t="shared" ref="AC132:AC195" si="41">0.12*0.1813*1006*(60-D132)</f>
        <v>818.38908072455865</v>
      </c>
    </row>
    <row r="133" spans="1:29" x14ac:dyDescent="0.25">
      <c r="A133" s="1">
        <v>0.46527777777778501</v>
      </c>
      <c r="B133" s="2">
        <v>750.66666666666697</v>
      </c>
      <c r="C133" s="3">
        <v>23.08</v>
      </c>
      <c r="D133" s="3">
        <v>22.710142778400005</v>
      </c>
      <c r="E133" s="3">
        <v>31.423947646587401</v>
      </c>
      <c r="F133" s="3">
        <v>44.352710976480303</v>
      </c>
      <c r="G133" s="12">
        <f t="shared" si="28"/>
        <v>1.111538318817149E-2</v>
      </c>
      <c r="H133" s="12">
        <f t="shared" si="29"/>
        <v>2.8338424924263271E-2</v>
      </c>
      <c r="I133" s="12">
        <f t="shared" si="30"/>
        <v>0.40804188790155715</v>
      </c>
      <c r="J133" s="14">
        <f t="shared" si="35"/>
        <v>0.30270800627070404</v>
      </c>
      <c r="K133" s="12">
        <f t="shared" si="31"/>
        <v>0.3378193001476551</v>
      </c>
      <c r="M133" s="1">
        <v>0.46527777777778501</v>
      </c>
      <c r="N133" s="2">
        <v>750.66666666666697</v>
      </c>
      <c r="O133" s="3">
        <v>23.08</v>
      </c>
      <c r="P133" s="3">
        <v>22.710142778400005</v>
      </c>
      <c r="Q133" s="3">
        <v>28.650297583177501</v>
      </c>
      <c r="R133" s="3">
        <v>38.385070121715003</v>
      </c>
      <c r="S133" s="12">
        <f t="shared" si="32"/>
        <v>7.4204674731494233E-3</v>
      </c>
      <c r="T133" s="12">
        <f t="shared" si="33"/>
        <v>2.0388636929460479E-2</v>
      </c>
      <c r="U133" s="12">
        <f t="shared" si="34"/>
        <v>0.27816000216138753</v>
      </c>
      <c r="V133" s="14">
        <f t="shared" si="36"/>
        <v>0.22792540256546698</v>
      </c>
      <c r="W133" s="12">
        <f t="shared" si="37"/>
        <v>0.3670054036461608</v>
      </c>
      <c r="Y133">
        <f t="shared" si="38"/>
        <v>315.78723199982636</v>
      </c>
      <c r="Z133">
        <f t="shared" si="39"/>
        <v>343.069861596848</v>
      </c>
      <c r="AB133">
        <f t="shared" si="40"/>
        <v>544.09720167693877</v>
      </c>
      <c r="AC133">
        <f t="shared" si="41"/>
        <v>816.14580251540815</v>
      </c>
    </row>
    <row r="134" spans="1:29" x14ac:dyDescent="0.25">
      <c r="A134" s="1">
        <v>0.465972222222229</v>
      </c>
      <c r="B134" s="2">
        <v>750.5</v>
      </c>
      <c r="C134" s="3">
        <v>23.04</v>
      </c>
      <c r="D134" s="3">
        <v>22.695500520000003</v>
      </c>
      <c r="E134" s="3">
        <v>31.7234081928863</v>
      </c>
      <c r="F134" s="3">
        <v>44.5608650766492</v>
      </c>
      <c r="G134" s="12">
        <f t="shared" si="28"/>
        <v>1.1570164147749902E-2</v>
      </c>
      <c r="H134" s="12">
        <f t="shared" si="29"/>
        <v>2.8675369855628515E-2</v>
      </c>
      <c r="I134" s="12">
        <f t="shared" si="30"/>
        <v>0.42284428161218185</v>
      </c>
      <c r="J134" s="14">
        <f t="shared" si="35"/>
        <v>0.30063694880513925</v>
      </c>
      <c r="K134" s="12">
        <f t="shared" si="31"/>
        <v>0.34137272640748684</v>
      </c>
      <c r="M134" s="1">
        <v>0.465972222222229</v>
      </c>
      <c r="N134" s="2">
        <v>750.5</v>
      </c>
      <c r="O134" s="3">
        <v>23.04</v>
      </c>
      <c r="P134" s="3">
        <v>22.695500520000003</v>
      </c>
      <c r="Q134" s="3">
        <v>28.9636963917774</v>
      </c>
      <c r="R134" s="3">
        <v>38.6220644168693</v>
      </c>
      <c r="S134" s="12">
        <f t="shared" si="32"/>
        <v>7.8929998557993354E-3</v>
      </c>
      <c r="T134" s="12">
        <f t="shared" si="33"/>
        <v>2.0762244392897138E-2</v>
      </c>
      <c r="U134" s="12">
        <f t="shared" si="34"/>
        <v>0.29358638528907116</v>
      </c>
      <c r="V134" s="14">
        <f t="shared" si="36"/>
        <v>0.22618672216717345</v>
      </c>
      <c r="W134" s="12">
        <f t="shared" si="37"/>
        <v>0.372979914811709</v>
      </c>
      <c r="Y134">
        <f t="shared" si="38"/>
        <v>319.0380590148178</v>
      </c>
      <c r="Z134">
        <f t="shared" si="39"/>
        <v>348.57731408513007</v>
      </c>
      <c r="AB134">
        <f t="shared" si="40"/>
        <v>544.31084722066748</v>
      </c>
      <c r="AC134">
        <f t="shared" si="41"/>
        <v>816.46627083100111</v>
      </c>
    </row>
    <row r="135" spans="1:29" x14ac:dyDescent="0.25">
      <c r="A135" s="1">
        <v>0.466666666666674</v>
      </c>
      <c r="B135" s="2">
        <v>754.16666666666697</v>
      </c>
      <c r="C135" s="3">
        <v>23</v>
      </c>
      <c r="D135" s="3">
        <v>23.412971181600003</v>
      </c>
      <c r="E135" s="3">
        <v>32.177723366478098</v>
      </c>
      <c r="F135" s="3">
        <v>45.061379931164304</v>
      </c>
      <c r="G135" s="12">
        <f t="shared" si="28"/>
        <v>1.2169356950026203E-2</v>
      </c>
      <c r="H135" s="12">
        <f t="shared" si="29"/>
        <v>2.925265847226205E-2</v>
      </c>
      <c r="I135" s="12">
        <f t="shared" si="30"/>
        <v>0.40852285422234397</v>
      </c>
      <c r="J135" s="14">
        <f t="shared" si="35"/>
        <v>0.30025196614838756</v>
      </c>
      <c r="K135" s="12">
        <f t="shared" si="31"/>
        <v>0.3363422621730397</v>
      </c>
      <c r="M135" s="1">
        <v>0.466666666666674</v>
      </c>
      <c r="N135" s="2">
        <v>754.16666666666697</v>
      </c>
      <c r="O135" s="3">
        <v>23</v>
      </c>
      <c r="P135" s="3">
        <v>23.412971181600003</v>
      </c>
      <c r="Q135" s="3">
        <v>29.393172075926</v>
      </c>
      <c r="R135" s="3">
        <v>39.1090715435748</v>
      </c>
      <c r="S135" s="12">
        <f t="shared" si="32"/>
        <v>8.4771342443217632E-3</v>
      </c>
      <c r="T135" s="12">
        <f t="shared" si="33"/>
        <v>2.1360094864408565E-2</v>
      </c>
      <c r="U135" s="12">
        <f t="shared" si="34"/>
        <v>0.2787356318400061</v>
      </c>
      <c r="V135" s="14">
        <f t="shared" si="36"/>
        <v>0.2264277927166771</v>
      </c>
      <c r="W135" s="12">
        <f t="shared" si="37"/>
        <v>0.36579560863668015</v>
      </c>
      <c r="Y135">
        <f t="shared" si="38"/>
        <v>315.87245162670268</v>
      </c>
      <c r="Z135">
        <f t="shared" si="39"/>
        <v>343.53326563197436</v>
      </c>
      <c r="AB135">
        <f t="shared" si="40"/>
        <v>533.84221557796604</v>
      </c>
      <c r="AC135">
        <f t="shared" si="41"/>
        <v>800.76332336694895</v>
      </c>
    </row>
    <row r="136" spans="1:29" x14ac:dyDescent="0.25">
      <c r="A136" s="1">
        <v>0.467361111111118</v>
      </c>
      <c r="B136" s="2">
        <v>759.16666666666697</v>
      </c>
      <c r="C136" s="3">
        <v>22.96</v>
      </c>
      <c r="D136" s="3">
        <v>23.412971181600003</v>
      </c>
      <c r="E136" s="3">
        <v>32.152944925736399</v>
      </c>
      <c r="F136" s="3">
        <v>45.160520995724397</v>
      </c>
      <c r="G136" s="12">
        <f t="shared" si="28"/>
        <v>1.2109257860465064E-2</v>
      </c>
      <c r="H136" s="12">
        <f t="shared" si="29"/>
        <v>2.9243276833006877E-2</v>
      </c>
      <c r="I136" s="12">
        <f t="shared" si="30"/>
        <v>0.40468494334690008</v>
      </c>
      <c r="J136" s="14">
        <f t="shared" si="35"/>
        <v>0.30114336375982576</v>
      </c>
      <c r="K136" s="12">
        <f t="shared" si="31"/>
        <v>0.33565722362218386</v>
      </c>
      <c r="M136" s="1">
        <v>0.467361111111118</v>
      </c>
      <c r="N136" s="2">
        <v>759.16666666666697</v>
      </c>
      <c r="O136" s="3">
        <v>22.96</v>
      </c>
      <c r="P136" s="3">
        <v>23.412971181600003</v>
      </c>
      <c r="Q136" s="3">
        <v>29.343335152732799</v>
      </c>
      <c r="R136" s="3">
        <v>39.152390626169598</v>
      </c>
      <c r="S136" s="12">
        <f t="shared" si="32"/>
        <v>8.408344877364823E-3</v>
      </c>
      <c r="T136" s="12">
        <f t="shared" si="33"/>
        <v>2.1329164381343038E-2</v>
      </c>
      <c r="U136" s="12">
        <f t="shared" si="34"/>
        <v>0.27459224454701281</v>
      </c>
      <c r="V136" s="14">
        <f t="shared" si="36"/>
        <v>0.22709319128204136</v>
      </c>
      <c r="W136" s="12">
        <f t="shared" si="37"/>
        <v>0.36438931355554777</v>
      </c>
      <c r="Y136">
        <f t="shared" si="38"/>
        <v>317.31902127908455</v>
      </c>
      <c r="Z136">
        <f t="shared" si="39"/>
        <v>344.48137029267241</v>
      </c>
      <c r="AB136">
        <f t="shared" si="40"/>
        <v>533.84221557796604</v>
      </c>
      <c r="AC136">
        <f t="shared" si="41"/>
        <v>800.76332336694895</v>
      </c>
    </row>
    <row r="137" spans="1:29" x14ac:dyDescent="0.25">
      <c r="A137" s="1">
        <v>0.468055555555563</v>
      </c>
      <c r="B137" s="2">
        <v>759.83333333333303</v>
      </c>
      <c r="C137" s="3">
        <v>22.92</v>
      </c>
      <c r="D137" s="3">
        <v>23.207979564000002</v>
      </c>
      <c r="E137" s="3">
        <v>32.122258134779102</v>
      </c>
      <c r="F137" s="3">
        <v>45.1732314409103</v>
      </c>
      <c r="G137" s="12">
        <f t="shared" si="28"/>
        <v>1.2110890284859536E-2</v>
      </c>
      <c r="H137" s="12">
        <f t="shared" si="29"/>
        <v>2.9286990270994042E-2</v>
      </c>
      <c r="I137" s="12">
        <f t="shared" si="30"/>
        <v>0.41239359277767285</v>
      </c>
      <c r="J137" s="14">
        <f t="shared" si="35"/>
        <v>0.30188296945327309</v>
      </c>
      <c r="K137" s="12">
        <f t="shared" si="31"/>
        <v>0.33871984389473975</v>
      </c>
      <c r="M137" s="1">
        <v>0.468055555555563</v>
      </c>
      <c r="N137" s="2">
        <v>759.83333333333303</v>
      </c>
      <c r="O137" s="3">
        <v>22.92</v>
      </c>
      <c r="P137" s="3">
        <v>23.207979564000002</v>
      </c>
      <c r="Q137" s="3">
        <v>29.304448414171599</v>
      </c>
      <c r="R137" s="3">
        <v>39.141198263190397</v>
      </c>
      <c r="S137" s="12">
        <f t="shared" si="32"/>
        <v>8.4024326573874965E-3</v>
      </c>
      <c r="T137" s="12">
        <f t="shared" si="33"/>
        <v>2.1348363583931215E-2</v>
      </c>
      <c r="U137" s="12">
        <f t="shared" si="34"/>
        <v>0.28203568829683756</v>
      </c>
      <c r="V137" s="14">
        <f t="shared" si="36"/>
        <v>0.22753454355743502</v>
      </c>
      <c r="W137" s="12">
        <f t="shared" si="37"/>
        <v>0.36855238770585386</v>
      </c>
      <c r="Y137">
        <f t="shared" si="38"/>
        <v>320.4955173020432</v>
      </c>
      <c r="Z137">
        <f t="shared" si="39"/>
        <v>348.72296465570366</v>
      </c>
      <c r="AB137">
        <f t="shared" si="40"/>
        <v>536.83325319016649</v>
      </c>
      <c r="AC137">
        <f t="shared" si="41"/>
        <v>805.24987978524962</v>
      </c>
    </row>
    <row r="138" spans="1:29" x14ac:dyDescent="0.25">
      <c r="A138" s="1">
        <v>0.46875000000000699</v>
      </c>
      <c r="B138" s="2">
        <v>763.83333333333303</v>
      </c>
      <c r="C138" s="3">
        <v>22.88</v>
      </c>
      <c r="D138" s="3">
        <v>23.354402148000002</v>
      </c>
      <c r="E138" s="3">
        <v>32.868838745593301</v>
      </c>
      <c r="F138" s="3">
        <v>45.666493295375197</v>
      </c>
      <c r="G138" s="12">
        <f t="shared" si="28"/>
        <v>1.3077249066890647E-2</v>
      </c>
      <c r="H138" s="12">
        <f t="shared" si="29"/>
        <v>2.9831760805640681E-2</v>
      </c>
      <c r="I138" s="12">
        <f t="shared" si="30"/>
        <v>0.43785319077254786</v>
      </c>
      <c r="J138" s="14">
        <f t="shared" si="35"/>
        <v>0.29447323662045505</v>
      </c>
      <c r="K138" s="12">
        <f t="shared" si="31"/>
        <v>0.34226655467115275</v>
      </c>
      <c r="M138" s="1">
        <v>0.46875000000000699</v>
      </c>
      <c r="N138" s="2">
        <v>763.83333333333303</v>
      </c>
      <c r="O138" s="3">
        <v>22.88</v>
      </c>
      <c r="P138" s="3">
        <v>23.354402148000002</v>
      </c>
      <c r="Q138" s="3">
        <v>30.0916873263781</v>
      </c>
      <c r="R138" s="3">
        <v>39.720353611350603</v>
      </c>
      <c r="S138" s="12">
        <f t="shared" si="32"/>
        <v>9.441440968419949E-3</v>
      </c>
      <c r="T138" s="12">
        <f t="shared" si="33"/>
        <v>2.2047157248113389E-2</v>
      </c>
      <c r="U138" s="12">
        <f t="shared" si="34"/>
        <v>0.31004902731115364</v>
      </c>
      <c r="V138" s="14">
        <f t="shared" si="36"/>
        <v>0.22155501340067255</v>
      </c>
      <c r="W138" s="12">
        <f t="shared" si="37"/>
        <v>0.37657952705624942</v>
      </c>
      <c r="Y138">
        <f t="shared" si="38"/>
        <v>325.55625742153899</v>
      </c>
      <c r="Z138">
        <f t="shared" si="39"/>
        <v>358.19398587687556</v>
      </c>
      <c r="AB138">
        <f t="shared" si="40"/>
        <v>534.69679775288034</v>
      </c>
      <c r="AC138">
        <f t="shared" si="41"/>
        <v>802.04519662932046</v>
      </c>
    </row>
    <row r="139" spans="1:29" x14ac:dyDescent="0.25">
      <c r="A139" s="1">
        <v>0.46944444444445199</v>
      </c>
      <c r="B139" s="2">
        <v>760.83333333333303</v>
      </c>
      <c r="C139" s="3">
        <v>22.84</v>
      </c>
      <c r="D139" s="3">
        <v>24.906481538400005</v>
      </c>
      <c r="E139" s="3">
        <v>33.190792219850302</v>
      </c>
      <c r="F139" s="3">
        <v>46.1219281558296</v>
      </c>
      <c r="G139" s="12">
        <f t="shared" si="28"/>
        <v>1.3604546181621432E-2</v>
      </c>
      <c r="H139" s="12">
        <f t="shared" si="29"/>
        <v>3.0600562745887766E-2</v>
      </c>
      <c r="I139" s="12">
        <f t="shared" si="30"/>
        <v>0.38274620692949696</v>
      </c>
      <c r="J139" s="14">
        <f t="shared" si="35"/>
        <v>0.29871786688710522</v>
      </c>
      <c r="K139" s="12">
        <f t="shared" si="31"/>
        <v>0.32672731356790258</v>
      </c>
      <c r="M139" s="1">
        <v>0.46944444444445199</v>
      </c>
      <c r="N139" s="2">
        <v>760.83333333333303</v>
      </c>
      <c r="O139" s="3">
        <v>22.84</v>
      </c>
      <c r="P139" s="3">
        <v>24.906481538400005</v>
      </c>
      <c r="Q139" s="3">
        <v>30.365895375626302</v>
      </c>
      <c r="R139" s="3">
        <v>40.151600002450202</v>
      </c>
      <c r="S139" s="12">
        <f t="shared" si="32"/>
        <v>9.8916478102426784E-3</v>
      </c>
      <c r="T139" s="12">
        <f t="shared" si="33"/>
        <v>2.2753472073319004E-2</v>
      </c>
      <c r="U139" s="12">
        <f t="shared" si="34"/>
        <v>0.25223220357194087</v>
      </c>
      <c r="V139" s="14">
        <f t="shared" si="36"/>
        <v>0.22605630522982625</v>
      </c>
      <c r="W139" s="12">
        <f t="shared" si="37"/>
        <v>0.35217240701579677</v>
      </c>
      <c r="Y139">
        <f t="shared" si="38"/>
        <v>309.55509076563402</v>
      </c>
      <c r="Z139">
        <f t="shared" si="39"/>
        <v>333.66283408769931</v>
      </c>
      <c r="AB139">
        <f t="shared" si="40"/>
        <v>512.05037011764864</v>
      </c>
      <c r="AC139">
        <f t="shared" si="41"/>
        <v>768.0755551764729</v>
      </c>
    </row>
    <row r="140" spans="1:29" x14ac:dyDescent="0.25">
      <c r="A140" s="1">
        <v>0.47013888888889599</v>
      </c>
      <c r="B140" s="2">
        <v>761.66666666666697</v>
      </c>
      <c r="C140" s="3">
        <v>22.84</v>
      </c>
      <c r="D140" s="3">
        <v>23.617962799200008</v>
      </c>
      <c r="E140" s="3">
        <v>32.489133567644501</v>
      </c>
      <c r="F140" s="3">
        <v>45.566489030034298</v>
      </c>
      <c r="G140" s="12">
        <f t="shared" si="28"/>
        <v>1.2668446697126254E-2</v>
      </c>
      <c r="H140" s="12">
        <f t="shared" si="29"/>
        <v>2.9837841177287907E-2</v>
      </c>
      <c r="I140" s="12">
        <f t="shared" si="30"/>
        <v>0.40941150154746797</v>
      </c>
      <c r="J140" s="14">
        <f t="shared" si="35"/>
        <v>0.3017651151058714</v>
      </c>
      <c r="K140" s="12">
        <f t="shared" si="31"/>
        <v>0.33764724391973699</v>
      </c>
      <c r="M140" s="1">
        <v>0.47013888888889599</v>
      </c>
      <c r="N140" s="2">
        <v>761.66666666666697</v>
      </c>
      <c r="O140" s="3">
        <v>22.84</v>
      </c>
      <c r="P140" s="3">
        <v>23.617962799200008</v>
      </c>
      <c r="Q140" s="3">
        <v>29.656949838830698</v>
      </c>
      <c r="R140" s="3">
        <v>39.516852269967004</v>
      </c>
      <c r="S140" s="12">
        <f t="shared" si="32"/>
        <v>8.9500435520753121E-3</v>
      </c>
      <c r="T140" s="12">
        <f t="shared" si="33"/>
        <v>2.1895210857724723E-2</v>
      </c>
      <c r="U140" s="12">
        <f t="shared" si="34"/>
        <v>0.27870399705476812</v>
      </c>
      <c r="V140" s="14">
        <f t="shared" si="36"/>
        <v>0.22752112234171692</v>
      </c>
      <c r="W140" s="12">
        <f t="shared" si="37"/>
        <v>0.36687312086910095</v>
      </c>
      <c r="Y140">
        <f t="shared" si="38"/>
        <v>320.25147299873265</v>
      </c>
      <c r="Z140">
        <f t="shared" si="39"/>
        <v>347.97161676196271</v>
      </c>
      <c r="AB140">
        <f t="shared" si="40"/>
        <v>530.85117796576549</v>
      </c>
      <c r="AC140">
        <f t="shared" si="41"/>
        <v>796.27676694864806</v>
      </c>
    </row>
    <row r="141" spans="1:29" x14ac:dyDescent="0.25">
      <c r="A141" s="1">
        <v>0.47083333333334099</v>
      </c>
      <c r="B141" s="2">
        <v>760.83333333333303</v>
      </c>
      <c r="C141" s="3">
        <v>22.8</v>
      </c>
      <c r="D141" s="3">
        <v>23.544751507200001</v>
      </c>
      <c r="E141" s="3">
        <v>32.329629299728801</v>
      </c>
      <c r="F141" s="3">
        <v>45.476519659632999</v>
      </c>
      <c r="G141" s="12">
        <f t="shared" si="28"/>
        <v>1.2525252091647935E-2</v>
      </c>
      <c r="H141" s="12">
        <f t="shared" si="29"/>
        <v>2.9804845116713701E-2</v>
      </c>
      <c r="I141" s="12">
        <f t="shared" si="30"/>
        <v>0.4058730753493342</v>
      </c>
      <c r="J141" s="14">
        <f t="shared" si="35"/>
        <v>0.30370193801630729</v>
      </c>
      <c r="K141" s="12">
        <f t="shared" si="31"/>
        <v>0.33775898379398306</v>
      </c>
      <c r="M141" s="1">
        <v>0.47083333333334099</v>
      </c>
      <c r="N141" s="2">
        <v>760.83333333333303</v>
      </c>
      <c r="O141" s="3">
        <v>22.8</v>
      </c>
      <c r="P141" s="3">
        <v>23.544751507200001</v>
      </c>
      <c r="Q141" s="3">
        <v>29.4825766881644</v>
      </c>
      <c r="R141" s="3">
        <v>39.403562932825899</v>
      </c>
      <c r="S141" s="12">
        <f t="shared" si="32"/>
        <v>8.7832333250791698E-3</v>
      </c>
      <c r="T141" s="12">
        <f t="shared" si="33"/>
        <v>2.1822864752892756E-2</v>
      </c>
      <c r="U141" s="12">
        <f t="shared" si="34"/>
        <v>0.27433544597903825</v>
      </c>
      <c r="V141" s="14">
        <f t="shared" si="36"/>
        <v>0.22918140085248112</v>
      </c>
      <c r="W141" s="12">
        <f t="shared" si="37"/>
        <v>0.36634912384200036</v>
      </c>
      <c r="Y141">
        <f t="shared" si="38"/>
        <v>320.00695547458548</v>
      </c>
      <c r="Z141">
        <f t="shared" si="39"/>
        <v>347.09444718417251</v>
      </c>
      <c r="AB141">
        <f t="shared" si="40"/>
        <v>531.9194056844085</v>
      </c>
      <c r="AC141">
        <f t="shared" si="41"/>
        <v>797.87910852661275</v>
      </c>
    </row>
    <row r="142" spans="1:29" x14ac:dyDescent="0.25">
      <c r="A142" s="1">
        <v>0.47152777777778498</v>
      </c>
      <c r="B142" s="2">
        <v>762.66666666666697</v>
      </c>
      <c r="C142" s="3">
        <v>22.8</v>
      </c>
      <c r="D142" s="3">
        <v>23.134768272000002</v>
      </c>
      <c r="E142" s="3">
        <v>31.920436505219801</v>
      </c>
      <c r="F142" s="3">
        <v>45.232947034175403</v>
      </c>
      <c r="G142" s="12">
        <f t="shared" si="28"/>
        <v>1.195861429880218E-2</v>
      </c>
      <c r="H142" s="12">
        <f t="shared" si="29"/>
        <v>2.9413829153202002E-2</v>
      </c>
      <c r="I142" s="12">
        <f t="shared" si="30"/>
        <v>0.40493385054573111</v>
      </c>
      <c r="J142" s="14">
        <f t="shared" si="35"/>
        <v>0.30678862471369378</v>
      </c>
      <c r="K142" s="12">
        <f t="shared" si="31"/>
        <v>0.33950369999103963</v>
      </c>
      <c r="M142" s="1">
        <v>0.47152777777778498</v>
      </c>
      <c r="N142" s="2">
        <v>762.66666666666697</v>
      </c>
      <c r="O142" s="3">
        <v>22.8</v>
      </c>
      <c r="P142" s="3">
        <v>23.134768272000002</v>
      </c>
      <c r="Q142" s="3">
        <v>29.047852397292498</v>
      </c>
      <c r="R142" s="3">
        <v>39.089336107086602</v>
      </c>
      <c r="S142" s="12">
        <f t="shared" si="32"/>
        <v>8.1921141572891109E-3</v>
      </c>
      <c r="T142" s="12">
        <f t="shared" si="33"/>
        <v>2.1358395245305851E-2</v>
      </c>
      <c r="U142" s="12">
        <f t="shared" si="34"/>
        <v>0.27253566375315053</v>
      </c>
      <c r="V142" s="14">
        <f t="shared" si="36"/>
        <v>0.23140736457726388</v>
      </c>
      <c r="W142" s="12">
        <f t="shared" si="37"/>
        <v>0.36767519645383911</v>
      </c>
      <c r="Y142">
        <f t="shared" si="38"/>
        <v>322.43505667519156</v>
      </c>
      <c r="Z142">
        <f t="shared" si="39"/>
        <v>349.19022328706484</v>
      </c>
      <c r="AB142">
        <f t="shared" si="40"/>
        <v>537.90148090880939</v>
      </c>
      <c r="AC142">
        <f t="shared" si="41"/>
        <v>806.85222136321397</v>
      </c>
    </row>
    <row r="143" spans="1:29" x14ac:dyDescent="0.25">
      <c r="A143" s="1">
        <v>0.47222222222222998</v>
      </c>
      <c r="B143" s="2">
        <v>763</v>
      </c>
      <c r="C143" s="3">
        <v>22.8</v>
      </c>
      <c r="D143" s="3">
        <v>22.695500520000003</v>
      </c>
      <c r="E143" s="3">
        <v>31.8907118281425</v>
      </c>
      <c r="F143" s="3">
        <v>45.179743882759098</v>
      </c>
      <c r="G143" s="12">
        <f t="shared" si="28"/>
        <v>1.1914432278037351E-2</v>
      </c>
      <c r="H143" s="12">
        <f t="shared" si="29"/>
        <v>2.9331250173996196E-2</v>
      </c>
      <c r="I143" s="12">
        <f t="shared" si="30"/>
        <v>0.42362465218814471</v>
      </c>
      <c r="J143" s="14">
        <f t="shared" si="35"/>
        <v>0.30611376908048876</v>
      </c>
      <c r="K143" s="12">
        <f t="shared" si="31"/>
        <v>0.34528406344970741</v>
      </c>
      <c r="M143" s="1">
        <v>0.47222222222222998</v>
      </c>
      <c r="N143" s="2">
        <v>763</v>
      </c>
      <c r="O143" s="3">
        <v>22.8</v>
      </c>
      <c r="P143" s="3">
        <v>22.695500520000003</v>
      </c>
      <c r="Q143" s="3">
        <v>29.0257760075603</v>
      </c>
      <c r="R143" s="3">
        <v>39.036043812266499</v>
      </c>
      <c r="S143" s="12">
        <f t="shared" si="32"/>
        <v>8.1596015826478352E-3</v>
      </c>
      <c r="T143" s="12">
        <f t="shared" si="33"/>
        <v>2.127921862682372E-2</v>
      </c>
      <c r="U143" s="12">
        <f t="shared" si="34"/>
        <v>0.29163666410778594</v>
      </c>
      <c r="V143" s="14">
        <f t="shared" si="36"/>
        <v>0.23058720865521248</v>
      </c>
      <c r="W143" s="12">
        <f t="shared" si="37"/>
        <v>0.37640554070910548</v>
      </c>
      <c r="Y143">
        <f t="shared" si="38"/>
        <v>328.06813452785866</v>
      </c>
      <c r="Z143">
        <f t="shared" si="39"/>
        <v>357.63788902574913</v>
      </c>
      <c r="AB143">
        <f t="shared" si="40"/>
        <v>544.31084722066748</v>
      </c>
      <c r="AC143">
        <f t="shared" si="41"/>
        <v>816.46627083100111</v>
      </c>
    </row>
    <row r="144" spans="1:29" x14ac:dyDescent="0.25">
      <c r="A144" s="1">
        <v>0.47291666666667398</v>
      </c>
      <c r="B144" s="2">
        <v>766</v>
      </c>
      <c r="C144" s="3">
        <v>22.76</v>
      </c>
      <c r="D144" s="3">
        <v>23.1201260136</v>
      </c>
      <c r="E144" s="3">
        <v>32.292621757387899</v>
      </c>
      <c r="F144" s="3">
        <v>45.583475880900501</v>
      </c>
      <c r="G144" s="12">
        <f t="shared" si="28"/>
        <v>1.2444675923482895E-2</v>
      </c>
      <c r="H144" s="12">
        <f t="shared" si="29"/>
        <v>2.9795660418930156E-2</v>
      </c>
      <c r="I144" s="12">
        <f t="shared" si="30"/>
        <v>0.42092313722580749</v>
      </c>
      <c r="J144" s="14">
        <f t="shared" si="35"/>
        <v>0.3049566971927094</v>
      </c>
      <c r="K144" s="12">
        <f t="shared" si="31"/>
        <v>0.3436121772037421</v>
      </c>
      <c r="M144" s="1">
        <v>0.47291666666667398</v>
      </c>
      <c r="N144" s="2">
        <v>766</v>
      </c>
      <c r="O144" s="3">
        <v>22.76</v>
      </c>
      <c r="P144" s="3">
        <v>23.1201260136</v>
      </c>
      <c r="Q144" s="3">
        <v>29.415026255665602</v>
      </c>
      <c r="R144" s="3">
        <v>39.4403635530713</v>
      </c>
      <c r="S144" s="12">
        <f t="shared" si="32"/>
        <v>8.6880238324616183E-3</v>
      </c>
      <c r="T144" s="12">
        <f t="shared" si="33"/>
        <v>2.1775931531424673E-2</v>
      </c>
      <c r="U144" s="12">
        <f t="shared" si="34"/>
        <v>0.28887112432930201</v>
      </c>
      <c r="V144" s="14">
        <f t="shared" si="36"/>
        <v>0.23002989289086578</v>
      </c>
      <c r="W144" s="12">
        <f t="shared" si="37"/>
        <v>0.37446545505551676</v>
      </c>
      <c r="Y144">
        <f t="shared" si="38"/>
        <v>327.76327703417843</v>
      </c>
      <c r="Z144">
        <f t="shared" si="39"/>
        <v>357.19346643618996</v>
      </c>
      <c r="AB144">
        <f t="shared" si="40"/>
        <v>538.11512645253799</v>
      </c>
      <c r="AC144">
        <f t="shared" si="41"/>
        <v>807.17268967880693</v>
      </c>
    </row>
    <row r="145" spans="1:29" x14ac:dyDescent="0.25">
      <c r="A145" s="1">
        <v>0.47361111111111898</v>
      </c>
      <c r="B145" s="2">
        <v>771.33333333333303</v>
      </c>
      <c r="C145" s="3">
        <v>22.8</v>
      </c>
      <c r="D145" s="3">
        <v>23.310475372800003</v>
      </c>
      <c r="E145" s="3">
        <v>32.360305430558299</v>
      </c>
      <c r="F145" s="3">
        <v>45.809962913620303</v>
      </c>
      <c r="G145" s="12">
        <f t="shared" si="28"/>
        <v>1.2394518708588983E-2</v>
      </c>
      <c r="H145" s="12">
        <f t="shared" si="29"/>
        <v>2.983141259328476E-2</v>
      </c>
      <c r="I145" s="12">
        <f t="shared" si="30"/>
        <v>0.41242252168616417</v>
      </c>
      <c r="J145" s="14">
        <f t="shared" si="35"/>
        <v>0.30646661979162271</v>
      </c>
      <c r="K145" s="12">
        <f t="shared" si="31"/>
        <v>0.34178525375646995</v>
      </c>
      <c r="M145" s="1">
        <v>0.47361111111111898</v>
      </c>
      <c r="N145" s="2">
        <v>771.33333333333303</v>
      </c>
      <c r="O145" s="3">
        <v>22.8</v>
      </c>
      <c r="P145" s="3">
        <v>23.310475372800003</v>
      </c>
      <c r="Q145" s="3">
        <v>29.4468670301383</v>
      </c>
      <c r="R145" s="3">
        <v>39.600834960519101</v>
      </c>
      <c r="S145" s="12">
        <f t="shared" si="32"/>
        <v>8.6173729863504352E-3</v>
      </c>
      <c r="T145" s="12">
        <f t="shared" si="33"/>
        <v>2.1781549214156145E-2</v>
      </c>
      <c r="U145" s="12">
        <f t="shared" si="34"/>
        <v>0.27965012660141531</v>
      </c>
      <c r="V145" s="14">
        <f t="shared" si="36"/>
        <v>0.23137037006446395</v>
      </c>
      <c r="W145" s="12">
        <f t="shared" si="37"/>
        <v>0.37119543336517169</v>
      </c>
      <c r="Y145">
        <f t="shared" si="38"/>
        <v>328.29056269580997</v>
      </c>
      <c r="Z145">
        <f t="shared" si="39"/>
        <v>356.53954156955916</v>
      </c>
      <c r="AB145">
        <f t="shared" si="40"/>
        <v>535.33773438406627</v>
      </c>
      <c r="AC145">
        <f t="shared" si="41"/>
        <v>803.00660157609923</v>
      </c>
    </row>
    <row r="146" spans="1:29" x14ac:dyDescent="0.25">
      <c r="A146" s="1">
        <v>0.47430555555556297</v>
      </c>
      <c r="B146" s="2">
        <v>775.5</v>
      </c>
      <c r="C146" s="3">
        <v>22.76</v>
      </c>
      <c r="D146" s="3">
        <v>23.061556980000002</v>
      </c>
      <c r="E146" s="3">
        <v>32.635454125803399</v>
      </c>
      <c r="F146" s="3">
        <v>45.991155697790298</v>
      </c>
      <c r="G146" s="12">
        <f t="shared" si="28"/>
        <v>1.2734305771506638E-2</v>
      </c>
      <c r="H146" s="12">
        <f t="shared" si="29"/>
        <v>2.9956358088704442E-2</v>
      </c>
      <c r="I146" s="12">
        <f t="shared" si="30"/>
        <v>0.43396130313314729</v>
      </c>
      <c r="J146" s="14">
        <f t="shared" si="35"/>
        <v>0.30269061648408263</v>
      </c>
      <c r="K146" s="12">
        <f t="shared" si="31"/>
        <v>0.34644751203377083</v>
      </c>
      <c r="M146" s="1">
        <v>0.47430555555556297</v>
      </c>
      <c r="N146" s="2">
        <v>775.5</v>
      </c>
      <c r="O146" s="3">
        <v>22.76</v>
      </c>
      <c r="P146" s="3">
        <v>23.061556980000002</v>
      </c>
      <c r="Q146" s="3">
        <v>29.7420724644956</v>
      </c>
      <c r="R146" s="3">
        <v>39.801390423935501</v>
      </c>
      <c r="S146" s="12">
        <f t="shared" si="32"/>
        <v>9.0033171689175989E-3</v>
      </c>
      <c r="T146" s="12">
        <f t="shared" si="33"/>
        <v>2.1974713634990973E-2</v>
      </c>
      <c r="U146" s="12">
        <f t="shared" si="34"/>
        <v>0.30281140073910839</v>
      </c>
      <c r="V146" s="14">
        <f t="shared" si="36"/>
        <v>0.22798211970674412</v>
      </c>
      <c r="W146" s="12">
        <f t="shared" si="37"/>
        <v>0.37938782007629834</v>
      </c>
      <c r="Y146">
        <f t="shared" si="38"/>
        <v>334.56632520164743</v>
      </c>
      <c r="Z146">
        <f t="shared" si="39"/>
        <v>366.37696730469821</v>
      </c>
      <c r="AB146">
        <f t="shared" si="40"/>
        <v>538.96970862745241</v>
      </c>
      <c r="AC146">
        <f t="shared" si="41"/>
        <v>808.45456294117844</v>
      </c>
    </row>
    <row r="147" spans="1:29" x14ac:dyDescent="0.25">
      <c r="A147" s="1">
        <v>0.47500000000000803</v>
      </c>
      <c r="B147" s="2">
        <v>773.83333333333303</v>
      </c>
      <c r="C147" s="3">
        <v>22.76</v>
      </c>
      <c r="D147" s="3">
        <v>24.159726360000001</v>
      </c>
      <c r="E147" s="3">
        <v>33.550014853773497</v>
      </c>
      <c r="F147" s="3">
        <v>46.702618904632402</v>
      </c>
      <c r="G147" s="12">
        <f t="shared" si="28"/>
        <v>1.3943590162102304E-2</v>
      </c>
      <c r="H147" s="12">
        <f t="shared" si="29"/>
        <v>3.0940278575876473E-2</v>
      </c>
      <c r="I147" s="12">
        <f t="shared" si="30"/>
        <v>0.42655550497434092</v>
      </c>
      <c r="J147" s="14">
        <f t="shared" si="35"/>
        <v>0.29872967515118226</v>
      </c>
      <c r="K147" s="12">
        <f t="shared" si="31"/>
        <v>0.34133828509223524</v>
      </c>
      <c r="M147" s="1">
        <v>0.47500000000000803</v>
      </c>
      <c r="N147" s="2">
        <v>773.83333333333303</v>
      </c>
      <c r="O147" s="3">
        <v>22.76</v>
      </c>
      <c r="P147" s="3">
        <v>24.159726360000001</v>
      </c>
      <c r="Q147" s="3">
        <v>30.674510029907498</v>
      </c>
      <c r="R147" s="3">
        <v>40.603469739333001</v>
      </c>
      <c r="S147" s="12">
        <f t="shared" si="32"/>
        <v>1.0227667495034461E-2</v>
      </c>
      <c r="T147" s="12">
        <f t="shared" si="33"/>
        <v>2.3058543707947025E-2</v>
      </c>
      <c r="U147" s="12">
        <f t="shared" si="34"/>
        <v>0.29593519304104704</v>
      </c>
      <c r="V147" s="14">
        <f t="shared" si="36"/>
        <v>0.22551236980270559</v>
      </c>
      <c r="W147" s="12">
        <f t="shared" si="37"/>
        <v>0.37347996632322927</v>
      </c>
      <c r="Y147">
        <f t="shared" si="38"/>
        <v>328.92388614815241</v>
      </c>
      <c r="Z147">
        <f t="shared" si="39"/>
        <v>359.89658144653328</v>
      </c>
      <c r="AB147">
        <f t="shared" si="40"/>
        <v>522.94629284780729</v>
      </c>
      <c r="AC147">
        <f t="shared" si="41"/>
        <v>784.41943927171087</v>
      </c>
    </row>
    <row r="148" spans="1:29" x14ac:dyDescent="0.25">
      <c r="A148" s="1">
        <v>0.47569444444445202</v>
      </c>
      <c r="B148" s="2">
        <v>775.66666666666697</v>
      </c>
      <c r="C148" s="3">
        <v>22.72</v>
      </c>
      <c r="D148" s="3">
        <v>24.716132179200002</v>
      </c>
      <c r="E148" s="3">
        <v>33.657515019601803</v>
      </c>
      <c r="F148" s="3">
        <v>46.942061317940102</v>
      </c>
      <c r="G148" s="12">
        <f t="shared" si="28"/>
        <v>1.4100792891622431E-2</v>
      </c>
      <c r="H148" s="12">
        <f t="shared" si="29"/>
        <v>3.1227410379811034E-2</v>
      </c>
      <c r="I148" s="12">
        <f t="shared" si="30"/>
        <v>0.40520389478712676</v>
      </c>
      <c r="J148" s="14">
        <f t="shared" si="35"/>
        <v>0.30101327706513303</v>
      </c>
      <c r="K148" s="12">
        <f t="shared" si="31"/>
        <v>0.33574348297246426</v>
      </c>
      <c r="M148" s="1">
        <v>0.47569444444445202</v>
      </c>
      <c r="N148" s="2">
        <v>775.66666666666697</v>
      </c>
      <c r="O148" s="3">
        <v>22.72</v>
      </c>
      <c r="P148" s="3">
        <v>24.716132179200002</v>
      </c>
      <c r="Q148" s="3">
        <v>30.748988988168399</v>
      </c>
      <c r="R148" s="3">
        <v>40.795485550544598</v>
      </c>
      <c r="S148" s="12">
        <f t="shared" si="32"/>
        <v>1.035108163493992E-2</v>
      </c>
      <c r="T148" s="12">
        <f t="shared" si="33"/>
        <v>2.3303161431729169E-2</v>
      </c>
      <c r="U148" s="12">
        <f t="shared" si="34"/>
        <v>0.27339586273404448</v>
      </c>
      <c r="V148" s="14">
        <f t="shared" si="36"/>
        <v>0.22764261461023527</v>
      </c>
      <c r="W148" s="12">
        <f t="shared" si="37"/>
        <v>0.36434054597725751</v>
      </c>
      <c r="Y148">
        <f t="shared" si="38"/>
        <v>324.29906548565612</v>
      </c>
      <c r="Z148">
        <f t="shared" si="39"/>
        <v>351.92134641865476</v>
      </c>
      <c r="AB148">
        <f t="shared" si="40"/>
        <v>514.82776218612048</v>
      </c>
      <c r="AC148">
        <f t="shared" si="41"/>
        <v>772.24164327918061</v>
      </c>
    </row>
    <row r="149" spans="1:29" x14ac:dyDescent="0.25">
      <c r="A149" s="1">
        <v>0.47638888888889702</v>
      </c>
      <c r="B149" s="2">
        <v>778.33333333333303</v>
      </c>
      <c r="C149" s="3">
        <v>22.72</v>
      </c>
      <c r="D149" s="3">
        <v>24.262222168800001</v>
      </c>
      <c r="E149" s="3">
        <v>33.594105904082198</v>
      </c>
      <c r="F149" s="3">
        <v>46.881417946648902</v>
      </c>
      <c r="G149" s="12">
        <f t="shared" si="28"/>
        <v>1.3971014009527457E-2</v>
      </c>
      <c r="H149" s="12">
        <f t="shared" si="29"/>
        <v>3.1042506997835864E-2</v>
      </c>
      <c r="I149" s="12">
        <f t="shared" si="30"/>
        <v>0.42145163063762314</v>
      </c>
      <c r="J149" s="14">
        <f t="shared" si="35"/>
        <v>0.30004442221875371</v>
      </c>
      <c r="K149" s="12">
        <f t="shared" si="31"/>
        <v>0.34051349169171025</v>
      </c>
      <c r="M149" s="1">
        <v>0.47638888888889702</v>
      </c>
      <c r="N149" s="2">
        <v>778.33333333333303</v>
      </c>
      <c r="O149" s="3">
        <v>22.72</v>
      </c>
      <c r="P149" s="3">
        <v>24.262222168800001</v>
      </c>
      <c r="Q149" s="3">
        <v>30.6909521873255</v>
      </c>
      <c r="R149" s="3">
        <v>40.720929659200998</v>
      </c>
      <c r="S149" s="12">
        <f t="shared" si="32"/>
        <v>1.0241052060803646E-2</v>
      </c>
      <c r="T149" s="12">
        <f t="shared" si="33"/>
        <v>2.3127532752720777E-2</v>
      </c>
      <c r="U149" s="12">
        <f t="shared" si="34"/>
        <v>0.29033781668248315</v>
      </c>
      <c r="V149" s="14">
        <f t="shared" si="36"/>
        <v>0.22648966064581622</v>
      </c>
      <c r="W149" s="12">
        <f t="shared" si="37"/>
        <v>0.37165856898705785</v>
      </c>
      <c r="Y149">
        <f t="shared" si="38"/>
        <v>330.03722845529194</v>
      </c>
      <c r="Z149">
        <f t="shared" si="39"/>
        <v>360.22409400213098</v>
      </c>
      <c r="AB149">
        <f t="shared" si="40"/>
        <v>521.45077404170706</v>
      </c>
      <c r="AC149">
        <f t="shared" si="41"/>
        <v>782.1761610625606</v>
      </c>
    </row>
    <row r="150" spans="1:29" x14ac:dyDescent="0.25">
      <c r="A150" s="1">
        <v>0.47708333333334102</v>
      </c>
      <c r="B150" s="2">
        <v>778.5</v>
      </c>
      <c r="C150" s="3">
        <v>22.72</v>
      </c>
      <c r="D150" s="3">
        <v>24.657563145600001</v>
      </c>
      <c r="E150" s="3">
        <v>33.738529603263103</v>
      </c>
      <c r="F150" s="3">
        <v>47.041196862366803</v>
      </c>
      <c r="G150" s="12">
        <f t="shared" si="28"/>
        <v>1.4153538347158772E-2</v>
      </c>
      <c r="H150" s="12">
        <f t="shared" si="29"/>
        <v>3.1241100658146184E-2</v>
      </c>
      <c r="I150" s="12">
        <f t="shared" si="30"/>
        <v>0.41003176625169602</v>
      </c>
      <c r="J150" s="14">
        <f t="shared" si="35"/>
        <v>0.30032685273856657</v>
      </c>
      <c r="K150" s="12">
        <f t="shared" si="31"/>
        <v>0.33689515724294311</v>
      </c>
      <c r="M150" s="1">
        <v>0.47708333333334102</v>
      </c>
      <c r="N150" s="2">
        <v>778.5</v>
      </c>
      <c r="O150" s="3">
        <v>22.72</v>
      </c>
      <c r="P150" s="3">
        <v>24.657563145600001</v>
      </c>
      <c r="Q150" s="3">
        <v>30.825836089098502</v>
      </c>
      <c r="R150" s="3">
        <v>40.880997002720903</v>
      </c>
      <c r="S150" s="12">
        <f t="shared" si="32"/>
        <v>1.0412120859471423E-2</v>
      </c>
      <c r="T150" s="12">
        <f t="shared" si="33"/>
        <v>2.3328191397200906E-2</v>
      </c>
      <c r="U150" s="12">
        <f t="shared" si="34"/>
        <v>0.27851527274511045</v>
      </c>
      <c r="V150" s="14">
        <f t="shared" si="36"/>
        <v>0.22700972460251814</v>
      </c>
      <c r="W150" s="12">
        <f t="shared" si="37"/>
        <v>0.36626736097507334</v>
      </c>
      <c r="Y150">
        <f t="shared" si="38"/>
        <v>326.60013676855357</v>
      </c>
      <c r="Z150">
        <f t="shared" si="39"/>
        <v>355.07476915749544</v>
      </c>
      <c r="AB150">
        <f t="shared" si="40"/>
        <v>515.68234436103489</v>
      </c>
      <c r="AC150">
        <f t="shared" si="41"/>
        <v>773.52351654155223</v>
      </c>
    </row>
    <row r="151" spans="1:29" x14ac:dyDescent="0.25">
      <c r="A151" s="1">
        <v>0.47777777777778602</v>
      </c>
      <c r="B151" s="2">
        <v>778.83333333333303</v>
      </c>
      <c r="C151" s="3">
        <v>22.72</v>
      </c>
      <c r="D151" s="3">
        <v>24.467213786400002</v>
      </c>
      <c r="E151" s="3">
        <v>33.8900402954554</v>
      </c>
      <c r="F151" s="3">
        <v>47.136354817857303</v>
      </c>
      <c r="G151" s="12">
        <f t="shared" si="28"/>
        <v>1.434201621500801E-2</v>
      </c>
      <c r="H151" s="12">
        <f t="shared" si="29"/>
        <v>3.1349909888111253E-2</v>
      </c>
      <c r="I151" s="12">
        <f t="shared" si="30"/>
        <v>0.42528563509928458</v>
      </c>
      <c r="J151" s="14">
        <f t="shared" si="35"/>
        <v>0.29892661607272353</v>
      </c>
      <c r="K151" s="12">
        <f t="shared" si="31"/>
        <v>0.34104628908157725</v>
      </c>
      <c r="M151" s="1">
        <v>0.47777777777778602</v>
      </c>
      <c r="N151" s="2">
        <v>778.83333333333303</v>
      </c>
      <c r="O151" s="3">
        <v>22.72</v>
      </c>
      <c r="P151" s="3">
        <v>24.467213786400002</v>
      </c>
      <c r="Q151" s="3">
        <v>30.988491149937101</v>
      </c>
      <c r="R151" s="3">
        <v>40.989839498316798</v>
      </c>
      <c r="S151" s="12">
        <f t="shared" si="32"/>
        <v>1.061650907331963E-2</v>
      </c>
      <c r="T151" s="12">
        <f t="shared" si="33"/>
        <v>2.3457957840766281E-2</v>
      </c>
      <c r="U151" s="12">
        <f t="shared" si="34"/>
        <v>0.29432841436114759</v>
      </c>
      <c r="V151" s="14">
        <f t="shared" si="36"/>
        <v>0.2256981904581532</v>
      </c>
      <c r="W151" s="12">
        <f t="shared" si="37"/>
        <v>0.37286239763872708</v>
      </c>
      <c r="Y151">
        <f t="shared" si="38"/>
        <v>330.7659808493782</v>
      </c>
      <c r="Z151">
        <f t="shared" si="39"/>
        <v>361.62304245839249</v>
      </c>
      <c r="AB151">
        <f t="shared" si="40"/>
        <v>518.45973642950662</v>
      </c>
      <c r="AC151">
        <f t="shared" si="41"/>
        <v>777.68960464425993</v>
      </c>
    </row>
    <row r="152" spans="1:29" x14ac:dyDescent="0.25">
      <c r="A152" s="1">
        <v>0.47847222222223001</v>
      </c>
      <c r="B152" s="2">
        <v>782.5</v>
      </c>
      <c r="C152" s="3">
        <v>22.72</v>
      </c>
      <c r="D152" s="3">
        <v>25.052904122400005</v>
      </c>
      <c r="E152" s="3">
        <v>33.945718223038497</v>
      </c>
      <c r="F152" s="3">
        <v>47.343243237043097</v>
      </c>
      <c r="G152" s="12">
        <f t="shared" si="28"/>
        <v>1.4345965780240893E-2</v>
      </c>
      <c r="H152" s="12">
        <f t="shared" si="29"/>
        <v>3.1467403497818659E-2</v>
      </c>
      <c r="I152" s="12">
        <f t="shared" si="30"/>
        <v>0.39948356498172716</v>
      </c>
      <c r="J152" s="14">
        <f t="shared" si="35"/>
        <v>0.30092223867257883</v>
      </c>
      <c r="K152" s="12">
        <f t="shared" si="31"/>
        <v>0.33377601410896168</v>
      </c>
      <c r="M152" s="1">
        <v>0.47847222222223001</v>
      </c>
      <c r="N152" s="2">
        <v>782.5</v>
      </c>
      <c r="O152" s="3">
        <v>22.72</v>
      </c>
      <c r="P152" s="3">
        <v>25.052904122400005</v>
      </c>
      <c r="Q152" s="3">
        <v>31.0056739352082</v>
      </c>
      <c r="R152" s="3">
        <v>41.146849833453103</v>
      </c>
      <c r="S152" s="12">
        <f t="shared" si="32"/>
        <v>1.0588720683972142E-2</v>
      </c>
      <c r="T152" s="12">
        <f t="shared" si="33"/>
        <v>2.3548689883007162E-2</v>
      </c>
      <c r="U152" s="12">
        <f t="shared" si="34"/>
        <v>0.26741070705228026</v>
      </c>
      <c r="V152" s="14">
        <f t="shared" si="36"/>
        <v>0.22778127683152455</v>
      </c>
      <c r="W152" s="12">
        <f t="shared" si="37"/>
        <v>0.36148663035766465</v>
      </c>
      <c r="Y152">
        <f t="shared" si="38"/>
        <v>325.23887298989609</v>
      </c>
      <c r="Z152">
        <f t="shared" si="39"/>
        <v>352.24072218700917</v>
      </c>
      <c r="AB152">
        <f t="shared" si="40"/>
        <v>509.9139146803625</v>
      </c>
      <c r="AC152">
        <f t="shared" si="41"/>
        <v>764.87087202054363</v>
      </c>
    </row>
    <row r="153" spans="1:29" x14ac:dyDescent="0.25">
      <c r="A153" s="1">
        <v>0.47916666666667501</v>
      </c>
      <c r="B153" s="2">
        <v>783.66666666666697</v>
      </c>
      <c r="C153" s="3">
        <v>22.72</v>
      </c>
      <c r="D153" s="3">
        <v>24.291506685600002</v>
      </c>
      <c r="E153" s="3">
        <v>33.620219240345598</v>
      </c>
      <c r="F153" s="3">
        <v>47.096374275473103</v>
      </c>
      <c r="G153" s="12">
        <f t="shared" si="28"/>
        <v>1.390925466654053E-2</v>
      </c>
      <c r="H153" s="12">
        <f t="shared" si="29"/>
        <v>3.1105539271126876E-2</v>
      </c>
      <c r="I153" s="12">
        <f t="shared" si="30"/>
        <v>0.41844114935636234</v>
      </c>
      <c r="J153" s="14">
        <f t="shared" si="35"/>
        <v>0.30223772941394178</v>
      </c>
      <c r="K153" s="12">
        <f t="shared" si="31"/>
        <v>0.34097220272808199</v>
      </c>
      <c r="M153" s="1">
        <v>0.47916666666667501</v>
      </c>
      <c r="N153" s="2">
        <v>783.66666666666697</v>
      </c>
      <c r="O153" s="3">
        <v>22.72</v>
      </c>
      <c r="P153" s="3">
        <v>24.291506685600002</v>
      </c>
      <c r="Q153" s="3">
        <v>30.675585995063599</v>
      </c>
      <c r="R153" s="3">
        <v>40.855065508135397</v>
      </c>
      <c r="S153" s="12">
        <f t="shared" si="32"/>
        <v>1.0151747335257675E-2</v>
      </c>
      <c r="T153" s="12">
        <f t="shared" si="33"/>
        <v>2.3141300095451369E-2</v>
      </c>
      <c r="U153" s="12">
        <f t="shared" si="34"/>
        <v>0.28635907346884382</v>
      </c>
      <c r="V153" s="14">
        <f t="shared" si="36"/>
        <v>0.22830123033067706</v>
      </c>
      <c r="W153" s="12">
        <f t="shared" si="37"/>
        <v>0.37148076706509903</v>
      </c>
      <c r="Y153">
        <f t="shared" si="38"/>
        <v>332.74637032066056</v>
      </c>
      <c r="Z153">
        <f t="shared" si="39"/>
        <v>362.51892645753844</v>
      </c>
      <c r="AB153">
        <f t="shared" si="40"/>
        <v>521.02348295424997</v>
      </c>
      <c r="AC153">
        <f t="shared" si="41"/>
        <v>781.53522443137479</v>
      </c>
    </row>
    <row r="154" spans="1:29" x14ac:dyDescent="0.25">
      <c r="A154" s="1">
        <v>0.47986111111111901</v>
      </c>
      <c r="B154" s="2">
        <v>787.16666666666697</v>
      </c>
      <c r="C154" s="3">
        <v>22.76</v>
      </c>
      <c r="D154" s="3">
        <v>24.408644752800001</v>
      </c>
      <c r="E154" s="3">
        <v>33.500385545936098</v>
      </c>
      <c r="F154" s="3">
        <v>47.102570773008097</v>
      </c>
      <c r="G154" s="12">
        <f t="shared" si="28"/>
        <v>1.3644360210801726E-2</v>
      </c>
      <c r="H154" s="12">
        <f t="shared" si="29"/>
        <v>3.0924290628424417E-2</v>
      </c>
      <c r="I154" s="12">
        <f t="shared" si="30"/>
        <v>0.40599847246695542</v>
      </c>
      <c r="J154" s="14">
        <f t="shared" si="35"/>
        <v>0.30370786794609572</v>
      </c>
      <c r="K154" s="12">
        <f t="shared" si="31"/>
        <v>0.33780473611971562</v>
      </c>
      <c r="M154" s="1">
        <v>0.47986111111111901</v>
      </c>
      <c r="N154" s="2">
        <v>787.16666666666697</v>
      </c>
      <c r="O154" s="3">
        <v>22.76</v>
      </c>
      <c r="P154" s="3">
        <v>24.408644752800001</v>
      </c>
      <c r="Q154" s="3">
        <v>30.529531078673202</v>
      </c>
      <c r="R154" s="3">
        <v>40.815222667486303</v>
      </c>
      <c r="S154" s="12">
        <f t="shared" si="32"/>
        <v>9.8702490942280726E-3</v>
      </c>
      <c r="T154" s="12">
        <f t="shared" si="33"/>
        <v>2.2936975652110475E-2</v>
      </c>
      <c r="U154" s="12">
        <f t="shared" si="34"/>
        <v>0.27333274836921484</v>
      </c>
      <c r="V154" s="14">
        <f t="shared" si="36"/>
        <v>0.22965761829005429</v>
      </c>
      <c r="W154" s="12">
        <f t="shared" si="37"/>
        <v>0.36632399247466174</v>
      </c>
      <c r="Y154">
        <f t="shared" si="38"/>
        <v>331.12761921508081</v>
      </c>
      <c r="Z154">
        <f t="shared" si="39"/>
        <v>359.0831581665866</v>
      </c>
      <c r="AB154">
        <f t="shared" si="40"/>
        <v>519.31431860442115</v>
      </c>
      <c r="AC154">
        <f t="shared" si="41"/>
        <v>778.97147790663155</v>
      </c>
    </row>
    <row r="155" spans="1:29" x14ac:dyDescent="0.25">
      <c r="A155" s="1">
        <v>0.48055555555556401</v>
      </c>
      <c r="B155" s="2">
        <v>787.16666666666697</v>
      </c>
      <c r="C155" s="3">
        <v>22.76</v>
      </c>
      <c r="D155" s="3">
        <v>23.866881192000001</v>
      </c>
      <c r="E155" s="3">
        <v>33.749348048732998</v>
      </c>
      <c r="F155" s="3">
        <v>47.184140288113902</v>
      </c>
      <c r="G155" s="12">
        <f t="shared" si="28"/>
        <v>1.396063694524623E-2</v>
      </c>
      <c r="H155" s="12">
        <f t="shared" si="29"/>
        <v>3.1027914827161412E-2</v>
      </c>
      <c r="I155" s="12">
        <f t="shared" si="30"/>
        <v>0.4413089351456228</v>
      </c>
      <c r="J155" s="14">
        <f t="shared" si="35"/>
        <v>0.29997033853063043</v>
      </c>
      <c r="K155" s="12">
        <f t="shared" si="31"/>
        <v>0.3470832040689612</v>
      </c>
      <c r="M155" s="1">
        <v>0.48055555555556401</v>
      </c>
      <c r="N155" s="2">
        <v>787.16666666666697</v>
      </c>
      <c r="O155" s="3">
        <v>22.76</v>
      </c>
      <c r="P155" s="3">
        <v>23.866881192000001</v>
      </c>
      <c r="Q155" s="3">
        <v>30.815334376753601</v>
      </c>
      <c r="R155" s="3">
        <v>40.943762495625698</v>
      </c>
      <c r="S155" s="12">
        <f t="shared" si="32"/>
        <v>1.0233327601211428E-2</v>
      </c>
      <c r="T155" s="12">
        <f t="shared" si="33"/>
        <v>2.3100269949979702E-2</v>
      </c>
      <c r="U155" s="12">
        <f t="shared" si="34"/>
        <v>0.31028836426439943</v>
      </c>
      <c r="V155" s="14">
        <f t="shared" si="36"/>
        <v>0.22614625946319997</v>
      </c>
      <c r="W155" s="12">
        <f t="shared" si="37"/>
        <v>0.38129044159539965</v>
      </c>
      <c r="Y155">
        <f t="shared" si="38"/>
        <v>340.2226870856162</v>
      </c>
      <c r="Z155">
        <f t="shared" si="39"/>
        <v>373.75377741953071</v>
      </c>
      <c r="AB155">
        <f t="shared" si="40"/>
        <v>527.21920372237935</v>
      </c>
      <c r="AC155">
        <f t="shared" si="41"/>
        <v>790.82880558356896</v>
      </c>
    </row>
    <row r="156" spans="1:29" x14ac:dyDescent="0.25">
      <c r="A156" s="1">
        <v>0.481250000000008</v>
      </c>
      <c r="B156" s="2">
        <v>791.16666666666697</v>
      </c>
      <c r="C156" s="3">
        <v>22.76</v>
      </c>
      <c r="D156" s="3">
        <v>25.331107032000002</v>
      </c>
      <c r="E156" s="3">
        <v>34.916734577830198</v>
      </c>
      <c r="F156" s="3">
        <v>48.199779429382602</v>
      </c>
      <c r="G156" s="12">
        <f t="shared" si="28"/>
        <v>1.5365579832943153E-2</v>
      </c>
      <c r="H156" s="12">
        <f t="shared" si="29"/>
        <v>3.2154766500167589E-2</v>
      </c>
      <c r="I156" s="12">
        <f t="shared" si="30"/>
        <v>0.42588919138070058</v>
      </c>
      <c r="J156" s="14">
        <f t="shared" si="35"/>
        <v>0.2950826747572779</v>
      </c>
      <c r="K156" s="12">
        <f t="shared" si="31"/>
        <v>0.33868484696508544</v>
      </c>
      <c r="M156" s="1">
        <v>0.481250000000008</v>
      </c>
      <c r="N156" s="2">
        <v>791.16666666666697</v>
      </c>
      <c r="O156" s="3">
        <v>22.76</v>
      </c>
      <c r="P156" s="3">
        <v>25.331107032000002</v>
      </c>
      <c r="Q156" s="3">
        <v>31.9815682558174</v>
      </c>
      <c r="R156" s="3">
        <v>42.030804943413997</v>
      </c>
      <c r="S156" s="12">
        <f t="shared" si="32"/>
        <v>1.1655658212535154E-2</v>
      </c>
      <c r="T156" s="12">
        <f t="shared" si="33"/>
        <v>2.4357453056769313E-2</v>
      </c>
      <c r="U156" s="12">
        <f t="shared" si="34"/>
        <v>0.29547982532999512</v>
      </c>
      <c r="V156" s="14">
        <f t="shared" si="36"/>
        <v>0.22324366695926706</v>
      </c>
      <c r="W156" s="12">
        <f t="shared" si="37"/>
        <v>0.37098357962426459</v>
      </c>
      <c r="Y156">
        <f t="shared" si="38"/>
        <v>333.67734779834706</v>
      </c>
      <c r="Z156">
        <f t="shared" si="39"/>
        <v>365.49853952728716</v>
      </c>
      <c r="AB156">
        <f t="shared" si="40"/>
        <v>505.85464934951909</v>
      </c>
      <c r="AC156">
        <f t="shared" si="41"/>
        <v>758.78197402427861</v>
      </c>
    </row>
    <row r="157" spans="1:29" x14ac:dyDescent="0.25">
      <c r="A157" s="1">
        <v>0.481944444444453</v>
      </c>
      <c r="B157" s="2">
        <v>793.83333333333303</v>
      </c>
      <c r="C157" s="3">
        <v>22.76</v>
      </c>
      <c r="D157" s="3">
        <v>25.872870592800002</v>
      </c>
      <c r="E157" s="3">
        <v>35.127769360277902</v>
      </c>
      <c r="F157" s="3">
        <v>48.513108840702003</v>
      </c>
      <c r="G157" s="12">
        <f t="shared" si="28"/>
        <v>1.5579806038561291E-2</v>
      </c>
      <c r="H157" s="12">
        <f t="shared" si="29"/>
        <v>3.2441455604495503E-2</v>
      </c>
      <c r="I157" s="12">
        <f t="shared" si="30"/>
        <v>0.40981362282268113</v>
      </c>
      <c r="J157" s="14">
        <f t="shared" si="35"/>
        <v>0.29635626509823754</v>
      </c>
      <c r="K157" s="12">
        <f t="shared" si="31"/>
        <v>0.33417538433971883</v>
      </c>
      <c r="M157" s="1">
        <v>0.481944444444453</v>
      </c>
      <c r="N157" s="2">
        <v>793.83333333333303</v>
      </c>
      <c r="O157" s="3">
        <v>22.76</v>
      </c>
      <c r="P157" s="3">
        <v>25.872870592800002</v>
      </c>
      <c r="Q157" s="3">
        <v>32.166410699065999</v>
      </c>
      <c r="R157" s="3">
        <v>42.303201344126499</v>
      </c>
      <c r="S157" s="12">
        <f t="shared" si="32"/>
        <v>1.1849352129833299E-2</v>
      </c>
      <c r="T157" s="12">
        <f t="shared" si="33"/>
        <v>2.4618771376182874E-2</v>
      </c>
      <c r="U157" s="12">
        <f t="shared" si="34"/>
        <v>0.27868251572800018</v>
      </c>
      <c r="V157" s="14">
        <f t="shared" si="36"/>
        <v>0.22443221705705305</v>
      </c>
      <c r="W157" s="12">
        <f t="shared" si="37"/>
        <v>0.36377347492105327</v>
      </c>
      <c r="Y157">
        <f t="shared" si="38"/>
        <v>330.34425964085602</v>
      </c>
      <c r="Z157">
        <f t="shared" si="39"/>
        <v>359.60302548081438</v>
      </c>
      <c r="AB157">
        <f t="shared" si="40"/>
        <v>497.94976423156095</v>
      </c>
      <c r="AC157">
        <f t="shared" si="41"/>
        <v>746.92464634734131</v>
      </c>
    </row>
    <row r="158" spans="1:29" x14ac:dyDescent="0.25">
      <c r="A158" s="1">
        <v>0.482638888888897</v>
      </c>
      <c r="B158" s="2">
        <v>793.33333333333303</v>
      </c>
      <c r="C158" s="3">
        <v>22.76</v>
      </c>
      <c r="D158" s="3">
        <v>25.638594458399997</v>
      </c>
      <c r="E158" s="3">
        <v>34.441184285028399</v>
      </c>
      <c r="F158" s="3">
        <v>48.1496380341354</v>
      </c>
      <c r="G158" s="12">
        <f t="shared" si="28"/>
        <v>1.472418187188454E-2</v>
      </c>
      <c r="H158" s="12">
        <f t="shared" si="29"/>
        <v>3.2003745421179085E-2</v>
      </c>
      <c r="I158" s="12">
        <f t="shared" si="30"/>
        <v>0.390030718062985</v>
      </c>
      <c r="J158" s="14">
        <f t="shared" si="35"/>
        <v>0.30370141995729799</v>
      </c>
      <c r="K158" s="12">
        <f t="shared" si="31"/>
        <v>0.33247785265919372</v>
      </c>
      <c r="M158" s="1">
        <v>0.482638888888897</v>
      </c>
      <c r="N158" s="2">
        <v>793.33333333333303</v>
      </c>
      <c r="O158" s="3">
        <v>22.76</v>
      </c>
      <c r="P158" s="3">
        <v>25.638594458399997</v>
      </c>
      <c r="Q158" s="3">
        <v>31.424813442982501</v>
      </c>
      <c r="R158" s="3">
        <v>41.816818469861403</v>
      </c>
      <c r="S158" s="12">
        <f t="shared" si="32"/>
        <v>1.0922033751658617E-2</v>
      </c>
      <c r="T158" s="12">
        <f t="shared" si="33"/>
        <v>2.4021199751926146E-2</v>
      </c>
      <c r="U158" s="12">
        <f t="shared" si="34"/>
        <v>0.25637945080655866</v>
      </c>
      <c r="V158" s="14">
        <f t="shared" si="36"/>
        <v>0.23022776606530801</v>
      </c>
      <c r="W158" s="12">
        <f t="shared" si="37"/>
        <v>0.35841749146858748</v>
      </c>
      <c r="Y158">
        <f t="shared" si="38"/>
        <v>328.45917707860104</v>
      </c>
      <c r="Z158">
        <f t="shared" si="39"/>
        <v>354.08528224291439</v>
      </c>
      <c r="AB158">
        <f t="shared" si="40"/>
        <v>501.36809293121865</v>
      </c>
      <c r="AC158">
        <f t="shared" si="41"/>
        <v>752.0521393968279</v>
      </c>
    </row>
    <row r="159" spans="1:29" x14ac:dyDescent="0.25">
      <c r="A159" s="1">
        <v>0.483333333333342</v>
      </c>
      <c r="B159" s="2">
        <v>795</v>
      </c>
      <c r="C159" s="3">
        <v>22.8</v>
      </c>
      <c r="D159" s="3">
        <v>24.262222168800001</v>
      </c>
      <c r="E159" s="3">
        <v>34.074216287785902</v>
      </c>
      <c r="F159" s="3">
        <v>47.746372768270099</v>
      </c>
      <c r="G159" s="12">
        <f t="shared" si="28"/>
        <v>1.4181404135579749E-2</v>
      </c>
      <c r="H159" s="12">
        <f t="shared" si="29"/>
        <v>3.1379085243107042E-2</v>
      </c>
      <c r="I159" s="12">
        <f t="shared" si="30"/>
        <v>0.43384460369825201</v>
      </c>
      <c r="J159" s="14">
        <f t="shared" si="35"/>
        <v>0.30226227401108569</v>
      </c>
      <c r="K159" s="12">
        <f t="shared" si="31"/>
        <v>0.34612305057347453</v>
      </c>
      <c r="M159" s="1">
        <v>0.483333333333342</v>
      </c>
      <c r="N159" s="2">
        <v>795</v>
      </c>
      <c r="O159" s="3">
        <v>22.8</v>
      </c>
      <c r="P159" s="3">
        <v>24.262222168800001</v>
      </c>
      <c r="Q159" s="3">
        <v>31.083746488001299</v>
      </c>
      <c r="R159" s="3">
        <v>41.402393889739699</v>
      </c>
      <c r="S159" s="12">
        <f t="shared" si="32"/>
        <v>1.0419806903146287E-2</v>
      </c>
      <c r="T159" s="12">
        <f t="shared" si="33"/>
        <v>2.3399237597156852E-2</v>
      </c>
      <c r="U159" s="12">
        <f t="shared" si="34"/>
        <v>0.30161876158846979</v>
      </c>
      <c r="V159" s="14">
        <f t="shared" si="36"/>
        <v>0.22812332734927657</v>
      </c>
      <c r="W159" s="12">
        <f t="shared" si="37"/>
        <v>0.37893270814351149</v>
      </c>
      <c r="Y159">
        <f t="shared" si="38"/>
        <v>342.65780501648254</v>
      </c>
      <c r="Z159">
        <f t="shared" si="39"/>
        <v>375.13898541652856</v>
      </c>
      <c r="AB159">
        <f t="shared" si="40"/>
        <v>521.45077404170706</v>
      </c>
      <c r="AC159">
        <f t="shared" si="41"/>
        <v>782.1761610625606</v>
      </c>
    </row>
    <row r="160" spans="1:29" x14ac:dyDescent="0.25">
      <c r="A160" s="1">
        <v>0.48402777777778599</v>
      </c>
      <c r="B160" s="2">
        <v>792.5</v>
      </c>
      <c r="C160" s="3">
        <v>22.8</v>
      </c>
      <c r="D160" s="3">
        <v>25.082188639200002</v>
      </c>
      <c r="E160" s="3">
        <v>34.294165648866297</v>
      </c>
      <c r="F160" s="3">
        <v>48.020935852073201</v>
      </c>
      <c r="G160" s="12">
        <f t="shared" si="28"/>
        <v>1.4503679052197219E-2</v>
      </c>
      <c r="H160" s="12">
        <f t="shared" si="29"/>
        <v>3.1824524734477222E-2</v>
      </c>
      <c r="I160" s="12">
        <f t="shared" si="30"/>
        <v>0.40859930527532362</v>
      </c>
      <c r="J160" s="14">
        <f t="shared" si="35"/>
        <v>0.30442698471886065</v>
      </c>
      <c r="K160" s="12">
        <f t="shared" si="31"/>
        <v>0.33915109157101503</v>
      </c>
      <c r="M160" s="1">
        <v>0.48402777777778599</v>
      </c>
      <c r="N160" s="2">
        <v>792.5</v>
      </c>
      <c r="O160" s="3">
        <v>22.8</v>
      </c>
      <c r="P160" s="3">
        <v>25.082188639200002</v>
      </c>
      <c r="Q160" s="3">
        <v>31.278758004150198</v>
      </c>
      <c r="R160" s="3">
        <v>41.673275564601603</v>
      </c>
      <c r="S160" s="12">
        <f t="shared" si="32"/>
        <v>1.0698748270221069E-2</v>
      </c>
      <c r="T160" s="12">
        <f t="shared" si="33"/>
        <v>2.3814858756595083E-2</v>
      </c>
      <c r="U160" s="12">
        <f t="shared" si="34"/>
        <v>0.27485022324222258</v>
      </c>
      <c r="V160" s="14">
        <f t="shared" si="36"/>
        <v>0.23052557824536143</v>
      </c>
      <c r="W160" s="12">
        <f t="shared" si="37"/>
        <v>0.36795068986647272</v>
      </c>
      <c r="Y160">
        <f t="shared" si="38"/>
        <v>334.69981111296596</v>
      </c>
      <c r="Z160">
        <f t="shared" si="39"/>
        <v>363.12142127193141</v>
      </c>
      <c r="AB160">
        <f t="shared" si="40"/>
        <v>509.48662359290546</v>
      </c>
      <c r="AC160">
        <f t="shared" si="41"/>
        <v>764.22993538935805</v>
      </c>
    </row>
    <row r="161" spans="1:29" x14ac:dyDescent="0.25">
      <c r="A161" s="1">
        <v>0.48472222222223099</v>
      </c>
      <c r="B161" s="2">
        <v>796</v>
      </c>
      <c r="C161" s="3">
        <v>22.8</v>
      </c>
      <c r="D161" s="3">
        <v>24.481856044800001</v>
      </c>
      <c r="E161" s="3">
        <v>34.027209283154903</v>
      </c>
      <c r="F161" s="3">
        <v>47.869569578188297</v>
      </c>
      <c r="G161" s="12">
        <f t="shared" si="28"/>
        <v>1.4104534275320229E-2</v>
      </c>
      <c r="H161" s="12">
        <f t="shared" si="29"/>
        <v>3.1494434143452633E-2</v>
      </c>
      <c r="I161" s="12">
        <f t="shared" si="30"/>
        <v>0.42152465952838758</v>
      </c>
      <c r="J161" s="14">
        <f t="shared" si="35"/>
        <v>0.30564066434899373</v>
      </c>
      <c r="K161" s="12">
        <f t="shared" si="31"/>
        <v>0.34426866274212503</v>
      </c>
      <c r="M161" s="1">
        <v>0.48472222222223099</v>
      </c>
      <c r="N161" s="2">
        <v>796</v>
      </c>
      <c r="O161" s="3">
        <v>22.8</v>
      </c>
      <c r="P161" s="3">
        <v>24.481856044800001</v>
      </c>
      <c r="Q161" s="3">
        <v>30.997724605346502</v>
      </c>
      <c r="R161" s="3">
        <v>41.462297341079697</v>
      </c>
      <c r="S161" s="12">
        <f t="shared" si="32"/>
        <v>1.0298649001691584E-2</v>
      </c>
      <c r="T161" s="12">
        <f t="shared" si="33"/>
        <v>2.3445097162160422E-2</v>
      </c>
      <c r="U161" s="12">
        <f t="shared" si="34"/>
        <v>0.28774202566750195</v>
      </c>
      <c r="V161" s="14">
        <f t="shared" si="36"/>
        <v>0.23105878585066442</v>
      </c>
      <c r="W161" s="12">
        <f t="shared" si="37"/>
        <v>0.37492979868441539</v>
      </c>
      <c r="Y161">
        <f t="shared" si="38"/>
        <v>341.25068947079342</v>
      </c>
      <c r="Z161">
        <f t="shared" si="39"/>
        <v>371.64303972691221</v>
      </c>
      <c r="AB161">
        <f t="shared" si="40"/>
        <v>518.24609088577813</v>
      </c>
      <c r="AC161">
        <f t="shared" si="41"/>
        <v>777.36913632866708</v>
      </c>
    </row>
    <row r="162" spans="1:29" x14ac:dyDescent="0.25">
      <c r="A162" s="1">
        <v>0.48541666666667499</v>
      </c>
      <c r="B162" s="2">
        <v>796.16666666666697</v>
      </c>
      <c r="C162" s="3">
        <v>22.8</v>
      </c>
      <c r="D162" s="3">
        <v>24.496498303200006</v>
      </c>
      <c r="E162" s="3">
        <v>34.214016004924197</v>
      </c>
      <c r="F162" s="3">
        <v>48.017438048442301</v>
      </c>
      <c r="G162" s="12">
        <f t="shared" si="28"/>
        <v>1.4336214366662162E-2</v>
      </c>
      <c r="H162" s="12">
        <f t="shared" si="29"/>
        <v>3.1673566734488956E-2</v>
      </c>
      <c r="I162" s="12">
        <f t="shared" si="30"/>
        <v>0.42903764378556547</v>
      </c>
      <c r="J162" s="14">
        <f t="shared" si="35"/>
        <v>0.30471710222241027</v>
      </c>
      <c r="K162" s="12">
        <f t="shared" si="31"/>
        <v>0.34615728274346208</v>
      </c>
      <c r="M162" s="1">
        <v>0.48541666666667499</v>
      </c>
      <c r="N162" s="2">
        <v>796.16666666666697</v>
      </c>
      <c r="O162" s="3">
        <v>22.8</v>
      </c>
      <c r="P162" s="3">
        <v>24.496498303200006</v>
      </c>
      <c r="Q162" s="3">
        <v>31.188722611706101</v>
      </c>
      <c r="R162" s="3">
        <v>41.621899951008501</v>
      </c>
      <c r="S162" s="12">
        <f t="shared" si="32"/>
        <v>1.0536390134024824E-2</v>
      </c>
      <c r="T162" s="12">
        <f t="shared" si="33"/>
        <v>2.3640653068044998E-2</v>
      </c>
      <c r="U162" s="12">
        <f t="shared" si="34"/>
        <v>0.29546806469891967</v>
      </c>
      <c r="V162" s="14">
        <f t="shared" si="36"/>
        <v>0.23031734853732427</v>
      </c>
      <c r="W162" s="12">
        <f t="shared" si="37"/>
        <v>0.37805138088678414</v>
      </c>
      <c r="Y162">
        <f t="shared" si="38"/>
        <v>343.19459632538417</v>
      </c>
      <c r="Z162">
        <f t="shared" si="39"/>
        <v>374.81571967921985</v>
      </c>
      <c r="AB162">
        <f t="shared" si="40"/>
        <v>518.03244534204941</v>
      </c>
      <c r="AC162">
        <f t="shared" si="41"/>
        <v>777.04866801307401</v>
      </c>
    </row>
    <row r="163" spans="1:29" x14ac:dyDescent="0.25">
      <c r="A163" s="1">
        <v>0.48611111111111999</v>
      </c>
      <c r="B163" s="2">
        <v>798.16666666666697</v>
      </c>
      <c r="C163" s="3">
        <v>22.8</v>
      </c>
      <c r="D163" s="3">
        <v>24.877197021600004</v>
      </c>
      <c r="E163" s="3">
        <v>34.283865580885703</v>
      </c>
      <c r="F163" s="3">
        <v>48.204879750210502</v>
      </c>
      <c r="G163" s="12">
        <f t="shared" si="28"/>
        <v>1.4387804027002335E-2</v>
      </c>
      <c r="H163" s="12">
        <f t="shared" si="29"/>
        <v>3.1829041240606169E-2</v>
      </c>
      <c r="I163" s="12">
        <f t="shared" si="30"/>
        <v>0.41427269039926368</v>
      </c>
      <c r="J163" s="14">
        <f t="shared" si="35"/>
        <v>0.3065429570875825</v>
      </c>
      <c r="K163" s="12">
        <f t="shared" si="31"/>
        <v>0.3424528681914763</v>
      </c>
      <c r="M163" s="1">
        <v>0.48611111111111999</v>
      </c>
      <c r="N163" s="2">
        <v>798.16666666666697</v>
      </c>
      <c r="O163" s="3">
        <v>22.8</v>
      </c>
      <c r="P163" s="3">
        <v>24.877197021600004</v>
      </c>
      <c r="Q163" s="3">
        <v>31.228647641491399</v>
      </c>
      <c r="R163" s="3">
        <v>41.767620104534302</v>
      </c>
      <c r="S163" s="12">
        <f t="shared" si="32"/>
        <v>1.0560009573804213E-2</v>
      </c>
      <c r="T163" s="12">
        <f t="shared" si="33"/>
        <v>2.3763984261266604E-2</v>
      </c>
      <c r="U163" s="12">
        <f t="shared" si="34"/>
        <v>0.27971991568078419</v>
      </c>
      <c r="V163" s="14">
        <f t="shared" si="36"/>
        <v>0.23206985814327835</v>
      </c>
      <c r="W163" s="12">
        <f t="shared" si="37"/>
        <v>0.37192981598367048</v>
      </c>
      <c r="Y163">
        <f t="shared" si="38"/>
        <v>340.37477855754122</v>
      </c>
      <c r="Z163">
        <f t="shared" si="39"/>
        <v>369.67285285987242</v>
      </c>
      <c r="AB163">
        <f t="shared" si="40"/>
        <v>512.47766120510573</v>
      </c>
      <c r="AC163">
        <f t="shared" si="41"/>
        <v>768.7164918076586</v>
      </c>
    </row>
    <row r="164" spans="1:29" x14ac:dyDescent="0.25">
      <c r="A164" s="1">
        <v>0.48680555555556398</v>
      </c>
      <c r="B164" s="2">
        <v>800.5</v>
      </c>
      <c r="C164" s="3">
        <v>22.8</v>
      </c>
      <c r="D164" s="3">
        <v>24.423287011199999</v>
      </c>
      <c r="E164" s="3">
        <v>34.146400594085897</v>
      </c>
      <c r="F164" s="3">
        <v>48.147710594683197</v>
      </c>
      <c r="G164" s="12">
        <f t="shared" si="28"/>
        <v>1.4174141903917421E-2</v>
      </c>
      <c r="H164" s="12">
        <f t="shared" si="29"/>
        <v>3.1664847713533034E-2</v>
      </c>
      <c r="I164" s="12">
        <f t="shared" si="30"/>
        <v>0.42696086749371187</v>
      </c>
      <c r="J164" s="14">
        <f t="shared" si="35"/>
        <v>0.30741240513869861</v>
      </c>
      <c r="K164" s="12">
        <f t="shared" si="31"/>
        <v>0.34726189259036971</v>
      </c>
      <c r="M164" s="1">
        <v>0.48680555555556398</v>
      </c>
      <c r="N164" s="2">
        <v>800.5</v>
      </c>
      <c r="O164" s="3">
        <v>22.8</v>
      </c>
      <c r="P164" s="3">
        <v>24.423287011199999</v>
      </c>
      <c r="Q164" s="3">
        <v>31.080169662522099</v>
      </c>
      <c r="R164" s="3">
        <v>41.667539305340902</v>
      </c>
      <c r="S164" s="12">
        <f t="shared" si="32"/>
        <v>1.0343747236130041E-2</v>
      </c>
      <c r="T164" s="12">
        <f t="shared" si="33"/>
        <v>2.3569693073505187E-2</v>
      </c>
      <c r="U164" s="12">
        <f t="shared" si="34"/>
        <v>0.29231669129270094</v>
      </c>
      <c r="V164" s="14">
        <f t="shared" si="36"/>
        <v>0.23245601774780553</v>
      </c>
      <c r="W164" s="12">
        <f t="shared" si="37"/>
        <v>0.37861436339415599</v>
      </c>
      <c r="Y164">
        <f t="shared" si="38"/>
        <v>346.16363389276933</v>
      </c>
      <c r="Z164">
        <f t="shared" si="39"/>
        <v>377.4169486287974</v>
      </c>
      <c r="AB164">
        <f t="shared" si="40"/>
        <v>519.10067306069243</v>
      </c>
      <c r="AC164">
        <f t="shared" si="41"/>
        <v>778.65100959103859</v>
      </c>
    </row>
    <row r="165" spans="1:29" x14ac:dyDescent="0.25">
      <c r="A165" s="1">
        <v>0.48750000000000898</v>
      </c>
      <c r="B165" s="2">
        <v>804.16666666666697</v>
      </c>
      <c r="C165" s="3">
        <v>22.8</v>
      </c>
      <c r="D165" s="3">
        <v>24.555067336800001</v>
      </c>
      <c r="E165" s="3">
        <v>34.1587914991064</v>
      </c>
      <c r="F165" s="3">
        <v>48.250730820622003</v>
      </c>
      <c r="G165" s="12">
        <f t="shared" si="28"/>
        <v>1.4124922071427641E-2</v>
      </c>
      <c r="H165" s="12">
        <f t="shared" si="29"/>
        <v>3.1648577186265688E-2</v>
      </c>
      <c r="I165" s="12">
        <f t="shared" si="30"/>
        <v>0.41979538495620977</v>
      </c>
      <c r="J165" s="14">
        <f t="shared" si="35"/>
        <v>0.30799151413957776</v>
      </c>
      <c r="K165" s="12">
        <f t="shared" si="31"/>
        <v>0.34525947107845512</v>
      </c>
      <c r="M165" s="1">
        <v>0.48750000000000898</v>
      </c>
      <c r="N165" s="2">
        <v>804.16666666666697</v>
      </c>
      <c r="O165" s="3">
        <v>22.8</v>
      </c>
      <c r="P165" s="3">
        <v>24.555067336800001</v>
      </c>
      <c r="Q165" s="3">
        <v>31.0717830737619</v>
      </c>
      <c r="R165" s="3">
        <v>41.734521536012302</v>
      </c>
      <c r="S165" s="12">
        <f t="shared" si="32"/>
        <v>1.0286155117631373E-2</v>
      </c>
      <c r="T165" s="12">
        <f t="shared" si="33"/>
        <v>2.3545519008512698E-2</v>
      </c>
      <c r="U165" s="12">
        <f t="shared" si="34"/>
        <v>0.28485691021670462</v>
      </c>
      <c r="V165" s="14">
        <f t="shared" si="36"/>
        <v>0.23304336535488385</v>
      </c>
      <c r="W165" s="12">
        <f t="shared" si="37"/>
        <v>0.37547182046323618</v>
      </c>
      <c r="Y165">
        <f t="shared" si="38"/>
        <v>345.74399458837041</v>
      </c>
      <c r="Z165">
        <f t="shared" si="39"/>
        <v>375.99874279141113</v>
      </c>
      <c r="AB165">
        <f t="shared" si="40"/>
        <v>517.17786316713511</v>
      </c>
      <c r="AC165">
        <f t="shared" si="41"/>
        <v>775.7667947507025</v>
      </c>
    </row>
    <row r="166" spans="1:29" x14ac:dyDescent="0.25">
      <c r="A166" s="1">
        <v>0.48819444444445298</v>
      </c>
      <c r="B166" s="2">
        <v>804.33333333333303</v>
      </c>
      <c r="C166" s="3">
        <v>22.8</v>
      </c>
      <c r="D166" s="3">
        <v>24.306148944000007</v>
      </c>
      <c r="E166" s="3">
        <v>34.172717669918796</v>
      </c>
      <c r="F166" s="3">
        <v>48.237930828580097</v>
      </c>
      <c r="G166" s="12">
        <f t="shared" si="28"/>
        <v>1.4139309162766846E-2</v>
      </c>
      <c r="H166" s="12">
        <f t="shared" si="29"/>
        <v>3.1626105464459313E-2</v>
      </c>
      <c r="I166" s="12">
        <f t="shared" si="30"/>
        <v>0.4311954082833816</v>
      </c>
      <c r="J166" s="14">
        <f t="shared" si="35"/>
        <v>0.30734369257520083</v>
      </c>
      <c r="K166" s="12">
        <f t="shared" si="31"/>
        <v>0.34862759781126113</v>
      </c>
      <c r="M166" s="1">
        <v>0.48819444444445298</v>
      </c>
      <c r="N166" s="2">
        <v>804.33333333333303</v>
      </c>
      <c r="O166" s="3">
        <v>22.8</v>
      </c>
      <c r="P166" s="3">
        <v>24.306148944000007</v>
      </c>
      <c r="Q166" s="3">
        <v>31.093958970875001</v>
      </c>
      <c r="R166" s="3">
        <v>41.724122689301403</v>
      </c>
      <c r="S166" s="12">
        <f t="shared" si="32"/>
        <v>1.0311594244767927E-2</v>
      </c>
      <c r="T166" s="12">
        <f t="shared" si="33"/>
        <v>2.352771159051149E-2</v>
      </c>
      <c r="U166" s="12">
        <f t="shared" si="34"/>
        <v>0.29664542934766203</v>
      </c>
      <c r="V166" s="14">
        <f t="shared" si="36"/>
        <v>0.23228327456155351</v>
      </c>
      <c r="W166" s="12">
        <f t="shared" si="37"/>
        <v>0.38060598923538452</v>
      </c>
      <c r="Y166">
        <f t="shared" si="38"/>
        <v>349.18920384067331</v>
      </c>
      <c r="Z166">
        <f t="shared" si="39"/>
        <v>381.21910942359375</v>
      </c>
      <c r="AB166">
        <f t="shared" si="40"/>
        <v>520.80983741052125</v>
      </c>
      <c r="AC166">
        <f t="shared" si="41"/>
        <v>781.21475611578171</v>
      </c>
    </row>
    <row r="167" spans="1:29" x14ac:dyDescent="0.25">
      <c r="A167" s="1">
        <v>0.48888888888889798</v>
      </c>
      <c r="B167" s="2">
        <v>803.16666666666697</v>
      </c>
      <c r="C167" s="3">
        <v>22.76</v>
      </c>
      <c r="D167" s="3">
        <v>24.657563145600001</v>
      </c>
      <c r="E167" s="3">
        <v>34.2833473992143</v>
      </c>
      <c r="F167" s="3">
        <v>48.3707668187621</v>
      </c>
      <c r="G167" s="12">
        <f t="shared" si="28"/>
        <v>1.4347392487089803E-2</v>
      </c>
      <c r="H167" s="12">
        <f t="shared" si="29"/>
        <v>3.1887238205555619E-2</v>
      </c>
      <c r="I167" s="12">
        <f t="shared" si="30"/>
        <v>0.42128354559386449</v>
      </c>
      <c r="J167" s="14">
        <f t="shared" si="35"/>
        <v>0.3082760762639446</v>
      </c>
      <c r="K167" s="12">
        <f t="shared" si="31"/>
        <v>0.34594523270725125</v>
      </c>
      <c r="M167" s="1">
        <v>0.48888888888889798</v>
      </c>
      <c r="N167" s="2">
        <v>803.16666666666697</v>
      </c>
      <c r="O167" s="3">
        <v>22.76</v>
      </c>
      <c r="P167" s="3">
        <v>24.657563145600001</v>
      </c>
      <c r="Q167" s="3">
        <v>31.193655710536401</v>
      </c>
      <c r="R167" s="3">
        <v>41.854877725883902</v>
      </c>
      <c r="S167" s="12">
        <f t="shared" si="32"/>
        <v>1.0500505138663286E-2</v>
      </c>
      <c r="T167" s="12">
        <f t="shared" si="33"/>
        <v>2.3774489801889055E-2</v>
      </c>
      <c r="U167" s="12">
        <f t="shared" si="34"/>
        <v>0.28605962667947782</v>
      </c>
      <c r="V167" s="14">
        <f t="shared" si="36"/>
        <v>0.23330033650518017</v>
      </c>
      <c r="W167" s="12">
        <f t="shared" si="37"/>
        <v>0.37633014984491908</v>
      </c>
      <c r="Y167">
        <f t="shared" si="38"/>
        <v>345.99992391199629</v>
      </c>
      <c r="Z167">
        <f t="shared" si="39"/>
        <v>376.38964466470844</v>
      </c>
      <c r="AB167">
        <f t="shared" si="40"/>
        <v>515.68234436103489</v>
      </c>
      <c r="AC167">
        <f t="shared" si="41"/>
        <v>773.52351654155223</v>
      </c>
    </row>
    <row r="168" spans="1:29" x14ac:dyDescent="0.25">
      <c r="A168" s="1">
        <v>0.48958333333334197</v>
      </c>
      <c r="B168" s="2">
        <v>804</v>
      </c>
      <c r="C168" s="3">
        <v>22.76</v>
      </c>
      <c r="D168" s="3">
        <v>24.364717977600002</v>
      </c>
      <c r="E168" s="3">
        <v>33.868873289447698</v>
      </c>
      <c r="F168" s="3">
        <v>48.163367710366003</v>
      </c>
      <c r="G168" s="12">
        <f t="shared" si="28"/>
        <v>1.3817006578915046E-2</v>
      </c>
      <c r="H168" s="12">
        <f t="shared" si="29"/>
        <v>3.1596228495480098E-2</v>
      </c>
      <c r="I168" s="12">
        <f t="shared" si="30"/>
        <v>0.41552917841637749</v>
      </c>
      <c r="J168" s="14">
        <f t="shared" si="35"/>
        <v>0.31248329429114335</v>
      </c>
      <c r="K168" s="12">
        <f t="shared" si="31"/>
        <v>0.34683192233288807</v>
      </c>
      <c r="M168" s="1">
        <v>0.48958333333334197</v>
      </c>
      <c r="N168" s="2">
        <v>804</v>
      </c>
      <c r="O168" s="3">
        <v>22.76</v>
      </c>
      <c r="P168" s="3">
        <v>24.364717977600002</v>
      </c>
      <c r="Q168" s="3">
        <v>30.7437773782626</v>
      </c>
      <c r="R168" s="3">
        <v>41.563756668224897</v>
      </c>
      <c r="S168" s="12">
        <f t="shared" si="32"/>
        <v>9.9300713659982564E-3</v>
      </c>
      <c r="T168" s="12">
        <f t="shared" si="33"/>
        <v>2.3387757050030964E-2</v>
      </c>
      <c r="U168" s="12">
        <f t="shared" si="34"/>
        <v>0.27889751638657517</v>
      </c>
      <c r="V168" s="14">
        <f t="shared" si="36"/>
        <v>0.23652902111330212</v>
      </c>
      <c r="W168" s="12">
        <f t="shared" si="37"/>
        <v>0.37597777930658977</v>
      </c>
      <c r="Y168">
        <f t="shared" si="38"/>
        <v>347.24666941838228</v>
      </c>
      <c r="Z168">
        <f t="shared" si="39"/>
        <v>376.42737946775458</v>
      </c>
      <c r="AB168">
        <f t="shared" si="40"/>
        <v>519.95525523560684</v>
      </c>
      <c r="AC168">
        <f t="shared" si="41"/>
        <v>779.93288285341021</v>
      </c>
    </row>
    <row r="169" spans="1:29" x14ac:dyDescent="0.25">
      <c r="A169" s="1">
        <v>0.49027777777778703</v>
      </c>
      <c r="B169" s="2">
        <v>807.83333333333303</v>
      </c>
      <c r="C169" s="3">
        <v>22.76</v>
      </c>
      <c r="D169" s="3">
        <v>23.735100866400003</v>
      </c>
      <c r="E169" s="3">
        <v>34.153942938195499</v>
      </c>
      <c r="F169" s="3">
        <v>48.278335587125603</v>
      </c>
      <c r="G169" s="12">
        <f t="shared" si="28"/>
        <v>1.4104323835191461E-2</v>
      </c>
      <c r="H169" s="12">
        <f t="shared" si="29"/>
        <v>3.158861430219799E-2</v>
      </c>
      <c r="I169" s="12">
        <f t="shared" si="30"/>
        <v>0.45335847115489525</v>
      </c>
      <c r="J169" s="14">
        <f t="shared" si="35"/>
        <v>0.30729965063223591</v>
      </c>
      <c r="K169" s="12">
        <f t="shared" si="31"/>
        <v>0.35598592413978913</v>
      </c>
      <c r="M169" s="1">
        <v>0.49027777777778703</v>
      </c>
      <c r="N169" s="2">
        <v>807.83333333333303</v>
      </c>
      <c r="O169" s="3">
        <v>22.76</v>
      </c>
      <c r="P169" s="3">
        <v>23.735100866400003</v>
      </c>
      <c r="Q169" s="3">
        <v>31.065699315835499</v>
      </c>
      <c r="R169" s="3">
        <v>41.723624615197402</v>
      </c>
      <c r="S169" s="12">
        <f t="shared" si="32"/>
        <v>1.0281451597898289E-2</v>
      </c>
      <c r="T169" s="12">
        <f t="shared" si="33"/>
        <v>2.3474674580397037E-2</v>
      </c>
      <c r="U169" s="12">
        <f t="shared" si="34"/>
        <v>0.31897871978337772</v>
      </c>
      <c r="V169" s="14">
        <f t="shared" si="36"/>
        <v>0.23188088878331128</v>
      </c>
      <c r="W169" s="12">
        <f t="shared" si="37"/>
        <v>0.39137024867500031</v>
      </c>
      <c r="Y169">
        <f t="shared" si="38"/>
        <v>358.11092684774053</v>
      </c>
      <c r="Z169">
        <f t="shared" si="39"/>
        <v>393.70647261490916</v>
      </c>
      <c r="AB169">
        <f t="shared" si="40"/>
        <v>529.14201361593678</v>
      </c>
      <c r="AC169">
        <f t="shared" si="41"/>
        <v>793.71302042390494</v>
      </c>
    </row>
    <row r="170" spans="1:29" x14ac:dyDescent="0.25">
      <c r="A170" s="1">
        <v>0.49097222222223103</v>
      </c>
      <c r="B170" s="2">
        <v>807.83333333333303</v>
      </c>
      <c r="C170" s="3">
        <v>22.76</v>
      </c>
      <c r="D170" s="3">
        <v>25.1700421896</v>
      </c>
      <c r="E170" s="3">
        <v>34.946337452673198</v>
      </c>
      <c r="F170" s="3">
        <v>48.993550505164798</v>
      </c>
      <c r="G170" s="12">
        <f t="shared" si="28"/>
        <v>1.5085212443994059E-2</v>
      </c>
      <c r="H170" s="12">
        <f t="shared" si="29"/>
        <v>3.2473963901586307E-2</v>
      </c>
      <c r="I170" s="12">
        <f t="shared" si="30"/>
        <v>0.42539912242492678</v>
      </c>
      <c r="J170" s="14">
        <f t="shared" si="35"/>
        <v>0.30562048016374244</v>
      </c>
      <c r="K170" s="12">
        <f t="shared" si="31"/>
        <v>0.34554669425080403</v>
      </c>
      <c r="M170" s="1">
        <v>0.49097222222223103</v>
      </c>
      <c r="N170" s="2">
        <v>807.83333333333303</v>
      </c>
      <c r="O170" s="3">
        <v>22.76</v>
      </c>
      <c r="P170" s="3">
        <v>25.1700421896</v>
      </c>
      <c r="Q170" s="3">
        <v>31.8484705135631</v>
      </c>
      <c r="R170" s="3">
        <v>42.486791901446203</v>
      </c>
      <c r="S170" s="12">
        <f t="shared" si="32"/>
        <v>1.1250427704018694E-2</v>
      </c>
      <c r="T170" s="12">
        <f t="shared" si="33"/>
        <v>2.4419383414210287E-2</v>
      </c>
      <c r="U170" s="12">
        <f t="shared" si="34"/>
        <v>0.29060062853488366</v>
      </c>
      <c r="V170" s="14">
        <f t="shared" si="36"/>
        <v>0.23145437308821576</v>
      </c>
      <c r="W170" s="12">
        <f t="shared" si="37"/>
        <v>0.3767546873556577</v>
      </c>
      <c r="Y170">
        <f t="shared" si="38"/>
        <v>347.60938159660554</v>
      </c>
      <c r="Z170">
        <f t="shared" si="39"/>
        <v>379.00366597131148</v>
      </c>
      <c r="AB170">
        <f t="shared" si="40"/>
        <v>508.20475033053384</v>
      </c>
      <c r="AC170">
        <f t="shared" si="41"/>
        <v>762.30712549580073</v>
      </c>
    </row>
    <row r="171" spans="1:29" x14ac:dyDescent="0.25">
      <c r="A171" s="1">
        <v>0.49166666666667602</v>
      </c>
      <c r="B171" s="2">
        <v>809.33333333333303</v>
      </c>
      <c r="C171" s="3">
        <v>22.76</v>
      </c>
      <c r="D171" s="3">
        <v>25.184684448000002</v>
      </c>
      <c r="E171" s="3">
        <v>34.801068206468202</v>
      </c>
      <c r="F171" s="3">
        <v>49.005757115898298</v>
      </c>
      <c r="G171" s="12">
        <f t="shared" si="28"/>
        <v>1.4877761375372575E-2</v>
      </c>
      <c r="H171" s="12">
        <f t="shared" si="29"/>
        <v>3.2428859698391647E-2</v>
      </c>
      <c r="I171" s="12">
        <f t="shared" si="30"/>
        <v>0.41766531225936476</v>
      </c>
      <c r="J171" s="14">
        <f t="shared" si="35"/>
        <v>0.30847384931366845</v>
      </c>
      <c r="K171" s="12">
        <f t="shared" si="31"/>
        <v>0.34487100362890066</v>
      </c>
      <c r="M171" s="1">
        <v>0.49166666666667602</v>
      </c>
      <c r="N171" s="2">
        <v>809.33333333333303</v>
      </c>
      <c r="O171" s="3">
        <v>22.76</v>
      </c>
      <c r="P171" s="3">
        <v>25.184684448000002</v>
      </c>
      <c r="Q171" s="3">
        <v>31.6730513746006</v>
      </c>
      <c r="R171" s="3">
        <v>42.435659286511502</v>
      </c>
      <c r="S171" s="12">
        <f t="shared" si="32"/>
        <v>1.1012831187727268E-2</v>
      </c>
      <c r="T171" s="12">
        <f t="shared" si="33"/>
        <v>2.4310946400137777E-2</v>
      </c>
      <c r="U171" s="12">
        <f t="shared" si="34"/>
        <v>0.28180716020880242</v>
      </c>
      <c r="V171" s="14">
        <f t="shared" si="36"/>
        <v>0.23372444918782101</v>
      </c>
      <c r="W171" s="12">
        <f t="shared" si="37"/>
        <v>0.37462802929222233</v>
      </c>
      <c r="Y171">
        <f t="shared" si="38"/>
        <v>347.57384300304807</v>
      </c>
      <c r="Z171">
        <f t="shared" si="39"/>
        <v>377.56408183817604</v>
      </c>
      <c r="AB171">
        <f t="shared" si="40"/>
        <v>507.99110478680524</v>
      </c>
      <c r="AC171">
        <f t="shared" si="41"/>
        <v>761.98665718020777</v>
      </c>
    </row>
    <row r="172" spans="1:29" x14ac:dyDescent="0.25">
      <c r="A172" s="1">
        <v>0.49236111111112002</v>
      </c>
      <c r="B172" s="2">
        <v>810.83333333333303</v>
      </c>
      <c r="C172" s="3">
        <v>22.72</v>
      </c>
      <c r="D172" s="3">
        <v>24.598994112000003</v>
      </c>
      <c r="E172" s="3">
        <v>34.277274920003201</v>
      </c>
      <c r="F172" s="3">
        <v>48.668409190482699</v>
      </c>
      <c r="G172" s="12">
        <f t="shared" si="28"/>
        <v>1.4253576468657603E-2</v>
      </c>
      <c r="H172" s="12">
        <f t="shared" si="29"/>
        <v>3.2002149053010534E-2</v>
      </c>
      <c r="I172" s="12">
        <f t="shared" si="30"/>
        <v>0.41957603428136825</v>
      </c>
      <c r="J172" s="14">
        <f t="shared" si="35"/>
        <v>0.31194460905832422</v>
      </c>
      <c r="K172" s="12">
        <f t="shared" si="31"/>
        <v>0.34782175079933897</v>
      </c>
      <c r="M172" s="1">
        <v>0.49236111111112002</v>
      </c>
      <c r="N172" s="2">
        <v>810.83333333333303</v>
      </c>
      <c r="O172" s="3">
        <v>22.72</v>
      </c>
      <c r="P172" s="3">
        <v>24.598994112000003</v>
      </c>
      <c r="Q172" s="3">
        <v>31.123446262632601</v>
      </c>
      <c r="R172" s="3">
        <v>42.017267947050399</v>
      </c>
      <c r="S172" s="12">
        <f t="shared" si="32"/>
        <v>1.0363962502732915E-2</v>
      </c>
      <c r="T172" s="12">
        <f t="shared" si="33"/>
        <v>2.3799302709620235E-2</v>
      </c>
      <c r="U172" s="12">
        <f t="shared" si="34"/>
        <v>0.28285021002462168</v>
      </c>
      <c r="V172" s="14">
        <f t="shared" si="36"/>
        <v>0.23613628242408008</v>
      </c>
      <c r="W172" s="12">
        <f t="shared" si="37"/>
        <v>0.377561387436391</v>
      </c>
      <c r="Y172">
        <f t="shared" si="38"/>
        <v>351.19741307610286</v>
      </c>
      <c r="Z172">
        <f t="shared" si="39"/>
        <v>381.22567734868846</v>
      </c>
      <c r="AB172">
        <f t="shared" si="40"/>
        <v>516.53692653594931</v>
      </c>
      <c r="AC172">
        <f t="shared" si="41"/>
        <v>774.80538980392384</v>
      </c>
    </row>
    <row r="173" spans="1:29" x14ac:dyDescent="0.25">
      <c r="A173" s="1">
        <v>0.49305555555556502</v>
      </c>
      <c r="B173" s="2">
        <v>811.83333333333303</v>
      </c>
      <c r="C173" s="3">
        <v>22.72</v>
      </c>
      <c r="D173" s="3">
        <v>24.159726360000001</v>
      </c>
      <c r="E173" s="3">
        <v>34.418841754280599</v>
      </c>
      <c r="F173" s="3">
        <v>48.716995627164998</v>
      </c>
      <c r="G173" s="12">
        <f t="shared" si="28"/>
        <v>1.4410398383429199E-2</v>
      </c>
      <c r="H173" s="12">
        <f t="shared" si="29"/>
        <v>3.2022577245532757E-2</v>
      </c>
      <c r="I173" s="12">
        <f t="shared" si="30"/>
        <v>0.44420872538271022</v>
      </c>
      <c r="J173" s="14">
        <f t="shared" si="35"/>
        <v>0.30954738606121396</v>
      </c>
      <c r="K173" s="12">
        <f t="shared" si="31"/>
        <v>0.35443449916837938</v>
      </c>
      <c r="M173" s="1">
        <v>0.49305555555556502</v>
      </c>
      <c r="N173" s="2">
        <v>811.83333333333303</v>
      </c>
      <c r="O173" s="3">
        <v>22.72</v>
      </c>
      <c r="P173" s="3">
        <v>24.159726360000001</v>
      </c>
      <c r="Q173" s="3">
        <v>31.2841800808994</v>
      </c>
      <c r="R173" s="3">
        <v>42.090630476640897</v>
      </c>
      <c r="S173" s="12">
        <f t="shared" si="32"/>
        <v>1.0549185071935214E-2</v>
      </c>
      <c r="T173" s="12">
        <f t="shared" si="33"/>
        <v>2.3860353697361E-2</v>
      </c>
      <c r="U173" s="12">
        <f t="shared" si="34"/>
        <v>0.30848122716049742</v>
      </c>
      <c r="V173" s="14">
        <f t="shared" si="36"/>
        <v>0.23395387281051377</v>
      </c>
      <c r="W173" s="12">
        <f t="shared" si="37"/>
        <v>0.38819448639076248</v>
      </c>
      <c r="Y173">
        <f t="shared" si="38"/>
        <v>358.31570525166688</v>
      </c>
      <c r="Z173">
        <f t="shared" si="39"/>
        <v>392.44537846140912</v>
      </c>
      <c r="AB173">
        <f t="shared" si="40"/>
        <v>522.94629284780729</v>
      </c>
      <c r="AC173">
        <f t="shared" si="41"/>
        <v>784.41943927171087</v>
      </c>
    </row>
    <row r="174" spans="1:29" x14ac:dyDescent="0.25">
      <c r="A174" s="1">
        <v>0.49375000000000902</v>
      </c>
      <c r="B174" s="2">
        <v>814.66666666666697</v>
      </c>
      <c r="C174" s="3">
        <v>22.68</v>
      </c>
      <c r="D174" s="3">
        <v>24.950408313600001</v>
      </c>
      <c r="E174" s="3">
        <v>34.8272949845583</v>
      </c>
      <c r="F174" s="3">
        <v>49.136374516794604</v>
      </c>
      <c r="G174" s="12">
        <f t="shared" si="28"/>
        <v>1.4910754891029004E-2</v>
      </c>
      <c r="H174" s="12">
        <f t="shared" si="29"/>
        <v>3.2475091469060469E-2</v>
      </c>
      <c r="I174" s="12">
        <f t="shared" si="30"/>
        <v>0.42617127430113161</v>
      </c>
      <c r="J174" s="14">
        <f t="shared" si="35"/>
        <v>0.30870652167449236</v>
      </c>
      <c r="K174" s="12">
        <f t="shared" si="31"/>
        <v>0.34786143921670543</v>
      </c>
      <c r="M174" s="1">
        <v>0.49375000000000902</v>
      </c>
      <c r="N174" s="2">
        <v>814.66666666666697</v>
      </c>
      <c r="O174" s="3">
        <v>22.68</v>
      </c>
      <c r="P174" s="3">
        <v>24.950408313600001</v>
      </c>
      <c r="Q174" s="3">
        <v>31.675988282584999</v>
      </c>
      <c r="R174" s="3">
        <v>42.513449889976997</v>
      </c>
      <c r="S174" s="12">
        <f t="shared" si="32"/>
        <v>1.1042538808410388E-2</v>
      </c>
      <c r="T174" s="12">
        <f t="shared" si="33"/>
        <v>2.4345478588351462E-2</v>
      </c>
      <c r="U174" s="12">
        <f t="shared" si="34"/>
        <v>0.2901976180636287</v>
      </c>
      <c r="V174" s="14">
        <f t="shared" si="36"/>
        <v>0.23380924461714608</v>
      </c>
      <c r="W174" s="12">
        <f t="shared" si="37"/>
        <v>0.37890805364896046</v>
      </c>
      <c r="Y174">
        <f t="shared" si="38"/>
        <v>352.89801333400129</v>
      </c>
      <c r="Z174">
        <f t="shared" si="39"/>
        <v>384.39414173087181</v>
      </c>
      <c r="AB174">
        <f t="shared" si="40"/>
        <v>511.40943348646283</v>
      </c>
      <c r="AC174">
        <f t="shared" si="41"/>
        <v>767.11415022969413</v>
      </c>
    </row>
    <row r="175" spans="1:29" x14ac:dyDescent="0.25">
      <c r="A175" s="1">
        <v>0.49444444444445401</v>
      </c>
      <c r="B175" s="2">
        <v>814.5</v>
      </c>
      <c r="C175" s="3">
        <v>22.68</v>
      </c>
      <c r="D175" s="3">
        <v>24.803985729600008</v>
      </c>
      <c r="E175" s="3">
        <v>34.644090348385902</v>
      </c>
      <c r="F175" s="3">
        <v>49.047856851019397</v>
      </c>
      <c r="G175" s="12">
        <f t="shared" si="28"/>
        <v>1.4688877039147823E-2</v>
      </c>
      <c r="H175" s="12">
        <f t="shared" si="29"/>
        <v>3.237305936282308E-2</v>
      </c>
      <c r="I175" s="12">
        <f t="shared" si="30"/>
        <v>0.42467107010404737</v>
      </c>
      <c r="J175" s="14">
        <f t="shared" si="35"/>
        <v>0.31081290144641355</v>
      </c>
      <c r="K175" s="12">
        <f t="shared" si="31"/>
        <v>0.34876562433229147</v>
      </c>
      <c r="M175" s="1">
        <v>0.49444444444445401</v>
      </c>
      <c r="N175" s="2">
        <v>814.5</v>
      </c>
      <c r="O175" s="3">
        <v>22.68</v>
      </c>
      <c r="P175" s="3">
        <v>24.803985729600008</v>
      </c>
      <c r="Q175" s="3">
        <v>31.4777093619936</v>
      </c>
      <c r="R175" s="3">
        <v>42.3840610136373</v>
      </c>
      <c r="S175" s="12">
        <f t="shared" si="32"/>
        <v>1.0801362015952855E-2</v>
      </c>
      <c r="T175" s="12">
        <f t="shared" si="33"/>
        <v>2.4191603454434992E-2</v>
      </c>
      <c r="U175" s="12">
        <f t="shared" si="34"/>
        <v>0.28801902686446662</v>
      </c>
      <c r="V175" s="14">
        <f t="shared" si="36"/>
        <v>0.23534363740362541</v>
      </c>
      <c r="W175" s="12">
        <f t="shared" si="37"/>
        <v>0.37935315083585869</v>
      </c>
      <c r="Y175">
        <f t="shared" si="38"/>
        <v>353.7429053855372</v>
      </c>
      <c r="Z175">
        <f t="shared" si="39"/>
        <v>384.76695058679235</v>
      </c>
      <c r="AB175">
        <f t="shared" si="40"/>
        <v>513.54588892374875</v>
      </c>
      <c r="AC175">
        <f t="shared" si="41"/>
        <v>770.31883338562307</v>
      </c>
    </row>
    <row r="176" spans="1:29" x14ac:dyDescent="0.25">
      <c r="A176" s="1">
        <v>0.49513888888889801</v>
      </c>
      <c r="B176" s="2">
        <v>815</v>
      </c>
      <c r="C176" s="3">
        <v>22.68</v>
      </c>
      <c r="D176" s="3">
        <v>24.555067336800001</v>
      </c>
      <c r="E176" s="3">
        <v>34.997181292288403</v>
      </c>
      <c r="F176" s="3">
        <v>49.228192639957904</v>
      </c>
      <c r="G176" s="12">
        <f t="shared" si="28"/>
        <v>1.511310588010847E-2</v>
      </c>
      <c r="H176" s="12">
        <f t="shared" si="29"/>
        <v>3.2574469496880865E-2</v>
      </c>
      <c r="I176" s="12">
        <f t="shared" si="30"/>
        <v>0.45037561585300412</v>
      </c>
      <c r="J176" s="14">
        <f t="shared" si="35"/>
        <v>0.30689669387054508</v>
      </c>
      <c r="K176" s="12">
        <f t="shared" si="31"/>
        <v>0.35472300119803141</v>
      </c>
      <c r="M176" s="1">
        <v>0.49513888888889801</v>
      </c>
      <c r="N176" s="2">
        <v>815</v>
      </c>
      <c r="O176" s="3">
        <v>22.68</v>
      </c>
      <c r="P176" s="3">
        <v>24.555067336800001</v>
      </c>
      <c r="Q176" s="3">
        <v>31.863667040169702</v>
      </c>
      <c r="R176" s="3">
        <v>42.619456107556402</v>
      </c>
      <c r="S176" s="12">
        <f t="shared" si="32"/>
        <v>1.1268303116772641E-2</v>
      </c>
      <c r="T176" s="12">
        <f t="shared" si="33"/>
        <v>2.4465590316020126E-2</v>
      </c>
      <c r="U176" s="12">
        <f t="shared" si="34"/>
        <v>0.31522497326301741</v>
      </c>
      <c r="V176" s="14">
        <f t="shared" si="36"/>
        <v>0.23195232047162245</v>
      </c>
      <c r="W176" s="12">
        <f t="shared" si="37"/>
        <v>0.38956480710313113</v>
      </c>
      <c r="Y176">
        <f t="shared" si="38"/>
        <v>360.0061634533842</v>
      </c>
      <c r="Z176">
        <f t="shared" si="39"/>
        <v>395.36689514915565</v>
      </c>
      <c r="AB176">
        <f t="shared" si="40"/>
        <v>517.17786316713511</v>
      </c>
      <c r="AC176">
        <f t="shared" si="41"/>
        <v>775.7667947507025</v>
      </c>
    </row>
    <row r="177" spans="1:29" x14ac:dyDescent="0.25">
      <c r="A177" s="1">
        <v>0.49583333333334301</v>
      </c>
      <c r="B177" s="2">
        <v>815.5</v>
      </c>
      <c r="C177" s="3">
        <v>22.64</v>
      </c>
      <c r="D177" s="3">
        <v>25.726448008800002</v>
      </c>
      <c r="E177" s="3">
        <v>35.446858477820001</v>
      </c>
      <c r="F177" s="3">
        <v>49.711954406865601</v>
      </c>
      <c r="G177" s="12">
        <f t="shared" si="28"/>
        <v>1.5704302241348868E-2</v>
      </c>
      <c r="H177" s="12">
        <f t="shared" si="29"/>
        <v>3.319675586372238E-2</v>
      </c>
      <c r="I177" s="12">
        <f t="shared" si="30"/>
        <v>0.41899099433562592</v>
      </c>
      <c r="J177" s="14">
        <f t="shared" si="35"/>
        <v>0.30744312427201931</v>
      </c>
      <c r="K177" s="12">
        <f t="shared" si="31"/>
        <v>0.34462574762655485</v>
      </c>
      <c r="M177" s="1">
        <v>0.49583333333334301</v>
      </c>
      <c r="N177" s="2">
        <v>815.5</v>
      </c>
      <c r="O177" s="3">
        <v>22.64</v>
      </c>
      <c r="P177" s="3">
        <v>25.726448008800002</v>
      </c>
      <c r="Q177" s="3">
        <v>32.287737764558102</v>
      </c>
      <c r="R177" s="3">
        <v>43.106700856462901</v>
      </c>
      <c r="S177" s="12">
        <f t="shared" si="32"/>
        <v>1.1830457099396813E-2</v>
      </c>
      <c r="T177" s="12">
        <f t="shared" si="33"/>
        <v>2.5097119382541878E-2</v>
      </c>
      <c r="U177" s="12">
        <f t="shared" si="34"/>
        <v>0.28281946813367503</v>
      </c>
      <c r="V177" s="14">
        <f t="shared" si="36"/>
        <v>0.23317164012800412</v>
      </c>
      <c r="W177" s="12">
        <f t="shared" si="37"/>
        <v>0.37458137419484161</v>
      </c>
      <c r="Y177">
        <f t="shared" si="38"/>
        <v>349.97309950632871</v>
      </c>
      <c r="Z177">
        <f t="shared" si="39"/>
        <v>380.39352963947647</v>
      </c>
      <c r="AB177">
        <f t="shared" si="40"/>
        <v>500.08621966884687</v>
      </c>
      <c r="AC177">
        <f t="shared" si="41"/>
        <v>750.12932950327024</v>
      </c>
    </row>
    <row r="178" spans="1:29" x14ac:dyDescent="0.25">
      <c r="A178" s="1">
        <v>0.496527777777787</v>
      </c>
      <c r="B178" s="2">
        <v>816</v>
      </c>
      <c r="C178" s="3">
        <v>22.64</v>
      </c>
      <c r="D178" s="3">
        <v>25.228611223199998</v>
      </c>
      <c r="E178" s="3">
        <v>35.777044543076599</v>
      </c>
      <c r="F178" s="3">
        <v>49.889591987494697</v>
      </c>
      <c r="G178" s="12">
        <f t="shared" si="28"/>
        <v>1.6099319292986029E-2</v>
      </c>
      <c r="H178" s="12">
        <f t="shared" si="29"/>
        <v>3.3394107827812131E-2</v>
      </c>
      <c r="I178" s="12">
        <f t="shared" si="30"/>
        <v>0.45440369322106561</v>
      </c>
      <c r="J178" s="14">
        <f t="shared" si="35"/>
        <v>0.30396901061209508</v>
      </c>
      <c r="K178" s="12">
        <f t="shared" si="31"/>
        <v>0.35411390481508531</v>
      </c>
      <c r="M178" s="1">
        <v>0.496527777777787</v>
      </c>
      <c r="N178" s="2">
        <v>816</v>
      </c>
      <c r="O178" s="3">
        <v>22.64</v>
      </c>
      <c r="P178" s="3">
        <v>25.228611223199998</v>
      </c>
      <c r="Q178" s="3">
        <v>32.6500285664712</v>
      </c>
      <c r="R178" s="3">
        <v>43.323175315349999</v>
      </c>
      <c r="S178" s="12">
        <f t="shared" si="32"/>
        <v>1.2267191870675489E-2</v>
      </c>
      <c r="T178" s="12">
        <f t="shared" si="33"/>
        <v>2.5347028572732841E-2</v>
      </c>
      <c r="U178" s="12">
        <f t="shared" si="34"/>
        <v>0.31969860807318007</v>
      </c>
      <c r="V178" s="14">
        <f t="shared" si="36"/>
        <v>0.2298880390058565</v>
      </c>
      <c r="W178" s="12">
        <f t="shared" si="37"/>
        <v>0.38973734304244656</v>
      </c>
      <c r="Y178">
        <f t="shared" si="38"/>
        <v>359.82896219536229</v>
      </c>
      <c r="Z178">
        <f t="shared" si="39"/>
        <v>396.02732840714827</v>
      </c>
      <c r="AB178">
        <f t="shared" si="40"/>
        <v>507.35016815561943</v>
      </c>
      <c r="AC178">
        <f t="shared" si="41"/>
        <v>761.02525223342911</v>
      </c>
    </row>
    <row r="179" spans="1:29" x14ac:dyDescent="0.25">
      <c r="A179" s="1">
        <v>0.497222222222232</v>
      </c>
      <c r="B179" s="2">
        <v>820.83333333333303</v>
      </c>
      <c r="C179" s="3">
        <v>22.64</v>
      </c>
      <c r="D179" s="3">
        <v>26.648910288000003</v>
      </c>
      <c r="E179" s="3">
        <v>35.987774929580901</v>
      </c>
      <c r="F179" s="3">
        <v>50.349223401617898</v>
      </c>
      <c r="G179" s="12">
        <f t="shared" si="28"/>
        <v>1.6261248645174708E-2</v>
      </c>
      <c r="H179" s="12">
        <f t="shared" si="29"/>
        <v>3.3757429524813698E-2</v>
      </c>
      <c r="I179" s="12">
        <f t="shared" si="30"/>
        <v>0.39992922876728537</v>
      </c>
      <c r="J179" s="14">
        <f t="shared" si="35"/>
        <v>0.30750863364213971</v>
      </c>
      <c r="K179" s="12">
        <f t="shared" si="31"/>
        <v>0.33831549868385508</v>
      </c>
      <c r="M179" s="1">
        <v>0.497222222222232</v>
      </c>
      <c r="N179" s="2">
        <v>820.83333333333303</v>
      </c>
      <c r="O179" s="3">
        <v>22.64</v>
      </c>
      <c r="P179" s="3">
        <v>26.648910288000003</v>
      </c>
      <c r="Q179" s="3">
        <v>32.790646808025002</v>
      </c>
      <c r="R179" s="3">
        <v>43.7112821053991</v>
      </c>
      <c r="S179" s="12">
        <f t="shared" si="32"/>
        <v>1.2366270222974625E-2</v>
      </c>
      <c r="T179" s="12">
        <f t="shared" si="33"/>
        <v>2.5670597488811096E-2</v>
      </c>
      <c r="U179" s="12">
        <f t="shared" si="34"/>
        <v>0.26301483574449463</v>
      </c>
      <c r="V179" s="14">
        <f t="shared" si="36"/>
        <v>0.23383363073288332</v>
      </c>
      <c r="W179" s="12">
        <f t="shared" si="37"/>
        <v>0.36534104860513078</v>
      </c>
      <c r="Y179">
        <f t="shared" si="38"/>
        <v>345.81183744831344</v>
      </c>
      <c r="Z179">
        <f t="shared" si="39"/>
        <v>373.43621502689069</v>
      </c>
      <c r="AB179">
        <f t="shared" si="40"/>
        <v>486.62655041394498</v>
      </c>
      <c r="AC179">
        <f t="shared" si="41"/>
        <v>729.93982562091742</v>
      </c>
    </row>
    <row r="180" spans="1:29" x14ac:dyDescent="0.25">
      <c r="A180" s="1">
        <v>0.497916666666676</v>
      </c>
      <c r="B180" s="2">
        <v>819.66666666666697</v>
      </c>
      <c r="C180" s="3">
        <v>22.64</v>
      </c>
      <c r="D180" s="3">
        <v>24.906481538400005</v>
      </c>
      <c r="E180" s="3">
        <v>34.582952018568001</v>
      </c>
      <c r="F180" s="3">
        <v>49.323113517449002</v>
      </c>
      <c r="G180" s="12">
        <f t="shared" si="28"/>
        <v>1.4570498599310283E-2</v>
      </c>
      <c r="H180" s="12">
        <f t="shared" si="29"/>
        <v>3.2553615515391203E-2</v>
      </c>
      <c r="I180" s="12">
        <f t="shared" si="30"/>
        <v>0.41497673692169285</v>
      </c>
      <c r="J180" s="14">
        <f t="shared" si="35"/>
        <v>0.31606690337354348</v>
      </c>
      <c r="K180" s="12">
        <f t="shared" si="31"/>
        <v>0.34903684788959327</v>
      </c>
      <c r="M180" s="1">
        <v>0.497916666666676</v>
      </c>
      <c r="N180" s="2">
        <v>819.66666666666697</v>
      </c>
      <c r="O180" s="3">
        <v>22.64</v>
      </c>
      <c r="P180" s="3">
        <v>24.906481538400005</v>
      </c>
      <c r="Q180" s="3">
        <v>31.346370379061302</v>
      </c>
      <c r="R180" s="3">
        <v>42.514890831319001</v>
      </c>
      <c r="S180" s="12">
        <f t="shared" si="32"/>
        <v>1.0621842674739281E-2</v>
      </c>
      <c r="T180" s="12">
        <f t="shared" si="33"/>
        <v>2.4247528464398933E-2</v>
      </c>
      <c r="U180" s="12">
        <f t="shared" si="34"/>
        <v>0.27617549836101524</v>
      </c>
      <c r="V180" s="14">
        <f t="shared" si="36"/>
        <v>0.23948175024250296</v>
      </c>
      <c r="W180" s="12">
        <f t="shared" si="37"/>
        <v>0.3775694994230106</v>
      </c>
      <c r="Y180">
        <f t="shared" si="38"/>
        <v>356.2636632054714</v>
      </c>
      <c r="Z180">
        <f t="shared" si="39"/>
        <v>385.38708389220608</v>
      </c>
      <c r="AB180">
        <f t="shared" si="40"/>
        <v>512.05037011764864</v>
      </c>
      <c r="AC180">
        <f t="shared" si="41"/>
        <v>768.0755551764729</v>
      </c>
    </row>
    <row r="181" spans="1:29" x14ac:dyDescent="0.25">
      <c r="A181" s="1">
        <v>0.498611111111121</v>
      </c>
      <c r="B181" s="2">
        <v>819.83333333333303</v>
      </c>
      <c r="C181" s="3">
        <v>22.64</v>
      </c>
      <c r="D181" s="3">
        <v>24.042588292800001</v>
      </c>
      <c r="E181" s="3">
        <v>34.377194642776402</v>
      </c>
      <c r="F181" s="3">
        <v>49.072232296360099</v>
      </c>
      <c r="G181" s="12">
        <f t="shared" si="28"/>
        <v>1.431656187368539E-2</v>
      </c>
      <c r="H181" s="12">
        <f t="shared" si="29"/>
        <v>3.2240982674966591E-2</v>
      </c>
      <c r="I181" s="12">
        <f t="shared" si="30"/>
        <v>0.44311088232909973</v>
      </c>
      <c r="J181" s="14">
        <f t="shared" si="35"/>
        <v>0.31503527468918469</v>
      </c>
      <c r="K181" s="12">
        <f t="shared" si="31"/>
        <v>0.35772714390248972</v>
      </c>
      <c r="M181" s="1">
        <v>0.498611111111121</v>
      </c>
      <c r="N181" s="2">
        <v>819.83333333333303</v>
      </c>
      <c r="O181" s="3">
        <v>22.64</v>
      </c>
      <c r="P181" s="3">
        <v>24.042588292800001</v>
      </c>
      <c r="Q181" s="3">
        <v>31.157259165466598</v>
      </c>
      <c r="R181" s="3">
        <v>42.270789356354101</v>
      </c>
      <c r="S181" s="12">
        <f t="shared" si="32"/>
        <v>1.0389013009310756E-2</v>
      </c>
      <c r="T181" s="12">
        <f t="shared" si="33"/>
        <v>2.3944853860159512E-2</v>
      </c>
      <c r="U181" s="12">
        <f t="shared" si="34"/>
        <v>0.30505158891471862</v>
      </c>
      <c r="V181" s="14">
        <f t="shared" si="36"/>
        <v>0.23825417253006906</v>
      </c>
      <c r="W181" s="12">
        <f t="shared" si="37"/>
        <v>0.3907799669874284</v>
      </c>
      <c r="Y181">
        <f t="shared" si="38"/>
        <v>365.20813636740144</v>
      </c>
      <c r="Z181">
        <f t="shared" si="39"/>
        <v>398.95217879271502</v>
      </c>
      <c r="AB181">
        <f t="shared" si="40"/>
        <v>524.65545719763611</v>
      </c>
      <c r="AC181">
        <f t="shared" si="41"/>
        <v>786.98318579645399</v>
      </c>
    </row>
    <row r="182" spans="1:29" x14ac:dyDescent="0.25">
      <c r="A182" s="1">
        <v>0.49930555555556499</v>
      </c>
      <c r="B182" s="2">
        <v>820.5</v>
      </c>
      <c r="C182" s="3">
        <v>22.64</v>
      </c>
      <c r="D182" s="3">
        <v>24.496498303200006</v>
      </c>
      <c r="E182" s="3">
        <v>34.799081794568103</v>
      </c>
      <c r="F182" s="3">
        <v>49.431823931352803</v>
      </c>
      <c r="G182" s="12">
        <f t="shared" si="28"/>
        <v>1.4819112485762466E-2</v>
      </c>
      <c r="H182" s="12">
        <f t="shared" si="29"/>
        <v>3.2653045620174043E-2</v>
      </c>
      <c r="I182" s="12">
        <f t="shared" si="30"/>
        <v>0.44137893930112798</v>
      </c>
      <c r="J182" s="14">
        <f t="shared" si="35"/>
        <v>0.31344488539268828</v>
      </c>
      <c r="K182" s="12">
        <f t="shared" si="31"/>
        <v>0.3560895700288349</v>
      </c>
      <c r="M182" s="1">
        <v>0.49930555555556499</v>
      </c>
      <c r="N182" s="2">
        <v>820.5</v>
      </c>
      <c r="O182" s="3">
        <v>22.64</v>
      </c>
      <c r="P182" s="3">
        <v>24.496498303200006</v>
      </c>
      <c r="Q182" s="3">
        <v>31.5797670364338</v>
      </c>
      <c r="R182" s="3">
        <v>42.657825036018103</v>
      </c>
      <c r="S182" s="12">
        <f t="shared" si="32"/>
        <v>1.0895511318018037E-2</v>
      </c>
      <c r="T182" s="12">
        <f t="shared" si="33"/>
        <v>2.439710546741999E-2</v>
      </c>
      <c r="U182" s="12">
        <f t="shared" si="34"/>
        <v>0.30345841340465718</v>
      </c>
      <c r="V182" s="14">
        <f t="shared" si="36"/>
        <v>0.23730074565615553</v>
      </c>
      <c r="W182" s="12">
        <f t="shared" si="37"/>
        <v>0.38902995235848414</v>
      </c>
      <c r="Y182">
        <f t="shared" si="38"/>
        <v>363.83193468819252</v>
      </c>
      <c r="Z182">
        <f t="shared" si="39"/>
        <v>397.48853134558556</v>
      </c>
      <c r="AB182">
        <f t="shared" si="40"/>
        <v>518.03244534204941</v>
      </c>
      <c r="AC182">
        <f t="shared" si="41"/>
        <v>777.04866801307401</v>
      </c>
    </row>
    <row r="183" spans="1:29" x14ac:dyDescent="0.25">
      <c r="A183" s="1">
        <v>0.50000000000000999</v>
      </c>
      <c r="B183" s="2">
        <v>821.5</v>
      </c>
      <c r="C183" s="3">
        <v>22.64</v>
      </c>
      <c r="D183" s="3">
        <v>24.760058954399994</v>
      </c>
      <c r="E183" s="3">
        <v>34.860738159260201</v>
      </c>
      <c r="F183" s="3">
        <v>49.582182837078399</v>
      </c>
      <c r="G183" s="12">
        <f t="shared" si="28"/>
        <v>1.4876126791552284E-2</v>
      </c>
      <c r="H183" s="12">
        <f t="shared" si="29"/>
        <v>3.2796327251464877E-2</v>
      </c>
      <c r="I183" s="12">
        <f t="shared" si="30"/>
        <v>0.43220228619627205</v>
      </c>
      <c r="J183" s="14">
        <f t="shared" si="35"/>
        <v>0.31496109899240315</v>
      </c>
      <c r="K183" s="12">
        <f t="shared" si="31"/>
        <v>0.35404149472702617</v>
      </c>
      <c r="M183" s="1">
        <v>0.50000000000000999</v>
      </c>
      <c r="N183" s="2">
        <v>821.5</v>
      </c>
      <c r="O183" s="3">
        <v>22.64</v>
      </c>
      <c r="P183" s="3">
        <v>24.760058954399994</v>
      </c>
      <c r="Q183" s="3">
        <v>31.619853402514298</v>
      </c>
      <c r="R183" s="3">
        <v>42.773911075186099</v>
      </c>
      <c r="S183" s="12">
        <f t="shared" si="32"/>
        <v>1.093104492089385E-2</v>
      </c>
      <c r="T183" s="12">
        <f t="shared" si="33"/>
        <v>2.450871707265502E-2</v>
      </c>
      <c r="U183" s="12">
        <f t="shared" si="34"/>
        <v>0.2935266810458545</v>
      </c>
      <c r="V183" s="14">
        <f t="shared" si="36"/>
        <v>0.23863787418246901</v>
      </c>
      <c r="W183" s="12">
        <f t="shared" si="37"/>
        <v>0.38540121470539623</v>
      </c>
      <c r="Y183">
        <f t="shared" si="38"/>
        <v>362.18020530313379</v>
      </c>
      <c r="Z183">
        <f t="shared" si="39"/>
        <v>394.26082294026133</v>
      </c>
      <c r="AB183">
        <f t="shared" si="40"/>
        <v>514.18682555493479</v>
      </c>
      <c r="AC183">
        <f t="shared" si="41"/>
        <v>771.28023833240206</v>
      </c>
    </row>
    <row r="184" spans="1:29" x14ac:dyDescent="0.25">
      <c r="A184" s="1">
        <v>0.50069444444445399</v>
      </c>
      <c r="B184" s="2">
        <v>822.33333333333303</v>
      </c>
      <c r="C184" s="3">
        <v>22.6</v>
      </c>
      <c r="D184" s="3">
        <v>24.52578282</v>
      </c>
      <c r="E184" s="3">
        <v>35.046727540122497</v>
      </c>
      <c r="F184" s="3">
        <v>49.711067788026199</v>
      </c>
      <c r="G184" s="12">
        <f t="shared" si="28"/>
        <v>1.5135866485759019E-2</v>
      </c>
      <c r="H184" s="12">
        <f t="shared" si="29"/>
        <v>3.2968465084750154E-2</v>
      </c>
      <c r="I184" s="12">
        <f t="shared" si="30"/>
        <v>0.44972900008630651</v>
      </c>
      <c r="J184" s="14">
        <f t="shared" si="35"/>
        <v>0.31342142992166228</v>
      </c>
      <c r="K184" s="12">
        <f t="shared" si="31"/>
        <v>0.35885728664321037</v>
      </c>
      <c r="M184" s="1">
        <v>0.50069444444445399</v>
      </c>
      <c r="N184" s="2">
        <v>822.33333333333303</v>
      </c>
      <c r="O184" s="3">
        <v>22.6</v>
      </c>
      <c r="P184" s="3">
        <v>24.52578282</v>
      </c>
      <c r="Q184" s="3">
        <v>31.816757675501702</v>
      </c>
      <c r="R184" s="3">
        <v>42.913763003983199</v>
      </c>
      <c r="S184" s="12">
        <f t="shared" si="32"/>
        <v>1.1208055543779939E-2</v>
      </c>
      <c r="T184" s="12">
        <f t="shared" si="33"/>
        <v>2.4702589790007952E-2</v>
      </c>
      <c r="U184" s="12">
        <f t="shared" si="34"/>
        <v>0.3116604942470419</v>
      </c>
      <c r="V184" s="14">
        <f t="shared" si="36"/>
        <v>0.23717666250946198</v>
      </c>
      <c r="W184" s="12">
        <f t="shared" si="37"/>
        <v>0.39300690963298301</v>
      </c>
      <c r="Y184">
        <f t="shared" si="38"/>
        <v>367.47909741530947</v>
      </c>
      <c r="Z184">
        <f t="shared" si="39"/>
        <v>402.44919026403483</v>
      </c>
      <c r="AB184">
        <f t="shared" si="40"/>
        <v>517.60515425459221</v>
      </c>
      <c r="AC184">
        <f t="shared" si="41"/>
        <v>776.40773138188831</v>
      </c>
    </row>
    <row r="185" spans="1:29" x14ac:dyDescent="0.25">
      <c r="A185" s="1">
        <v>0.50138888888889899</v>
      </c>
      <c r="B185" s="2">
        <v>824.33333333333303</v>
      </c>
      <c r="C185" s="3">
        <v>22.6</v>
      </c>
      <c r="D185" s="3">
        <v>25.228611223199998</v>
      </c>
      <c r="E185" s="3">
        <v>35.378286597990602</v>
      </c>
      <c r="F185" s="3">
        <v>50.096313588122598</v>
      </c>
      <c r="G185" s="12">
        <f t="shared" si="28"/>
        <v>1.5501358590364665E-2</v>
      </c>
      <c r="H185" s="12">
        <f t="shared" si="29"/>
        <v>3.3355819152595154E-2</v>
      </c>
      <c r="I185" s="12">
        <f t="shared" si="30"/>
        <v>0.43280606678517453</v>
      </c>
      <c r="J185" s="14">
        <f t="shared" si="35"/>
        <v>0.31380567048768737</v>
      </c>
      <c r="K185" s="12">
        <f t="shared" si="31"/>
        <v>0.35347246925351644</v>
      </c>
      <c r="M185" s="1">
        <v>0.50138888888889899</v>
      </c>
      <c r="N185" s="2">
        <v>824.33333333333303</v>
      </c>
      <c r="O185" s="3">
        <v>22.6</v>
      </c>
      <c r="P185" s="3">
        <v>25.228611223199998</v>
      </c>
      <c r="Q185" s="3">
        <v>32.1243643385586</v>
      </c>
      <c r="R185" s="3">
        <v>43.285663345450097</v>
      </c>
      <c r="S185" s="12">
        <f t="shared" si="32"/>
        <v>1.1554020629064216E-2</v>
      </c>
      <c r="T185" s="12">
        <f t="shared" si="33"/>
        <v>2.5093809153396807E-2</v>
      </c>
      <c r="U185" s="12">
        <f t="shared" si="34"/>
        <v>0.2940511566303709</v>
      </c>
      <c r="V185" s="14">
        <f t="shared" si="36"/>
        <v>0.237972040730694</v>
      </c>
      <c r="W185" s="12">
        <f t="shared" si="37"/>
        <v>0.38499761904587948</v>
      </c>
      <c r="Y185">
        <f t="shared" si="38"/>
        <v>362.84524203144241</v>
      </c>
      <c r="Z185">
        <f t="shared" si="39"/>
        <v>395.20632132750313</v>
      </c>
      <c r="AB185">
        <f t="shared" si="40"/>
        <v>507.35016815561943</v>
      </c>
      <c r="AC185">
        <f t="shared" si="41"/>
        <v>761.02525223342911</v>
      </c>
    </row>
    <row r="186" spans="1:29" x14ac:dyDescent="0.25">
      <c r="A186" s="1">
        <v>0.50208333333334298</v>
      </c>
      <c r="B186" s="2">
        <v>825.66666666666697</v>
      </c>
      <c r="C186" s="3">
        <v>22.6</v>
      </c>
      <c r="D186" s="3">
        <v>24.935766055200002</v>
      </c>
      <c r="E186" s="3">
        <v>35.0374409903512</v>
      </c>
      <c r="F186" s="3">
        <v>49.9402408652156</v>
      </c>
      <c r="G186" s="12">
        <f t="shared" si="28"/>
        <v>1.5063513512738628E-2</v>
      </c>
      <c r="H186" s="12">
        <f t="shared" si="29"/>
        <v>3.3112927975634546E-2</v>
      </c>
      <c r="I186" s="12">
        <f t="shared" si="30"/>
        <v>0.43006360057163673</v>
      </c>
      <c r="J186" s="14">
        <f t="shared" si="35"/>
        <v>0.3172321329842312</v>
      </c>
      <c r="K186" s="12">
        <f t="shared" si="31"/>
        <v>0.35484262218003304</v>
      </c>
      <c r="M186" s="1">
        <v>0.50208333333334298</v>
      </c>
      <c r="N186" s="2">
        <v>825.66666666666697</v>
      </c>
      <c r="O186" s="3">
        <v>22.6</v>
      </c>
      <c r="P186" s="3">
        <v>24.935766055200002</v>
      </c>
      <c r="Q186" s="3">
        <v>31.7532499269726</v>
      </c>
      <c r="R186" s="3">
        <v>43.0515096382845</v>
      </c>
      <c r="S186" s="12">
        <f t="shared" si="32"/>
        <v>1.1085890101299066E-2</v>
      </c>
      <c r="T186" s="12">
        <f t="shared" si="33"/>
        <v>2.476969273914149E-2</v>
      </c>
      <c r="U186" s="12">
        <f t="shared" si="34"/>
        <v>0.29024411095739749</v>
      </c>
      <c r="V186" s="14">
        <f t="shared" si="36"/>
        <v>0.24050319787723046</v>
      </c>
      <c r="W186" s="12">
        <f t="shared" si="37"/>
        <v>0.38562525335592923</v>
      </c>
      <c r="Y186">
        <f t="shared" si="38"/>
        <v>364.84089206033303</v>
      </c>
      <c r="Z186">
        <f t="shared" si="39"/>
        <v>396.49087409794777</v>
      </c>
      <c r="AB186">
        <f t="shared" si="40"/>
        <v>511.62307903019138</v>
      </c>
      <c r="AC186">
        <f t="shared" si="41"/>
        <v>767.43461854528698</v>
      </c>
    </row>
    <row r="187" spans="1:29" x14ac:dyDescent="0.25">
      <c r="A187" s="1">
        <v>0.50277777777778798</v>
      </c>
      <c r="B187" s="2">
        <v>826.66666666666697</v>
      </c>
      <c r="C187" s="3">
        <v>22.56</v>
      </c>
      <c r="D187" s="3">
        <v>24.437929269600005</v>
      </c>
      <c r="E187" s="3">
        <v>34.732170457449001</v>
      </c>
      <c r="F187" s="3">
        <v>49.7604262831669</v>
      </c>
      <c r="G187" s="12">
        <f t="shared" si="28"/>
        <v>1.4724399746914111E-2</v>
      </c>
      <c r="H187" s="12">
        <f t="shared" si="29"/>
        <v>3.290374147157285E-2</v>
      </c>
      <c r="I187" s="12">
        <f t="shared" si="30"/>
        <v>0.43773166341293368</v>
      </c>
      <c r="J187" s="14">
        <f t="shared" si="35"/>
        <v>0.31951570303945664</v>
      </c>
      <c r="K187" s="12">
        <f t="shared" si="31"/>
        <v>0.35892102316394897</v>
      </c>
      <c r="M187" s="1">
        <v>0.50277777777778798</v>
      </c>
      <c r="N187" s="2">
        <v>826.66666666666697</v>
      </c>
      <c r="O187" s="3">
        <v>22.56</v>
      </c>
      <c r="P187" s="3">
        <v>24.437929269600005</v>
      </c>
      <c r="Q187" s="3">
        <v>31.4289914610087</v>
      </c>
      <c r="R187" s="3">
        <v>42.815031099907799</v>
      </c>
      <c r="S187" s="12">
        <f t="shared" si="32"/>
        <v>1.0728618702833101E-2</v>
      </c>
      <c r="T187" s="12">
        <f t="shared" si="33"/>
        <v>2.450205374988846E-2</v>
      </c>
      <c r="U187" s="12">
        <f t="shared" si="34"/>
        <v>0.29727390549978305</v>
      </c>
      <c r="V187" s="14">
        <f t="shared" si="36"/>
        <v>0.24207855537248807</v>
      </c>
      <c r="W187" s="12">
        <f t="shared" si="37"/>
        <v>0.3907155081223796</v>
      </c>
      <c r="Y187">
        <f t="shared" si="38"/>
        <v>369.48116166488285</v>
      </c>
      <c r="Z187">
        <f t="shared" si="39"/>
        <v>402.21110078469735</v>
      </c>
      <c r="AB187">
        <f t="shared" si="40"/>
        <v>518.88702751696383</v>
      </c>
      <c r="AC187">
        <f t="shared" si="41"/>
        <v>778.33054127544563</v>
      </c>
    </row>
    <row r="188" spans="1:29" x14ac:dyDescent="0.25">
      <c r="A188" s="1">
        <v>0.50347222222223198</v>
      </c>
      <c r="B188" s="2">
        <v>827.66666666666697</v>
      </c>
      <c r="C188" s="3">
        <v>22.56</v>
      </c>
      <c r="D188" s="3">
        <v>24.247579910400006</v>
      </c>
      <c r="E188" s="3">
        <v>34.715793043837003</v>
      </c>
      <c r="F188" s="3">
        <v>49.798815489796503</v>
      </c>
      <c r="G188" s="12">
        <f t="shared" si="28"/>
        <v>1.4686822042493355E-2</v>
      </c>
      <c r="H188" s="12">
        <f t="shared" si="29"/>
        <v>3.2910369097619609E-2</v>
      </c>
      <c r="I188" s="12">
        <f t="shared" si="30"/>
        <v>0.44459148518240066</v>
      </c>
      <c r="J188" s="14">
        <f t="shared" si="35"/>
        <v>0.32029264521130985</v>
      </c>
      <c r="K188" s="12">
        <f t="shared" si="31"/>
        <v>0.36172559186834014</v>
      </c>
      <c r="M188" s="1">
        <v>0.50347222222223198</v>
      </c>
      <c r="N188" s="2">
        <v>827.66666666666697</v>
      </c>
      <c r="O188" s="3">
        <v>22.56</v>
      </c>
      <c r="P188" s="3">
        <v>24.247579910400006</v>
      </c>
      <c r="Q188" s="3">
        <v>31.401881915584202</v>
      </c>
      <c r="R188" s="3">
        <v>42.825165247131899</v>
      </c>
      <c r="S188" s="12">
        <f t="shared" si="32"/>
        <v>1.0682902032522191E-2</v>
      </c>
      <c r="T188" s="12">
        <f t="shared" si="33"/>
        <v>2.4484694217235474E-2</v>
      </c>
      <c r="U188" s="12">
        <f t="shared" si="34"/>
        <v>0.30384763028644468</v>
      </c>
      <c r="V188" s="14">
        <f t="shared" si="36"/>
        <v>0.24257695354950615</v>
      </c>
      <c r="W188" s="12">
        <f t="shared" si="37"/>
        <v>0.39450076869272849</v>
      </c>
      <c r="Y188">
        <f t="shared" si="38"/>
        <v>372.8186915686282</v>
      </c>
      <c r="Z188">
        <f t="shared" si="39"/>
        <v>406.59899026545463</v>
      </c>
      <c r="AB188">
        <f t="shared" si="40"/>
        <v>521.66441958543567</v>
      </c>
      <c r="AC188">
        <f t="shared" si="41"/>
        <v>782.49662937815333</v>
      </c>
    </row>
    <row r="189" spans="1:29" x14ac:dyDescent="0.25">
      <c r="A189" s="1">
        <v>0.50416666666667698</v>
      </c>
      <c r="B189" s="2">
        <v>825.66666666666697</v>
      </c>
      <c r="C189" s="3">
        <v>22.56</v>
      </c>
      <c r="D189" s="3">
        <v>24.320791202400002</v>
      </c>
      <c r="E189" s="3">
        <v>34.963537864348503</v>
      </c>
      <c r="F189" s="3">
        <v>50.045378351291298</v>
      </c>
      <c r="G189" s="12">
        <f t="shared" si="28"/>
        <v>1.5022451995577512E-2</v>
      </c>
      <c r="H189" s="12">
        <f t="shared" si="29"/>
        <v>3.3288710154975316E-2</v>
      </c>
      <c r="I189" s="12">
        <f t="shared" si="30"/>
        <v>0.45309891466437602</v>
      </c>
      <c r="J189" s="14">
        <f t="shared" si="35"/>
        <v>0.32104332522577961</v>
      </c>
      <c r="K189" s="12">
        <f t="shared" si="31"/>
        <v>0.36506185503864513</v>
      </c>
      <c r="M189" s="1">
        <v>0.50416666666667698</v>
      </c>
      <c r="N189" s="2">
        <v>825.66666666666697</v>
      </c>
      <c r="O189" s="3">
        <v>22.56</v>
      </c>
      <c r="P189" s="3">
        <v>24.320791202400002</v>
      </c>
      <c r="Q189" s="3">
        <v>31.643172578356801</v>
      </c>
      <c r="R189" s="3">
        <v>43.068525508003603</v>
      </c>
      <c r="S189" s="12">
        <f t="shared" si="32"/>
        <v>1.1001016445325149E-2</v>
      </c>
      <c r="T189" s="12">
        <f t="shared" si="33"/>
        <v>2.4838747082765761E-2</v>
      </c>
      <c r="U189" s="12">
        <f t="shared" si="34"/>
        <v>0.3117393619888385</v>
      </c>
      <c r="V189" s="14">
        <f t="shared" si="36"/>
        <v>0.24320859908228948</v>
      </c>
      <c r="W189" s="12">
        <f t="shared" si="37"/>
        <v>0.39907828007670876</v>
      </c>
      <c r="Y189">
        <f t="shared" si="38"/>
        <v>375.34806847956446</v>
      </c>
      <c r="Z189">
        <f t="shared" si="39"/>
        <v>410.32296179802813</v>
      </c>
      <c r="AB189">
        <f t="shared" si="40"/>
        <v>520.59619186679265</v>
      </c>
      <c r="AC189">
        <f t="shared" si="41"/>
        <v>780.89428780018886</v>
      </c>
    </row>
    <row r="190" spans="1:29" x14ac:dyDescent="0.25">
      <c r="A190" s="1">
        <v>0.50486111111112097</v>
      </c>
      <c r="B190" s="2">
        <v>830.83333333333303</v>
      </c>
      <c r="C190" s="3">
        <v>22.56</v>
      </c>
      <c r="D190" s="3">
        <v>24.657563145600001</v>
      </c>
      <c r="E190" s="3">
        <v>35.091819471966097</v>
      </c>
      <c r="F190" s="3">
        <v>50.3433685909338</v>
      </c>
      <c r="G190" s="12">
        <f t="shared" si="28"/>
        <v>1.5083433667361408E-2</v>
      </c>
      <c r="H190" s="12">
        <f t="shared" si="29"/>
        <v>3.344036339931853E-2</v>
      </c>
      <c r="I190" s="12">
        <f t="shared" si="30"/>
        <v>0.44146028407348126</v>
      </c>
      <c r="J190" s="14">
        <f t="shared" si="35"/>
        <v>0.32263694680409477</v>
      </c>
      <c r="K190" s="12">
        <f t="shared" si="31"/>
        <v>0.3622447258938904</v>
      </c>
      <c r="M190" s="1">
        <v>0.50486111111112097</v>
      </c>
      <c r="N190" s="2">
        <v>830.83333333333303</v>
      </c>
      <c r="O190" s="3">
        <v>22.56</v>
      </c>
      <c r="P190" s="3">
        <v>24.657563145600001</v>
      </c>
      <c r="Q190" s="3">
        <v>31.730512144353298</v>
      </c>
      <c r="R190" s="3">
        <v>43.297652223206697</v>
      </c>
      <c r="S190" s="12">
        <f t="shared" si="32"/>
        <v>1.1037727756493443E-2</v>
      </c>
      <c r="T190" s="12">
        <f t="shared" si="33"/>
        <v>2.49600628564173E-2</v>
      </c>
      <c r="U190" s="12">
        <f t="shared" si="34"/>
        <v>0.29924759144903168</v>
      </c>
      <c r="V190" s="14">
        <f t="shared" si="36"/>
        <v>0.24469558660472224</v>
      </c>
      <c r="W190" s="12">
        <f t="shared" si="37"/>
        <v>0.39431938232923819</v>
      </c>
      <c r="Y190">
        <f t="shared" si="38"/>
        <v>374.78220371219612</v>
      </c>
      <c r="Z190">
        <f t="shared" si="39"/>
        <v>407.96698064024565</v>
      </c>
      <c r="AB190">
        <f t="shared" si="40"/>
        <v>515.68234436103489</v>
      </c>
      <c r="AC190">
        <f t="shared" si="41"/>
        <v>773.52351654155223</v>
      </c>
    </row>
    <row r="191" spans="1:29" x14ac:dyDescent="0.25">
      <c r="A191" s="1">
        <v>0.50555555555556597</v>
      </c>
      <c r="B191" s="2">
        <v>830.33333333333303</v>
      </c>
      <c r="C191" s="3">
        <v>22.52</v>
      </c>
      <c r="D191" s="3">
        <v>24.320791202400002</v>
      </c>
      <c r="E191" s="3">
        <v>35.314824207789002</v>
      </c>
      <c r="F191" s="3">
        <v>50.500738352560802</v>
      </c>
      <c r="G191" s="12">
        <f t="shared" si="28"/>
        <v>1.5409262393965083E-2</v>
      </c>
      <c r="H191" s="12">
        <f t="shared" si="29"/>
        <v>3.3698199541422093E-2</v>
      </c>
      <c r="I191" s="12">
        <f t="shared" si="30"/>
        <v>0.46542382709577174</v>
      </c>
      <c r="J191" s="14">
        <f t="shared" si="35"/>
        <v>0.32144192562197171</v>
      </c>
      <c r="K191" s="12">
        <f t="shared" si="31"/>
        <v>0.36943589277990507</v>
      </c>
      <c r="M191" s="1">
        <v>0.50555555555556597</v>
      </c>
      <c r="N191" s="2">
        <v>830.33333333333303</v>
      </c>
      <c r="O191" s="3">
        <v>22.52</v>
      </c>
      <c r="P191" s="3">
        <v>24.320791202400002</v>
      </c>
      <c r="Q191" s="3">
        <v>31.967152402135099</v>
      </c>
      <c r="R191" s="3">
        <v>43.4644063848611</v>
      </c>
      <c r="S191" s="12">
        <f t="shared" si="32"/>
        <v>1.1377542033884106E-2</v>
      </c>
      <c r="T191" s="12">
        <f t="shared" si="33"/>
        <v>2.5224094401679376E-2</v>
      </c>
      <c r="U191" s="12">
        <f t="shared" si="34"/>
        <v>0.32370274777171321</v>
      </c>
      <c r="V191" s="14">
        <f t="shared" si="36"/>
        <v>0.24336364767640167</v>
      </c>
      <c r="W191" s="12">
        <f t="shared" si="37"/>
        <v>0.4052150215622583</v>
      </c>
      <c r="Y191">
        <f t="shared" si="38"/>
        <v>381.99223718672783</v>
      </c>
      <c r="Z191">
        <f t="shared" si="39"/>
        <v>418.98742286108131</v>
      </c>
      <c r="AB191">
        <f t="shared" si="40"/>
        <v>520.59619186679265</v>
      </c>
      <c r="AC191">
        <f t="shared" si="41"/>
        <v>780.89428780018886</v>
      </c>
    </row>
    <row r="192" spans="1:29" x14ac:dyDescent="0.25">
      <c r="A192" s="1">
        <v>0.50625000000000997</v>
      </c>
      <c r="B192" s="2">
        <v>830.83333333333303</v>
      </c>
      <c r="C192" s="3">
        <v>22.52</v>
      </c>
      <c r="D192" s="3">
        <v>25.228611223199998</v>
      </c>
      <c r="E192" s="3">
        <v>35.777866853881498</v>
      </c>
      <c r="F192" s="3">
        <v>50.999704292951897</v>
      </c>
      <c r="G192" s="12">
        <f t="shared" si="28"/>
        <v>1.5957312161141227E-2</v>
      </c>
      <c r="H192" s="12">
        <f t="shared" si="29"/>
        <v>3.4278480593322259E-2</v>
      </c>
      <c r="I192" s="12">
        <f t="shared" si="30"/>
        <v>0.44632576024767184</v>
      </c>
      <c r="J192" s="14">
        <f t="shared" si="35"/>
        <v>0.32200841486863618</v>
      </c>
      <c r="K192" s="12">
        <f t="shared" si="31"/>
        <v>0.36344752999498153</v>
      </c>
      <c r="M192" s="1">
        <v>0.50625000000000997</v>
      </c>
      <c r="N192" s="2">
        <v>830.83333333333303</v>
      </c>
      <c r="O192" s="3">
        <v>22.52</v>
      </c>
      <c r="P192" s="3">
        <v>25.228611223199998</v>
      </c>
      <c r="Q192" s="3">
        <v>32.406453147433602</v>
      </c>
      <c r="R192" s="3">
        <v>43.957894346658797</v>
      </c>
      <c r="S192" s="12">
        <f t="shared" si="32"/>
        <v>1.1899442103230018E-2</v>
      </c>
      <c r="T192" s="12">
        <f t="shared" si="33"/>
        <v>2.5802881861575293E-2</v>
      </c>
      <c r="U192" s="12">
        <f t="shared" si="34"/>
        <v>0.30368547942412627</v>
      </c>
      <c r="V192" s="14">
        <f t="shared" si="36"/>
        <v>0.24436348666182595</v>
      </c>
      <c r="W192" s="12">
        <f t="shared" si="37"/>
        <v>0.39620622637388925</v>
      </c>
      <c r="Y192">
        <f t="shared" si="38"/>
        <v>376.02663748698359</v>
      </c>
      <c r="Z192">
        <f t="shared" si="39"/>
        <v>409.91912933577339</v>
      </c>
      <c r="AB192">
        <f t="shared" si="40"/>
        <v>507.35016815561943</v>
      </c>
      <c r="AC192">
        <f t="shared" si="41"/>
        <v>761.02525223342911</v>
      </c>
    </row>
    <row r="193" spans="1:29" x14ac:dyDescent="0.25">
      <c r="A193" s="1">
        <v>0.50694444444445497</v>
      </c>
      <c r="B193" s="2">
        <v>829.66666666666697</v>
      </c>
      <c r="C193" s="3">
        <v>22.48</v>
      </c>
      <c r="D193" s="3">
        <v>25.052904122400005</v>
      </c>
      <c r="E193" s="3">
        <v>36.2648068374492</v>
      </c>
      <c r="F193" s="3">
        <v>51.345504491115797</v>
      </c>
      <c r="G193" s="12">
        <f t="shared" si="28"/>
        <v>1.661487364899461E-2</v>
      </c>
      <c r="H193" s="12">
        <f t="shared" si="29"/>
        <v>3.479168882014759E-2</v>
      </c>
      <c r="I193" s="12">
        <f t="shared" si="30"/>
        <v>0.47502856749541833</v>
      </c>
      <c r="J193" s="14">
        <f t="shared" si="35"/>
        <v>0.31947129694753723</v>
      </c>
      <c r="K193" s="12">
        <f t="shared" si="31"/>
        <v>0.37132372046349765</v>
      </c>
      <c r="M193" s="1">
        <v>0.50694444444445497</v>
      </c>
      <c r="N193" s="2">
        <v>829.66666666666697</v>
      </c>
      <c r="O193" s="3">
        <v>22.48</v>
      </c>
      <c r="P193" s="3">
        <v>25.052904122400005</v>
      </c>
      <c r="Q193" s="3">
        <v>32.917220225906497</v>
      </c>
      <c r="R193" s="3">
        <v>44.341198817228602</v>
      </c>
      <c r="S193" s="12">
        <f t="shared" si="32"/>
        <v>1.2580016342996979E-2</v>
      </c>
      <c r="T193" s="12">
        <f t="shared" si="33"/>
        <v>2.6349375834345431E-2</v>
      </c>
      <c r="U193" s="12">
        <f t="shared" si="34"/>
        <v>0.33319721976944106</v>
      </c>
      <c r="V193" s="14">
        <f t="shared" si="36"/>
        <v>0.24200692439339702</v>
      </c>
      <c r="W193" s="12">
        <f t="shared" si="37"/>
        <v>0.40860553427811758</v>
      </c>
      <c r="Y193">
        <f t="shared" si="38"/>
        <v>383.63596300234093</v>
      </c>
      <c r="Z193">
        <f t="shared" si="39"/>
        <v>422.15395621697502</v>
      </c>
      <c r="AB193">
        <f t="shared" si="40"/>
        <v>509.9139146803625</v>
      </c>
      <c r="AC193">
        <f t="shared" si="41"/>
        <v>764.87087202054363</v>
      </c>
    </row>
    <row r="194" spans="1:29" x14ac:dyDescent="0.25">
      <c r="A194" s="1">
        <v>0.50763888888889896</v>
      </c>
      <c r="B194" s="2">
        <v>833</v>
      </c>
      <c r="C194" s="3">
        <v>22.44</v>
      </c>
      <c r="D194" s="3">
        <v>26.414634153600002</v>
      </c>
      <c r="E194" s="3">
        <v>37.099006581270899</v>
      </c>
      <c r="F194" s="3">
        <v>52.1716455102192</v>
      </c>
      <c r="G194" s="12">
        <f t="shared" si="28"/>
        <v>1.7597847036339612E-2</v>
      </c>
      <c r="H194" s="12">
        <f t="shared" si="29"/>
        <v>3.5692251512868187E-2</v>
      </c>
      <c r="I194" s="12">
        <f t="shared" si="30"/>
        <v>0.45086660177155369</v>
      </c>
      <c r="J194" s="14">
        <f t="shared" si="35"/>
        <v>0.31802286655716877</v>
      </c>
      <c r="K194" s="12">
        <f t="shared" si="31"/>
        <v>0.36230411162863052</v>
      </c>
      <c r="M194" s="1">
        <v>0.50763888888889896</v>
      </c>
      <c r="N194" s="2">
        <v>833</v>
      </c>
      <c r="O194" s="3">
        <v>22.44</v>
      </c>
      <c r="P194" s="3">
        <v>26.414634153600002</v>
      </c>
      <c r="Q194" s="3">
        <v>33.726798887230899</v>
      </c>
      <c r="R194" s="3">
        <v>45.180041363372702</v>
      </c>
      <c r="S194" s="12">
        <f t="shared" si="32"/>
        <v>1.3549578496075507E-2</v>
      </c>
      <c r="T194" s="12">
        <f t="shared" si="33"/>
        <v>2.7298969223736737E-2</v>
      </c>
      <c r="U194" s="12">
        <f t="shared" si="34"/>
        <v>0.30856382884105787</v>
      </c>
      <c r="V194" s="14">
        <f t="shared" si="36"/>
        <v>0.24165595824374275</v>
      </c>
      <c r="W194" s="12">
        <f t="shared" si="37"/>
        <v>0.39593787266427177</v>
      </c>
      <c r="Y194">
        <f t="shared" si="38"/>
        <v>375.82117087270325</v>
      </c>
      <c r="Z194">
        <f t="shared" si="39"/>
        <v>410.70976045134967</v>
      </c>
      <c r="AB194">
        <f t="shared" si="40"/>
        <v>490.04487911360263</v>
      </c>
      <c r="AC194">
        <f t="shared" si="41"/>
        <v>735.06731867040378</v>
      </c>
    </row>
    <row r="195" spans="1:29" x14ac:dyDescent="0.25">
      <c r="A195" s="1">
        <v>0.50833333333334396</v>
      </c>
      <c r="B195" s="2">
        <v>832.16666666666697</v>
      </c>
      <c r="C195" s="3">
        <v>22.44</v>
      </c>
      <c r="D195" s="3">
        <v>26.473203187199996</v>
      </c>
      <c r="E195" s="3">
        <v>36.848030758432003</v>
      </c>
      <c r="F195" s="3">
        <v>52.154644694266402</v>
      </c>
      <c r="G195" s="12">
        <f t="shared" ref="G195:G258" si="42">(E195-$C195)/$B195</f>
        <v>1.7313876336990181E-2</v>
      </c>
      <c r="H195" s="12">
        <f t="shared" ref="H195:H258" si="43">(F195-$C195)/$B195</f>
        <v>3.570756422303191E-2</v>
      </c>
      <c r="I195" s="12">
        <f t="shared" ref="I195:I258" si="44">$A$1*60*0.145*1.25*1000*(E195-D195)/($B195*60*0.33*1.25)</f>
        <v>0.43824262995936575</v>
      </c>
      <c r="J195" s="14">
        <f t="shared" si="35"/>
        <v>0.32328299920921821</v>
      </c>
      <c r="K195" s="12">
        <f t="shared" ref="K195:K258" si="45">$A$1*0.145*1000*(F195-D195)/(3*0.33*B195)</f>
        <v>0.36160287612593411</v>
      </c>
      <c r="M195" s="1">
        <v>0.50833333333334396</v>
      </c>
      <c r="N195" s="2">
        <v>832.16666666666697</v>
      </c>
      <c r="O195" s="3">
        <v>22.44</v>
      </c>
      <c r="P195" s="3">
        <v>26.473203187199996</v>
      </c>
      <c r="Q195" s="3">
        <v>33.430569757372197</v>
      </c>
      <c r="R195" s="3">
        <v>45.071007715733202</v>
      </c>
      <c r="S195" s="12">
        <f t="shared" ref="S195:S258" si="46">(Q195-$C195)/$B195</f>
        <v>1.3207173752099569E-2</v>
      </c>
      <c r="T195" s="12">
        <f t="shared" ref="T195:T258" si="47">(R195-$C195)/$B195</f>
        <v>2.7195282654596267E-2</v>
      </c>
      <c r="U195" s="12">
        <f t="shared" ref="U195:U258" si="48">$A$1*60*0.145*1.25*1000*(Q195-P195)/($B195*60*0.33*1.25)</f>
        <v>0.29388581182381696</v>
      </c>
      <c r="V195" s="14">
        <f t="shared" si="36"/>
        <v>0.24585161101357828</v>
      </c>
      <c r="W195" s="12">
        <f t="shared" si="37"/>
        <v>0.39279451692548684</v>
      </c>
      <c r="Y195">
        <f t="shared" si="38"/>
        <v>374.7185293842021</v>
      </c>
      <c r="Z195">
        <f t="shared" si="39"/>
        <v>407.04151833470496</v>
      </c>
      <c r="AB195">
        <f t="shared" si="40"/>
        <v>489.19029693868828</v>
      </c>
      <c r="AC195">
        <f t="shared" si="41"/>
        <v>733.78544540803239</v>
      </c>
    </row>
    <row r="196" spans="1:29" x14ac:dyDescent="0.25">
      <c r="A196" s="1">
        <v>0.50902777777778796</v>
      </c>
      <c r="B196" s="2">
        <v>832.66666666666697</v>
      </c>
      <c r="C196" s="3">
        <v>22.44</v>
      </c>
      <c r="D196" s="3">
        <v>25.594667683200008</v>
      </c>
      <c r="E196" s="3">
        <v>36.393266443378401</v>
      </c>
      <c r="F196" s="3">
        <v>51.869036752004099</v>
      </c>
      <c r="G196" s="12">
        <f t="shared" si="42"/>
        <v>1.6757325592528096E-2</v>
      </c>
      <c r="H196" s="12">
        <f t="shared" si="43"/>
        <v>3.534311859728273E-2</v>
      </c>
      <c r="I196" s="12">
        <f t="shared" si="44"/>
        <v>0.45586922490017212</v>
      </c>
      <c r="J196" s="14">
        <f t="shared" ref="J196:J259" si="49">$A$1/2*60*0.145*1.25*1000*(F196-E196)/($B196*60*0.33*1.25)</f>
        <v>0.32665939220477841</v>
      </c>
      <c r="K196" s="12">
        <f t="shared" si="45"/>
        <v>0.36972933643657641</v>
      </c>
      <c r="M196" s="1">
        <v>0.50902777777778796</v>
      </c>
      <c r="N196" s="2">
        <v>832.66666666666697</v>
      </c>
      <c r="O196" s="3">
        <v>22.44</v>
      </c>
      <c r="P196" s="3">
        <v>25.594667683200008</v>
      </c>
      <c r="Q196" s="3">
        <v>32.954130712678399</v>
      </c>
      <c r="R196" s="3">
        <v>44.703915306047001</v>
      </c>
      <c r="S196" s="12">
        <f t="shared" si="46"/>
        <v>1.2627058502015686E-2</v>
      </c>
      <c r="T196" s="12">
        <f t="shared" si="47"/>
        <v>2.6738088838327054E-2</v>
      </c>
      <c r="U196" s="12">
        <f t="shared" si="48"/>
        <v>0.31068407868822073</v>
      </c>
      <c r="V196" s="14">
        <f t="shared" ref="V196:V259" si="50">$A$1/2*60*0.145*1.25*1000*(R196-Q196)/($B196*60*0.33*1.25)</f>
        <v>0.24801204833516943</v>
      </c>
      <c r="W196" s="12">
        <f t="shared" ref="W196:W259" si="51">$M$1*0.145*1000*(R196-P196)/(3*0.33*N196)</f>
        <v>0.40335408767927983</v>
      </c>
      <c r="Y196">
        <f t="shared" ref="Y196:Y259" si="52">0.08*0.1813*1006*(F196-D196)</f>
        <v>383.36994966777814</v>
      </c>
      <c r="Z196">
        <f t="shared" ref="Z196:Z259" si="53">0.12*0.1813*1006*(R196-P196)</f>
        <v>418.23523603035505</v>
      </c>
      <c r="AB196">
        <f t="shared" ref="AB196:AB259" si="54">0.08*0.1813*1006*(60-D196)</f>
        <v>502.00902956240424</v>
      </c>
      <c r="AC196">
        <f t="shared" ref="AC196:AC259" si="55">0.12*0.1813*1006*(60-D196)</f>
        <v>753.01354434360633</v>
      </c>
    </row>
    <row r="197" spans="1:29" x14ac:dyDescent="0.25">
      <c r="A197" s="1">
        <v>0.50972222222223296</v>
      </c>
      <c r="B197" s="2">
        <v>834.66666666666697</v>
      </c>
      <c r="C197" s="3">
        <v>22.4</v>
      </c>
      <c r="D197" s="3">
        <v>25.492171874400004</v>
      </c>
      <c r="E197" s="3">
        <v>36.161595467370503</v>
      </c>
      <c r="F197" s="3">
        <v>51.836272826061901</v>
      </c>
      <c r="G197" s="12">
        <f t="shared" si="42"/>
        <v>1.6487534505635584E-2</v>
      </c>
      <c r="H197" s="12">
        <f t="shared" si="43"/>
        <v>3.526710003122431E-2</v>
      </c>
      <c r="I197" s="12">
        <f t="shared" si="44"/>
        <v>0.44933674730779022</v>
      </c>
      <c r="J197" s="14">
        <f t="shared" si="49"/>
        <v>0.33006509105580184</v>
      </c>
      <c r="K197" s="12">
        <f t="shared" si="45"/>
        <v>0.36982230980646469</v>
      </c>
      <c r="M197" s="1">
        <v>0.50972222222223296</v>
      </c>
      <c r="N197" s="2">
        <v>834.66666666666697</v>
      </c>
      <c r="O197" s="3">
        <v>22.4</v>
      </c>
      <c r="P197" s="3">
        <v>25.492171874400004</v>
      </c>
      <c r="Q197" s="3">
        <v>32.6825430154381</v>
      </c>
      <c r="R197" s="3">
        <v>44.591801920347699</v>
      </c>
      <c r="S197" s="12">
        <f t="shared" si="46"/>
        <v>1.23193406734482E-2</v>
      </c>
      <c r="T197" s="12">
        <f t="shared" si="47"/>
        <v>2.6587622109042763E-2</v>
      </c>
      <c r="U197" s="12">
        <f t="shared" si="48"/>
        <v>0.3028184186612034</v>
      </c>
      <c r="V197" s="14">
        <f t="shared" si="50"/>
        <v>0.25077585553469228</v>
      </c>
      <c r="W197" s="12">
        <f t="shared" si="51"/>
        <v>0.40218506486529404</v>
      </c>
      <c r="Y197">
        <f t="shared" si="52"/>
        <v>384.38740924412156</v>
      </c>
      <c r="Z197">
        <f t="shared" si="53"/>
        <v>418.02474058731582</v>
      </c>
      <c r="AB197">
        <f t="shared" si="54"/>
        <v>503.50454836850457</v>
      </c>
      <c r="AC197">
        <f t="shared" si="55"/>
        <v>755.25682255275683</v>
      </c>
    </row>
    <row r="198" spans="1:29" x14ac:dyDescent="0.25">
      <c r="A198" s="1">
        <v>0.51041666666667695</v>
      </c>
      <c r="B198" s="2">
        <v>835.5</v>
      </c>
      <c r="C198" s="3">
        <v>22.4</v>
      </c>
      <c r="D198" s="3">
        <v>24.891839280000003</v>
      </c>
      <c r="E198" s="3">
        <v>36.083883158664101</v>
      </c>
      <c r="F198" s="3">
        <v>51.810200242917503</v>
      </c>
      <c r="G198" s="12">
        <f t="shared" si="42"/>
        <v>1.6378076790740995E-2</v>
      </c>
      <c r="H198" s="12">
        <f t="shared" si="43"/>
        <v>3.5200718423599647E-2</v>
      </c>
      <c r="I198" s="12">
        <f t="shared" si="44"/>
        <v>0.47087648112182334</v>
      </c>
      <c r="J198" s="14">
        <f t="shared" si="49"/>
        <v>0.33082218627448534</v>
      </c>
      <c r="K198" s="12">
        <f t="shared" si="45"/>
        <v>0.37750695122359801</v>
      </c>
      <c r="M198" s="1">
        <v>0.51041666666667695</v>
      </c>
      <c r="N198" s="2">
        <v>835.5</v>
      </c>
      <c r="O198" s="3">
        <v>22.4</v>
      </c>
      <c r="P198" s="3">
        <v>24.891839280000003</v>
      </c>
      <c r="Q198" s="3">
        <v>32.598831567777999</v>
      </c>
      <c r="R198" s="3">
        <v>44.5298127384563</v>
      </c>
      <c r="S198" s="12">
        <f t="shared" si="46"/>
        <v>1.2206860045216039E-2</v>
      </c>
      <c r="T198" s="12">
        <f t="shared" si="47"/>
        <v>2.6486909321910595E-2</v>
      </c>
      <c r="U198" s="12">
        <f t="shared" si="48"/>
        <v>0.32425189249124908</v>
      </c>
      <c r="V198" s="14">
        <f t="shared" si="50"/>
        <v>0.25098268425705578</v>
      </c>
      <c r="W198" s="12">
        <f t="shared" si="51"/>
        <v>0.41310863050268037</v>
      </c>
      <c r="Y198">
        <f t="shared" si="52"/>
        <v>392.76645085059232</v>
      </c>
      <c r="Z198">
        <f t="shared" si="53"/>
        <v>429.80721306554818</v>
      </c>
      <c r="AB198">
        <f t="shared" si="54"/>
        <v>512.26401566137724</v>
      </c>
      <c r="AC198">
        <f t="shared" si="55"/>
        <v>768.39602349206575</v>
      </c>
    </row>
    <row r="199" spans="1:29" x14ac:dyDescent="0.25">
      <c r="A199" s="1">
        <v>0.51111111111112195</v>
      </c>
      <c r="B199" s="2">
        <v>838.33333333333303</v>
      </c>
      <c r="C199" s="3">
        <v>22.4</v>
      </c>
      <c r="D199" s="3">
        <v>25.301822515200008</v>
      </c>
      <c r="E199" s="3">
        <v>36.069495755804198</v>
      </c>
      <c r="F199" s="3">
        <v>52.0046723486494</v>
      </c>
      <c r="G199" s="12">
        <f t="shared" si="42"/>
        <v>1.6305561537738614E-2</v>
      </c>
      <c r="H199" s="12">
        <f t="shared" si="43"/>
        <v>3.5313724471549998E-2</v>
      </c>
      <c r="I199" s="12">
        <f t="shared" si="44"/>
        <v>0.45149108834631707</v>
      </c>
      <c r="J199" s="14">
        <f t="shared" si="49"/>
        <v>0.3340828636851696</v>
      </c>
      <c r="K199" s="12">
        <f t="shared" si="45"/>
        <v>0.37321893857221888</v>
      </c>
      <c r="M199" s="1">
        <v>0.51111111111112195</v>
      </c>
      <c r="N199" s="2">
        <v>838.33333333333303</v>
      </c>
      <c r="O199" s="3">
        <v>22.4</v>
      </c>
      <c r="P199" s="3">
        <v>25.301822515200008</v>
      </c>
      <c r="Q199" s="3">
        <v>32.535059251480902</v>
      </c>
      <c r="R199" s="3">
        <v>44.647446361214399</v>
      </c>
      <c r="S199" s="12">
        <f t="shared" si="46"/>
        <v>1.2089533898386769E-2</v>
      </c>
      <c r="T199" s="12">
        <f t="shared" si="47"/>
        <v>2.6537709377194126E-2</v>
      </c>
      <c r="U199" s="12">
        <f t="shared" si="48"/>
        <v>0.30329132890243404</v>
      </c>
      <c r="V199" s="14">
        <f t="shared" si="50"/>
        <v>0.25393762962752314</v>
      </c>
      <c r="W199" s="12">
        <f t="shared" si="51"/>
        <v>0.40558329407874033</v>
      </c>
      <c r="Y199">
        <f t="shared" si="52"/>
        <v>389.62192278825603</v>
      </c>
      <c r="Z199">
        <f t="shared" si="53"/>
        <v>423.40869274825235</v>
      </c>
      <c r="AB199">
        <f t="shared" si="54"/>
        <v>506.2819404369763</v>
      </c>
      <c r="AC199">
        <f t="shared" si="55"/>
        <v>759.42291065546431</v>
      </c>
    </row>
    <row r="200" spans="1:29" x14ac:dyDescent="0.25">
      <c r="A200" s="1">
        <v>0.51180555555556595</v>
      </c>
      <c r="B200" s="2">
        <v>839</v>
      </c>
      <c r="C200" s="3">
        <v>22.36</v>
      </c>
      <c r="D200" s="3">
        <v>24.511140561599998</v>
      </c>
      <c r="E200" s="3">
        <v>36.157479874174697</v>
      </c>
      <c r="F200" s="3">
        <v>52.026101771097402</v>
      </c>
      <c r="G200" s="12">
        <f t="shared" si="42"/>
        <v>1.644514883691859E-2</v>
      </c>
      <c r="H200" s="12">
        <f t="shared" si="43"/>
        <v>3.5358881729555904E-2</v>
      </c>
      <c r="I200" s="12">
        <f t="shared" si="44"/>
        <v>0.48794573635954241</v>
      </c>
      <c r="J200" s="14">
        <f t="shared" si="49"/>
        <v>0.33242318417362543</v>
      </c>
      <c r="K200" s="12">
        <f t="shared" si="45"/>
        <v>0.38426403490226441</v>
      </c>
      <c r="M200" s="1">
        <v>0.51180555555556595</v>
      </c>
      <c r="N200" s="2">
        <v>839</v>
      </c>
      <c r="O200" s="3">
        <v>22.36</v>
      </c>
      <c r="P200" s="3">
        <v>24.511140561599998</v>
      </c>
      <c r="Q200" s="3">
        <v>32.642716100320101</v>
      </c>
      <c r="R200" s="3">
        <v>44.670063602306499</v>
      </c>
      <c r="S200" s="12">
        <f t="shared" si="46"/>
        <v>1.225591907070334E-2</v>
      </c>
      <c r="T200" s="12">
        <f t="shared" si="47"/>
        <v>2.6591255783440404E-2</v>
      </c>
      <c r="U200" s="12">
        <f t="shared" si="48"/>
        <v>0.34068796275924867</v>
      </c>
      <c r="V200" s="14">
        <f t="shared" si="50"/>
        <v>0.25195440282992415</v>
      </c>
      <c r="W200" s="12">
        <f t="shared" si="51"/>
        <v>0.42229838420954852</v>
      </c>
      <c r="Y200">
        <f t="shared" si="52"/>
        <v>401.47145936684564</v>
      </c>
      <c r="Z200">
        <f t="shared" si="53"/>
        <v>441.20899485165222</v>
      </c>
      <c r="AB200">
        <f t="shared" si="54"/>
        <v>517.81879979832092</v>
      </c>
      <c r="AC200">
        <f t="shared" si="55"/>
        <v>776.72819969748116</v>
      </c>
    </row>
    <row r="201" spans="1:29" x14ac:dyDescent="0.25">
      <c r="A201" s="1">
        <v>0.51250000000001095</v>
      </c>
      <c r="B201" s="2">
        <v>840</v>
      </c>
      <c r="C201" s="3">
        <v>22.32</v>
      </c>
      <c r="D201" s="3">
        <v>25.667878975200004</v>
      </c>
      <c r="E201" s="3">
        <v>36.543523659033099</v>
      </c>
      <c r="F201" s="3">
        <v>52.503598635137301</v>
      </c>
      <c r="G201" s="12">
        <f t="shared" si="42"/>
        <v>1.6932766260753688E-2</v>
      </c>
      <c r="H201" s="12">
        <f t="shared" si="43"/>
        <v>3.5932855518020598E-2</v>
      </c>
      <c r="I201" s="12">
        <f t="shared" si="44"/>
        <v>0.4551135581979216</v>
      </c>
      <c r="J201" s="14">
        <f t="shared" si="49"/>
        <v>0.33394096270347895</v>
      </c>
      <c r="K201" s="12">
        <f t="shared" si="45"/>
        <v>0.37433182786829317</v>
      </c>
      <c r="M201" s="1">
        <v>0.51250000000001095</v>
      </c>
      <c r="N201" s="2">
        <v>840</v>
      </c>
      <c r="O201" s="3">
        <v>22.32</v>
      </c>
      <c r="P201" s="3">
        <v>25.667878975200004</v>
      </c>
      <c r="Q201" s="3">
        <v>32.991389842119403</v>
      </c>
      <c r="R201" s="3">
        <v>45.127437090734098</v>
      </c>
      <c r="S201" s="12">
        <f t="shared" si="46"/>
        <v>1.2704035526332622E-2</v>
      </c>
      <c r="T201" s="12">
        <f t="shared" si="47"/>
        <v>2.7151710822302496E-2</v>
      </c>
      <c r="U201" s="12">
        <f t="shared" si="48"/>
        <v>0.3064672657152418</v>
      </c>
      <c r="V201" s="14">
        <f t="shared" si="50"/>
        <v>0.25392883853522802</v>
      </c>
      <c r="W201" s="12">
        <f t="shared" si="51"/>
        <v>0.40716247139284895</v>
      </c>
      <c r="Y201">
        <f t="shared" si="52"/>
        <v>391.56062961541693</v>
      </c>
      <c r="Z201">
        <f t="shared" si="53"/>
        <v>425.90231923972902</v>
      </c>
      <c r="AB201">
        <f t="shared" si="54"/>
        <v>500.94080184376128</v>
      </c>
      <c r="AC201">
        <f t="shared" si="55"/>
        <v>751.41120276564186</v>
      </c>
    </row>
    <row r="202" spans="1:29" x14ac:dyDescent="0.25">
      <c r="A202" s="1">
        <v>0.51319444444445494</v>
      </c>
      <c r="B202" s="2">
        <v>837</v>
      </c>
      <c r="C202" s="3">
        <v>22.32</v>
      </c>
      <c r="D202" s="3">
        <v>24.979692830399998</v>
      </c>
      <c r="E202" s="3">
        <v>36.226673061638998</v>
      </c>
      <c r="F202" s="3">
        <v>52.292657238532399</v>
      </c>
      <c r="G202" s="12">
        <f t="shared" si="42"/>
        <v>1.6614902104706092E-2</v>
      </c>
      <c r="H202" s="12">
        <f t="shared" si="43"/>
        <v>3.5809626330385182E-2</v>
      </c>
      <c r="I202" s="12">
        <f t="shared" si="44"/>
        <v>0.47233978017585304</v>
      </c>
      <c r="J202" s="14">
        <f t="shared" si="49"/>
        <v>0.33736181972405671</v>
      </c>
      <c r="K202" s="12">
        <f t="shared" si="45"/>
        <v>0.38235447320798893</v>
      </c>
      <c r="M202" s="1">
        <v>0.51319444444445494</v>
      </c>
      <c r="N202" s="2">
        <v>837</v>
      </c>
      <c r="O202" s="3">
        <v>22.32</v>
      </c>
      <c r="P202" s="3">
        <v>24.979692830399998</v>
      </c>
      <c r="Q202" s="3">
        <v>32.662954526112301</v>
      </c>
      <c r="R202" s="3">
        <v>44.861966696688498</v>
      </c>
      <c r="S202" s="12">
        <f t="shared" si="46"/>
        <v>1.235717386632294E-2</v>
      </c>
      <c r="T202" s="12">
        <f t="shared" si="47"/>
        <v>2.693185985267443E-2</v>
      </c>
      <c r="U202" s="12">
        <f t="shared" si="48"/>
        <v>0.32267418149329385</v>
      </c>
      <c r="V202" s="14">
        <f t="shared" si="50"/>
        <v>0.25616114763890485</v>
      </c>
      <c r="W202" s="12">
        <f t="shared" si="51"/>
        <v>0.41749823838555189</v>
      </c>
      <c r="Y202">
        <f t="shared" si="52"/>
        <v>398.52411919020562</v>
      </c>
      <c r="Z202">
        <f t="shared" si="53"/>
        <v>435.15410273638236</v>
      </c>
      <c r="AB202">
        <f t="shared" si="54"/>
        <v>510.98214239900568</v>
      </c>
      <c r="AC202">
        <f t="shared" si="55"/>
        <v>766.47321359850844</v>
      </c>
    </row>
    <row r="203" spans="1:29" x14ac:dyDescent="0.25">
      <c r="A203" s="1">
        <v>0.51388888888889905</v>
      </c>
      <c r="B203" s="2">
        <v>840.5</v>
      </c>
      <c r="C203" s="3">
        <v>22.28</v>
      </c>
      <c r="D203" s="3">
        <v>24.994335088800007</v>
      </c>
      <c r="E203" s="3">
        <v>36.688161769789197</v>
      </c>
      <c r="F203" s="3">
        <v>52.694635590044598</v>
      </c>
      <c r="G203" s="12">
        <f t="shared" si="42"/>
        <v>1.7142369743949074E-2</v>
      </c>
      <c r="H203" s="12">
        <f t="shared" si="43"/>
        <v>3.618636001195074E-2</v>
      </c>
      <c r="I203" s="12">
        <f t="shared" si="44"/>
        <v>0.48906094676500128</v>
      </c>
      <c r="J203" s="14">
        <f t="shared" si="49"/>
        <v>0.33471255622548379</v>
      </c>
      <c r="K203" s="12">
        <f t="shared" si="45"/>
        <v>0.38616201973865627</v>
      </c>
      <c r="M203" s="1">
        <v>0.51388888888889905</v>
      </c>
      <c r="N203" s="2">
        <v>840.5</v>
      </c>
      <c r="O203" s="3">
        <v>22.28</v>
      </c>
      <c r="P203" s="3">
        <v>24.994335088800007</v>
      </c>
      <c r="Q203" s="3">
        <v>33.1273930400775</v>
      </c>
      <c r="R203" s="3">
        <v>45.2750890511766</v>
      </c>
      <c r="S203" s="12">
        <f t="shared" si="46"/>
        <v>1.2905881070883401E-2</v>
      </c>
      <c r="T203" s="12">
        <f t="shared" si="47"/>
        <v>2.7358821000804997E-2</v>
      </c>
      <c r="U203" s="12">
        <f t="shared" si="48"/>
        <v>0.34014195098451105</v>
      </c>
      <c r="V203" s="14">
        <f t="shared" si="50"/>
        <v>0.25402136846528861</v>
      </c>
      <c r="W203" s="12">
        <f t="shared" si="51"/>
        <v>0.42409234395754414</v>
      </c>
      <c r="Y203">
        <f t="shared" si="52"/>
        <v>404.17574942087185</v>
      </c>
      <c r="Z203">
        <f t="shared" si="53"/>
        <v>443.87545170469787</v>
      </c>
      <c r="AB203">
        <f t="shared" si="54"/>
        <v>510.76849685527696</v>
      </c>
      <c r="AC203">
        <f t="shared" si="55"/>
        <v>766.15274528291536</v>
      </c>
    </row>
    <row r="204" spans="1:29" x14ac:dyDescent="0.25">
      <c r="A204" s="1">
        <v>0.51458333333334405</v>
      </c>
      <c r="B204" s="2">
        <v>842.5</v>
      </c>
      <c r="C204" s="3">
        <v>22.28</v>
      </c>
      <c r="D204" s="3">
        <v>25.931439626400003</v>
      </c>
      <c r="E204" s="3">
        <v>36.684829838123598</v>
      </c>
      <c r="F204" s="3">
        <v>52.955552945574603</v>
      </c>
      <c r="G204" s="12">
        <f t="shared" si="42"/>
        <v>1.7097720876111094E-2</v>
      </c>
      <c r="H204" s="12">
        <f t="shared" si="43"/>
        <v>3.6410151864183504E-2</v>
      </c>
      <c r="I204" s="12">
        <f t="shared" si="44"/>
        <v>0.44866226582499297</v>
      </c>
      <c r="J204" s="14">
        <f t="shared" si="49"/>
        <v>0.33943060524490898</v>
      </c>
      <c r="K204" s="12">
        <f t="shared" si="45"/>
        <v>0.37584115877160368</v>
      </c>
      <c r="M204" s="1">
        <v>0.51458333333334405</v>
      </c>
      <c r="N204" s="2">
        <v>842.5</v>
      </c>
      <c r="O204" s="3">
        <v>22.28</v>
      </c>
      <c r="P204" s="3">
        <v>25.931439626400003</v>
      </c>
      <c r="Q204" s="3">
        <v>33.059465730923797</v>
      </c>
      <c r="R204" s="3">
        <v>45.448017244488298</v>
      </c>
      <c r="S204" s="12">
        <f t="shared" si="46"/>
        <v>1.2794618078247829E-2</v>
      </c>
      <c r="T204" s="12">
        <f t="shared" si="47"/>
        <v>2.7499130260520234E-2</v>
      </c>
      <c r="U204" s="12">
        <f t="shared" si="48"/>
        <v>0.29740168262737521</v>
      </c>
      <c r="V204" s="14">
        <f t="shared" si="50"/>
        <v>0.25844294138539375</v>
      </c>
      <c r="W204" s="12">
        <f t="shared" si="51"/>
        <v>0.40714378269908136</v>
      </c>
      <c r="Y204">
        <f t="shared" si="52"/>
        <v>394.30948601879624</v>
      </c>
      <c r="Z204">
        <f t="shared" si="53"/>
        <v>427.15027863508362</v>
      </c>
      <c r="AB204">
        <f t="shared" si="54"/>
        <v>497.09518205664642</v>
      </c>
      <c r="AC204">
        <f t="shared" si="55"/>
        <v>745.64277308496958</v>
      </c>
    </row>
    <row r="205" spans="1:29" x14ac:dyDescent="0.25">
      <c r="A205" s="1">
        <v>0.51527777777778805</v>
      </c>
      <c r="B205" s="2">
        <v>841</v>
      </c>
      <c r="C205" s="3">
        <v>22.28</v>
      </c>
      <c r="D205" s="3">
        <v>24.511140561599998</v>
      </c>
      <c r="E205" s="3">
        <v>36.100043693981299</v>
      </c>
      <c r="F205" s="3">
        <v>52.475756240517399</v>
      </c>
      <c r="G205" s="12">
        <f t="shared" si="42"/>
        <v>1.6432870028515217E-2</v>
      </c>
      <c r="H205" s="12">
        <f t="shared" si="43"/>
        <v>3.5904585303825683E-2</v>
      </c>
      <c r="I205" s="12">
        <f t="shared" si="44"/>
        <v>0.48438466593025281</v>
      </c>
      <c r="J205" s="14">
        <f t="shared" si="49"/>
        <v>0.3422301472630323</v>
      </c>
      <c r="K205" s="12">
        <f t="shared" si="45"/>
        <v>0.38961498681877255</v>
      </c>
      <c r="M205" s="1">
        <v>0.51527777777778805</v>
      </c>
      <c r="N205" s="2">
        <v>841</v>
      </c>
      <c r="O205" s="3">
        <v>22.28</v>
      </c>
      <c r="P205" s="3">
        <v>24.511140561599998</v>
      </c>
      <c r="Q205" s="3">
        <v>32.474816124866699</v>
      </c>
      <c r="R205" s="3">
        <v>44.9020881860462</v>
      </c>
      <c r="S205" s="12">
        <f t="shared" si="46"/>
        <v>1.2122254607451484E-2</v>
      </c>
      <c r="T205" s="12">
        <f t="shared" si="47"/>
        <v>2.6899034703978832E-2</v>
      </c>
      <c r="U205" s="12">
        <f t="shared" si="48"/>
        <v>0.33286000264437615</v>
      </c>
      <c r="V205" s="14">
        <f t="shared" si="50"/>
        <v>0.25971310472684428</v>
      </c>
      <c r="W205" s="12">
        <f t="shared" si="51"/>
        <v>0.42614310604903244</v>
      </c>
      <c r="Y205">
        <f t="shared" si="52"/>
        <v>408.03237852186004</v>
      </c>
      <c r="Z205">
        <f t="shared" si="53"/>
        <v>446.2872092565562</v>
      </c>
      <c r="AB205">
        <f t="shared" si="54"/>
        <v>517.81879979832092</v>
      </c>
      <c r="AC205">
        <f t="shared" si="55"/>
        <v>776.72819969748116</v>
      </c>
    </row>
    <row r="206" spans="1:29" x14ac:dyDescent="0.25">
      <c r="A206" s="1">
        <v>0.51597222222223305</v>
      </c>
      <c r="B206" s="2">
        <v>842.83333333333303</v>
      </c>
      <c r="C206" s="3">
        <v>22.24</v>
      </c>
      <c r="D206" s="3">
        <v>24.833270246400005</v>
      </c>
      <c r="E206" s="3">
        <v>36.249531959378302</v>
      </c>
      <c r="F206" s="3">
        <v>52.6863333243071</v>
      </c>
      <c r="G206" s="12">
        <f t="shared" si="42"/>
        <v>1.6621948142430266E-2</v>
      </c>
      <c r="H206" s="12">
        <f t="shared" si="43"/>
        <v>3.6123788796884056E-2</v>
      </c>
      <c r="I206" s="12">
        <f t="shared" si="44"/>
        <v>0.47613078494453515</v>
      </c>
      <c r="J206" s="14">
        <f t="shared" si="49"/>
        <v>0.34275962362373324</v>
      </c>
      <c r="K206" s="12">
        <f t="shared" si="45"/>
        <v>0.38721667739733395</v>
      </c>
      <c r="M206" s="1">
        <v>0.51597222222223305</v>
      </c>
      <c r="N206" s="2">
        <v>842.83333333333303</v>
      </c>
      <c r="O206" s="3">
        <v>22.24</v>
      </c>
      <c r="P206" s="3">
        <v>24.833270246400005</v>
      </c>
      <c r="Q206" s="3">
        <v>32.603753313063798</v>
      </c>
      <c r="R206" s="3">
        <v>45.0917671891821</v>
      </c>
      <c r="S206" s="12">
        <f t="shared" si="46"/>
        <v>1.2296325860862729E-2</v>
      </c>
      <c r="T206" s="12">
        <f t="shared" si="47"/>
        <v>2.7113032061517234E-2</v>
      </c>
      <c r="U206" s="12">
        <f t="shared" si="48"/>
        <v>0.32407860777428238</v>
      </c>
      <c r="V206" s="14">
        <f t="shared" si="50"/>
        <v>0.26041483625392764</v>
      </c>
      <c r="W206" s="12">
        <f t="shared" si="51"/>
        <v>0.4224541401410688</v>
      </c>
      <c r="Y206">
        <f t="shared" si="52"/>
        <v>406.40471184325628</v>
      </c>
      <c r="Z206">
        <f t="shared" si="53"/>
        <v>443.38832264409018</v>
      </c>
      <c r="AB206">
        <f t="shared" si="54"/>
        <v>513.11859783629154</v>
      </c>
      <c r="AC206">
        <f t="shared" si="55"/>
        <v>769.67789675443726</v>
      </c>
    </row>
    <row r="207" spans="1:29" x14ac:dyDescent="0.25">
      <c r="A207" s="1">
        <v>0.51666666666667704</v>
      </c>
      <c r="B207" s="2">
        <v>841.5</v>
      </c>
      <c r="C207" s="3">
        <v>22.24</v>
      </c>
      <c r="D207" s="3">
        <v>24.657563145600001</v>
      </c>
      <c r="E207" s="3">
        <v>36.4220391822696</v>
      </c>
      <c r="F207" s="3">
        <v>52.818619969651401</v>
      </c>
      <c r="G207" s="12">
        <f t="shared" si="42"/>
        <v>1.6853284827414855E-2</v>
      </c>
      <c r="H207" s="12">
        <f t="shared" si="43"/>
        <v>3.6338229316282118E-2</v>
      </c>
      <c r="I207" s="12">
        <f t="shared" si="44"/>
        <v>0.49143096571910666</v>
      </c>
      <c r="J207" s="14">
        <f t="shared" si="49"/>
        <v>0.34246266071342452</v>
      </c>
      <c r="K207" s="12">
        <f t="shared" si="45"/>
        <v>0.39211876238198534</v>
      </c>
      <c r="M207" s="1">
        <v>0.51666666666667704</v>
      </c>
      <c r="N207" s="2">
        <v>841.5</v>
      </c>
      <c r="O207" s="3">
        <v>22.24</v>
      </c>
      <c r="P207" s="3">
        <v>24.657563145600001</v>
      </c>
      <c r="Q207" s="3">
        <v>32.783141008442698</v>
      </c>
      <c r="R207" s="3">
        <v>45.229787629160299</v>
      </c>
      <c r="S207" s="12">
        <f t="shared" si="46"/>
        <v>1.2528985155606298E-2</v>
      </c>
      <c r="T207" s="12">
        <f t="shared" si="47"/>
        <v>2.7320009066144148E-2</v>
      </c>
      <c r="U207" s="12">
        <f t="shared" si="48"/>
        <v>0.33942528028583613</v>
      </c>
      <c r="V207" s="14">
        <f t="shared" si="50"/>
        <v>0.25996345054884701</v>
      </c>
      <c r="W207" s="12">
        <f t="shared" si="51"/>
        <v>0.4296760906917651</v>
      </c>
      <c r="Y207">
        <f t="shared" si="52"/>
        <v>410.89865598509772</v>
      </c>
      <c r="Z207">
        <f t="shared" si="53"/>
        <v>450.25473175952379</v>
      </c>
      <c r="AB207">
        <f t="shared" si="54"/>
        <v>515.68234436103489</v>
      </c>
      <c r="AC207">
        <f t="shared" si="55"/>
        <v>773.52351654155223</v>
      </c>
    </row>
    <row r="208" spans="1:29" x14ac:dyDescent="0.25">
      <c r="A208" s="1">
        <v>0.51736111111112204</v>
      </c>
      <c r="B208" s="2">
        <v>842.83333333333303</v>
      </c>
      <c r="C208" s="3">
        <v>22.2</v>
      </c>
      <c r="D208" s="3">
        <v>25.243253481600004</v>
      </c>
      <c r="E208" s="3">
        <v>36.599579654793899</v>
      </c>
      <c r="F208" s="3">
        <v>53.119771795462903</v>
      </c>
      <c r="G208" s="12">
        <f t="shared" si="42"/>
        <v>1.7084729667542698E-2</v>
      </c>
      <c r="H208" s="12">
        <f t="shared" si="43"/>
        <v>3.6685511325445418E-2</v>
      </c>
      <c r="I208" s="12">
        <f t="shared" si="44"/>
        <v>0.47363109140902521</v>
      </c>
      <c r="J208" s="14">
        <f t="shared" si="49"/>
        <v>0.34449858671465383</v>
      </c>
      <c r="K208" s="12">
        <f t="shared" si="45"/>
        <v>0.38754275494611096</v>
      </c>
      <c r="M208" s="1">
        <v>0.51736111111112204</v>
      </c>
      <c r="N208" s="2">
        <v>842.83333333333303</v>
      </c>
      <c r="O208" s="3">
        <v>22.2</v>
      </c>
      <c r="P208" s="3">
        <v>25.243253481600004</v>
      </c>
      <c r="Q208" s="3">
        <v>32.924735054403399</v>
      </c>
      <c r="R208" s="3">
        <v>45.488939698556401</v>
      </c>
      <c r="S208" s="12">
        <f t="shared" si="46"/>
        <v>1.2724621381534591E-2</v>
      </c>
      <c r="T208" s="12">
        <f t="shared" si="47"/>
        <v>2.7631725962297501E-2</v>
      </c>
      <c r="U208" s="12">
        <f t="shared" si="48"/>
        <v>0.32036667893116438</v>
      </c>
      <c r="V208" s="14">
        <f t="shared" si="50"/>
        <v>0.26200365626795413</v>
      </c>
      <c r="W208" s="12">
        <f t="shared" si="51"/>
        <v>0.4221869957335363</v>
      </c>
      <c r="Y208">
        <f t="shared" si="52"/>
        <v>406.74694775401309</v>
      </c>
      <c r="Z208">
        <f t="shared" si="53"/>
        <v>443.10794023211992</v>
      </c>
      <c r="AB208">
        <f t="shared" si="54"/>
        <v>507.13652261189071</v>
      </c>
      <c r="AC208">
        <f t="shared" si="55"/>
        <v>760.70478391783593</v>
      </c>
    </row>
    <row r="209" spans="1:29" x14ac:dyDescent="0.25">
      <c r="A209" s="1">
        <v>0.51805555555556604</v>
      </c>
      <c r="B209" s="2">
        <v>843.66666666666697</v>
      </c>
      <c r="C209" s="3">
        <v>22.16</v>
      </c>
      <c r="D209" s="3">
        <v>24.745416696000003</v>
      </c>
      <c r="E209" s="3">
        <v>36.730945244280697</v>
      </c>
      <c r="F209" s="3">
        <v>53.225373905606098</v>
      </c>
      <c r="G209" s="12">
        <f t="shared" si="42"/>
        <v>1.727097421289691E-2</v>
      </c>
      <c r="H209" s="12">
        <f t="shared" si="43"/>
        <v>3.6821857651844432E-2</v>
      </c>
      <c r="I209" s="12">
        <f t="shared" si="44"/>
        <v>0.4993790853778815</v>
      </c>
      <c r="J209" s="14">
        <f t="shared" si="49"/>
        <v>0.34362158771483525</v>
      </c>
      <c r="K209" s="12">
        <f t="shared" si="45"/>
        <v>0.39554075360251739</v>
      </c>
      <c r="M209" s="1">
        <v>0.51805555555556604</v>
      </c>
      <c r="N209" s="2">
        <v>843.66666666666697</v>
      </c>
      <c r="O209" s="3">
        <v>22.16</v>
      </c>
      <c r="P209" s="3">
        <v>24.745416696000003</v>
      </c>
      <c r="Q209" s="3">
        <v>33.0632487933823</v>
      </c>
      <c r="R209" s="3">
        <v>45.585937949004602</v>
      </c>
      <c r="S209" s="12">
        <f t="shared" si="46"/>
        <v>1.29236453497222E-2</v>
      </c>
      <c r="T209" s="12">
        <f t="shared" si="47"/>
        <v>2.7766817007907459E-2</v>
      </c>
      <c r="U209" s="12">
        <f t="shared" si="48"/>
        <v>0.3465638889753766</v>
      </c>
      <c r="V209" s="14">
        <f t="shared" si="50"/>
        <v>0.26087998671961965</v>
      </c>
      <c r="W209" s="12">
        <f t="shared" si="51"/>
        <v>0.43416193120730806</v>
      </c>
      <c r="Y209">
        <f t="shared" si="52"/>
        <v>415.55173916433552</v>
      </c>
      <c r="Z209">
        <f t="shared" si="53"/>
        <v>456.12681866265018</v>
      </c>
      <c r="AB209">
        <f t="shared" si="54"/>
        <v>514.40047109866316</v>
      </c>
      <c r="AC209">
        <f t="shared" si="55"/>
        <v>771.60070664799468</v>
      </c>
    </row>
    <row r="210" spans="1:29" x14ac:dyDescent="0.25">
      <c r="A210" s="1">
        <v>0.51875000000001104</v>
      </c>
      <c r="B210" s="2">
        <v>846.33333333333303</v>
      </c>
      <c r="C210" s="3">
        <v>22.16</v>
      </c>
      <c r="D210" s="3">
        <v>25.594667683200008</v>
      </c>
      <c r="E210" s="3">
        <v>37.139993427434597</v>
      </c>
      <c r="F210" s="3">
        <v>53.710611260332797</v>
      </c>
      <c r="G210" s="12">
        <f t="shared" si="42"/>
        <v>1.7699874077315401E-2</v>
      </c>
      <c r="H210" s="12">
        <f t="shared" si="43"/>
        <v>3.7279178330444439E-2</v>
      </c>
      <c r="I210" s="12">
        <f t="shared" si="44"/>
        <v>0.47952228376641215</v>
      </c>
      <c r="J210" s="14">
        <f t="shared" si="49"/>
        <v>0.3441211050549951</v>
      </c>
      <c r="K210" s="12">
        <f t="shared" si="45"/>
        <v>0.38925483129213417</v>
      </c>
      <c r="M210" s="1">
        <v>0.51875000000001104</v>
      </c>
      <c r="N210" s="2">
        <v>846.33333333333303</v>
      </c>
      <c r="O210" s="3">
        <v>22.16</v>
      </c>
      <c r="P210" s="3">
        <v>25.594667683200008</v>
      </c>
      <c r="Q210" s="3">
        <v>33.440515329871403</v>
      </c>
      <c r="R210" s="3">
        <v>46.049017932474698</v>
      </c>
      <c r="S210" s="12">
        <f t="shared" si="46"/>
        <v>1.3328690819068224E-2</v>
      </c>
      <c r="T210" s="12">
        <f t="shared" si="47"/>
        <v>2.8226488301466766E-2</v>
      </c>
      <c r="U210" s="12">
        <f t="shared" si="48"/>
        <v>0.32586856923408714</v>
      </c>
      <c r="V210" s="14">
        <f t="shared" si="50"/>
        <v>0.26184007696336831</v>
      </c>
      <c r="W210" s="12">
        <f t="shared" si="51"/>
        <v>0.42477436158041187</v>
      </c>
      <c r="Y210">
        <f t="shared" si="52"/>
        <v>410.24040751659038</v>
      </c>
      <c r="Z210">
        <f t="shared" si="53"/>
        <v>447.6748730873594</v>
      </c>
      <c r="AB210">
        <f t="shared" si="54"/>
        <v>502.00902956240424</v>
      </c>
      <c r="AC210">
        <f t="shared" si="55"/>
        <v>753.01354434360633</v>
      </c>
    </row>
    <row r="211" spans="1:29" x14ac:dyDescent="0.25">
      <c r="A211" s="1">
        <v>0.51944444444445503</v>
      </c>
      <c r="B211" s="2">
        <v>846.5</v>
      </c>
      <c r="C211" s="3">
        <v>22.12</v>
      </c>
      <c r="D211" s="3">
        <v>25.272537998399997</v>
      </c>
      <c r="E211" s="3">
        <v>36.919418209661103</v>
      </c>
      <c r="F211" s="3">
        <v>53.635766588484302</v>
      </c>
      <c r="G211" s="12">
        <f t="shared" si="42"/>
        <v>1.7483069355772124E-2</v>
      </c>
      <c r="H211" s="12">
        <f t="shared" si="43"/>
        <v>3.7230675237429768E-2</v>
      </c>
      <c r="I211" s="12">
        <f t="shared" si="44"/>
        <v>0.48364499257416027</v>
      </c>
      <c r="J211" s="14">
        <f t="shared" si="49"/>
        <v>0.34707913367761922</v>
      </c>
      <c r="K211" s="12">
        <f t="shared" si="45"/>
        <v>0.39260108664313298</v>
      </c>
      <c r="M211" s="1">
        <v>0.51944444444445503</v>
      </c>
      <c r="N211" s="2">
        <v>846.5</v>
      </c>
      <c r="O211" s="3">
        <v>22.12</v>
      </c>
      <c r="P211" s="3">
        <v>25.272537998399997</v>
      </c>
      <c r="Q211" s="3">
        <v>33.195700915571997</v>
      </c>
      <c r="R211" s="3">
        <v>45.908046471799899</v>
      </c>
      <c r="S211" s="12">
        <f t="shared" si="46"/>
        <v>1.3084112127078554E-2</v>
      </c>
      <c r="T211" s="12">
        <f t="shared" si="47"/>
        <v>2.810164970088588E-2</v>
      </c>
      <c r="U211" s="12">
        <f t="shared" si="48"/>
        <v>0.32901498089887127</v>
      </c>
      <c r="V211" s="14">
        <f t="shared" si="50"/>
        <v>0.26394459978206813</v>
      </c>
      <c r="W211" s="12">
        <f t="shared" si="51"/>
        <v>0.42845209023150382</v>
      </c>
      <c r="Y211">
        <f t="shared" si="52"/>
        <v>413.8485490754062</v>
      </c>
      <c r="Z211">
        <f t="shared" si="53"/>
        <v>451.6397990813719</v>
      </c>
      <c r="AB211">
        <f t="shared" si="54"/>
        <v>506.70923152443368</v>
      </c>
      <c r="AC211">
        <f t="shared" si="55"/>
        <v>760.06384728665034</v>
      </c>
    </row>
    <row r="212" spans="1:29" x14ac:dyDescent="0.25">
      <c r="A212" s="1">
        <v>0.52013888888890003</v>
      </c>
      <c r="B212" s="2">
        <v>847.33333333333303</v>
      </c>
      <c r="C212" s="3">
        <v>22.08</v>
      </c>
      <c r="D212" s="3">
        <v>25.052904122400005</v>
      </c>
      <c r="E212" s="3">
        <v>36.705226786583502</v>
      </c>
      <c r="F212" s="3">
        <v>53.5729453404373</v>
      </c>
      <c r="G212" s="12">
        <f t="shared" si="42"/>
        <v>1.7260299118705951E-2</v>
      </c>
      <c r="H212" s="12">
        <f t="shared" si="43"/>
        <v>3.7167126680295808E-2</v>
      </c>
      <c r="I212" s="12">
        <f t="shared" si="44"/>
        <v>0.48339511803350466</v>
      </c>
      <c r="J212" s="14">
        <f t="shared" si="49"/>
        <v>0.34987757532491254</v>
      </c>
      <c r="K212" s="12">
        <f t="shared" si="45"/>
        <v>0.39438342289444339</v>
      </c>
      <c r="M212" s="1">
        <v>0.52013888888890003</v>
      </c>
      <c r="N212" s="2">
        <v>847.33333333333303</v>
      </c>
      <c r="O212" s="3">
        <v>22.08</v>
      </c>
      <c r="P212" s="3">
        <v>25.052904122400005</v>
      </c>
      <c r="Q212" s="3">
        <v>32.952877798095003</v>
      </c>
      <c r="R212" s="3">
        <v>45.782010324074498</v>
      </c>
      <c r="S212" s="12">
        <f t="shared" si="46"/>
        <v>1.2831877810497648E-2</v>
      </c>
      <c r="T212" s="12">
        <f t="shared" si="47"/>
        <v>2.7972474812047021E-2</v>
      </c>
      <c r="U212" s="12">
        <f t="shared" si="48"/>
        <v>0.32772939932072809</v>
      </c>
      <c r="V212" s="14">
        <f t="shared" si="50"/>
        <v>0.26610746245147371</v>
      </c>
      <c r="W212" s="12">
        <f t="shared" si="51"/>
        <v>0.42997216211183786</v>
      </c>
      <c r="Y212">
        <f t="shared" si="52"/>
        <v>416.13660589337138</v>
      </c>
      <c r="Z212">
        <f t="shared" si="53"/>
        <v>453.68832913077199</v>
      </c>
      <c r="AB212">
        <f t="shared" si="54"/>
        <v>509.9139146803625</v>
      </c>
      <c r="AC212">
        <f t="shared" si="55"/>
        <v>764.87087202054363</v>
      </c>
    </row>
    <row r="213" spans="1:29" x14ac:dyDescent="0.25">
      <c r="A213" s="1">
        <v>0.52083333333334403</v>
      </c>
      <c r="B213" s="2">
        <v>848</v>
      </c>
      <c r="C213" s="3">
        <v>22.08</v>
      </c>
      <c r="D213" s="3">
        <v>24.657563145600005</v>
      </c>
      <c r="E213" s="3">
        <v>36.414254192435102</v>
      </c>
      <c r="F213" s="3">
        <v>53.425919359718399</v>
      </c>
      <c r="G213" s="12">
        <f t="shared" si="42"/>
        <v>1.690360164202253E-2</v>
      </c>
      <c r="H213" s="12">
        <f t="shared" si="43"/>
        <v>3.6964527546837739E-2</v>
      </c>
      <c r="I213" s="12">
        <f t="shared" si="44"/>
        <v>0.48734139559493678</v>
      </c>
      <c r="J213" s="14">
        <f t="shared" si="49"/>
        <v>0.35258597044826728</v>
      </c>
      <c r="K213" s="12">
        <f t="shared" si="45"/>
        <v>0.39750444549715713</v>
      </c>
      <c r="M213" s="1">
        <v>0.52083333333334403</v>
      </c>
      <c r="N213" s="2">
        <v>848</v>
      </c>
      <c r="O213" s="3">
        <v>22.08</v>
      </c>
      <c r="P213" s="3">
        <v>24.657563145600005</v>
      </c>
      <c r="Q213" s="3">
        <v>32.638695164656703</v>
      </c>
      <c r="R213" s="3">
        <v>45.571176144334103</v>
      </c>
      <c r="S213" s="12">
        <f t="shared" si="46"/>
        <v>1.2451291467755548E-2</v>
      </c>
      <c r="T213" s="12">
        <f t="shared" si="47"/>
        <v>2.770185866077135E-2</v>
      </c>
      <c r="U213" s="12">
        <f t="shared" si="48"/>
        <v>0.33083594704494601</v>
      </c>
      <c r="V213" s="14">
        <f t="shared" si="50"/>
        <v>0.26804027187724738</v>
      </c>
      <c r="W213" s="12">
        <f t="shared" si="51"/>
        <v>0.43345824539972039</v>
      </c>
      <c r="Y213">
        <f t="shared" si="52"/>
        <v>419.75977596075063</v>
      </c>
      <c r="Z213">
        <f t="shared" si="53"/>
        <v>457.72654378686173</v>
      </c>
      <c r="AB213">
        <f t="shared" si="54"/>
        <v>515.68234436103478</v>
      </c>
      <c r="AC213">
        <f t="shared" si="55"/>
        <v>773.523516541552</v>
      </c>
    </row>
    <row r="214" spans="1:29" x14ac:dyDescent="0.25">
      <c r="A214" s="1">
        <v>0.52152777777778903</v>
      </c>
      <c r="B214" s="2">
        <v>847.66666666666697</v>
      </c>
      <c r="C214" s="3">
        <v>22.04</v>
      </c>
      <c r="D214" s="3">
        <v>24.394002494399999</v>
      </c>
      <c r="E214" s="3">
        <v>36.5376783580951</v>
      </c>
      <c r="F214" s="3">
        <v>53.507804109184299</v>
      </c>
      <c r="G214" s="12">
        <f t="shared" si="42"/>
        <v>1.7103041712263189E-2</v>
      </c>
      <c r="H214" s="12">
        <f t="shared" si="43"/>
        <v>3.7122851878707376E-2</v>
      </c>
      <c r="I214" s="12">
        <f t="shared" si="44"/>
        <v>0.503580738636768</v>
      </c>
      <c r="J214" s="14">
        <f t="shared" si="49"/>
        <v>0.35186333019810995</v>
      </c>
      <c r="K214" s="12">
        <f t="shared" si="45"/>
        <v>0.40243579967766274</v>
      </c>
      <c r="M214" s="1">
        <v>0.52152777777778903</v>
      </c>
      <c r="N214" s="2">
        <v>847.66666666666697</v>
      </c>
      <c r="O214" s="3">
        <v>22.04</v>
      </c>
      <c r="P214" s="3">
        <v>24.394002494399999</v>
      </c>
      <c r="Q214" s="3">
        <v>32.769734714860299</v>
      </c>
      <c r="R214" s="3">
        <v>45.659562816174898</v>
      </c>
      <c r="S214" s="12">
        <f t="shared" si="46"/>
        <v>1.2657964665584305E-2</v>
      </c>
      <c r="T214" s="12">
        <f t="shared" si="47"/>
        <v>2.7864210951051776E-2</v>
      </c>
      <c r="U214" s="12">
        <f t="shared" si="48"/>
        <v>0.34732954548078304</v>
      </c>
      <c r="V214" s="14">
        <f t="shared" si="50"/>
        <v>0.26726129835064044</v>
      </c>
      <c r="W214" s="12">
        <f t="shared" si="51"/>
        <v>0.44092607109103188</v>
      </c>
      <c r="Y214">
        <f t="shared" si="52"/>
        <v>424.80017809255645</v>
      </c>
      <c r="Z214">
        <f t="shared" si="53"/>
        <v>465.42945154269785</v>
      </c>
      <c r="AB214">
        <f t="shared" si="54"/>
        <v>519.52796414814975</v>
      </c>
      <c r="AC214">
        <f t="shared" si="55"/>
        <v>779.29194622222451</v>
      </c>
    </row>
    <row r="215" spans="1:29" x14ac:dyDescent="0.25">
      <c r="A215" s="1">
        <v>0.52222222222223302</v>
      </c>
      <c r="B215" s="2">
        <v>847.5</v>
      </c>
      <c r="C215" s="3">
        <v>22.04</v>
      </c>
      <c r="D215" s="3">
        <v>24.921123796800003</v>
      </c>
      <c r="E215" s="3">
        <v>36.862939184899602</v>
      </c>
      <c r="F215" s="3">
        <v>53.852522049766897</v>
      </c>
      <c r="G215" s="12">
        <f t="shared" si="42"/>
        <v>1.7490193728495106E-2</v>
      </c>
      <c r="H215" s="12">
        <f t="shared" si="43"/>
        <v>3.753689917376625E-2</v>
      </c>
      <c r="I215" s="12">
        <f t="shared" si="44"/>
        <v>0.49530726200752778</v>
      </c>
      <c r="J215" s="14">
        <f t="shared" si="49"/>
        <v>0.35233603509870492</v>
      </c>
      <c r="K215" s="12">
        <f t="shared" si="45"/>
        <v>0.39999311073497923</v>
      </c>
      <c r="M215" s="1">
        <v>0.52222222222223302</v>
      </c>
      <c r="N215" s="2">
        <v>847.5</v>
      </c>
      <c r="O215" s="3">
        <v>22.04</v>
      </c>
      <c r="P215" s="3">
        <v>24.921123796800003</v>
      </c>
      <c r="Q215" s="3">
        <v>33.0795648752676</v>
      </c>
      <c r="R215" s="3">
        <v>46.000291786714897</v>
      </c>
      <c r="S215" s="12">
        <f t="shared" si="46"/>
        <v>1.3026035251053216E-2</v>
      </c>
      <c r="T215" s="12">
        <f t="shared" si="47"/>
        <v>2.8271730721787489E-2</v>
      </c>
      <c r="U215" s="12">
        <f t="shared" si="48"/>
        <v>0.33838532764896434</v>
      </c>
      <c r="V215" s="14">
        <f t="shared" si="50"/>
        <v>0.26795464766745081</v>
      </c>
      <c r="W215" s="12">
        <f t="shared" si="51"/>
        <v>0.43714731149193303</v>
      </c>
      <c r="Y215">
        <f t="shared" si="52"/>
        <v>422.13872626259797</v>
      </c>
      <c r="Z215">
        <f t="shared" si="53"/>
        <v>461.34996906131988</v>
      </c>
      <c r="AB215">
        <f t="shared" si="54"/>
        <v>511.83672457391998</v>
      </c>
      <c r="AC215">
        <f t="shared" si="55"/>
        <v>767.75508686087994</v>
      </c>
    </row>
    <row r="216" spans="1:29" x14ac:dyDescent="0.25">
      <c r="A216" s="1">
        <v>0.52291666666667802</v>
      </c>
      <c r="B216" s="2">
        <v>848.5</v>
      </c>
      <c r="C216" s="3">
        <v>22.04</v>
      </c>
      <c r="D216" s="3">
        <v>24.921123796800003</v>
      </c>
      <c r="E216" s="3">
        <v>37.011703841051798</v>
      </c>
      <c r="F216" s="3">
        <v>54.051924108462401</v>
      </c>
      <c r="G216" s="12">
        <f t="shared" si="42"/>
        <v>1.7644907296466467E-2</v>
      </c>
      <c r="H216" s="12">
        <f t="shared" si="43"/>
        <v>3.7727665419519628E-2</v>
      </c>
      <c r="I216" s="12">
        <f t="shared" si="44"/>
        <v>0.50088651457409972</v>
      </c>
      <c r="J216" s="14">
        <f t="shared" si="49"/>
        <v>0.35296968822335845</v>
      </c>
      <c r="K216" s="12">
        <f t="shared" si="45"/>
        <v>0.40227529700693893</v>
      </c>
      <c r="M216" s="1">
        <v>0.52291666666667802</v>
      </c>
      <c r="N216" s="2">
        <v>848.5</v>
      </c>
      <c r="O216" s="3">
        <v>22.04</v>
      </c>
      <c r="P216" s="3">
        <v>24.921123796800003</v>
      </c>
      <c r="Q216" s="3">
        <v>33.2150120583674</v>
      </c>
      <c r="R216" s="3">
        <v>46.172589006567598</v>
      </c>
      <c r="S216" s="12">
        <f t="shared" si="46"/>
        <v>1.317031474174119E-2</v>
      </c>
      <c r="T216" s="12">
        <f t="shared" si="47"/>
        <v>2.8441472017168651E-2</v>
      </c>
      <c r="U216" s="12">
        <f t="shared" si="48"/>
        <v>0.34359780658981726</v>
      </c>
      <c r="V216" s="14">
        <f t="shared" si="50"/>
        <v>0.26840215817417951</v>
      </c>
      <c r="W216" s="12">
        <f t="shared" si="51"/>
        <v>0.44020106146908816</v>
      </c>
      <c r="Y216">
        <f t="shared" si="52"/>
        <v>425.04820648667351</v>
      </c>
      <c r="Z216">
        <f t="shared" si="53"/>
        <v>465.12095836632591</v>
      </c>
      <c r="AB216">
        <f t="shared" si="54"/>
        <v>511.83672457391998</v>
      </c>
      <c r="AC216">
        <f t="shared" si="55"/>
        <v>767.75508686087994</v>
      </c>
    </row>
    <row r="217" spans="1:29" x14ac:dyDescent="0.25">
      <c r="A217" s="1">
        <v>0.52361111111112202</v>
      </c>
      <c r="B217" s="2">
        <v>850</v>
      </c>
      <c r="C217" s="3">
        <v>22.04</v>
      </c>
      <c r="D217" s="3">
        <v>25.140757672800003</v>
      </c>
      <c r="E217" s="3">
        <v>36.943180053245101</v>
      </c>
      <c r="F217" s="3">
        <v>54.161963273633098</v>
      </c>
      <c r="G217" s="12">
        <f t="shared" si="42"/>
        <v>1.7533153003817765E-2</v>
      </c>
      <c r="H217" s="12">
        <f t="shared" si="43"/>
        <v>3.7790545027803643E-2</v>
      </c>
      <c r="I217" s="12">
        <f t="shared" si="44"/>
        <v>0.48808591662446743</v>
      </c>
      <c r="J217" s="14">
        <f t="shared" si="49"/>
        <v>0.35603901133066085</v>
      </c>
      <c r="K217" s="12">
        <f t="shared" si="45"/>
        <v>0.40005464642859645</v>
      </c>
      <c r="M217" s="1">
        <v>0.52361111111112202</v>
      </c>
      <c r="N217" s="2">
        <v>850</v>
      </c>
      <c r="O217" s="3">
        <v>22.04</v>
      </c>
      <c r="P217" s="3">
        <v>25.140757672800003</v>
      </c>
      <c r="Q217" s="3">
        <v>33.107307051670901</v>
      </c>
      <c r="R217" s="3">
        <v>46.214740366214897</v>
      </c>
      <c r="S217" s="12">
        <f t="shared" si="46"/>
        <v>1.3020361237259885E-2</v>
      </c>
      <c r="T217" s="12">
        <f t="shared" si="47"/>
        <v>2.8440871019076351E-2</v>
      </c>
      <c r="U217" s="12">
        <f t="shared" si="48"/>
        <v>0.32945444846667526</v>
      </c>
      <c r="V217" s="14">
        <f t="shared" si="50"/>
        <v>0.27102714161980451</v>
      </c>
      <c r="W217" s="12">
        <f t="shared" si="51"/>
        <v>0.43575436585314214</v>
      </c>
      <c r="Y217">
        <f t="shared" si="52"/>
        <v>423.44910743069011</v>
      </c>
      <c r="Z217">
        <f t="shared" si="53"/>
        <v>461.23648088280197</v>
      </c>
      <c r="AB217">
        <f t="shared" si="54"/>
        <v>508.63204141799093</v>
      </c>
      <c r="AC217">
        <f t="shared" si="55"/>
        <v>762.94806212698631</v>
      </c>
    </row>
    <row r="218" spans="1:29" x14ac:dyDescent="0.25">
      <c r="A218" s="1">
        <v>0.52430555555556702</v>
      </c>
      <c r="B218" s="2">
        <v>850.33333333333303</v>
      </c>
      <c r="C218" s="3">
        <v>22</v>
      </c>
      <c r="D218" s="3">
        <v>24.511140561600005</v>
      </c>
      <c r="E218" s="3">
        <v>37.102666078646898</v>
      </c>
      <c r="F218" s="3">
        <v>54.242071289530998</v>
      </c>
      <c r="G218" s="12">
        <f t="shared" si="42"/>
        <v>1.7760877395507923E-2</v>
      </c>
      <c r="H218" s="12">
        <f t="shared" si="43"/>
        <v>3.7916979172321848E-2</v>
      </c>
      <c r="I218" s="12">
        <f t="shared" si="44"/>
        <v>0.52051493531144288</v>
      </c>
      <c r="J218" s="14">
        <f t="shared" si="49"/>
        <v>0.35425875850157795</v>
      </c>
      <c r="K218" s="12">
        <f t="shared" si="45"/>
        <v>0.40967748410486632</v>
      </c>
      <c r="M218" s="1">
        <v>0.52430555555556702</v>
      </c>
      <c r="N218" s="2">
        <v>850.33333333333303</v>
      </c>
      <c r="O218" s="3">
        <v>22</v>
      </c>
      <c r="P218" s="3">
        <v>24.511140561600005</v>
      </c>
      <c r="Q218" s="3">
        <v>33.286314752724998</v>
      </c>
      <c r="R218" s="3">
        <v>46.304876873593699</v>
      </c>
      <c r="S218" s="12">
        <f t="shared" si="46"/>
        <v>1.3272812331703255E-2</v>
      </c>
      <c r="T218" s="12">
        <f t="shared" si="47"/>
        <v>2.8582763865457123E-2</v>
      </c>
      <c r="U218" s="12">
        <f t="shared" si="48"/>
        <v>0.36275264822012737</v>
      </c>
      <c r="V218" s="14">
        <f t="shared" si="50"/>
        <v>0.26908399665385585</v>
      </c>
      <c r="W218" s="12">
        <f t="shared" si="51"/>
        <v>0.45046032076391951</v>
      </c>
      <c r="Y218">
        <f t="shared" si="52"/>
        <v>433.80472379357855</v>
      </c>
      <c r="Z218">
        <f t="shared" si="53"/>
        <v>476.98939436695713</v>
      </c>
      <c r="AB218">
        <f t="shared" si="54"/>
        <v>517.81879979832092</v>
      </c>
      <c r="AC218">
        <f t="shared" si="55"/>
        <v>776.72819969748116</v>
      </c>
    </row>
    <row r="219" spans="1:29" x14ac:dyDescent="0.25">
      <c r="A219" s="1">
        <v>0.52500000000001101</v>
      </c>
      <c r="B219" s="2">
        <v>852.33333333333303</v>
      </c>
      <c r="C219" s="3">
        <v>21.96</v>
      </c>
      <c r="D219" s="3">
        <v>25.6385944584</v>
      </c>
      <c r="E219" s="3">
        <v>37.383406549116302</v>
      </c>
      <c r="F219" s="3">
        <v>54.694857067379097</v>
      </c>
      <c r="G219" s="12">
        <f t="shared" si="42"/>
        <v>1.809551022579152E-2</v>
      </c>
      <c r="H219" s="12">
        <f t="shared" si="43"/>
        <v>3.8406167853788552E-2</v>
      </c>
      <c r="I219" s="12">
        <f t="shared" si="44"/>
        <v>0.48437380542649089</v>
      </c>
      <c r="J219" s="14">
        <f t="shared" si="49"/>
        <v>0.35697519467388705</v>
      </c>
      <c r="K219" s="12">
        <f t="shared" si="45"/>
        <v>0.39944139825808844</v>
      </c>
      <c r="M219" s="1">
        <v>0.52500000000001101</v>
      </c>
      <c r="N219" s="2">
        <v>852.33333333333303</v>
      </c>
      <c r="O219" s="3">
        <v>21.96</v>
      </c>
      <c r="P219" s="3">
        <v>25.6385944584</v>
      </c>
      <c r="Q219" s="3">
        <v>33.513598476047598</v>
      </c>
      <c r="R219" s="3">
        <v>46.707041913186899</v>
      </c>
      <c r="S219" s="12">
        <f t="shared" si="46"/>
        <v>1.3555258282417991E-2</v>
      </c>
      <c r="T219" s="12">
        <f t="shared" si="47"/>
        <v>2.903446450510783E-2</v>
      </c>
      <c r="U219" s="12">
        <f t="shared" si="48"/>
        <v>0.32477707044730025</v>
      </c>
      <c r="V219" s="14">
        <f t="shared" si="50"/>
        <v>0.27205877603515466</v>
      </c>
      <c r="W219" s="12">
        <f t="shared" si="51"/>
        <v>0.43444731125880487</v>
      </c>
      <c r="Y219">
        <f t="shared" si="52"/>
        <v>423.96062507791657</v>
      </c>
      <c r="Z219">
        <f t="shared" si="53"/>
        <v>461.11533368330174</v>
      </c>
      <c r="AB219">
        <f t="shared" si="54"/>
        <v>501.36809293121854</v>
      </c>
      <c r="AC219">
        <f t="shared" si="55"/>
        <v>752.05213939682778</v>
      </c>
    </row>
    <row r="220" spans="1:29" x14ac:dyDescent="0.25">
      <c r="A220" s="1">
        <v>0.52569444444445601</v>
      </c>
      <c r="B220" s="2">
        <v>852.83333333333303</v>
      </c>
      <c r="C220" s="3">
        <v>21.92</v>
      </c>
      <c r="D220" s="3">
        <v>24.657563145600001</v>
      </c>
      <c r="E220" s="3">
        <v>37.5234675294816</v>
      </c>
      <c r="F220" s="3">
        <v>54.690305688372099</v>
      </c>
      <c r="G220" s="12">
        <f t="shared" si="42"/>
        <v>1.8296033843441396E-2</v>
      </c>
      <c r="H220" s="12">
        <f t="shared" si="43"/>
        <v>3.8425216754002865E-2</v>
      </c>
      <c r="I220" s="12">
        <f t="shared" si="44"/>
        <v>0.5302982601774</v>
      </c>
      <c r="J220" s="14">
        <f t="shared" si="49"/>
        <v>0.35378563903411059</v>
      </c>
      <c r="K220" s="12">
        <f t="shared" si="45"/>
        <v>0.4126231794152071</v>
      </c>
      <c r="M220" s="1">
        <v>0.52569444444445601</v>
      </c>
      <c r="N220" s="2">
        <v>852.83333333333303</v>
      </c>
      <c r="O220" s="3">
        <v>21.92</v>
      </c>
      <c r="P220" s="3">
        <v>24.657563145600001</v>
      </c>
      <c r="Q220" s="3">
        <v>33.692113859150403</v>
      </c>
      <c r="R220" s="3">
        <v>46.727870071066903</v>
      </c>
      <c r="S220" s="12">
        <f t="shared" si="46"/>
        <v>1.3803533936858009E-2</v>
      </c>
      <c r="T220" s="12">
        <f t="shared" si="47"/>
        <v>2.9088766938909803E-2</v>
      </c>
      <c r="U220" s="12">
        <f t="shared" si="48"/>
        <v>0.37238008164295378</v>
      </c>
      <c r="V220" s="14">
        <f t="shared" si="50"/>
        <v>0.26864954973303146</v>
      </c>
      <c r="W220" s="12">
        <f t="shared" si="51"/>
        <v>0.4548395905545084</v>
      </c>
      <c r="Y220">
        <f t="shared" si="52"/>
        <v>438.20846722740868</v>
      </c>
      <c r="Z220">
        <f t="shared" si="53"/>
        <v>483.04256705528059</v>
      </c>
      <c r="AB220">
        <f t="shared" si="54"/>
        <v>515.68234436103489</v>
      </c>
      <c r="AC220">
        <f t="shared" si="55"/>
        <v>773.52351654155223</v>
      </c>
    </row>
    <row r="221" spans="1:29" x14ac:dyDescent="0.25">
      <c r="A221" s="1">
        <v>0.52638888888890001</v>
      </c>
      <c r="B221" s="2">
        <v>852.16666666666697</v>
      </c>
      <c r="C221" s="3">
        <v>21.88</v>
      </c>
      <c r="D221" s="3">
        <v>26.253569311199996</v>
      </c>
      <c r="E221" s="3">
        <v>37.537617922450004</v>
      </c>
      <c r="F221" s="3">
        <v>55.0125428210332</v>
      </c>
      <c r="G221" s="12">
        <f t="shared" si="42"/>
        <v>1.8373891557735184E-2</v>
      </c>
      <c r="H221" s="12">
        <f t="shared" si="43"/>
        <v>3.8880355354234133E-2</v>
      </c>
      <c r="I221" s="12">
        <f t="shared" si="44"/>
        <v>0.46546224024500837</v>
      </c>
      <c r="J221" s="14">
        <f t="shared" si="49"/>
        <v>0.3604166364233149</v>
      </c>
      <c r="K221" s="12">
        <f t="shared" si="45"/>
        <v>0.39543183769721268</v>
      </c>
      <c r="M221" s="1">
        <v>0.52638888888890001</v>
      </c>
      <c r="N221" s="2">
        <v>852.16666666666697</v>
      </c>
      <c r="O221" s="3">
        <v>21.88</v>
      </c>
      <c r="P221" s="3">
        <v>26.253569311199996</v>
      </c>
      <c r="Q221" s="3">
        <v>33.623182294265902</v>
      </c>
      <c r="R221" s="3">
        <v>46.964728530610202</v>
      </c>
      <c r="S221" s="12">
        <f t="shared" si="46"/>
        <v>1.3780382117268803E-2</v>
      </c>
      <c r="T221" s="12">
        <f t="shared" si="47"/>
        <v>2.9436411340438326E-2</v>
      </c>
      <c r="U221" s="12">
        <f t="shared" si="48"/>
        <v>0.30399342354982656</v>
      </c>
      <c r="V221" s="14">
        <f t="shared" si="50"/>
        <v>0.27516657422540369</v>
      </c>
      <c r="W221" s="12">
        <f t="shared" si="51"/>
        <v>0.427163286000317</v>
      </c>
      <c r="Y221">
        <f t="shared" si="52"/>
        <v>419.62287269734048</v>
      </c>
      <c r="Z221">
        <f t="shared" si="53"/>
        <v>453.2955318573533</v>
      </c>
      <c r="AB221">
        <f t="shared" si="54"/>
        <v>492.39498009461738</v>
      </c>
      <c r="AC221">
        <f t="shared" si="55"/>
        <v>738.5924701419259</v>
      </c>
    </row>
    <row r="222" spans="1:29" x14ac:dyDescent="0.25">
      <c r="A222" s="1">
        <v>0.52708333333334501</v>
      </c>
      <c r="B222" s="2">
        <v>851.5</v>
      </c>
      <c r="C222" s="3">
        <v>21.88</v>
      </c>
      <c r="D222" s="3">
        <v>24.027946034400003</v>
      </c>
      <c r="E222" s="3">
        <v>37.190319132358397</v>
      </c>
      <c r="F222" s="3">
        <v>54.524378417348103</v>
      </c>
      <c r="G222" s="12">
        <f t="shared" si="42"/>
        <v>1.7980410020385671E-2</v>
      </c>
      <c r="H222" s="12">
        <f t="shared" si="43"/>
        <v>3.8337496673338939E-2</v>
      </c>
      <c r="I222" s="12">
        <f t="shared" si="44"/>
        <v>0.54336741912246611</v>
      </c>
      <c r="J222" s="14">
        <f t="shared" si="49"/>
        <v>0.35779121996099678</v>
      </c>
      <c r="K222" s="12">
        <f t="shared" si="45"/>
        <v>0.41964995301481994</v>
      </c>
      <c r="M222" s="1">
        <v>0.52708333333334501</v>
      </c>
      <c r="N222" s="2">
        <v>851.5</v>
      </c>
      <c r="O222" s="3">
        <v>21.88</v>
      </c>
      <c r="P222" s="3">
        <v>24.027946034400003</v>
      </c>
      <c r="Q222" s="3">
        <v>33.333244768320498</v>
      </c>
      <c r="R222" s="3">
        <v>46.482063074868996</v>
      </c>
      <c r="S222" s="12">
        <f t="shared" si="46"/>
        <v>1.3450669134844977E-2</v>
      </c>
      <c r="T222" s="12">
        <f t="shared" si="47"/>
        <v>2.8892616646939515E-2</v>
      </c>
      <c r="U222" s="12">
        <f t="shared" si="48"/>
        <v>0.38414016375194476</v>
      </c>
      <c r="V222" s="14">
        <f t="shared" si="50"/>
        <v>0.2714039259701464</v>
      </c>
      <c r="W222" s="12">
        <f t="shared" si="51"/>
        <v>0.46347400784611875</v>
      </c>
      <c r="Y222">
        <f t="shared" si="52"/>
        <v>444.97417681397292</v>
      </c>
      <c r="Z222">
        <f t="shared" si="53"/>
        <v>491.442840954438</v>
      </c>
      <c r="AB222">
        <f t="shared" si="54"/>
        <v>524.86910274136471</v>
      </c>
      <c r="AC222">
        <f t="shared" si="55"/>
        <v>787.30365411204696</v>
      </c>
    </row>
    <row r="223" spans="1:29" x14ac:dyDescent="0.25">
      <c r="A223" s="1">
        <v>0.527777777777789</v>
      </c>
      <c r="B223" s="2">
        <v>852</v>
      </c>
      <c r="C223" s="3">
        <v>21.88</v>
      </c>
      <c r="D223" s="3">
        <v>26.121788985599999</v>
      </c>
      <c r="E223" s="3">
        <v>38.430360112596802</v>
      </c>
      <c r="F223" s="3">
        <v>55.6139974610807</v>
      </c>
      <c r="G223" s="12">
        <f t="shared" si="42"/>
        <v>1.9425305296475119E-2</v>
      </c>
      <c r="H223" s="12">
        <f t="shared" si="43"/>
        <v>3.9593893733662802E-2</v>
      </c>
      <c r="I223" s="12">
        <f t="shared" si="44"/>
        <v>0.50782268129592711</v>
      </c>
      <c r="J223" s="14">
        <f t="shared" si="49"/>
        <v>0.3544782210172378</v>
      </c>
      <c r="K223" s="12">
        <f t="shared" si="45"/>
        <v>0.40559304111013439</v>
      </c>
      <c r="M223" s="1">
        <v>0.527777777777789</v>
      </c>
      <c r="N223" s="2">
        <v>852</v>
      </c>
      <c r="O223" s="3">
        <v>21.88</v>
      </c>
      <c r="P223" s="3">
        <v>26.121788985599999</v>
      </c>
      <c r="Q223" s="3">
        <v>34.562288502170503</v>
      </c>
      <c r="R223" s="3">
        <v>47.657175182892203</v>
      </c>
      <c r="S223" s="12">
        <f t="shared" si="46"/>
        <v>1.488531514339261E-2</v>
      </c>
      <c r="T223" s="12">
        <f t="shared" si="47"/>
        <v>3.0254900449403994E-2</v>
      </c>
      <c r="U223" s="12">
        <f t="shared" si="48"/>
        <v>0.34823514864211774</v>
      </c>
      <c r="V223" s="14">
        <f t="shared" si="50"/>
        <v>0.27013210537838184</v>
      </c>
      <c r="W223" s="12">
        <f t="shared" si="51"/>
        <v>0.44424967969944079</v>
      </c>
      <c r="Y223">
        <f t="shared" si="52"/>
        <v>430.32152167874233</v>
      </c>
      <c r="Z223">
        <f t="shared" si="53"/>
        <v>471.33500528093884</v>
      </c>
      <c r="AB223">
        <f t="shared" si="54"/>
        <v>494.31778998817475</v>
      </c>
      <c r="AC223">
        <f t="shared" si="55"/>
        <v>741.47668498226199</v>
      </c>
    </row>
    <row r="224" spans="1:29" x14ac:dyDescent="0.25">
      <c r="A224" s="1">
        <v>0.528472222222234</v>
      </c>
      <c r="B224" s="2">
        <v>853</v>
      </c>
      <c r="C224" s="3">
        <v>21.84</v>
      </c>
      <c r="D224" s="3">
        <v>26.253569311199996</v>
      </c>
      <c r="E224" s="3">
        <v>38.026069169955001</v>
      </c>
      <c r="F224" s="3">
        <v>55.551846608978501</v>
      </c>
      <c r="G224" s="12">
        <f t="shared" si="42"/>
        <v>1.8975462098423213E-2</v>
      </c>
      <c r="H224" s="12">
        <f t="shared" si="43"/>
        <v>3.952150833408969E-2</v>
      </c>
      <c r="I224" s="12">
        <f t="shared" si="44"/>
        <v>0.48513623347741675</v>
      </c>
      <c r="J224" s="14">
        <f t="shared" si="49"/>
        <v>0.36111232777838037</v>
      </c>
      <c r="K224" s="12">
        <f t="shared" si="45"/>
        <v>0.4024536296780592</v>
      </c>
      <c r="M224" s="1">
        <v>0.528472222222234</v>
      </c>
      <c r="N224" s="2">
        <v>853</v>
      </c>
      <c r="O224" s="3">
        <v>21.84</v>
      </c>
      <c r="P224" s="3">
        <v>26.253569311199996</v>
      </c>
      <c r="Q224" s="3">
        <v>34.091956013243902</v>
      </c>
      <c r="R224" s="3">
        <v>47.463155906543399</v>
      </c>
      <c r="S224" s="12">
        <f t="shared" si="46"/>
        <v>1.4363371645069052E-2</v>
      </c>
      <c r="T224" s="12">
        <f t="shared" si="47"/>
        <v>3.0038869761481124E-2</v>
      </c>
      <c r="U224" s="12">
        <f t="shared" si="48"/>
        <v>0.32301426602617961</v>
      </c>
      <c r="V224" s="14">
        <f t="shared" si="50"/>
        <v>0.27550875477330306</v>
      </c>
      <c r="W224" s="12">
        <f t="shared" si="51"/>
        <v>0.43701588778639283</v>
      </c>
      <c r="Y224">
        <f t="shared" si="52"/>
        <v>427.49186721054127</v>
      </c>
      <c r="Z224">
        <f t="shared" si="53"/>
        <v>464.20438056410075</v>
      </c>
      <c r="AB224">
        <f t="shared" si="54"/>
        <v>492.39498009461738</v>
      </c>
      <c r="AC224">
        <f t="shared" si="55"/>
        <v>738.5924701419259</v>
      </c>
    </row>
    <row r="225" spans="1:29" x14ac:dyDescent="0.25">
      <c r="A225" s="1">
        <v>0.529166666666678</v>
      </c>
      <c r="B225" s="2">
        <v>853.83333333333303</v>
      </c>
      <c r="C225" s="3">
        <v>21.84</v>
      </c>
      <c r="D225" s="3">
        <v>24.906481538400001</v>
      </c>
      <c r="E225" s="3">
        <v>37.6395259473002</v>
      </c>
      <c r="F225" s="3">
        <v>55.1865222598515</v>
      </c>
      <c r="G225" s="12">
        <f t="shared" si="42"/>
        <v>1.8504227148897372E-2</v>
      </c>
      <c r="H225" s="12">
        <f t="shared" si="43"/>
        <v>3.9055071942047444E-2</v>
      </c>
      <c r="I225" s="12">
        <f t="shared" si="44"/>
        <v>0.524207460625849</v>
      </c>
      <c r="J225" s="14">
        <f t="shared" si="49"/>
        <v>0.36119666606142553</v>
      </c>
      <c r="K225" s="12">
        <f t="shared" si="45"/>
        <v>0.41553359758290004</v>
      </c>
      <c r="M225" s="1">
        <v>0.529166666666678</v>
      </c>
      <c r="N225" s="2">
        <v>853.83333333333303</v>
      </c>
      <c r="O225" s="3">
        <v>21.84</v>
      </c>
      <c r="P225" s="3">
        <v>24.906481538400001</v>
      </c>
      <c r="Q225" s="3">
        <v>33.719811174548099</v>
      </c>
      <c r="R225" s="3">
        <v>47.062393774913197</v>
      </c>
      <c r="S225" s="12">
        <f t="shared" si="46"/>
        <v>1.3913501278018469E-2</v>
      </c>
      <c r="T225" s="12">
        <f t="shared" si="47"/>
        <v>2.9540184003411914E-2</v>
      </c>
      <c r="U225" s="12">
        <f t="shared" si="48"/>
        <v>0.36283649061919671</v>
      </c>
      <c r="V225" s="14">
        <f t="shared" si="50"/>
        <v>0.27465078729479386</v>
      </c>
      <c r="W225" s="12">
        <f t="shared" si="51"/>
        <v>0.45606903260439219</v>
      </c>
      <c r="Y225">
        <f t="shared" si="52"/>
        <v>441.8168008876761</v>
      </c>
      <c r="Z225">
        <f t="shared" si="53"/>
        <v>484.91617077728648</v>
      </c>
      <c r="AB225">
        <f t="shared" si="54"/>
        <v>512.05037011764864</v>
      </c>
      <c r="AC225">
        <f t="shared" si="55"/>
        <v>768.0755551764729</v>
      </c>
    </row>
    <row r="226" spans="1:29" x14ac:dyDescent="0.25">
      <c r="A226" s="1">
        <v>0.529861111111123</v>
      </c>
      <c r="B226" s="2">
        <v>852.33333333333303</v>
      </c>
      <c r="C226" s="3">
        <v>21.84</v>
      </c>
      <c r="D226" s="3">
        <v>25.653236716800002</v>
      </c>
      <c r="E226" s="3">
        <v>37.755551003143701</v>
      </c>
      <c r="F226" s="3">
        <v>55.417037038719499</v>
      </c>
      <c r="G226" s="12">
        <f t="shared" si="42"/>
        <v>1.8672918658361799E-2</v>
      </c>
      <c r="H226" s="12">
        <f t="shared" si="43"/>
        <v>3.9394255422823043E-2</v>
      </c>
      <c r="I226" s="12">
        <f t="shared" si="44"/>
        <v>0.49911773641549728</v>
      </c>
      <c r="J226" s="14">
        <f t="shared" si="49"/>
        <v>0.36419319161780367</v>
      </c>
      <c r="K226" s="12">
        <f t="shared" si="45"/>
        <v>0.40916803988370165</v>
      </c>
      <c r="M226" s="1">
        <v>0.529861111111123</v>
      </c>
      <c r="N226" s="2">
        <v>852.33333333333303</v>
      </c>
      <c r="O226" s="3">
        <v>21.84</v>
      </c>
      <c r="P226" s="3">
        <v>25.653236716800002</v>
      </c>
      <c r="Q226" s="3">
        <v>33.8000034477772</v>
      </c>
      <c r="R226" s="3">
        <v>47.2642233921216</v>
      </c>
      <c r="S226" s="12">
        <f t="shared" si="46"/>
        <v>1.40320728757652E-2</v>
      </c>
      <c r="T226" s="12">
        <f t="shared" si="47"/>
        <v>2.9828967609059377E-2</v>
      </c>
      <c r="U226" s="12">
        <f t="shared" si="48"/>
        <v>0.33598497557270773</v>
      </c>
      <c r="V226" s="14">
        <f t="shared" si="50"/>
        <v>0.27764239228213999</v>
      </c>
      <c r="W226" s="12">
        <f t="shared" si="51"/>
        <v>0.44563488006849394</v>
      </c>
      <c r="Y226">
        <f t="shared" si="52"/>
        <v>434.28432482833506</v>
      </c>
      <c r="Z226">
        <f t="shared" si="53"/>
        <v>472.98963786494636</v>
      </c>
      <c r="AB226">
        <f t="shared" si="54"/>
        <v>501.15444738748994</v>
      </c>
      <c r="AC226">
        <f t="shared" si="55"/>
        <v>751.73167108123482</v>
      </c>
    </row>
    <row r="227" spans="1:29" x14ac:dyDescent="0.25">
      <c r="A227" s="1">
        <v>0.53055555555556699</v>
      </c>
      <c r="B227" s="2">
        <v>853.83333333333303</v>
      </c>
      <c r="C227" s="3">
        <v>21.84</v>
      </c>
      <c r="D227" s="3">
        <v>24.847912504799996</v>
      </c>
      <c r="E227" s="3">
        <v>37.738949522548801</v>
      </c>
      <c r="F227" s="3">
        <v>55.391949223806598</v>
      </c>
      <c r="G227" s="12">
        <f t="shared" si="42"/>
        <v>1.8620670922368306E-2</v>
      </c>
      <c r="H227" s="12">
        <f t="shared" si="43"/>
        <v>3.9295665692531657E-2</v>
      </c>
      <c r="I227" s="12">
        <f t="shared" si="44"/>
        <v>0.53071186771205137</v>
      </c>
      <c r="J227" s="14">
        <f t="shared" si="49"/>
        <v>0.36337869596044664</v>
      </c>
      <c r="K227" s="12">
        <f t="shared" si="45"/>
        <v>0.41915641987764823</v>
      </c>
      <c r="M227" s="1">
        <v>0.53055555555556699</v>
      </c>
      <c r="N227" s="2">
        <v>853.83333333333303</v>
      </c>
      <c r="O227" s="3">
        <v>21.84</v>
      </c>
      <c r="P227" s="3">
        <v>24.847912504799996</v>
      </c>
      <c r="Q227" s="3">
        <v>33.792915355526603</v>
      </c>
      <c r="R227" s="3">
        <v>47.219445798635199</v>
      </c>
      <c r="S227" s="12">
        <f t="shared" si="46"/>
        <v>1.3999120072840062E-2</v>
      </c>
      <c r="T227" s="12">
        <f t="shared" si="47"/>
        <v>2.9724121567794505E-2</v>
      </c>
      <c r="U227" s="12">
        <f t="shared" si="48"/>
        <v>0.36825735300136164</v>
      </c>
      <c r="V227" s="14">
        <f t="shared" si="50"/>
        <v>0.27637881415374471</v>
      </c>
      <c r="W227" s="12">
        <f t="shared" si="51"/>
        <v>0.46050749065442548</v>
      </c>
      <c r="Y227">
        <f t="shared" si="52"/>
        <v>445.66877282390658</v>
      </c>
      <c r="Z227">
        <f t="shared" si="53"/>
        <v>489.63536881072264</v>
      </c>
      <c r="AB227">
        <f t="shared" si="54"/>
        <v>512.90495229256317</v>
      </c>
      <c r="AC227">
        <f t="shared" si="55"/>
        <v>769.35742843884464</v>
      </c>
    </row>
    <row r="228" spans="1:29" x14ac:dyDescent="0.25">
      <c r="A228" s="1">
        <v>0.53125000000001199</v>
      </c>
      <c r="B228" s="2">
        <v>855.33333333333303</v>
      </c>
      <c r="C228" s="3">
        <v>21.8</v>
      </c>
      <c r="D228" s="3">
        <v>25.741090267199997</v>
      </c>
      <c r="E228" s="3">
        <v>38.133993672318603</v>
      </c>
      <c r="F228" s="3">
        <v>55.823002232319801</v>
      </c>
      <c r="G228" s="12">
        <f t="shared" si="42"/>
        <v>1.9096641082211933E-2</v>
      </c>
      <c r="H228" s="12">
        <f t="shared" si="43"/>
        <v>3.9777477278627994E-2</v>
      </c>
      <c r="I228" s="12">
        <f t="shared" si="44"/>
        <v>0.50930942924741673</v>
      </c>
      <c r="J228" s="14">
        <f t="shared" si="49"/>
        <v>0.36348136345216103</v>
      </c>
      <c r="K228" s="12">
        <f t="shared" si="45"/>
        <v>0.41209071871724628</v>
      </c>
      <c r="M228" s="1">
        <v>0.53125000000001199</v>
      </c>
      <c r="N228" s="2">
        <v>855.33333333333303</v>
      </c>
      <c r="O228" s="3">
        <v>21.8</v>
      </c>
      <c r="P228" s="3">
        <v>25.741090267199997</v>
      </c>
      <c r="Q228" s="3">
        <v>34.164457673808798</v>
      </c>
      <c r="R228" s="3">
        <v>47.647192906480299</v>
      </c>
      <c r="S228" s="12">
        <f t="shared" si="46"/>
        <v>1.4455718246853625E-2</v>
      </c>
      <c r="T228" s="12">
        <f t="shared" si="47"/>
        <v>3.0218853748807843E-2</v>
      </c>
      <c r="U228" s="12">
        <f t="shared" si="48"/>
        <v>0.34617395988330657</v>
      </c>
      <c r="V228" s="14">
        <f t="shared" si="50"/>
        <v>0.27704904821616499</v>
      </c>
      <c r="W228" s="12">
        <f t="shared" si="51"/>
        <v>0.45013602815781822</v>
      </c>
      <c r="Y228">
        <f t="shared" si="52"/>
        <v>438.92589944895019</v>
      </c>
      <c r="Z228">
        <f t="shared" si="53"/>
        <v>479.44870403430326</v>
      </c>
      <c r="AB228">
        <f t="shared" si="54"/>
        <v>499.87257412511843</v>
      </c>
      <c r="AC228">
        <f t="shared" si="55"/>
        <v>749.80886118767762</v>
      </c>
    </row>
    <row r="229" spans="1:29" x14ac:dyDescent="0.25">
      <c r="A229" s="1">
        <v>0.53194444444445599</v>
      </c>
      <c r="B229" s="2">
        <v>853.83333333333303</v>
      </c>
      <c r="C229" s="3">
        <v>21.8</v>
      </c>
      <c r="D229" s="3">
        <v>25.360391548799999</v>
      </c>
      <c r="E229" s="3">
        <v>37.652514262785601</v>
      </c>
      <c r="F229" s="3">
        <v>55.545148267264501</v>
      </c>
      <c r="G229" s="12">
        <f t="shared" si="42"/>
        <v>1.8566286468224408E-2</v>
      </c>
      <c r="H229" s="12">
        <f t="shared" si="43"/>
        <v>3.9521938240013092E-2</v>
      </c>
      <c r="I229" s="12">
        <f t="shared" si="44"/>
        <v>0.50605512921133933</v>
      </c>
      <c r="J229" s="14">
        <f t="shared" si="49"/>
        <v>0.36831145538295262</v>
      </c>
      <c r="K229" s="12">
        <f t="shared" si="45"/>
        <v>0.41422601332574821</v>
      </c>
      <c r="M229" s="1">
        <v>0.53194444444445599</v>
      </c>
      <c r="N229" s="2">
        <v>853.83333333333303</v>
      </c>
      <c r="O229" s="3">
        <v>21.8</v>
      </c>
      <c r="P229" s="3">
        <v>25.360391548799999</v>
      </c>
      <c r="Q229" s="3">
        <v>33.651883207966101</v>
      </c>
      <c r="R229" s="3">
        <v>47.285251301422598</v>
      </c>
      <c r="S229" s="12">
        <f t="shared" si="46"/>
        <v>1.3880792357563268E-2</v>
      </c>
      <c r="T229" s="12">
        <f t="shared" si="47"/>
        <v>2.984803978304424E-2</v>
      </c>
      <c r="U229" s="12">
        <f t="shared" si="48"/>
        <v>0.34135291198809931</v>
      </c>
      <c r="V229" s="14">
        <f t="shared" si="50"/>
        <v>0.28063646990239277</v>
      </c>
      <c r="W229" s="12">
        <f t="shared" si="51"/>
        <v>0.45131292589644245</v>
      </c>
      <c r="Y229">
        <f t="shared" si="52"/>
        <v>440.42650971327674</v>
      </c>
      <c r="Z229">
        <f t="shared" si="53"/>
        <v>479.8592322707255</v>
      </c>
      <c r="AB229">
        <f t="shared" si="54"/>
        <v>505.42735826206206</v>
      </c>
      <c r="AC229">
        <f t="shared" si="55"/>
        <v>758.14103739309303</v>
      </c>
    </row>
    <row r="230" spans="1:29" x14ac:dyDescent="0.25">
      <c r="A230" s="1">
        <v>0.53263888888890099</v>
      </c>
      <c r="B230" s="2">
        <v>853.83333333333303</v>
      </c>
      <c r="C230" s="3">
        <v>21.76</v>
      </c>
      <c r="D230" s="3">
        <v>24.745416695999999</v>
      </c>
      <c r="E230" s="3">
        <v>37.427733309873403</v>
      </c>
      <c r="F230" s="3">
        <v>55.388326870540901</v>
      </c>
      <c r="G230" s="12">
        <f t="shared" si="42"/>
        <v>1.8349873093742034E-2</v>
      </c>
      <c r="H230" s="12">
        <f t="shared" si="43"/>
        <v>3.9385118333641514E-2</v>
      </c>
      <c r="I230" s="12">
        <f t="shared" si="44"/>
        <v>0.52211904502309192</v>
      </c>
      <c r="J230" s="14">
        <f t="shared" si="49"/>
        <v>0.36971037088308167</v>
      </c>
      <c r="K230" s="12">
        <f t="shared" si="45"/>
        <v>0.42051326226308511</v>
      </c>
      <c r="M230" s="1">
        <v>0.53263888888890099</v>
      </c>
      <c r="N230" s="2">
        <v>853.83333333333303</v>
      </c>
      <c r="O230" s="3">
        <v>21.76</v>
      </c>
      <c r="P230" s="3">
        <v>24.745416695999999</v>
      </c>
      <c r="Q230" s="3">
        <v>33.419319995754698</v>
      </c>
      <c r="R230" s="3">
        <v>47.092004375915899</v>
      </c>
      <c r="S230" s="12">
        <f t="shared" si="46"/>
        <v>1.3655264488488816E-2</v>
      </c>
      <c r="T230" s="12">
        <f t="shared" si="47"/>
        <v>2.9668558706909123E-2</v>
      </c>
      <c r="U230" s="12">
        <f t="shared" si="48"/>
        <v>0.35709643950510006</v>
      </c>
      <c r="V230" s="14">
        <f t="shared" si="50"/>
        <v>0.28144577717223562</v>
      </c>
      <c r="W230" s="12">
        <f t="shared" si="51"/>
        <v>0.45999399692478565</v>
      </c>
      <c r="Y230">
        <f t="shared" si="52"/>
        <v>447.11143778657043</v>
      </c>
      <c r="Z230">
        <f t="shared" si="53"/>
        <v>489.08939573363574</v>
      </c>
      <c r="AB230">
        <f t="shared" si="54"/>
        <v>514.40047109866327</v>
      </c>
      <c r="AC230">
        <f t="shared" si="55"/>
        <v>771.6007066479948</v>
      </c>
    </row>
    <row r="231" spans="1:29" x14ac:dyDescent="0.25">
      <c r="A231" s="1">
        <v>0.53333333333334498</v>
      </c>
      <c r="B231" s="2">
        <v>856.33333333333303</v>
      </c>
      <c r="C231" s="3">
        <v>21.76</v>
      </c>
      <c r="D231" s="3">
        <v>24.818627987999999</v>
      </c>
      <c r="E231" s="3">
        <v>37.571234528757302</v>
      </c>
      <c r="F231" s="3">
        <v>55.582230321954803</v>
      </c>
      <c r="G231" s="12">
        <f t="shared" si="42"/>
        <v>1.846387839091939E-2</v>
      </c>
      <c r="H231" s="12">
        <f t="shared" si="43"/>
        <v>3.9496571026027424E-2</v>
      </c>
      <c r="I231" s="12">
        <f t="shared" si="44"/>
        <v>0.52348008023208448</v>
      </c>
      <c r="J231" s="14">
        <f t="shared" si="49"/>
        <v>0.36966550692008043</v>
      </c>
      <c r="K231" s="12">
        <f t="shared" si="45"/>
        <v>0.42093703135741517</v>
      </c>
      <c r="M231" s="1">
        <v>0.53333333333334498</v>
      </c>
      <c r="N231" s="2">
        <v>856.33333333333303</v>
      </c>
      <c r="O231" s="3">
        <v>21.76</v>
      </c>
      <c r="P231" s="3">
        <v>24.818627987999999</v>
      </c>
      <c r="Q231" s="3">
        <v>33.547449557286001</v>
      </c>
      <c r="R231" s="3">
        <v>47.261865700331697</v>
      </c>
      <c r="S231" s="12">
        <f t="shared" si="46"/>
        <v>1.3765024784685874E-2</v>
      </c>
      <c r="T231" s="12">
        <f t="shared" si="47"/>
        <v>2.9780302491629083E-2</v>
      </c>
      <c r="U231" s="12">
        <f t="shared" si="48"/>
        <v>0.35830825649781534</v>
      </c>
      <c r="V231" s="14">
        <f t="shared" si="50"/>
        <v>0.28148063848566846</v>
      </c>
      <c r="W231" s="12">
        <f t="shared" si="51"/>
        <v>0.46063476673457621</v>
      </c>
      <c r="Y231">
        <f t="shared" si="52"/>
        <v>448.87245998119056</v>
      </c>
      <c r="Z231">
        <f t="shared" si="53"/>
        <v>491.20473014750524</v>
      </c>
      <c r="AB231">
        <f t="shared" si="54"/>
        <v>513.33224338002026</v>
      </c>
      <c r="AC231">
        <f t="shared" si="55"/>
        <v>769.99836507003022</v>
      </c>
    </row>
    <row r="232" spans="1:29" x14ac:dyDescent="0.25">
      <c r="A232" s="1">
        <v>0.53402777777778998</v>
      </c>
      <c r="B232" s="2">
        <v>857</v>
      </c>
      <c r="C232" s="3">
        <v>21.72</v>
      </c>
      <c r="D232" s="3">
        <v>24.935766055200002</v>
      </c>
      <c r="E232" s="3">
        <v>37.916838705145402</v>
      </c>
      <c r="F232" s="3">
        <v>55.856978560854898</v>
      </c>
      <c r="G232" s="12">
        <f t="shared" si="42"/>
        <v>1.8899461732958464E-2</v>
      </c>
      <c r="H232" s="12">
        <f t="shared" si="43"/>
        <v>3.9833113839970714E-2</v>
      </c>
      <c r="I232" s="12">
        <f t="shared" si="44"/>
        <v>0.53244384123392596</v>
      </c>
      <c r="J232" s="14">
        <f t="shared" si="49"/>
        <v>0.36792479460809391</v>
      </c>
      <c r="K232" s="12">
        <f t="shared" si="45"/>
        <v>0.42276447681670476</v>
      </c>
      <c r="M232" s="1">
        <v>0.53402777777778998</v>
      </c>
      <c r="N232" s="2">
        <v>857</v>
      </c>
      <c r="O232" s="3">
        <v>21.72</v>
      </c>
      <c r="P232" s="3">
        <v>24.935766055200002</v>
      </c>
      <c r="Q232" s="3">
        <v>33.901055537471798</v>
      </c>
      <c r="R232" s="3">
        <v>47.557175031278199</v>
      </c>
      <c r="S232" s="12">
        <f t="shared" si="46"/>
        <v>1.421360039378273E-2</v>
      </c>
      <c r="T232" s="12">
        <f t="shared" si="47"/>
        <v>3.0148395602424969E-2</v>
      </c>
      <c r="U232" s="12">
        <f t="shared" si="48"/>
        <v>0.36772871537199109</v>
      </c>
      <c r="V232" s="14">
        <f t="shared" si="50"/>
        <v>0.2800660976064393</v>
      </c>
      <c r="W232" s="12">
        <f t="shared" si="51"/>
        <v>0.46393045529243498</v>
      </c>
      <c r="Y232">
        <f t="shared" si="52"/>
        <v>451.17215377911072</v>
      </c>
      <c r="Z232">
        <f t="shared" si="53"/>
        <v>495.10428192565848</v>
      </c>
      <c r="AB232">
        <f t="shared" si="54"/>
        <v>511.62307903019138</v>
      </c>
      <c r="AC232">
        <f t="shared" si="55"/>
        <v>767.43461854528698</v>
      </c>
    </row>
    <row r="233" spans="1:29" x14ac:dyDescent="0.25">
      <c r="A233" s="1">
        <v>0.53472222222223398</v>
      </c>
      <c r="B233" s="2">
        <v>856.5</v>
      </c>
      <c r="C233" s="3">
        <v>21.72</v>
      </c>
      <c r="D233" s="3">
        <v>25.521456391200001</v>
      </c>
      <c r="E233" s="3">
        <v>38.181626425892702</v>
      </c>
      <c r="F233" s="3">
        <v>56.155493410918197</v>
      </c>
      <c r="G233" s="12">
        <f t="shared" si="42"/>
        <v>1.9219645564381441E-2</v>
      </c>
      <c r="H233" s="12">
        <f t="shared" si="43"/>
        <v>4.0204895984726444E-2</v>
      </c>
      <c r="I233" s="12">
        <f t="shared" si="44"/>
        <v>0.51958454033305135</v>
      </c>
      <c r="J233" s="14">
        <f t="shared" si="49"/>
        <v>0.36883167405454848</v>
      </c>
      <c r="K233" s="12">
        <f t="shared" si="45"/>
        <v>0.41908262948071623</v>
      </c>
      <c r="M233" s="1">
        <v>0.53472222222223398</v>
      </c>
      <c r="N233" s="2">
        <v>856.5</v>
      </c>
      <c r="O233" s="3">
        <v>21.72</v>
      </c>
      <c r="P233" s="3">
        <v>25.521456391200001</v>
      </c>
      <c r="Q233" s="3">
        <v>34.148701624512803</v>
      </c>
      <c r="R233" s="3">
        <v>47.848055762739797</v>
      </c>
      <c r="S233" s="12">
        <f t="shared" si="46"/>
        <v>1.4511035171643672E-2</v>
      </c>
      <c r="T233" s="12">
        <f t="shared" si="47"/>
        <v>3.0505610931394977E-2</v>
      </c>
      <c r="U233" s="12">
        <f t="shared" si="48"/>
        <v>0.35406975077014807</v>
      </c>
      <c r="V233" s="14">
        <f t="shared" si="50"/>
        <v>0.28111678608047747</v>
      </c>
      <c r="W233" s="12">
        <f t="shared" si="51"/>
        <v>0.45815166146555159</v>
      </c>
      <c r="Y233">
        <f t="shared" si="52"/>
        <v>446.98196937159662</v>
      </c>
      <c r="Z233">
        <f t="shared" si="53"/>
        <v>488.65192090278305</v>
      </c>
      <c r="AB233">
        <f t="shared" si="54"/>
        <v>503.07725728104731</v>
      </c>
      <c r="AC233">
        <f t="shared" si="55"/>
        <v>754.61588592157091</v>
      </c>
    </row>
    <row r="234" spans="1:29" x14ac:dyDescent="0.25">
      <c r="A234" s="1">
        <v>0.53541666666667898</v>
      </c>
      <c r="B234" s="2">
        <v>856.5</v>
      </c>
      <c r="C234" s="3">
        <v>21.68</v>
      </c>
      <c r="D234" s="3">
        <v>25.360391548799999</v>
      </c>
      <c r="E234" s="3">
        <v>38.209615181027701</v>
      </c>
      <c r="F234" s="3">
        <v>56.214357115355199</v>
      </c>
      <c r="G234" s="12">
        <f t="shared" si="42"/>
        <v>1.9299025313517456E-2</v>
      </c>
      <c r="H234" s="12">
        <f t="shared" si="43"/>
        <v>4.0320323543905662E-2</v>
      </c>
      <c r="I234" s="12">
        <f t="shared" si="44"/>
        <v>0.52734346665902931</v>
      </c>
      <c r="J234" s="14">
        <f t="shared" si="49"/>
        <v>0.36946524162500477</v>
      </c>
      <c r="K234" s="12">
        <f t="shared" si="45"/>
        <v>0.4220913166363463</v>
      </c>
      <c r="M234" s="1">
        <v>0.53541666666667898</v>
      </c>
      <c r="N234" s="2">
        <v>856.5</v>
      </c>
      <c r="O234" s="3">
        <v>21.68</v>
      </c>
      <c r="P234" s="3">
        <v>25.360391548799999</v>
      </c>
      <c r="Q234" s="3">
        <v>34.171047336245998</v>
      </c>
      <c r="R234" s="3">
        <v>47.886728971568999</v>
      </c>
      <c r="S234" s="12">
        <f t="shared" si="46"/>
        <v>1.4583826428775246E-2</v>
      </c>
      <c r="T234" s="12">
        <f t="shared" si="47"/>
        <v>3.0597465232421482E-2</v>
      </c>
      <c r="U234" s="12">
        <f t="shared" si="48"/>
        <v>0.36159708161960613</v>
      </c>
      <c r="V234" s="14">
        <f t="shared" si="50"/>
        <v>0.28145183351863079</v>
      </c>
      <c r="W234" s="12">
        <f t="shared" si="51"/>
        <v>0.46225037432843386</v>
      </c>
      <c r="Y234">
        <f t="shared" si="52"/>
        <v>450.19095207678049</v>
      </c>
      <c r="Z234">
        <f t="shared" si="53"/>
        <v>493.02349495158086</v>
      </c>
      <c r="AB234">
        <f t="shared" si="54"/>
        <v>505.42735826206206</v>
      </c>
      <c r="AC234">
        <f t="shared" si="55"/>
        <v>758.14103739309303</v>
      </c>
    </row>
    <row r="235" spans="1:29" x14ac:dyDescent="0.25">
      <c r="A235" s="1">
        <v>0.53611111111112297</v>
      </c>
      <c r="B235" s="2">
        <v>857.16666666666697</v>
      </c>
      <c r="C235" s="3">
        <v>21.64</v>
      </c>
      <c r="D235" s="3">
        <v>25.609309941600003</v>
      </c>
      <c r="E235" s="3">
        <v>38.587143662387</v>
      </c>
      <c r="F235" s="3">
        <v>56.536046085617599</v>
      </c>
      <c r="G235" s="12">
        <f t="shared" si="42"/>
        <v>1.9771118408384591E-2</v>
      </c>
      <c r="H235" s="12">
        <f t="shared" si="43"/>
        <v>4.0710922907584192E-2</v>
      </c>
      <c r="I235" s="12">
        <f t="shared" si="44"/>
        <v>0.53220748824042952</v>
      </c>
      <c r="J235" s="14">
        <f t="shared" si="49"/>
        <v>0.36803292756168993</v>
      </c>
      <c r="K235" s="12">
        <f t="shared" si="45"/>
        <v>0.42275778112126988</v>
      </c>
      <c r="M235" s="1">
        <v>0.53611111111112297</v>
      </c>
      <c r="N235" s="2">
        <v>857.16666666666697</v>
      </c>
      <c r="O235" s="3">
        <v>21.64</v>
      </c>
      <c r="P235" s="3">
        <v>25.609309941600003</v>
      </c>
      <c r="Q235" s="3">
        <v>34.550338078460697</v>
      </c>
      <c r="R235" s="3">
        <v>48.2271709001635</v>
      </c>
      <c r="S235" s="12">
        <f t="shared" si="46"/>
        <v>1.5061642712573237E-2</v>
      </c>
      <c r="T235" s="12">
        <f t="shared" si="47"/>
        <v>3.1017504452844825E-2</v>
      </c>
      <c r="U235" s="12">
        <f t="shared" si="48"/>
        <v>0.36666228196342426</v>
      </c>
      <c r="V235" s="14">
        <f t="shared" si="50"/>
        <v>0.28043635785931881</v>
      </c>
      <c r="W235" s="12">
        <f t="shared" si="51"/>
        <v>0.46376749884103102</v>
      </c>
      <c r="Y235">
        <f t="shared" si="52"/>
        <v>451.25274931902817</v>
      </c>
      <c r="Z235">
        <f t="shared" si="53"/>
        <v>495.02662811259438</v>
      </c>
      <c r="AB235">
        <f t="shared" si="54"/>
        <v>501.79538401867575</v>
      </c>
      <c r="AC235">
        <f t="shared" si="55"/>
        <v>752.69307602801348</v>
      </c>
    </row>
    <row r="236" spans="1:29" x14ac:dyDescent="0.25">
      <c r="A236" s="1">
        <v>0.53680555555556797</v>
      </c>
      <c r="B236" s="2">
        <v>857.5</v>
      </c>
      <c r="C236" s="3">
        <v>21.64</v>
      </c>
      <c r="D236" s="3">
        <v>26.019293176799998</v>
      </c>
      <c r="E236" s="3">
        <v>38.817379251901599</v>
      </c>
      <c r="F236" s="3">
        <v>56.798195061383502</v>
      </c>
      <c r="G236" s="12">
        <f t="shared" si="42"/>
        <v>2.0031929156736558E-2</v>
      </c>
      <c r="H236" s="12">
        <f t="shared" si="43"/>
        <v>4.1000810567211082E-2</v>
      </c>
      <c r="I236" s="12">
        <f t="shared" si="44"/>
        <v>0.52463220592341575</v>
      </c>
      <c r="J236" s="14">
        <f t="shared" si="49"/>
        <v>0.36854397630530977</v>
      </c>
      <c r="K236" s="12">
        <f t="shared" si="45"/>
        <v>0.42057338617801177</v>
      </c>
      <c r="M236" s="1">
        <v>0.53680555555556797</v>
      </c>
      <c r="N236" s="2">
        <v>857.5</v>
      </c>
      <c r="O236" s="3">
        <v>21.64</v>
      </c>
      <c r="P236" s="3">
        <v>26.019293176799998</v>
      </c>
      <c r="Q236" s="3">
        <v>34.766562901580599</v>
      </c>
      <c r="R236" s="3">
        <v>48.477508815183803</v>
      </c>
      <c r="S236" s="12">
        <f t="shared" si="46"/>
        <v>1.5307945074729561E-2</v>
      </c>
      <c r="T236" s="12">
        <f t="shared" si="47"/>
        <v>3.1297386373392189E-2</v>
      </c>
      <c r="U236" s="12">
        <f t="shared" si="48"/>
        <v>0.35857700788923036</v>
      </c>
      <c r="V236" s="14">
        <f t="shared" si="50"/>
        <v>0.2810265440371007</v>
      </c>
      <c r="W236" s="12">
        <f t="shared" si="51"/>
        <v>0.46031504798171591</v>
      </c>
      <c r="Y236">
        <f t="shared" si="52"/>
        <v>449.09569609160314</v>
      </c>
      <c r="Z236">
        <f t="shared" si="53"/>
        <v>491.53254506525008</v>
      </c>
      <c r="AB236">
        <f t="shared" si="54"/>
        <v>495.81330879427497</v>
      </c>
      <c r="AC236">
        <f t="shared" si="55"/>
        <v>743.71996319141238</v>
      </c>
    </row>
    <row r="237" spans="1:29" x14ac:dyDescent="0.25">
      <c r="A237" s="1">
        <v>0.53750000000001197</v>
      </c>
      <c r="B237" s="2">
        <v>856.66666666666697</v>
      </c>
      <c r="C237" s="3">
        <v>21.64</v>
      </c>
      <c r="D237" s="3">
        <v>26.019293176799998</v>
      </c>
      <c r="E237" s="3">
        <v>38.761498453634601</v>
      </c>
      <c r="F237" s="3">
        <v>56.842877161483997</v>
      </c>
      <c r="G237" s="12">
        <f t="shared" si="42"/>
        <v>1.9986184965332211E-2</v>
      </c>
      <c r="H237" s="12">
        <f t="shared" si="43"/>
        <v>4.1092852717685584E-2</v>
      </c>
      <c r="I237" s="12">
        <f t="shared" si="44"/>
        <v>0.52284959749303617</v>
      </c>
      <c r="J237" s="14">
        <f t="shared" si="49"/>
        <v>0.37096567564742289</v>
      </c>
      <c r="K237" s="12">
        <f t="shared" si="45"/>
        <v>0.42159364959596068</v>
      </c>
      <c r="M237" s="1">
        <v>0.53750000000001197</v>
      </c>
      <c r="N237" s="2">
        <v>856.66666666666697</v>
      </c>
      <c r="O237" s="3">
        <v>21.64</v>
      </c>
      <c r="P237" s="3">
        <v>26.019293176799998</v>
      </c>
      <c r="Q237" s="3">
        <v>34.689236094627503</v>
      </c>
      <c r="R237" s="3">
        <v>48.482521887184802</v>
      </c>
      <c r="S237" s="12">
        <f t="shared" si="46"/>
        <v>1.5232571316685796E-2</v>
      </c>
      <c r="T237" s="12">
        <f t="shared" si="47"/>
        <v>3.1333683136791586E-2</v>
      </c>
      <c r="U237" s="12">
        <f t="shared" si="48"/>
        <v>0.35575287529819249</v>
      </c>
      <c r="V237" s="14">
        <f t="shared" si="50"/>
        <v>0.28298923805034415</v>
      </c>
      <c r="W237" s="12">
        <f t="shared" si="51"/>
        <v>0.46086567569944042</v>
      </c>
      <c r="Y237">
        <f t="shared" si="52"/>
        <v>449.74765368653982</v>
      </c>
      <c r="Z237">
        <f t="shared" si="53"/>
        <v>491.64226384607048</v>
      </c>
      <c r="AB237">
        <f t="shared" si="54"/>
        <v>495.81330879427497</v>
      </c>
      <c r="AC237">
        <f t="shared" si="55"/>
        <v>743.71996319141238</v>
      </c>
    </row>
    <row r="238" spans="1:29" x14ac:dyDescent="0.25">
      <c r="A238" s="1">
        <v>0.53819444444445697</v>
      </c>
      <c r="B238" s="2">
        <v>858.83333333333303</v>
      </c>
      <c r="C238" s="3">
        <v>21.64</v>
      </c>
      <c r="D238" s="3">
        <v>25.682521233600003</v>
      </c>
      <c r="E238" s="3">
        <v>38.315150590360503</v>
      </c>
      <c r="F238" s="3">
        <v>56.672880081658199</v>
      </c>
      <c r="G238" s="12">
        <f t="shared" si="42"/>
        <v>1.9416049590949554E-2</v>
      </c>
      <c r="H238" s="12">
        <f t="shared" si="43"/>
        <v>4.0791244030651902E-2</v>
      </c>
      <c r="I238" s="12">
        <f t="shared" si="44"/>
        <v>0.51704567696989157</v>
      </c>
      <c r="J238" s="14">
        <f t="shared" si="49"/>
        <v>0.37568523560688977</v>
      </c>
      <c r="K238" s="12">
        <f t="shared" si="45"/>
        <v>0.42280538272789042</v>
      </c>
      <c r="M238" s="1">
        <v>0.53819444444445697</v>
      </c>
      <c r="N238" s="2">
        <v>858.83333333333303</v>
      </c>
      <c r="O238" s="3">
        <v>21.64</v>
      </c>
      <c r="P238" s="3">
        <v>25.682521233600003</v>
      </c>
      <c r="Q238" s="3">
        <v>34.193616172513799</v>
      </c>
      <c r="R238" s="3">
        <v>48.199989948804301</v>
      </c>
      <c r="S238" s="12">
        <f t="shared" si="46"/>
        <v>1.4617057449074872E-2</v>
      </c>
      <c r="T238" s="12">
        <f t="shared" si="47"/>
        <v>3.0925662661134459E-2</v>
      </c>
      <c r="U238" s="12">
        <f t="shared" si="48"/>
        <v>0.34835383198278164</v>
      </c>
      <c r="V238" s="14">
        <f t="shared" si="50"/>
        <v>0.2866360916058957</v>
      </c>
      <c r="W238" s="12">
        <f t="shared" si="51"/>
        <v>0.46081300759728661</v>
      </c>
      <c r="Y238">
        <f t="shared" si="52"/>
        <v>452.18106972062947</v>
      </c>
      <c r="Z238">
        <f t="shared" si="53"/>
        <v>492.82938966419255</v>
      </c>
      <c r="AB238">
        <f t="shared" si="54"/>
        <v>500.72715630003279</v>
      </c>
      <c r="AC238">
        <f t="shared" si="55"/>
        <v>751.09073445004901</v>
      </c>
    </row>
    <row r="239" spans="1:29" x14ac:dyDescent="0.25">
      <c r="A239" s="1">
        <v>0.53888888888890096</v>
      </c>
      <c r="B239" s="2">
        <v>861.16666666666697</v>
      </c>
      <c r="C239" s="3">
        <v>21.6</v>
      </c>
      <c r="D239" s="3">
        <v>24.965050571999999</v>
      </c>
      <c r="E239" s="3">
        <v>38.289872440669797</v>
      </c>
      <c r="F239" s="3">
        <v>56.645353102338497</v>
      </c>
      <c r="G239" s="12">
        <f t="shared" si="42"/>
        <v>1.938053699322987E-2</v>
      </c>
      <c r="H239" s="12">
        <f t="shared" si="43"/>
        <v>4.0695203912140682E-2</v>
      </c>
      <c r="I239" s="12">
        <f t="shared" si="44"/>
        <v>0.54389898719696528</v>
      </c>
      <c r="J239" s="14">
        <f t="shared" si="49"/>
        <v>0.37462141857479603</v>
      </c>
      <c r="K239" s="12">
        <f t="shared" si="45"/>
        <v>0.4310472747821858</v>
      </c>
      <c r="M239" s="1">
        <v>0.53888888888890096</v>
      </c>
      <c r="N239" s="2">
        <v>861.16666666666697</v>
      </c>
      <c r="O239" s="3">
        <v>21.6</v>
      </c>
      <c r="P239" s="3">
        <v>24.965050571999999</v>
      </c>
      <c r="Q239" s="3">
        <v>34.174258208138497</v>
      </c>
      <c r="R239" s="3">
        <v>48.154431658684402</v>
      </c>
      <c r="S239" s="12">
        <f t="shared" si="46"/>
        <v>1.4601422343493506E-2</v>
      </c>
      <c r="T239" s="12">
        <f t="shared" si="47"/>
        <v>3.0835415125238311E-2</v>
      </c>
      <c r="U239" s="12">
        <f t="shared" si="48"/>
        <v>0.37590586617592947</v>
      </c>
      <c r="V239" s="14">
        <f t="shared" si="50"/>
        <v>0.285324721618545</v>
      </c>
      <c r="W239" s="12">
        <f t="shared" si="51"/>
        <v>0.47327765470650979</v>
      </c>
      <c r="Y239">
        <f t="shared" si="52"/>
        <v>462.24805454742972</v>
      </c>
      <c r="Z239">
        <f t="shared" si="53"/>
        <v>507.53522397143723</v>
      </c>
      <c r="AB239">
        <f t="shared" si="54"/>
        <v>511.19578794273428</v>
      </c>
      <c r="AC239">
        <f t="shared" si="55"/>
        <v>766.7936819141014</v>
      </c>
    </row>
    <row r="240" spans="1:29" x14ac:dyDescent="0.25">
      <c r="A240" s="1">
        <v>0.53958333333334596</v>
      </c>
      <c r="B240" s="2">
        <v>862.16666666666697</v>
      </c>
      <c r="C240" s="3">
        <v>21.6</v>
      </c>
      <c r="D240" s="3">
        <v>25.6385944584</v>
      </c>
      <c r="E240" s="3">
        <v>38.560404669201503</v>
      </c>
      <c r="F240" s="3">
        <v>56.981232560098299</v>
      </c>
      <c r="G240" s="12">
        <f t="shared" si="42"/>
        <v>1.9671839941080412E-2</v>
      </c>
      <c r="H240" s="12">
        <f t="shared" si="43"/>
        <v>4.1037578844111675E-2</v>
      </c>
      <c r="I240" s="12">
        <f t="shared" si="44"/>
        <v>0.52683689241445042</v>
      </c>
      <c r="J240" s="14">
        <f t="shared" si="49"/>
        <v>0.37551904738661007</v>
      </c>
      <c r="K240" s="12">
        <f t="shared" si="45"/>
        <v>0.42595832906255693</v>
      </c>
      <c r="M240" s="1">
        <v>0.53958333333334596</v>
      </c>
      <c r="N240" s="2">
        <v>862.16666666666697</v>
      </c>
      <c r="O240" s="3">
        <v>21.6</v>
      </c>
      <c r="P240" s="3">
        <v>25.6385944584</v>
      </c>
      <c r="Q240" s="3">
        <v>34.418889086084299</v>
      </c>
      <c r="R240" s="3">
        <v>48.472324115299898</v>
      </c>
      <c r="S240" s="12">
        <f t="shared" si="46"/>
        <v>1.4868226274213369E-2</v>
      </c>
      <c r="T240" s="12">
        <f t="shared" si="47"/>
        <v>3.1168363559211158E-2</v>
      </c>
      <c r="U240" s="12">
        <f t="shared" si="48"/>
        <v>0.35798259382154829</v>
      </c>
      <c r="V240" s="14">
        <f t="shared" si="50"/>
        <v>0.28648726137268837</v>
      </c>
      <c r="W240" s="12">
        <f t="shared" si="51"/>
        <v>0.46547855828346252</v>
      </c>
      <c r="Y240">
        <f t="shared" si="52"/>
        <v>457.32118476519429</v>
      </c>
      <c r="Z240">
        <f t="shared" si="53"/>
        <v>499.75124615000715</v>
      </c>
      <c r="AB240">
        <f t="shared" si="54"/>
        <v>501.36809293121854</v>
      </c>
      <c r="AC240">
        <f t="shared" si="55"/>
        <v>752.05213939682778</v>
      </c>
    </row>
    <row r="241" spans="1:29" x14ac:dyDescent="0.25">
      <c r="A241" s="1">
        <v>0.54027777777778996</v>
      </c>
      <c r="B241" s="2">
        <v>862.33333333333303</v>
      </c>
      <c r="C241" s="3">
        <v>21.56</v>
      </c>
      <c r="D241" s="3">
        <v>25.301822515200008</v>
      </c>
      <c r="E241" s="3">
        <v>38.623818963133203</v>
      </c>
      <c r="F241" s="3">
        <v>57.007308411190401</v>
      </c>
      <c r="G241" s="12">
        <f t="shared" si="42"/>
        <v>1.9787961688983235E-2</v>
      </c>
      <c r="H241" s="12">
        <f t="shared" si="43"/>
        <v>4.1106271833618577E-2</v>
      </c>
      <c r="I241" s="12">
        <f t="shared" si="44"/>
        <v>0.54304796287741175</v>
      </c>
      <c r="J241" s="14">
        <f t="shared" si="49"/>
        <v>0.37468545102692397</v>
      </c>
      <c r="K241" s="12">
        <f t="shared" si="45"/>
        <v>0.43080628831042006</v>
      </c>
      <c r="M241" s="1">
        <v>0.54027777777778996</v>
      </c>
      <c r="N241" s="2">
        <v>862.33333333333303</v>
      </c>
      <c r="O241" s="3">
        <v>21.56</v>
      </c>
      <c r="P241" s="3">
        <v>25.301822515200008</v>
      </c>
      <c r="Q241" s="3">
        <v>34.493360680012302</v>
      </c>
      <c r="R241" s="3">
        <v>48.499408872133301</v>
      </c>
      <c r="S241" s="12">
        <f t="shared" si="46"/>
        <v>1.4998098971796259E-2</v>
      </c>
      <c r="T241" s="12">
        <f t="shared" si="47"/>
        <v>3.1240133983919574E-2</v>
      </c>
      <c r="U241" s="12">
        <f t="shared" si="48"/>
        <v>0.37467703100053629</v>
      </c>
      <c r="V241" s="14">
        <f t="shared" si="50"/>
        <v>0.28546606991004603</v>
      </c>
      <c r="W241" s="12">
        <f t="shared" si="51"/>
        <v>0.47280458541031428</v>
      </c>
      <c r="Y241">
        <f t="shared" si="52"/>
        <v>462.61550564005728</v>
      </c>
      <c r="Z241">
        <f t="shared" si="53"/>
        <v>507.71480891412926</v>
      </c>
      <c r="AB241">
        <f t="shared" si="54"/>
        <v>506.2819404369763</v>
      </c>
      <c r="AC241">
        <f t="shared" si="55"/>
        <v>759.42291065546431</v>
      </c>
    </row>
    <row r="242" spans="1:29" x14ac:dyDescent="0.25">
      <c r="A242" s="1">
        <v>0.54097222222223496</v>
      </c>
      <c r="B242" s="2">
        <v>859.33333333333303</v>
      </c>
      <c r="C242" s="3">
        <v>21.56</v>
      </c>
      <c r="D242" s="3">
        <v>25.872870592800002</v>
      </c>
      <c r="E242" s="3">
        <v>38.548523817795903</v>
      </c>
      <c r="F242" s="3">
        <v>57.085145683067203</v>
      </c>
      <c r="G242" s="12">
        <f t="shared" si="42"/>
        <v>1.9769422596349003E-2</v>
      </c>
      <c r="H242" s="12">
        <f t="shared" si="43"/>
        <v>4.1340355721179854E-2</v>
      </c>
      <c r="I242" s="12">
        <f t="shared" si="44"/>
        <v>0.51850475142800079</v>
      </c>
      <c r="J242" s="14">
        <f t="shared" si="49"/>
        <v>0.37912549128490575</v>
      </c>
      <c r="K242" s="12">
        <f t="shared" si="45"/>
        <v>0.4255852446659375</v>
      </c>
      <c r="M242" s="1">
        <v>0.54097222222223496</v>
      </c>
      <c r="N242" s="2">
        <v>859.33333333333303</v>
      </c>
      <c r="O242" s="3">
        <v>21.56</v>
      </c>
      <c r="P242" s="3">
        <v>25.872870592800002</v>
      </c>
      <c r="Q242" s="3">
        <v>34.379494555669901</v>
      </c>
      <c r="R242" s="3">
        <v>48.532701220758298</v>
      </c>
      <c r="S242" s="12">
        <f t="shared" si="46"/>
        <v>1.4917953323122467E-2</v>
      </c>
      <c r="T242" s="12">
        <f t="shared" si="47"/>
        <v>3.138793780538205E-2</v>
      </c>
      <c r="U242" s="12">
        <f t="shared" si="48"/>
        <v>0.34796825576306811</v>
      </c>
      <c r="V242" s="14">
        <f t="shared" si="50"/>
        <v>0.28947245453668352</v>
      </c>
      <c r="W242" s="12">
        <f t="shared" si="51"/>
        <v>0.46345658241821763</v>
      </c>
      <c r="Y242">
        <f t="shared" si="52"/>
        <v>455.41905493669088</v>
      </c>
      <c r="Z242">
        <f t="shared" si="53"/>
        <v>495.94519879271178</v>
      </c>
      <c r="AB242">
        <f t="shared" si="54"/>
        <v>497.94976423156095</v>
      </c>
      <c r="AC242">
        <f t="shared" si="55"/>
        <v>746.92464634734131</v>
      </c>
    </row>
    <row r="243" spans="1:29" x14ac:dyDescent="0.25">
      <c r="A243" s="1">
        <v>0.54166666666667895</v>
      </c>
      <c r="B243" s="2">
        <v>860.83333333333303</v>
      </c>
      <c r="C243" s="3">
        <v>21.56</v>
      </c>
      <c r="D243" s="3">
        <v>24.847912504799996</v>
      </c>
      <c r="E243" s="3">
        <v>38.244327797166598</v>
      </c>
      <c r="F243" s="3">
        <v>56.824238541180797</v>
      </c>
      <c r="G243" s="12">
        <f t="shared" si="42"/>
        <v>1.9381600538818902E-2</v>
      </c>
      <c r="H243" s="12">
        <f t="shared" si="43"/>
        <v>4.0965233542514017E-2</v>
      </c>
      <c r="I243" s="12">
        <f t="shared" si="44"/>
        <v>0.54703306306944499</v>
      </c>
      <c r="J243" s="14">
        <f t="shared" si="49"/>
        <v>0.37934870127706544</v>
      </c>
      <c r="K243" s="12">
        <f t="shared" si="45"/>
        <v>0.4352434885411921</v>
      </c>
      <c r="M243" s="1">
        <v>0.54166666666667895</v>
      </c>
      <c r="N243" s="2">
        <v>860.83333333333303</v>
      </c>
      <c r="O243" s="3">
        <v>21.56</v>
      </c>
      <c r="P243" s="3">
        <v>24.847912504799996</v>
      </c>
      <c r="Q243" s="3">
        <v>34.081584560242099</v>
      </c>
      <c r="R243" s="3">
        <v>48.231551939301703</v>
      </c>
      <c r="S243" s="12">
        <f t="shared" si="46"/>
        <v>1.4545887194860141E-2</v>
      </c>
      <c r="T243" s="12">
        <f t="shared" si="47"/>
        <v>3.0983409803641875E-2</v>
      </c>
      <c r="U243" s="12">
        <f t="shared" si="48"/>
        <v>0.37705041219089463</v>
      </c>
      <c r="V243" s="14">
        <f t="shared" si="50"/>
        <v>0.28890191251798186</v>
      </c>
      <c r="W243" s="12">
        <f t="shared" si="51"/>
        <v>0.47742711861342935</v>
      </c>
      <c r="Y243">
        <f t="shared" si="52"/>
        <v>466.56734062865712</v>
      </c>
      <c r="Z243">
        <f t="shared" si="53"/>
        <v>511.78686629424112</v>
      </c>
      <c r="AB243">
        <f t="shared" si="54"/>
        <v>512.90495229256317</v>
      </c>
      <c r="AC243">
        <f t="shared" si="55"/>
        <v>769.35742843884464</v>
      </c>
    </row>
    <row r="244" spans="1:29" x14ac:dyDescent="0.25">
      <c r="A244" s="1">
        <v>0.54236111111112395</v>
      </c>
      <c r="B244" s="2">
        <v>859.16666666666697</v>
      </c>
      <c r="C244" s="3">
        <v>21.52</v>
      </c>
      <c r="D244" s="3">
        <v>25.506814132800006</v>
      </c>
      <c r="E244" s="3">
        <v>39.105264880086899</v>
      </c>
      <c r="F244" s="3">
        <v>57.428379486885298</v>
      </c>
      <c r="G244" s="12">
        <f t="shared" si="42"/>
        <v>2.0467815573331011E-2</v>
      </c>
      <c r="H244" s="12">
        <f t="shared" si="43"/>
        <v>4.1794428112766575E-2</v>
      </c>
      <c r="I244" s="12">
        <f t="shared" si="44"/>
        <v>0.55636021045243944</v>
      </c>
      <c r="J244" s="14">
        <f t="shared" si="49"/>
        <v>0.37483137190523114</v>
      </c>
      <c r="K244" s="12">
        <f t="shared" si="45"/>
        <v>0.43534098475430066</v>
      </c>
      <c r="M244" s="1">
        <v>0.54236111111112395</v>
      </c>
      <c r="N244" s="2">
        <v>859.16666666666697</v>
      </c>
      <c r="O244" s="3">
        <v>21.52</v>
      </c>
      <c r="P244" s="3">
        <v>25.506814132800006</v>
      </c>
      <c r="Q244" s="3">
        <v>34.973971351342698</v>
      </c>
      <c r="R244" s="3">
        <v>48.938454421387398</v>
      </c>
      <c r="S244" s="12">
        <f t="shared" si="46"/>
        <v>1.5659326500107887E-2</v>
      </c>
      <c r="T244" s="12">
        <f t="shared" si="47"/>
        <v>3.1912847047201619E-2</v>
      </c>
      <c r="U244" s="12">
        <f t="shared" si="48"/>
        <v>0.38733453393914175</v>
      </c>
      <c r="V244" s="14">
        <f t="shared" si="50"/>
        <v>0.28566793688831399</v>
      </c>
      <c r="W244" s="12">
        <f t="shared" si="51"/>
        <v>0.47933520385788486</v>
      </c>
      <c r="Y244">
        <f t="shared" si="52"/>
        <v>465.76832619902694</v>
      </c>
      <c r="Z244">
        <f t="shared" si="53"/>
        <v>512.83743871521824</v>
      </c>
      <c r="AB244">
        <f t="shared" si="54"/>
        <v>503.29090282477597</v>
      </c>
      <c r="AC244">
        <f t="shared" si="55"/>
        <v>754.93635423716387</v>
      </c>
    </row>
    <row r="245" spans="1:29" x14ac:dyDescent="0.25">
      <c r="A245" s="1">
        <v>0.54305555555556795</v>
      </c>
      <c r="B245" s="2">
        <v>860.33333333333303</v>
      </c>
      <c r="C245" s="3">
        <v>21.52</v>
      </c>
      <c r="D245" s="3">
        <v>26.487845445600005</v>
      </c>
      <c r="E245" s="3">
        <v>39.352601996336098</v>
      </c>
      <c r="F245" s="3">
        <v>57.850541150454099</v>
      </c>
      <c r="G245" s="12">
        <f t="shared" si="42"/>
        <v>2.0727549782645609E-2</v>
      </c>
      <c r="H245" s="12">
        <f t="shared" si="43"/>
        <v>4.2228447675847471E-2</v>
      </c>
      <c r="I245" s="12">
        <f t="shared" si="44"/>
        <v>0.52562845968278227</v>
      </c>
      <c r="J245" s="14">
        <f t="shared" si="49"/>
        <v>0.37789456903203278</v>
      </c>
      <c r="K245" s="12">
        <f t="shared" si="45"/>
        <v>0.42713919924894933</v>
      </c>
      <c r="M245" s="1">
        <v>0.54305555555556795</v>
      </c>
      <c r="N245" s="2">
        <v>860.33333333333303</v>
      </c>
      <c r="O245" s="3">
        <v>21.52</v>
      </c>
      <c r="P245" s="3">
        <v>26.487845445600005</v>
      </c>
      <c r="Q245" s="3">
        <v>35.170913560993498</v>
      </c>
      <c r="R245" s="3">
        <v>49.3039287683739</v>
      </c>
      <c r="S245" s="12">
        <f t="shared" si="46"/>
        <v>1.5867005301426002E-2</v>
      </c>
      <c r="T245" s="12">
        <f t="shared" si="47"/>
        <v>3.229437671643616E-2</v>
      </c>
      <c r="U245" s="12">
        <f t="shared" si="48"/>
        <v>0.35477295670657794</v>
      </c>
      <c r="V245" s="14">
        <f t="shared" si="50"/>
        <v>0.28872349759714822</v>
      </c>
      <c r="W245" s="12">
        <f t="shared" si="51"/>
        <v>0.46610997595043724</v>
      </c>
      <c r="Y245">
        <f t="shared" si="52"/>
        <v>457.61384573422299</v>
      </c>
      <c r="Z245">
        <f t="shared" si="53"/>
        <v>499.36502902289038</v>
      </c>
      <c r="AB245">
        <f t="shared" si="54"/>
        <v>488.97665139495967</v>
      </c>
      <c r="AC245">
        <f t="shared" si="55"/>
        <v>733.46497709243943</v>
      </c>
    </row>
    <row r="246" spans="1:29" x14ac:dyDescent="0.25">
      <c r="A246" s="1">
        <v>0.54375000000001295</v>
      </c>
      <c r="B246" s="2">
        <v>863.16666666666697</v>
      </c>
      <c r="C246" s="3">
        <v>21.52</v>
      </c>
      <c r="D246" s="3">
        <v>25.755732525599999</v>
      </c>
      <c r="E246" s="3">
        <v>39.286797052013</v>
      </c>
      <c r="F246" s="3">
        <v>57.856927421206997</v>
      </c>
      <c r="G246" s="12">
        <f t="shared" si="42"/>
        <v>2.0583275209901133E-2</v>
      </c>
      <c r="H246" s="12">
        <f t="shared" si="43"/>
        <v>4.2097231999853615E-2</v>
      </c>
      <c r="I246" s="12">
        <f t="shared" si="44"/>
        <v>0.55103775213323303</v>
      </c>
      <c r="J246" s="14">
        <f t="shared" si="49"/>
        <v>0.37812408903552858</v>
      </c>
      <c r="K246" s="12">
        <f t="shared" si="45"/>
        <v>0.43576197673476336</v>
      </c>
      <c r="M246" s="1">
        <v>0.54375000000001295</v>
      </c>
      <c r="N246" s="2">
        <v>863.16666666666697</v>
      </c>
      <c r="O246" s="3">
        <v>21.52</v>
      </c>
      <c r="P246" s="3">
        <v>25.755732525599999</v>
      </c>
      <c r="Q246" s="3">
        <v>35.097427009508401</v>
      </c>
      <c r="R246" s="3">
        <v>49.260794716640703</v>
      </c>
      <c r="S246" s="12">
        <f t="shared" si="46"/>
        <v>1.572978607010048E-2</v>
      </c>
      <c r="T246" s="12">
        <f t="shared" si="47"/>
        <v>3.2138398976606329E-2</v>
      </c>
      <c r="U246" s="12">
        <f t="shared" si="48"/>
        <v>0.38043025509781603</v>
      </c>
      <c r="V246" s="14">
        <f t="shared" si="50"/>
        <v>0.28839380259919367</v>
      </c>
      <c r="W246" s="12">
        <f t="shared" si="51"/>
        <v>0.47860893014810163</v>
      </c>
      <c r="Y246">
        <f t="shared" si="52"/>
        <v>468.38930515047912</v>
      </c>
      <c r="Z246">
        <f t="shared" si="53"/>
        <v>514.44438982645113</v>
      </c>
      <c r="AB246">
        <f t="shared" si="54"/>
        <v>499.65892858138983</v>
      </c>
      <c r="AC246">
        <f t="shared" si="55"/>
        <v>749.48839287208466</v>
      </c>
    </row>
    <row r="247" spans="1:29" x14ac:dyDescent="0.25">
      <c r="A247" s="1">
        <v>0.54444444444445705</v>
      </c>
      <c r="B247" s="2">
        <v>866.5</v>
      </c>
      <c r="C247" s="3">
        <v>21.52</v>
      </c>
      <c r="D247" s="3">
        <v>26.35606512</v>
      </c>
      <c r="E247" s="3">
        <v>39.272450412627997</v>
      </c>
      <c r="F247" s="3">
        <v>58.060107429254501</v>
      </c>
      <c r="G247" s="12">
        <f t="shared" si="42"/>
        <v>2.0487536540828619E-2</v>
      </c>
      <c r="H247" s="12">
        <f t="shared" si="43"/>
        <v>4.2169771989907102E-2</v>
      </c>
      <c r="I247" s="12">
        <f t="shared" si="44"/>
        <v>0.5239821273128914</v>
      </c>
      <c r="J247" s="14">
        <f t="shared" si="49"/>
        <v>0.38108171395350054</v>
      </c>
      <c r="K247" s="12">
        <f t="shared" si="45"/>
        <v>0.42871518507329748</v>
      </c>
      <c r="M247" s="1">
        <v>0.54444444444445705</v>
      </c>
      <c r="N247" s="2">
        <v>866.5</v>
      </c>
      <c r="O247" s="3">
        <v>21.52</v>
      </c>
      <c r="P247" s="3">
        <v>26.35606512</v>
      </c>
      <c r="Q247" s="3">
        <v>35.030895098688099</v>
      </c>
      <c r="R247" s="3">
        <v>49.388337009537402</v>
      </c>
      <c r="S247" s="12">
        <f t="shared" si="46"/>
        <v>1.5592492900967224E-2</v>
      </c>
      <c r="T247" s="12">
        <f t="shared" si="47"/>
        <v>3.2161958464555572E-2</v>
      </c>
      <c r="U247" s="12">
        <f t="shared" si="48"/>
        <v>0.35191392663897575</v>
      </c>
      <c r="V247" s="14">
        <f t="shared" si="50"/>
        <v>0.2912209099054921</v>
      </c>
      <c r="W247" s="12">
        <f t="shared" si="51"/>
        <v>0.46717787322498</v>
      </c>
      <c r="Y247">
        <f t="shared" si="52"/>
        <v>462.59444223134778</v>
      </c>
      <c r="Z247">
        <f t="shared" si="53"/>
        <v>504.09664787214825</v>
      </c>
      <c r="AB247">
        <f t="shared" si="54"/>
        <v>490.89946128851716</v>
      </c>
      <c r="AC247">
        <f t="shared" si="55"/>
        <v>736.34919193277562</v>
      </c>
    </row>
    <row r="248" spans="1:29" x14ac:dyDescent="0.25">
      <c r="A248" s="1">
        <v>0.54513888888890205</v>
      </c>
      <c r="B248" s="2">
        <v>865.66666666666697</v>
      </c>
      <c r="C248" s="3">
        <v>21.52</v>
      </c>
      <c r="D248" s="3">
        <v>25.345749290400004</v>
      </c>
      <c r="E248" s="3">
        <v>38.958247974151803</v>
      </c>
      <c r="F248" s="3">
        <v>57.768124673366401</v>
      </c>
      <c r="G248" s="12">
        <f t="shared" si="42"/>
        <v>2.0144298776455676E-2</v>
      </c>
      <c r="H248" s="12">
        <f t="shared" si="43"/>
        <v>4.1873074324258443E-2</v>
      </c>
      <c r="I248" s="12">
        <f t="shared" si="44"/>
        <v>0.55275312329443338</v>
      </c>
      <c r="J248" s="14">
        <f t="shared" si="49"/>
        <v>0.38189969144623032</v>
      </c>
      <c r="K248" s="12">
        <f t="shared" si="45"/>
        <v>0.4388508353956313</v>
      </c>
      <c r="M248" s="1">
        <v>0.54513888888890205</v>
      </c>
      <c r="N248" s="2">
        <v>865.66666666666697</v>
      </c>
      <c r="O248" s="3">
        <v>21.52</v>
      </c>
      <c r="P248" s="3">
        <v>25.345749290400004</v>
      </c>
      <c r="Q248" s="3">
        <v>34.727521926111699</v>
      </c>
      <c r="R248" s="3">
        <v>49.067199668272998</v>
      </c>
      <c r="S248" s="12">
        <f t="shared" si="46"/>
        <v>1.525705266782252E-2</v>
      </c>
      <c r="T248" s="12">
        <f t="shared" si="47"/>
        <v>3.1821948018798216E-2</v>
      </c>
      <c r="U248" s="12">
        <f t="shared" si="48"/>
        <v>0.38095901765763157</v>
      </c>
      <c r="V248" s="14">
        <f t="shared" si="50"/>
        <v>0.29114058495654249</v>
      </c>
      <c r="W248" s="12">
        <f t="shared" si="51"/>
        <v>0.48162009378535831</v>
      </c>
      <c r="Y248">
        <f t="shared" si="52"/>
        <v>473.07565734987179</v>
      </c>
      <c r="Z248">
        <f t="shared" si="53"/>
        <v>519.18037766753082</v>
      </c>
      <c r="AB248">
        <f t="shared" si="54"/>
        <v>505.64100380579049</v>
      </c>
      <c r="AC248">
        <f t="shared" si="55"/>
        <v>758.46150570868565</v>
      </c>
    </row>
    <row r="249" spans="1:29" x14ac:dyDescent="0.25">
      <c r="A249" s="1">
        <v>0.54583333333334605</v>
      </c>
      <c r="B249" s="2">
        <v>864.5</v>
      </c>
      <c r="C249" s="3">
        <v>21.52</v>
      </c>
      <c r="D249" s="3">
        <v>25.858228334400003</v>
      </c>
      <c r="E249" s="3">
        <v>38.5843868765472</v>
      </c>
      <c r="F249" s="3">
        <v>57.666105234732697</v>
      </c>
      <c r="G249" s="12">
        <f t="shared" si="42"/>
        <v>1.973902472706443E-2</v>
      </c>
      <c r="H249" s="12">
        <f t="shared" si="43"/>
        <v>4.1811573435202663E-2</v>
      </c>
      <c r="I249" s="12">
        <f t="shared" si="44"/>
        <v>0.51745951973958471</v>
      </c>
      <c r="J249" s="14">
        <f t="shared" si="49"/>
        <v>0.38794176517333839</v>
      </c>
      <c r="K249" s="12">
        <f t="shared" si="45"/>
        <v>0.43111435002875392</v>
      </c>
      <c r="M249" s="1">
        <v>0.54583333333334605</v>
      </c>
      <c r="N249" s="2">
        <v>864.5</v>
      </c>
      <c r="O249" s="3">
        <v>21.52</v>
      </c>
      <c r="P249" s="3">
        <v>25.858228334400003</v>
      </c>
      <c r="Q249" s="3">
        <v>34.295548412187102</v>
      </c>
      <c r="R249" s="3">
        <v>48.878152427090903</v>
      </c>
      <c r="S249" s="12">
        <f t="shared" si="46"/>
        <v>1.4777962304438523E-2</v>
      </c>
      <c r="T249" s="12">
        <f t="shared" si="47"/>
        <v>3.1646214490562062E-2</v>
      </c>
      <c r="U249" s="12">
        <f t="shared" si="48"/>
        <v>0.34307065882303778</v>
      </c>
      <c r="V249" s="14">
        <f t="shared" si="50"/>
        <v>0.29647231115005002</v>
      </c>
      <c r="W249" s="12">
        <f t="shared" si="51"/>
        <v>0.46800764056156896</v>
      </c>
      <c r="Y249">
        <f t="shared" si="52"/>
        <v>464.10949524179989</v>
      </c>
      <c r="Z249">
        <f t="shared" si="53"/>
        <v>503.8263973719466</v>
      </c>
      <c r="AB249">
        <f t="shared" si="54"/>
        <v>498.16340977528949</v>
      </c>
      <c r="AC249">
        <f t="shared" si="55"/>
        <v>747.24511466293416</v>
      </c>
    </row>
    <row r="250" spans="1:29" x14ac:dyDescent="0.25">
      <c r="A250" s="1">
        <v>0.54652777777779105</v>
      </c>
      <c r="B250" s="2">
        <v>862.83333333333303</v>
      </c>
      <c r="C250" s="3">
        <v>21.52</v>
      </c>
      <c r="D250" s="3">
        <v>24.159726360000001</v>
      </c>
      <c r="E250" s="3">
        <v>38.251232036205401</v>
      </c>
      <c r="F250" s="3">
        <v>57.246008765356798</v>
      </c>
      <c r="G250" s="12">
        <f t="shared" si="42"/>
        <v>1.9391035776942716E-2</v>
      </c>
      <c r="H250" s="12">
        <f t="shared" si="43"/>
        <v>4.1405457328982202E-2</v>
      </c>
      <c r="I250" s="12">
        <f t="shared" si="44"/>
        <v>0.57408279924836314</v>
      </c>
      <c r="J250" s="14">
        <f t="shared" si="49"/>
        <v>0.38692013636917877</v>
      </c>
      <c r="K250" s="12">
        <f t="shared" si="45"/>
        <v>0.4493076906622403</v>
      </c>
      <c r="M250" s="1">
        <v>0.54652777777779105</v>
      </c>
      <c r="N250" s="2">
        <v>862.83333333333303</v>
      </c>
      <c r="O250" s="3">
        <v>21.52</v>
      </c>
      <c r="P250" s="3">
        <v>24.159726360000001</v>
      </c>
      <c r="Q250" s="3">
        <v>34.001836793671004</v>
      </c>
      <c r="R250" s="3">
        <v>48.4582746027734</v>
      </c>
      <c r="S250" s="12">
        <f t="shared" si="46"/>
        <v>1.4466104068384403E-2</v>
      </c>
      <c r="T250" s="12">
        <f t="shared" si="47"/>
        <v>3.1220716170878977E-2</v>
      </c>
      <c r="U250" s="12">
        <f t="shared" si="48"/>
        <v>0.40096398767479818</v>
      </c>
      <c r="V250" s="14">
        <f t="shared" si="50"/>
        <v>0.29447500058929854</v>
      </c>
      <c r="W250" s="12">
        <f t="shared" si="51"/>
        <v>0.49495699442669761</v>
      </c>
      <c r="Y250">
        <f t="shared" si="52"/>
        <v>482.76274064733872</v>
      </c>
      <c r="Z250">
        <f t="shared" si="53"/>
        <v>531.81105086319667</v>
      </c>
      <c r="AB250">
        <f t="shared" si="54"/>
        <v>522.94629284780729</v>
      </c>
      <c r="AC250">
        <f t="shared" si="55"/>
        <v>784.41943927171087</v>
      </c>
    </row>
    <row r="251" spans="1:29" x14ac:dyDescent="0.25">
      <c r="A251" s="1">
        <v>0.54722222222223504</v>
      </c>
      <c r="B251" s="2">
        <v>864.33333333333303</v>
      </c>
      <c r="C251" s="3">
        <v>21.52</v>
      </c>
      <c r="D251" s="3">
        <v>25.550740908000002</v>
      </c>
      <c r="E251" s="3">
        <v>38.9912581302193</v>
      </c>
      <c r="F251" s="3">
        <v>57.984781845626799</v>
      </c>
      <c r="G251" s="12">
        <f t="shared" si="42"/>
        <v>2.0213565133304249E-2</v>
      </c>
      <c r="H251" s="12">
        <f t="shared" si="43"/>
        <v>4.218833225487098E-2</v>
      </c>
      <c r="I251" s="12">
        <f t="shared" si="44"/>
        <v>0.54661150572430639</v>
      </c>
      <c r="J251" s="14">
        <f t="shared" si="49"/>
        <v>0.38622317971238479</v>
      </c>
      <c r="K251" s="12">
        <f t="shared" si="45"/>
        <v>0.43968595504969199</v>
      </c>
      <c r="M251" s="1">
        <v>0.54722222222223504</v>
      </c>
      <c r="N251" s="2">
        <v>864.33333333333303</v>
      </c>
      <c r="O251" s="3">
        <v>21.52</v>
      </c>
      <c r="P251" s="3">
        <v>25.550740908000002</v>
      </c>
      <c r="Q251" s="3">
        <v>34.713332636032298</v>
      </c>
      <c r="R251" s="3">
        <v>49.215869028944098</v>
      </c>
      <c r="S251" s="12">
        <f t="shared" si="46"/>
        <v>1.5264171966099849E-2</v>
      </c>
      <c r="T251" s="12">
        <f t="shared" si="47"/>
        <v>3.204304168408497E-2</v>
      </c>
      <c r="U251" s="12">
        <f t="shared" si="48"/>
        <v>0.37263283681651532</v>
      </c>
      <c r="V251" s="14">
        <f t="shared" si="50"/>
        <v>0.29490134655852629</v>
      </c>
      <c r="W251" s="12">
        <f t="shared" si="51"/>
        <v>0.48121776496678403</v>
      </c>
      <c r="Y251">
        <f t="shared" si="52"/>
        <v>473.24586973789508</v>
      </c>
      <c r="Z251">
        <f t="shared" si="53"/>
        <v>517.94767856365524</v>
      </c>
      <c r="AB251">
        <f t="shared" si="54"/>
        <v>502.64996619359016</v>
      </c>
      <c r="AC251">
        <f t="shared" si="55"/>
        <v>753.9749492903851</v>
      </c>
    </row>
    <row r="252" spans="1:29" x14ac:dyDescent="0.25">
      <c r="A252" s="1">
        <v>0.54791666666668004</v>
      </c>
      <c r="B252" s="2">
        <v>868.5</v>
      </c>
      <c r="C252" s="3">
        <v>21.48</v>
      </c>
      <c r="D252" s="3">
        <v>25.375033807200005</v>
      </c>
      <c r="E252" s="3">
        <v>38.953288140532898</v>
      </c>
      <c r="F252" s="3">
        <v>58.067730671282298</v>
      </c>
      <c r="G252" s="12">
        <f t="shared" si="42"/>
        <v>2.0118927047245709E-2</v>
      </c>
      <c r="H252" s="12">
        <f t="shared" si="43"/>
        <v>4.2127496455132182E-2</v>
      </c>
      <c r="I252" s="12">
        <f t="shared" si="44"/>
        <v>0.54956386059790141</v>
      </c>
      <c r="J252" s="14">
        <f t="shared" si="49"/>
        <v>0.38681728050224701</v>
      </c>
      <c r="K252" s="12">
        <f t="shared" si="45"/>
        <v>0.4410661405341319</v>
      </c>
      <c r="M252" s="1">
        <v>0.54791666666668004</v>
      </c>
      <c r="N252" s="2">
        <v>868.5</v>
      </c>
      <c r="O252" s="3">
        <v>21.48</v>
      </c>
      <c r="P252" s="3">
        <v>25.375033807200005</v>
      </c>
      <c r="Q252" s="3">
        <v>34.653406390000498</v>
      </c>
      <c r="R252" s="3">
        <v>49.239357322545303</v>
      </c>
      <c r="S252" s="12">
        <f t="shared" si="46"/>
        <v>1.5167998146229704E-2</v>
      </c>
      <c r="T252" s="12">
        <f t="shared" si="47"/>
        <v>3.1962414879154064E-2</v>
      </c>
      <c r="U252" s="12">
        <f t="shared" si="48"/>
        <v>0.37553120831976311</v>
      </c>
      <c r="V252" s="14">
        <f t="shared" si="50"/>
        <v>0.29517459712412503</v>
      </c>
      <c r="W252" s="12">
        <f t="shared" si="51"/>
        <v>0.48294020128400666</v>
      </c>
      <c r="Y252">
        <f t="shared" si="52"/>
        <v>477.01992456854947</v>
      </c>
      <c r="Z252">
        <f t="shared" si="53"/>
        <v>522.30737573425131</v>
      </c>
      <c r="AB252">
        <f t="shared" si="54"/>
        <v>505.21371271833334</v>
      </c>
      <c r="AC252">
        <f t="shared" si="55"/>
        <v>757.82056907749995</v>
      </c>
    </row>
    <row r="253" spans="1:29" x14ac:dyDescent="0.25">
      <c r="A253" s="1">
        <v>0.54861111111112404</v>
      </c>
      <c r="B253" s="2">
        <v>868.33333333333303</v>
      </c>
      <c r="C253" s="3">
        <v>21.44</v>
      </c>
      <c r="D253" s="3">
        <v>25.360391548799999</v>
      </c>
      <c r="E253" s="3">
        <v>38.9150010076809</v>
      </c>
      <c r="F253" s="3">
        <v>58.048122749401998</v>
      </c>
      <c r="G253" s="12">
        <f t="shared" si="42"/>
        <v>2.012476123725248E-2</v>
      </c>
      <c r="H253" s="12">
        <f t="shared" si="43"/>
        <v>4.2159066506029186E-2</v>
      </c>
      <c r="I253" s="12">
        <f t="shared" si="44"/>
        <v>0.54871216095975728</v>
      </c>
      <c r="J253" s="14">
        <f t="shared" si="49"/>
        <v>0.38726960775425712</v>
      </c>
      <c r="K253" s="12">
        <f t="shared" si="45"/>
        <v>0.44108379215609073</v>
      </c>
      <c r="M253" s="1">
        <v>0.54861111111112404</v>
      </c>
      <c r="N253" s="2">
        <v>868.33333333333303</v>
      </c>
      <c r="O253" s="3">
        <v>21.44</v>
      </c>
      <c r="P253" s="3">
        <v>25.360391548799999</v>
      </c>
      <c r="Q253" s="3">
        <v>34.612204980312299</v>
      </c>
      <c r="R253" s="3">
        <v>49.210372758722798</v>
      </c>
      <c r="S253" s="12">
        <f t="shared" si="46"/>
        <v>1.5169525889035281E-2</v>
      </c>
      <c r="T253" s="12">
        <f t="shared" si="47"/>
        <v>3.1981235422713403E-2</v>
      </c>
      <c r="U253" s="12">
        <f t="shared" si="48"/>
        <v>0.374528130537577</v>
      </c>
      <c r="V253" s="14">
        <f t="shared" si="50"/>
        <v>0.29547853119797901</v>
      </c>
      <c r="W253" s="12">
        <f t="shared" si="51"/>
        <v>0.48274259646676765</v>
      </c>
      <c r="Y253">
        <f t="shared" si="52"/>
        <v>476.94747045353262</v>
      </c>
      <c r="Z253">
        <f t="shared" si="53"/>
        <v>521.99347235029882</v>
      </c>
      <c r="AB253">
        <f t="shared" si="54"/>
        <v>505.42735826206206</v>
      </c>
      <c r="AC253">
        <f t="shared" si="55"/>
        <v>758.14103739309303</v>
      </c>
    </row>
    <row r="254" spans="1:29" x14ac:dyDescent="0.25">
      <c r="A254" s="1">
        <v>0.54930555555556904</v>
      </c>
      <c r="B254" s="2">
        <v>865</v>
      </c>
      <c r="C254" s="3">
        <v>21.44</v>
      </c>
      <c r="D254" s="3">
        <v>25.287180256799999</v>
      </c>
      <c r="E254" s="3">
        <v>38.994081096017503</v>
      </c>
      <c r="F254" s="3">
        <v>58.072096626097498</v>
      </c>
      <c r="G254" s="12">
        <f t="shared" si="42"/>
        <v>2.0293735371118497E-2</v>
      </c>
      <c r="H254" s="12">
        <f t="shared" si="43"/>
        <v>4.2349244654447969E-2</v>
      </c>
      <c r="I254" s="12">
        <f t="shared" si="44"/>
        <v>0.55701541332956039</v>
      </c>
      <c r="J254" s="14">
        <f t="shared" si="49"/>
        <v>0.38764228437366949</v>
      </c>
      <c r="K254" s="12">
        <f t="shared" si="45"/>
        <v>0.44409999402563316</v>
      </c>
      <c r="M254" s="1">
        <v>0.54930555555556904</v>
      </c>
      <c r="N254" s="2">
        <v>865</v>
      </c>
      <c r="O254" s="3">
        <v>21.44</v>
      </c>
      <c r="P254" s="3">
        <v>25.287180256799999</v>
      </c>
      <c r="Q254" s="3">
        <v>34.701004412291901</v>
      </c>
      <c r="R254" s="3">
        <v>49.254312742610999</v>
      </c>
      <c r="S254" s="12">
        <f t="shared" si="46"/>
        <v>1.533064093906578E-2</v>
      </c>
      <c r="T254" s="12">
        <f t="shared" si="47"/>
        <v>3.2155274846949133E-2</v>
      </c>
      <c r="U254" s="12">
        <f t="shared" si="48"/>
        <v>0.38255512420285881</v>
      </c>
      <c r="V254" s="14">
        <f t="shared" si="50"/>
        <v>0.29570568686582854</v>
      </c>
      <c r="W254" s="12">
        <f t="shared" si="51"/>
        <v>0.48698324896725792</v>
      </c>
      <c r="Y254">
        <f t="shared" si="52"/>
        <v>478.36550158241261</v>
      </c>
      <c r="Z254">
        <f t="shared" si="53"/>
        <v>524.55750796747179</v>
      </c>
      <c r="AB254">
        <f t="shared" si="54"/>
        <v>506.49558598070502</v>
      </c>
      <c r="AC254">
        <f t="shared" si="55"/>
        <v>759.74337897105738</v>
      </c>
    </row>
    <row r="255" spans="1:29" x14ac:dyDescent="0.25">
      <c r="A255" s="1">
        <v>0.55000000000001303</v>
      </c>
      <c r="B255" s="2">
        <v>867</v>
      </c>
      <c r="C255" s="3">
        <v>21.4</v>
      </c>
      <c r="D255" s="3">
        <v>25.580025424799999</v>
      </c>
      <c r="E255" s="3">
        <v>38.822247054828097</v>
      </c>
      <c r="F255" s="3">
        <v>58.109158244896697</v>
      </c>
      <c r="G255" s="12">
        <f t="shared" si="42"/>
        <v>2.0094863961739443E-2</v>
      </c>
      <c r="H255" s="12">
        <f t="shared" si="43"/>
        <v>4.2340436268623646E-2</v>
      </c>
      <c r="I255" s="12">
        <f t="shared" si="44"/>
        <v>0.53689060469164263</v>
      </c>
      <c r="J255" s="14">
        <f t="shared" si="49"/>
        <v>0.39098278599978281</v>
      </c>
      <c r="K255" s="12">
        <f t="shared" si="45"/>
        <v>0.43961872556373616</v>
      </c>
      <c r="M255" s="1">
        <v>0.55000000000001303</v>
      </c>
      <c r="N255" s="2">
        <v>867</v>
      </c>
      <c r="O255" s="3">
        <v>21.4</v>
      </c>
      <c r="P255" s="3">
        <v>25.580025424799999</v>
      </c>
      <c r="Q255" s="3">
        <v>34.483092093436802</v>
      </c>
      <c r="R255" s="3">
        <v>49.216952926141602</v>
      </c>
      <c r="S255" s="12">
        <f t="shared" si="46"/>
        <v>1.5090071618727571E-2</v>
      </c>
      <c r="T255" s="12">
        <f t="shared" si="47"/>
        <v>3.2084144090128726E-2</v>
      </c>
      <c r="U255" s="12">
        <f t="shared" si="48"/>
        <v>0.36096457081607386</v>
      </c>
      <c r="V255" s="14">
        <f t="shared" si="50"/>
        <v>0.29868369798220201</v>
      </c>
      <c r="W255" s="12">
        <f t="shared" si="51"/>
        <v>0.47916598339023903</v>
      </c>
      <c r="Y255">
        <f t="shared" si="52"/>
        <v>474.63335767721861</v>
      </c>
      <c r="Z255">
        <f t="shared" si="53"/>
        <v>517.33046468750297</v>
      </c>
      <c r="AB255">
        <f t="shared" si="54"/>
        <v>502.22267510613301</v>
      </c>
      <c r="AC255">
        <f t="shared" si="55"/>
        <v>753.3340126591994</v>
      </c>
    </row>
    <row r="256" spans="1:29" x14ac:dyDescent="0.25">
      <c r="A256" s="1">
        <v>0.55069444444445803</v>
      </c>
      <c r="B256" s="2">
        <v>867.5</v>
      </c>
      <c r="C256" s="3">
        <v>21.4</v>
      </c>
      <c r="D256" s="3">
        <v>24.613636370400009</v>
      </c>
      <c r="E256" s="3">
        <v>38.758649257764397</v>
      </c>
      <c r="F256" s="3">
        <v>57.9568908911139</v>
      </c>
      <c r="G256" s="12">
        <f t="shared" si="42"/>
        <v>2.0009970325953197E-2</v>
      </c>
      <c r="H256" s="12">
        <f t="shared" si="43"/>
        <v>4.2140508231831589E-2</v>
      </c>
      <c r="I256" s="12">
        <f t="shared" si="44"/>
        <v>0.57316269144503318</v>
      </c>
      <c r="J256" s="14">
        <f t="shared" si="49"/>
        <v>0.38896096925483231</v>
      </c>
      <c r="K256" s="12">
        <f t="shared" si="45"/>
        <v>0.45036154331823258</v>
      </c>
      <c r="M256" s="1">
        <v>0.55069444444445803</v>
      </c>
      <c r="N256" s="2">
        <v>867.5</v>
      </c>
      <c r="O256" s="3">
        <v>21.4</v>
      </c>
      <c r="P256" s="3">
        <v>24.613636370400009</v>
      </c>
      <c r="Q256" s="3">
        <v>34.448673694961201</v>
      </c>
      <c r="R256" s="3">
        <v>49.075536013490897</v>
      </c>
      <c r="S256" s="12">
        <f t="shared" si="46"/>
        <v>1.5041698783816948E-2</v>
      </c>
      <c r="T256" s="12">
        <f t="shared" si="47"/>
        <v>3.190263517405291E-2</v>
      </c>
      <c r="U256" s="12">
        <f t="shared" si="48"/>
        <v>0.3985204190547893</v>
      </c>
      <c r="V256" s="14">
        <f t="shared" si="50"/>
        <v>0.29634373049505625</v>
      </c>
      <c r="W256" s="12">
        <f t="shared" si="51"/>
        <v>0.4956039400224509</v>
      </c>
      <c r="Y256">
        <f t="shared" si="52"/>
        <v>486.51222694984483</v>
      </c>
      <c r="Z256">
        <f t="shared" si="53"/>
        <v>535.38624716689583</v>
      </c>
      <c r="AB256">
        <f t="shared" si="54"/>
        <v>516.32328099222059</v>
      </c>
      <c r="AC256">
        <f t="shared" si="55"/>
        <v>774.48492148833077</v>
      </c>
    </row>
    <row r="257" spans="1:29" x14ac:dyDescent="0.25">
      <c r="A257" s="1">
        <v>0.55138888888890203</v>
      </c>
      <c r="B257" s="2">
        <v>867</v>
      </c>
      <c r="C257" s="3">
        <v>21.4</v>
      </c>
      <c r="D257" s="3">
        <v>25.711805750400007</v>
      </c>
      <c r="E257" s="3">
        <v>39.170400408937802</v>
      </c>
      <c r="F257" s="3">
        <v>58.377486925897202</v>
      </c>
      <c r="G257" s="12">
        <f t="shared" si="42"/>
        <v>2.0496424923803696E-2</v>
      </c>
      <c r="H257" s="12">
        <f t="shared" si="43"/>
        <v>4.2649927250169785E-2</v>
      </c>
      <c r="I257" s="12">
        <f t="shared" si="44"/>
        <v>0.54566319960518106</v>
      </c>
      <c r="J257" s="14">
        <f t="shared" si="49"/>
        <v>0.38936458634219173</v>
      </c>
      <c r="K257" s="12">
        <f t="shared" si="45"/>
        <v>0.44146412409652169</v>
      </c>
      <c r="M257" s="1">
        <v>0.55138888888890203</v>
      </c>
      <c r="N257" s="2">
        <v>867</v>
      </c>
      <c r="O257" s="3">
        <v>21.4</v>
      </c>
      <c r="P257" s="3">
        <v>25.711805750400007</v>
      </c>
      <c r="Q257" s="3">
        <v>34.840119781822096</v>
      </c>
      <c r="R257" s="3">
        <v>49.510507317001498</v>
      </c>
      <c r="S257" s="12">
        <f t="shared" si="46"/>
        <v>1.5501868260463781E-2</v>
      </c>
      <c r="T257" s="12">
        <f t="shared" si="47"/>
        <v>3.2422730469436563E-2</v>
      </c>
      <c r="U257" s="12">
        <f t="shared" si="48"/>
        <v>0.37009696537868725</v>
      </c>
      <c r="V257" s="14">
        <f t="shared" si="50"/>
        <v>0.29739697215770333</v>
      </c>
      <c r="W257" s="12">
        <f t="shared" si="51"/>
        <v>0.48244545484704704</v>
      </c>
      <c r="Y257">
        <f t="shared" si="52"/>
        <v>476.62573800802778</v>
      </c>
      <c r="Z257">
        <f t="shared" si="53"/>
        <v>520.87113859067983</v>
      </c>
      <c r="AB257">
        <f t="shared" si="54"/>
        <v>500.29986521257553</v>
      </c>
      <c r="AC257">
        <f t="shared" si="55"/>
        <v>750.4497978188632</v>
      </c>
    </row>
    <row r="258" spans="1:29" x14ac:dyDescent="0.25">
      <c r="A258" s="1">
        <v>0.55208333333334703</v>
      </c>
      <c r="B258" s="2">
        <v>866.5</v>
      </c>
      <c r="C258" s="3">
        <v>21.36</v>
      </c>
      <c r="D258" s="3">
        <v>25.243253481600004</v>
      </c>
      <c r="E258" s="3">
        <v>39.134937429989698</v>
      </c>
      <c r="F258" s="3">
        <v>58.305916475776499</v>
      </c>
      <c r="G258" s="12">
        <f t="shared" si="42"/>
        <v>2.0513488090005423E-2</v>
      </c>
      <c r="H258" s="12">
        <f t="shared" si="43"/>
        <v>4.2638103261138489E-2</v>
      </c>
      <c r="I258" s="12">
        <f t="shared" si="44"/>
        <v>0.56354730385675711</v>
      </c>
      <c r="J258" s="14">
        <f t="shared" si="49"/>
        <v>0.38885687270476293</v>
      </c>
      <c r="K258" s="12">
        <f t="shared" si="45"/>
        <v>0.44708701642209431</v>
      </c>
      <c r="M258" s="1">
        <v>0.55208333333334703</v>
      </c>
      <c r="N258" s="2">
        <v>866.5</v>
      </c>
      <c r="O258" s="3">
        <v>21.36</v>
      </c>
      <c r="P258" s="3">
        <v>25.243253481600004</v>
      </c>
      <c r="Q258" s="3">
        <v>34.8185118586862</v>
      </c>
      <c r="R258" s="3">
        <v>49.4395068931886</v>
      </c>
      <c r="S258" s="12">
        <f t="shared" si="46"/>
        <v>1.5532039075229315E-2</v>
      </c>
      <c r="T258" s="12">
        <f t="shared" si="47"/>
        <v>3.2405662888850086E-2</v>
      </c>
      <c r="U258" s="12">
        <f t="shared" si="48"/>
        <v>0.38844182333735461</v>
      </c>
      <c r="V258" s="14">
        <f t="shared" si="50"/>
        <v>0.29656672157272868</v>
      </c>
      <c r="W258" s="12">
        <f t="shared" si="51"/>
        <v>0.49078763324140601</v>
      </c>
      <c r="Y258">
        <f t="shared" si="52"/>
        <v>482.41810925194102</v>
      </c>
      <c r="Z258">
        <f t="shared" si="53"/>
        <v>529.57217135785652</v>
      </c>
      <c r="AB258">
        <f t="shared" si="54"/>
        <v>507.13652261189071</v>
      </c>
      <c r="AC258">
        <f t="shared" si="55"/>
        <v>760.70478391783593</v>
      </c>
    </row>
    <row r="259" spans="1:29" x14ac:dyDescent="0.25">
      <c r="A259" s="1">
        <v>0.55277777777779102</v>
      </c>
      <c r="B259" s="2">
        <v>864.66666666666697</v>
      </c>
      <c r="C259" s="3">
        <v>21.36</v>
      </c>
      <c r="D259" s="3">
        <v>25.770374783999998</v>
      </c>
      <c r="E259" s="3">
        <v>39.007311543645997</v>
      </c>
      <c r="F259" s="3">
        <v>58.328553773130501</v>
      </c>
      <c r="G259" s="12">
        <f t="shared" ref="G259:G322" si="56">(E259-$C259)/$B259</f>
        <v>2.0409381122181179E-2</v>
      </c>
      <c r="H259" s="12">
        <f t="shared" ref="H259:H322" si="57">(F259-$C259)/$B259</f>
        <v>4.2754688249572653E-2</v>
      </c>
      <c r="I259" s="12">
        <f t="shared" ref="I259:I322" si="58">$A$1*60*0.145*1.25*1000*(E259-D259)/($B259*60*0.33*1.25)</f>
        <v>0.53812457563571015</v>
      </c>
      <c r="J259" s="14">
        <f t="shared" si="49"/>
        <v>0.39273570102688049</v>
      </c>
      <c r="K259" s="12">
        <f t="shared" ref="K259:K322" si="59">$A$1*0.145*1000*(F259-D259)/(3*0.33*B259)</f>
        <v>0.44119865922982371</v>
      </c>
      <c r="M259" s="1">
        <v>0.55277777777779102</v>
      </c>
      <c r="N259" s="2">
        <v>864.66666666666697</v>
      </c>
      <c r="O259" s="3">
        <v>21.36</v>
      </c>
      <c r="P259" s="3">
        <v>25.770374783999998</v>
      </c>
      <c r="Q259" s="3">
        <v>34.6544743507013</v>
      </c>
      <c r="R259" s="3">
        <v>49.418944286859798</v>
      </c>
      <c r="S259" s="12">
        <f t="shared" ref="S259:S322" si="60">(Q259-$C259)/$B259</f>
        <v>1.5375259464959093E-2</v>
      </c>
      <c r="T259" s="12">
        <f t="shared" ref="T259:T322" si="61">(R259-$C259)/$B259</f>
        <v>3.2450590925435376E-2</v>
      </c>
      <c r="U259" s="12">
        <f t="shared" ref="U259:U322" si="62">$A$1*60*0.145*1.25*1000*(Q259-P259)/($B259*60*0.33*1.25)</f>
        <v>0.36116757192729743</v>
      </c>
      <c r="V259" s="14">
        <f t="shared" si="50"/>
        <v>0.30011188627503771</v>
      </c>
      <c r="W259" s="12">
        <f t="shared" si="51"/>
        <v>0.48069567223868637</v>
      </c>
      <c r="Y259">
        <f t="shared" si="52"/>
        <v>475.05717102669888</v>
      </c>
      <c r="Z259">
        <f t="shared" si="53"/>
        <v>517.58526777284305</v>
      </c>
      <c r="AB259">
        <f t="shared" si="54"/>
        <v>499.44528303766117</v>
      </c>
      <c r="AC259">
        <f t="shared" si="55"/>
        <v>749.1679245564917</v>
      </c>
    </row>
    <row r="260" spans="1:29" x14ac:dyDescent="0.25">
      <c r="A260" s="1">
        <v>0.55347222222223602</v>
      </c>
      <c r="B260" s="2">
        <v>864.16666666666697</v>
      </c>
      <c r="C260" s="3">
        <v>21.32</v>
      </c>
      <c r="D260" s="3">
        <v>24.7014899208</v>
      </c>
      <c r="E260" s="3">
        <v>38.604972588204099</v>
      </c>
      <c r="F260" s="3">
        <v>57.972897202001697</v>
      </c>
      <c r="G260" s="12">
        <f t="shared" si="56"/>
        <v>2.0001896919811871E-2</v>
      </c>
      <c r="H260" s="12">
        <f t="shared" si="57"/>
        <v>4.2414152982065592E-2</v>
      </c>
      <c r="I260" s="12">
        <f t="shared" si="58"/>
        <v>0.56554886978833163</v>
      </c>
      <c r="J260" s="14">
        <f t="shared" ref="J260:J323" si="63">$A$1/2*60*0.145*1.25*1000*(F260-E260)/($B260*60*0.33*1.25)</f>
        <v>0.39391237927597444</v>
      </c>
      <c r="K260" s="12">
        <f t="shared" si="59"/>
        <v>0.45112454278009351</v>
      </c>
      <c r="M260" s="1">
        <v>0.55347222222223602</v>
      </c>
      <c r="N260" s="2">
        <v>864.16666666666697</v>
      </c>
      <c r="O260" s="3">
        <v>21.32</v>
      </c>
      <c r="P260" s="3">
        <v>24.7014899208</v>
      </c>
      <c r="Q260" s="3">
        <v>34.258603801615997</v>
      </c>
      <c r="R260" s="3">
        <v>49.025392907246498</v>
      </c>
      <c r="S260" s="12">
        <f t="shared" si="60"/>
        <v>1.4972347697144832E-2</v>
      </c>
      <c r="T260" s="12">
        <f t="shared" si="61"/>
        <v>3.2060242515617926E-2</v>
      </c>
      <c r="U260" s="12">
        <f t="shared" si="62"/>
        <v>0.38875259408245993</v>
      </c>
      <c r="V260" s="14">
        <f t="shared" ref="V260:V323" si="64">$A$1/2*60*0.145*1.25*1000*(R260-Q260)/($B260*60*0.33*1.25)</f>
        <v>0.30033269680952701</v>
      </c>
      <c r="W260" s="12">
        <f t="shared" ref="W260:W323" si="65">$M$1*0.145*1000*(R260-P260)/(3*0.33*N260)</f>
        <v>0.49470899385075695</v>
      </c>
      <c r="Y260">
        <f t="shared" ref="Y260:Y323" si="66">0.08*0.1813*1006*(F260-D260)</f>
        <v>485.46390215378869</v>
      </c>
      <c r="Z260">
        <f t="shared" ref="Z260:Z323" si="67">0.12*0.1813*1006*(R260-P260)</f>
        <v>532.36597837336865</v>
      </c>
      <c r="AB260">
        <f t="shared" ref="AB260:AB323" si="68">0.08*0.1813*1006*(60-D260)</f>
        <v>515.04140772984908</v>
      </c>
      <c r="AC260">
        <f t="shared" ref="AC260:AC323" si="69">0.12*0.1813*1006*(60-D260)</f>
        <v>772.56211159477346</v>
      </c>
    </row>
    <row r="261" spans="1:29" x14ac:dyDescent="0.25">
      <c r="A261" s="1">
        <v>0.55416666666668002</v>
      </c>
      <c r="B261" s="2">
        <v>863.16666666666697</v>
      </c>
      <c r="C261" s="3">
        <v>21.32</v>
      </c>
      <c r="D261" s="3">
        <v>25.111473156000006</v>
      </c>
      <c r="E261" s="3">
        <v>38.9367731603975</v>
      </c>
      <c r="F261" s="3">
        <v>58.247784933047797</v>
      </c>
      <c r="G261" s="12">
        <f t="shared" si="56"/>
        <v>2.0409468809110824E-2</v>
      </c>
      <c r="H261" s="12">
        <f t="shared" si="57"/>
        <v>4.2781755087523979E-2</v>
      </c>
      <c r="I261" s="12">
        <f t="shared" si="58"/>
        <v>0.5630201690428509</v>
      </c>
      <c r="J261" s="14">
        <f t="shared" si="63"/>
        <v>0.39320988004483726</v>
      </c>
      <c r="K261" s="12">
        <f t="shared" si="59"/>
        <v>0.44981330971084188</v>
      </c>
      <c r="M261" s="1">
        <v>0.55416666666668002</v>
      </c>
      <c r="N261" s="2">
        <v>863.16666666666697</v>
      </c>
      <c r="O261" s="3">
        <v>21.32</v>
      </c>
      <c r="P261" s="3">
        <v>25.111473156000006</v>
      </c>
      <c r="Q261" s="3">
        <v>34.590869293076501</v>
      </c>
      <c r="R261" s="3">
        <v>49.327091507597203</v>
      </c>
      <c r="S261" s="12">
        <f t="shared" si="60"/>
        <v>1.5374631349383853E-2</v>
      </c>
      <c r="T261" s="12">
        <f t="shared" si="61"/>
        <v>3.2446910416216092E-2</v>
      </c>
      <c r="U261" s="12">
        <f t="shared" si="62"/>
        <v>0.38603800379184222</v>
      </c>
      <c r="V261" s="14">
        <f t="shared" si="64"/>
        <v>0.3000582381443242</v>
      </c>
      <c r="W261" s="12">
        <f t="shared" si="65"/>
        <v>0.49307724004024528</v>
      </c>
      <c r="Y261">
        <f t="shared" si="66"/>
        <v>483.49272041038699</v>
      </c>
      <c r="Z261">
        <f t="shared" si="67"/>
        <v>529.99600281449261</v>
      </c>
      <c r="AB261">
        <f t="shared" si="68"/>
        <v>509.0593325054482</v>
      </c>
      <c r="AC261">
        <f t="shared" si="69"/>
        <v>763.58899875817224</v>
      </c>
    </row>
    <row r="262" spans="1:29" x14ac:dyDescent="0.25">
      <c r="A262" s="1">
        <v>0.55486111111112502</v>
      </c>
      <c r="B262" s="2">
        <v>863.33333333333303</v>
      </c>
      <c r="C262" s="3">
        <v>21.32</v>
      </c>
      <c r="D262" s="3">
        <v>25.301822515200008</v>
      </c>
      <c r="E262" s="3">
        <v>39.240211740854903</v>
      </c>
      <c r="F262" s="3">
        <v>58.516284321030497</v>
      </c>
      <c r="G262" s="12">
        <f t="shared" si="56"/>
        <v>2.0757002016434257E-2</v>
      </c>
      <c r="H262" s="12">
        <f t="shared" si="57"/>
        <v>4.3084499213548851E-2</v>
      </c>
      <c r="I262" s="12">
        <f t="shared" si="58"/>
        <v>0.56751602322778794</v>
      </c>
      <c r="J262" s="14">
        <f t="shared" si="63"/>
        <v>0.39242267800989278</v>
      </c>
      <c r="K262" s="12">
        <f t="shared" si="59"/>
        <v>0.450787126415858</v>
      </c>
      <c r="M262" s="1">
        <v>0.55486111111112502</v>
      </c>
      <c r="N262" s="2">
        <v>863.33333333333303</v>
      </c>
      <c r="O262" s="3">
        <v>21.32</v>
      </c>
      <c r="P262" s="3">
        <v>25.301822515200008</v>
      </c>
      <c r="Q262" s="3">
        <v>34.894844587857499</v>
      </c>
      <c r="R262" s="3">
        <v>49.605179853693002</v>
      </c>
      <c r="S262" s="12">
        <f t="shared" si="60"/>
        <v>1.5723758209873557E-2</v>
      </c>
      <c r="T262" s="12">
        <f t="shared" si="61"/>
        <v>3.27627565872892E-2</v>
      </c>
      <c r="U262" s="12">
        <f t="shared" si="62"/>
        <v>0.39058987730019967</v>
      </c>
      <c r="V262" s="14">
        <f t="shared" si="64"/>
        <v>0.29947330481518403</v>
      </c>
      <c r="W262" s="12">
        <f t="shared" si="65"/>
        <v>0.49476824346528397</v>
      </c>
      <c r="Y262">
        <f t="shared" si="66"/>
        <v>484.63300935595595</v>
      </c>
      <c r="Z262">
        <f t="shared" si="67"/>
        <v>531.91630530979103</v>
      </c>
      <c r="AB262">
        <f t="shared" si="68"/>
        <v>506.2819404369763</v>
      </c>
      <c r="AC262">
        <f t="shared" si="69"/>
        <v>759.42291065546431</v>
      </c>
    </row>
    <row r="263" spans="1:29" x14ac:dyDescent="0.25">
      <c r="A263" s="1">
        <v>0.55555555555556901</v>
      </c>
      <c r="B263" s="2">
        <v>863.5</v>
      </c>
      <c r="C263" s="3">
        <v>21.32</v>
      </c>
      <c r="D263" s="3">
        <v>25.682521233600003</v>
      </c>
      <c r="E263" s="3">
        <v>39.294588771723802</v>
      </c>
      <c r="F263" s="3">
        <v>58.692548244131203</v>
      </c>
      <c r="G263" s="12">
        <f t="shared" si="56"/>
        <v>2.0815968467543487E-2</v>
      </c>
      <c r="H263" s="12">
        <f t="shared" si="57"/>
        <v>4.3280310647517313E-2</v>
      </c>
      <c r="I263" s="12">
        <f t="shared" si="58"/>
        <v>0.5541225226517732</v>
      </c>
      <c r="J263" s="14">
        <f t="shared" si="63"/>
        <v>0.39482783225408541</v>
      </c>
      <c r="K263" s="12">
        <f t="shared" si="59"/>
        <v>0.44792606238664812</v>
      </c>
      <c r="M263" s="1">
        <v>0.55555555555556901</v>
      </c>
      <c r="N263" s="2">
        <v>863.5</v>
      </c>
      <c r="O263" s="3">
        <v>21.32</v>
      </c>
      <c r="P263" s="3">
        <v>25.682521233600003</v>
      </c>
      <c r="Q263" s="3">
        <v>34.918392399806102</v>
      </c>
      <c r="R263" s="3">
        <v>49.7384807333613</v>
      </c>
      <c r="S263" s="12">
        <f t="shared" si="60"/>
        <v>1.5747993514540939E-2</v>
      </c>
      <c r="T263" s="12">
        <f t="shared" si="61"/>
        <v>3.2910805713215169E-2</v>
      </c>
      <c r="U263" s="12">
        <f t="shared" si="62"/>
        <v>0.37597552430380493</v>
      </c>
      <c r="V263" s="14">
        <f t="shared" si="64"/>
        <v>0.3016494265221531</v>
      </c>
      <c r="W263" s="12">
        <f t="shared" si="65"/>
        <v>0.48963718867405553</v>
      </c>
      <c r="Y263">
        <f t="shared" si="66"/>
        <v>481.650096351309</v>
      </c>
      <c r="Z263">
        <f t="shared" si="67"/>
        <v>526.50162360606748</v>
      </c>
      <c r="AB263">
        <f t="shared" si="68"/>
        <v>500.72715630003279</v>
      </c>
      <c r="AC263">
        <f t="shared" si="69"/>
        <v>751.09073445004901</v>
      </c>
    </row>
    <row r="264" spans="1:29" x14ac:dyDescent="0.25">
      <c r="A264" s="1">
        <v>0.55625000000001401</v>
      </c>
      <c r="B264" s="2">
        <v>864.83333333333303</v>
      </c>
      <c r="C264" s="3">
        <v>21.28</v>
      </c>
      <c r="D264" s="3">
        <v>25.228611223199998</v>
      </c>
      <c r="E264" s="3">
        <v>39.258512810836102</v>
      </c>
      <c r="F264" s="3">
        <v>58.676124213798701</v>
      </c>
      <c r="G264" s="12">
        <f t="shared" si="56"/>
        <v>2.0788413348432577E-2</v>
      </c>
      <c r="H264" s="12">
        <f t="shared" si="57"/>
        <v>4.3240845111349444E-2</v>
      </c>
      <c r="I264" s="12">
        <f t="shared" si="58"/>
        <v>0.57025126024134554</v>
      </c>
      <c r="J264" s="14">
        <f t="shared" si="63"/>
        <v>0.39461849765126605</v>
      </c>
      <c r="K264" s="12">
        <f t="shared" si="59"/>
        <v>0.45316275184795934</v>
      </c>
      <c r="M264" s="1">
        <v>0.55625000000001401</v>
      </c>
      <c r="N264" s="2">
        <v>864.83333333333303</v>
      </c>
      <c r="O264" s="3">
        <v>21.28</v>
      </c>
      <c r="P264" s="3">
        <v>25.228611223199998</v>
      </c>
      <c r="Q264" s="3">
        <v>34.883479864020401</v>
      </c>
      <c r="R264" s="3">
        <v>49.699673588217699</v>
      </c>
      <c r="S264" s="12">
        <f t="shared" si="60"/>
        <v>1.5729597067666686E-2</v>
      </c>
      <c r="T264" s="12">
        <f t="shared" si="61"/>
        <v>3.2861445659916409E-2</v>
      </c>
      <c r="U264" s="12">
        <f t="shared" si="62"/>
        <v>0.39242620309927179</v>
      </c>
      <c r="V264" s="14">
        <f t="shared" si="64"/>
        <v>0.30110521768196474</v>
      </c>
      <c r="W264" s="12">
        <f t="shared" si="65"/>
        <v>0.4973183192316008</v>
      </c>
      <c r="Y264">
        <f t="shared" si="66"/>
        <v>488.03346478613742</v>
      </c>
      <c r="Z264">
        <f t="shared" si="67"/>
        <v>535.58678741020492</v>
      </c>
      <c r="AB264">
        <f t="shared" si="68"/>
        <v>507.35016815561943</v>
      </c>
      <c r="AC264">
        <f t="shared" si="69"/>
        <v>761.02525223342911</v>
      </c>
    </row>
    <row r="265" spans="1:29" x14ac:dyDescent="0.25">
      <c r="A265" s="1">
        <v>0.55694444444445801</v>
      </c>
      <c r="B265" s="2">
        <v>863.83333333333303</v>
      </c>
      <c r="C265" s="3">
        <v>21.28</v>
      </c>
      <c r="D265" s="3">
        <v>25.741090267199997</v>
      </c>
      <c r="E265" s="3">
        <v>39.809213896227497</v>
      </c>
      <c r="F265" s="3">
        <v>59.087702761445897</v>
      </c>
      <c r="G265" s="12">
        <f t="shared" si="56"/>
        <v>2.1449987145931895E-2</v>
      </c>
      <c r="H265" s="12">
        <f t="shared" si="57"/>
        <v>4.3767358010548998E-2</v>
      </c>
      <c r="I265" s="12">
        <f t="shared" si="58"/>
        <v>0.572466750027955</v>
      </c>
      <c r="J265" s="14">
        <f t="shared" si="63"/>
        <v>0.39224470004478529</v>
      </c>
      <c r="K265" s="12">
        <f t="shared" si="59"/>
        <v>0.45231871670584201</v>
      </c>
      <c r="M265" s="1">
        <v>0.55694444444445801</v>
      </c>
      <c r="N265" s="2">
        <v>863.83333333333303</v>
      </c>
      <c r="O265" s="3">
        <v>21.28</v>
      </c>
      <c r="P265" s="3">
        <v>25.741090267199997</v>
      </c>
      <c r="Q265" s="3">
        <v>35.448846718120699</v>
      </c>
      <c r="R265" s="3">
        <v>50.167686994470799</v>
      </c>
      <c r="S265" s="12">
        <f t="shared" si="60"/>
        <v>1.6402292168382061E-2</v>
      </c>
      <c r="T265" s="12">
        <f t="shared" si="61"/>
        <v>3.3441273773263523E-2</v>
      </c>
      <c r="U265" s="12">
        <f t="shared" si="62"/>
        <v>0.39503262354438512</v>
      </c>
      <c r="V265" s="14">
        <f t="shared" si="64"/>
        <v>0.29947301002518928</v>
      </c>
      <c r="W265" s="12">
        <f t="shared" si="65"/>
        <v>0.49698932179738198</v>
      </c>
      <c r="Y265">
        <f t="shared" si="66"/>
        <v>486.56122322224178</v>
      </c>
      <c r="Z265">
        <f t="shared" si="67"/>
        <v>534.61358862889449</v>
      </c>
      <c r="AB265">
        <f t="shared" si="68"/>
        <v>499.87257412511843</v>
      </c>
      <c r="AC265">
        <f t="shared" si="69"/>
        <v>749.80886118767762</v>
      </c>
    </row>
    <row r="266" spans="1:29" x14ac:dyDescent="0.25">
      <c r="A266" s="1">
        <v>0.55763888888890301</v>
      </c>
      <c r="B266" s="2">
        <v>862.83333333333303</v>
      </c>
      <c r="C266" s="3">
        <v>21.28</v>
      </c>
      <c r="D266" s="3">
        <v>26.238927052800001</v>
      </c>
      <c r="E266" s="3">
        <v>40.017225965465002</v>
      </c>
      <c r="F266" s="3">
        <v>59.3305160126122</v>
      </c>
      <c r="G266" s="12">
        <f t="shared" si="56"/>
        <v>2.171592733103922E-2</v>
      </c>
      <c r="H266" s="12">
        <f t="shared" si="57"/>
        <v>4.4099497020605227E-2</v>
      </c>
      <c r="I266" s="12">
        <f t="shared" si="58"/>
        <v>0.5613228699910936</v>
      </c>
      <c r="J266" s="14">
        <f t="shared" si="63"/>
        <v>0.39340819454388737</v>
      </c>
      <c r="K266" s="12">
        <f t="shared" si="59"/>
        <v>0.44937975302628952</v>
      </c>
      <c r="M266" s="1">
        <v>0.55763888888890301</v>
      </c>
      <c r="N266" s="2">
        <v>862.83333333333303</v>
      </c>
      <c r="O266" s="3">
        <v>21.28</v>
      </c>
      <c r="P266" s="3">
        <v>26.238927052800001</v>
      </c>
      <c r="Q266" s="3">
        <v>35.641981782183301</v>
      </c>
      <c r="R266" s="3">
        <v>50.401148655176002</v>
      </c>
      <c r="S266" s="12">
        <f t="shared" si="60"/>
        <v>1.6645140176376246E-2</v>
      </c>
      <c r="T266" s="12">
        <f t="shared" si="61"/>
        <v>3.37506069018845E-2</v>
      </c>
      <c r="U266" s="12">
        <f t="shared" si="62"/>
        <v>0.38307701849384973</v>
      </c>
      <c r="V266" s="14">
        <f t="shared" si="64"/>
        <v>0.30064153638772079</v>
      </c>
      <c r="W266" s="12">
        <f t="shared" si="65"/>
        <v>0.49218004563464574</v>
      </c>
      <c r="Y266">
        <f t="shared" si="66"/>
        <v>482.84016871075482</v>
      </c>
      <c r="Z266">
        <f t="shared" si="67"/>
        <v>528.82733294037996</v>
      </c>
      <c r="AB266">
        <f t="shared" si="68"/>
        <v>492.60862563834587</v>
      </c>
      <c r="AC266">
        <f t="shared" si="69"/>
        <v>738.91293845751875</v>
      </c>
    </row>
    <row r="267" spans="1:29" x14ac:dyDescent="0.25">
      <c r="A267" s="1">
        <v>0.558333333333347</v>
      </c>
      <c r="B267" s="2">
        <v>862.16666666666697</v>
      </c>
      <c r="C267" s="3">
        <v>21.2</v>
      </c>
      <c r="D267" s="3">
        <v>26.077862210399999</v>
      </c>
      <c r="E267" s="4">
        <v>39.477615899335397</v>
      </c>
      <c r="F267" s="4">
        <v>59.057925452545099</v>
      </c>
      <c r="G267" s="12">
        <f t="shared" si="56"/>
        <v>2.1199631818289648E-2</v>
      </c>
      <c r="H267" s="12">
        <f t="shared" si="57"/>
        <v>4.3910217033688484E-2</v>
      </c>
      <c r="I267" s="12">
        <f t="shared" si="58"/>
        <v>0.54632319136653795</v>
      </c>
      <c r="J267" s="14">
        <f t="shared" si="63"/>
        <v>0.399155740149434</v>
      </c>
      <c r="K267" s="12">
        <f t="shared" si="59"/>
        <v>0.448211557221802</v>
      </c>
      <c r="M267" s="1">
        <v>0.558333333333347</v>
      </c>
      <c r="N267" s="2">
        <v>862.16666666666697</v>
      </c>
      <c r="O267" s="3">
        <v>21.2</v>
      </c>
      <c r="P267" s="3">
        <v>26.077862210399999</v>
      </c>
      <c r="Q267" s="4">
        <v>35.055178813317603</v>
      </c>
      <c r="R267" s="4">
        <v>50.027375683619802</v>
      </c>
      <c r="S267" s="12">
        <f t="shared" si="60"/>
        <v>1.6070186135686372E-2</v>
      </c>
      <c r="T267" s="12">
        <f t="shared" si="61"/>
        <v>3.3435966383475499E-2</v>
      </c>
      <c r="U267" s="12">
        <f t="shared" si="62"/>
        <v>0.36601540373563485</v>
      </c>
      <c r="V267" s="14">
        <f t="shared" si="64"/>
        <v>0.30521674374902102</v>
      </c>
      <c r="W267" s="12">
        <f t="shared" si="65"/>
        <v>0.48822444561683848</v>
      </c>
      <c r="Y267">
        <f t="shared" si="66"/>
        <v>481.21289428765692</v>
      </c>
      <c r="Z267">
        <f t="shared" si="67"/>
        <v>524.17188881411016</v>
      </c>
      <c r="AB267">
        <f t="shared" si="68"/>
        <v>494.9587266193605</v>
      </c>
      <c r="AC267">
        <f t="shared" si="69"/>
        <v>742.43808992904076</v>
      </c>
    </row>
    <row r="268" spans="1:29" x14ac:dyDescent="0.25">
      <c r="A268" s="1">
        <v>0.559027777777792</v>
      </c>
      <c r="B268" s="2">
        <v>863.66666666666697</v>
      </c>
      <c r="C268" s="3">
        <v>21.2</v>
      </c>
      <c r="D268" s="3">
        <v>24.935766055200002</v>
      </c>
      <c r="E268" s="3">
        <v>39.222884522551297</v>
      </c>
      <c r="F268" s="3">
        <v>58.722852888728703</v>
      </c>
      <c r="G268" s="12">
        <f t="shared" si="56"/>
        <v>2.0867870925377799E-2</v>
      </c>
      <c r="H268" s="12">
        <f t="shared" si="57"/>
        <v>4.344598945047707E-2</v>
      </c>
      <c r="I268" s="12">
        <f t="shared" si="58"/>
        <v>0.58149038356996219</v>
      </c>
      <c r="J268" s="14">
        <f t="shared" si="63"/>
        <v>0.39682753771386586</v>
      </c>
      <c r="K268" s="12">
        <f t="shared" si="59"/>
        <v>0.45838181966589808</v>
      </c>
      <c r="M268" s="1">
        <v>0.559027777777792</v>
      </c>
      <c r="N268" s="2">
        <v>863.66666666666697</v>
      </c>
      <c r="O268" s="3">
        <v>21.2</v>
      </c>
      <c r="P268" s="3">
        <v>24.935766055200002</v>
      </c>
      <c r="Q268" s="3">
        <v>34.832959775409002</v>
      </c>
      <c r="R268" s="3">
        <v>49.699408877577099</v>
      </c>
      <c r="S268" s="12">
        <f t="shared" si="60"/>
        <v>1.5784978512631026E-2</v>
      </c>
      <c r="T268" s="12">
        <f t="shared" si="61"/>
        <v>3.2998157712362509E-2</v>
      </c>
      <c r="U268" s="12">
        <f t="shared" si="62"/>
        <v>0.40281901390977276</v>
      </c>
      <c r="V268" s="14">
        <f t="shared" si="64"/>
        <v>0.30253466472255336</v>
      </c>
      <c r="W268" s="12">
        <f t="shared" si="65"/>
        <v>0.50394417167743977</v>
      </c>
      <c r="Y268">
        <f t="shared" si="66"/>
        <v>492.9881948781013</v>
      </c>
      <c r="Z268">
        <f t="shared" si="67"/>
        <v>541.99036012309784</v>
      </c>
      <c r="AB268">
        <f t="shared" si="68"/>
        <v>511.62307903019138</v>
      </c>
      <c r="AC268">
        <f t="shared" si="69"/>
        <v>767.43461854528698</v>
      </c>
    </row>
    <row r="269" spans="1:29" x14ac:dyDescent="0.25">
      <c r="A269" s="1">
        <v>0.559722222222236</v>
      </c>
      <c r="B269" s="2">
        <v>861.5</v>
      </c>
      <c r="C269" s="3">
        <v>21.16</v>
      </c>
      <c r="D269" s="3">
        <v>26.004650918399996</v>
      </c>
      <c r="E269" s="3">
        <v>40.398848447103298</v>
      </c>
      <c r="F269" s="3">
        <v>59.469822829883903</v>
      </c>
      <c r="G269" s="12">
        <f t="shared" si="56"/>
        <v>2.2331803188744396E-2</v>
      </c>
      <c r="H269" s="12">
        <f t="shared" si="57"/>
        <v>4.4468743853608703E-2</v>
      </c>
      <c r="I269" s="12">
        <f t="shared" si="58"/>
        <v>0.58732194140930472</v>
      </c>
      <c r="J269" s="14">
        <f t="shared" si="63"/>
        <v>0.38907350259458484</v>
      </c>
      <c r="K269" s="12">
        <f t="shared" si="59"/>
        <v>0.45515631553282482</v>
      </c>
      <c r="M269" s="1">
        <v>0.559722222222236</v>
      </c>
      <c r="N269" s="2">
        <v>861.5</v>
      </c>
      <c r="O269" s="3">
        <v>21.16</v>
      </c>
      <c r="P269" s="3">
        <v>26.004650918399996</v>
      </c>
      <c r="Q269" s="3">
        <v>36.068105933133403</v>
      </c>
      <c r="R269" s="3">
        <v>50.623075600418296</v>
      </c>
      <c r="S269" s="12">
        <f t="shared" si="60"/>
        <v>1.7304824066318517E-2</v>
      </c>
      <c r="T269" s="12">
        <f t="shared" si="61"/>
        <v>3.4199739524571442E-2</v>
      </c>
      <c r="U269" s="12">
        <f t="shared" si="62"/>
        <v>0.41061600862100106</v>
      </c>
      <c r="V269" s="14">
        <f t="shared" si="64"/>
        <v>0.29694093835717256</v>
      </c>
      <c r="W269" s="12">
        <f t="shared" si="65"/>
        <v>0.50224894266767317</v>
      </c>
      <c r="Y269">
        <f t="shared" si="66"/>
        <v>488.29112652458753</v>
      </c>
      <c r="Z269">
        <f t="shared" si="67"/>
        <v>538.81203806628196</v>
      </c>
      <c r="AB269">
        <f t="shared" si="68"/>
        <v>496.02695433800358</v>
      </c>
      <c r="AC269">
        <f t="shared" si="69"/>
        <v>744.04043150700534</v>
      </c>
    </row>
    <row r="270" spans="1:29" x14ac:dyDescent="0.25">
      <c r="A270" s="1">
        <v>0.560416666666681</v>
      </c>
      <c r="B270" s="2">
        <v>860.83333333333303</v>
      </c>
      <c r="C270" s="3">
        <v>21.16</v>
      </c>
      <c r="D270" s="3">
        <v>27.249242882400001</v>
      </c>
      <c r="E270" s="5">
        <v>40.343820756121801</v>
      </c>
      <c r="F270" s="5">
        <v>59.657487341579902</v>
      </c>
      <c r="G270" s="12">
        <f t="shared" si="56"/>
        <v>2.2285174160064054E-2</v>
      </c>
      <c r="H270" s="12">
        <f t="shared" si="57"/>
        <v>4.4721185682377436E-2</v>
      </c>
      <c r="I270" s="12">
        <f t="shared" si="58"/>
        <v>0.53470774737366156</v>
      </c>
      <c r="J270" s="14">
        <f t="shared" si="63"/>
        <v>0.39432989948308361</v>
      </c>
      <c r="K270" s="12">
        <f t="shared" si="59"/>
        <v>0.44112251544660969</v>
      </c>
      <c r="M270" s="1">
        <v>0.560416666666681</v>
      </c>
      <c r="N270" s="2">
        <v>860.83333333333303</v>
      </c>
      <c r="O270" s="3">
        <v>21.16</v>
      </c>
      <c r="P270" s="3">
        <v>27.249242882400001</v>
      </c>
      <c r="Q270" s="5">
        <v>35.951587423534299</v>
      </c>
      <c r="R270" s="5">
        <v>50.742360872775699</v>
      </c>
      <c r="S270" s="12">
        <f t="shared" si="60"/>
        <v>1.7182870191908194E-2</v>
      </c>
      <c r="T270" s="12">
        <f t="shared" si="61"/>
        <v>3.4364794818326092E-2</v>
      </c>
      <c r="U270" s="12">
        <f t="shared" si="62"/>
        <v>0.35535403212939493</v>
      </c>
      <c r="V270" s="14">
        <f t="shared" si="64"/>
        <v>0.3019853419188599</v>
      </c>
      <c r="W270" s="12">
        <f t="shared" si="65"/>
        <v>0.4796623579835575</v>
      </c>
      <c r="Y270">
        <f t="shared" si="66"/>
        <v>472.86947270176086</v>
      </c>
      <c r="Z270">
        <f t="shared" si="67"/>
        <v>514.1829726486053</v>
      </c>
      <c r="AB270">
        <f t="shared" si="68"/>
        <v>477.86708312107243</v>
      </c>
      <c r="AC270">
        <f t="shared" si="69"/>
        <v>716.80062468160861</v>
      </c>
    </row>
    <row r="271" spans="1:29" x14ac:dyDescent="0.25">
      <c r="A271" s="1">
        <v>0.56111111111112499</v>
      </c>
      <c r="B271" s="2">
        <v>860.66666666666697</v>
      </c>
      <c r="C271" s="3">
        <v>21.16</v>
      </c>
      <c r="D271" s="3">
        <v>25.477529615999998</v>
      </c>
      <c r="E271" s="3">
        <v>39.115718858527003</v>
      </c>
      <c r="F271" s="3">
        <v>58.704379776646498</v>
      </c>
      <c r="G271" s="12">
        <f t="shared" si="56"/>
        <v>2.0862570323617734E-2</v>
      </c>
      <c r="H271" s="12">
        <f t="shared" si="57"/>
        <v>4.3622439709504045E-2</v>
      </c>
      <c r="I271" s="12">
        <f t="shared" si="58"/>
        <v>0.55701357373886762</v>
      </c>
      <c r="J271" s="14">
        <f t="shared" si="63"/>
        <v>0.40002194678224429</v>
      </c>
      <c r="K271" s="12">
        <f t="shared" si="59"/>
        <v>0.4523524891011188</v>
      </c>
      <c r="M271" s="1">
        <v>0.56111111111112499</v>
      </c>
      <c r="N271" s="2">
        <v>860.66666666666697</v>
      </c>
      <c r="O271" s="3">
        <v>21.16</v>
      </c>
      <c r="P271" s="3">
        <v>25.477529615999998</v>
      </c>
      <c r="Q271" s="3">
        <v>34.703302021589899</v>
      </c>
      <c r="R271" s="3">
        <v>49.660866272251901</v>
      </c>
      <c r="S271" s="12">
        <f t="shared" si="60"/>
        <v>1.5735827290770596E-2</v>
      </c>
      <c r="T271" s="12">
        <f t="shared" si="61"/>
        <v>3.3114871733832561E-2</v>
      </c>
      <c r="U271" s="12">
        <f t="shared" si="62"/>
        <v>0.37680078834181674</v>
      </c>
      <c r="V271" s="14">
        <f t="shared" si="64"/>
        <v>0.30544987202957391</v>
      </c>
      <c r="W271" s="12">
        <f t="shared" si="65"/>
        <v>0.49385026620048228</v>
      </c>
      <c r="Y271">
        <f t="shared" si="66"/>
        <v>484.81376813839688</v>
      </c>
      <c r="Z271">
        <f t="shared" si="67"/>
        <v>529.28946832717679</v>
      </c>
      <c r="AB271">
        <f t="shared" si="68"/>
        <v>503.71819391223323</v>
      </c>
      <c r="AC271">
        <f t="shared" si="69"/>
        <v>755.57729086834968</v>
      </c>
    </row>
    <row r="272" spans="1:29" x14ac:dyDescent="0.25">
      <c r="A272" s="1">
        <v>0.56180555555556999</v>
      </c>
      <c r="B272" s="2">
        <v>861</v>
      </c>
      <c r="C272" s="3">
        <v>21.16</v>
      </c>
      <c r="D272" s="3">
        <v>24.994335088800007</v>
      </c>
      <c r="E272" s="3">
        <v>39.327673528896199</v>
      </c>
      <c r="F272" s="3">
        <v>58.726849756843997</v>
      </c>
      <c r="G272" s="12">
        <f t="shared" si="56"/>
        <v>2.1100666119507779E-2</v>
      </c>
      <c r="H272" s="12">
        <f t="shared" si="57"/>
        <v>4.3631648962652723E-2</v>
      </c>
      <c r="I272" s="12">
        <f t="shared" si="58"/>
        <v>0.58517835464440848</v>
      </c>
      <c r="J272" s="14">
        <f t="shared" si="63"/>
        <v>0.39599909239466868</v>
      </c>
      <c r="K272" s="12">
        <f t="shared" si="59"/>
        <v>0.45905884647791534</v>
      </c>
      <c r="M272" s="1">
        <v>0.56180555555556999</v>
      </c>
      <c r="N272" s="2">
        <v>861</v>
      </c>
      <c r="O272" s="3">
        <v>21.16</v>
      </c>
      <c r="P272" s="3">
        <v>24.994335088800007</v>
      </c>
      <c r="Q272" s="3">
        <v>34.953237254334397</v>
      </c>
      <c r="R272" s="3">
        <v>49.747742418619602</v>
      </c>
      <c r="S272" s="12">
        <f t="shared" si="60"/>
        <v>1.6020020039877347E-2</v>
      </c>
      <c r="T272" s="12">
        <f t="shared" si="61"/>
        <v>3.3202952867154009E-2</v>
      </c>
      <c r="U272" s="12">
        <f t="shared" si="62"/>
        <v>0.40658594699679335</v>
      </c>
      <c r="V272" s="14">
        <f t="shared" si="64"/>
        <v>0.30200306181274128</v>
      </c>
      <c r="W272" s="12">
        <f t="shared" si="65"/>
        <v>0.50529603531113798</v>
      </c>
      <c r="Y272">
        <f t="shared" si="66"/>
        <v>492.19193110178185</v>
      </c>
      <c r="Z272">
        <f t="shared" si="67"/>
        <v>541.76634064676034</v>
      </c>
      <c r="AB272">
        <f t="shared" si="68"/>
        <v>510.76849685527696</v>
      </c>
      <c r="AC272">
        <f t="shared" si="69"/>
        <v>766.15274528291536</v>
      </c>
    </row>
    <row r="273" spans="1:29" x14ac:dyDescent="0.25">
      <c r="A273" s="1">
        <v>0.56250000000001399</v>
      </c>
      <c r="B273" s="2">
        <v>862.66666666666697</v>
      </c>
      <c r="C273" s="3">
        <v>21.16</v>
      </c>
      <c r="D273" s="3">
        <v>26.048577693600002</v>
      </c>
      <c r="E273" s="3">
        <v>39.726470611098001</v>
      </c>
      <c r="F273" s="3">
        <v>59.1401870763735</v>
      </c>
      <c r="G273" s="12">
        <f t="shared" si="56"/>
        <v>2.1522183861396441E-2</v>
      </c>
      <c r="H273" s="12">
        <f t="shared" si="57"/>
        <v>4.4026491974157825E-2</v>
      </c>
      <c r="I273" s="12">
        <f t="shared" si="58"/>
        <v>0.55734002333489086</v>
      </c>
      <c r="J273" s="14">
        <f t="shared" si="63"/>
        <v>0.39553026380004863</v>
      </c>
      <c r="K273" s="12">
        <f t="shared" si="59"/>
        <v>0.44946685031166267</v>
      </c>
      <c r="M273" s="1">
        <v>0.56250000000001399</v>
      </c>
      <c r="N273" s="2">
        <v>862.66666666666697</v>
      </c>
      <c r="O273" s="3">
        <v>21.16</v>
      </c>
      <c r="P273" s="3">
        <v>26.048577693600002</v>
      </c>
      <c r="Q273" s="3">
        <v>35.332169954307098</v>
      </c>
      <c r="R273" s="3">
        <v>50.170698158406097</v>
      </c>
      <c r="S273" s="12">
        <f t="shared" si="60"/>
        <v>1.6428326840386892E-2</v>
      </c>
      <c r="T273" s="12">
        <f t="shared" si="61"/>
        <v>3.3629093692124523E-2</v>
      </c>
      <c r="U273" s="12">
        <f t="shared" si="62"/>
        <v>0.37828323108122192</v>
      </c>
      <c r="V273" s="14">
        <f t="shared" si="64"/>
        <v>0.30231650830326739</v>
      </c>
      <c r="W273" s="12">
        <f t="shared" si="65"/>
        <v>0.49145812384387833</v>
      </c>
      <c r="Y273">
        <f t="shared" si="66"/>
        <v>482.84046670267327</v>
      </c>
      <c r="Z273">
        <f t="shared" si="67"/>
        <v>527.94965794931522</v>
      </c>
      <c r="AB273">
        <f t="shared" si="68"/>
        <v>495.38601770681771</v>
      </c>
      <c r="AC273">
        <f t="shared" si="69"/>
        <v>743.07902656022645</v>
      </c>
    </row>
    <row r="274" spans="1:29" x14ac:dyDescent="0.25">
      <c r="A274" s="1">
        <v>0.56319444444445899</v>
      </c>
      <c r="B274" s="2">
        <v>862.16666666666697</v>
      </c>
      <c r="C274" s="3">
        <v>21.16</v>
      </c>
      <c r="D274" s="3">
        <v>25.609309941599999</v>
      </c>
      <c r="E274" s="3">
        <v>39.811931285299501</v>
      </c>
      <c r="F274" s="3">
        <v>59.106122376185901</v>
      </c>
      <c r="G274" s="12">
        <f t="shared" si="56"/>
        <v>2.1633788461588432E-2</v>
      </c>
      <c r="H274" s="12">
        <f t="shared" si="57"/>
        <v>4.4012513871470191E-2</v>
      </c>
      <c r="I274" s="12">
        <f t="shared" si="58"/>
        <v>0.5790570183888869</v>
      </c>
      <c r="J274" s="14">
        <f t="shared" si="63"/>
        <v>0.39332305265852791</v>
      </c>
      <c r="K274" s="12">
        <f t="shared" si="59"/>
        <v>0.45523437456864768</v>
      </c>
      <c r="M274" s="1">
        <v>0.56319444444445899</v>
      </c>
      <c r="N274" s="2">
        <v>862.16666666666697</v>
      </c>
      <c r="O274" s="3">
        <v>21.16</v>
      </c>
      <c r="P274" s="3">
        <v>25.609309941599999</v>
      </c>
      <c r="Q274" s="3">
        <v>35.447775269805497</v>
      </c>
      <c r="R274" s="3">
        <v>50.169712738037802</v>
      </c>
      <c r="S274" s="12">
        <f t="shared" si="60"/>
        <v>1.6571941159642944E-2</v>
      </c>
      <c r="T274" s="12">
        <f t="shared" si="61"/>
        <v>3.3647453398072055E-2</v>
      </c>
      <c r="U274" s="12">
        <f t="shared" si="62"/>
        <v>0.4011254162598939</v>
      </c>
      <c r="V274" s="14">
        <f t="shared" si="64"/>
        <v>0.30011506358451162</v>
      </c>
      <c r="W274" s="12">
        <f t="shared" si="65"/>
        <v>0.5006777717144586</v>
      </c>
      <c r="Y274">
        <f t="shared" si="66"/>
        <v>488.75279415654137</v>
      </c>
      <c r="Z274">
        <f t="shared" si="67"/>
        <v>537.54213997873649</v>
      </c>
      <c r="AB274">
        <f t="shared" si="68"/>
        <v>501.79538401867575</v>
      </c>
      <c r="AC274">
        <f t="shared" si="69"/>
        <v>752.69307602801348</v>
      </c>
    </row>
    <row r="275" spans="1:29" x14ac:dyDescent="0.25">
      <c r="A275" s="1">
        <v>0.56388888888890298</v>
      </c>
      <c r="B275" s="2">
        <v>861.16666666666697</v>
      </c>
      <c r="C275" s="3">
        <v>21.16</v>
      </c>
      <c r="D275" s="3">
        <v>26.458560928800004</v>
      </c>
      <c r="E275" s="3">
        <v>39.891258933143</v>
      </c>
      <c r="F275" s="3">
        <v>59.242036056479499</v>
      </c>
      <c r="G275" s="12">
        <f t="shared" si="56"/>
        <v>2.175102643678304E-2</v>
      </c>
      <c r="H275" s="12">
        <f t="shared" si="57"/>
        <v>4.4221446939980043E-2</v>
      </c>
      <c r="I275" s="12">
        <f t="shared" si="58"/>
        <v>0.54830232718256999</v>
      </c>
      <c r="J275" s="14">
        <f t="shared" si="63"/>
        <v>0.39493466338952316</v>
      </c>
      <c r="K275" s="12">
        <f t="shared" si="59"/>
        <v>0.44605721798720555</v>
      </c>
      <c r="M275" s="1">
        <v>0.56388888888890298</v>
      </c>
      <c r="N275" s="2">
        <v>861.16666666666697</v>
      </c>
      <c r="O275" s="3">
        <v>21.16</v>
      </c>
      <c r="P275" s="3">
        <v>26.458560928800004</v>
      </c>
      <c r="Q275" s="3">
        <v>35.505975563766903</v>
      </c>
      <c r="R275" s="3">
        <v>50.303156804491998</v>
      </c>
      <c r="S275" s="12">
        <f t="shared" si="60"/>
        <v>1.6658767830966013E-2</v>
      </c>
      <c r="T275" s="12">
        <f t="shared" si="61"/>
        <v>3.3841482645045856E-2</v>
      </c>
      <c r="U275" s="12">
        <f t="shared" si="62"/>
        <v>0.3693017216447595</v>
      </c>
      <c r="V275" s="14">
        <f t="shared" si="64"/>
        <v>0.30199923006564566</v>
      </c>
      <c r="W275" s="12">
        <f t="shared" si="65"/>
        <v>0.48665009088802547</v>
      </c>
      <c r="Y275">
        <f t="shared" si="66"/>
        <v>478.34447239137455</v>
      </c>
      <c r="Z275">
        <f t="shared" si="67"/>
        <v>521.87560603878421</v>
      </c>
      <c r="AB275">
        <f t="shared" si="68"/>
        <v>489.40394248241682</v>
      </c>
      <c r="AC275">
        <f t="shared" si="69"/>
        <v>734.10591372362512</v>
      </c>
    </row>
    <row r="276" spans="1:29" x14ac:dyDescent="0.25">
      <c r="A276" s="1">
        <v>0.56458333333334798</v>
      </c>
      <c r="B276" s="2">
        <v>860.5</v>
      </c>
      <c r="C276" s="3">
        <v>21.16</v>
      </c>
      <c r="D276" s="3">
        <v>25.550740908000002</v>
      </c>
      <c r="E276" s="3">
        <v>39.359034354916297</v>
      </c>
      <c r="F276" s="3">
        <v>58.7762322426994</v>
      </c>
      <c r="G276" s="12">
        <f t="shared" si="56"/>
        <v>2.114937170821185E-2</v>
      </c>
      <c r="H276" s="12">
        <f t="shared" si="57"/>
        <v>4.371438959058617E-2</v>
      </c>
      <c r="I276" s="12">
        <f t="shared" si="58"/>
        <v>0.56407023395217371</v>
      </c>
      <c r="J276" s="14">
        <f t="shared" si="63"/>
        <v>0.39659728399324562</v>
      </c>
      <c r="K276" s="12">
        <f t="shared" si="59"/>
        <v>0.45242160064622167</v>
      </c>
      <c r="M276" s="1">
        <v>0.56458333333334798</v>
      </c>
      <c r="N276" s="2">
        <v>860.5</v>
      </c>
      <c r="O276" s="3">
        <v>21.16</v>
      </c>
      <c r="P276" s="3">
        <v>25.550740908000002</v>
      </c>
      <c r="Q276" s="3">
        <v>34.977221365995099</v>
      </c>
      <c r="R276" s="3">
        <v>49.801753404122003</v>
      </c>
      <c r="S276" s="12">
        <f t="shared" si="60"/>
        <v>1.6057200890174431E-2</v>
      </c>
      <c r="T276" s="12">
        <f t="shared" si="61"/>
        <v>3.3285012671844277E-2</v>
      </c>
      <c r="U276" s="12">
        <f t="shared" si="62"/>
        <v>0.38507271428782808</v>
      </c>
      <c r="V276" s="14">
        <f t="shared" si="64"/>
        <v>0.30279184343540938</v>
      </c>
      <c r="W276" s="12">
        <f t="shared" si="65"/>
        <v>0.49532820057932353</v>
      </c>
      <c r="Y276">
        <f t="shared" si="66"/>
        <v>484.79394147639096</v>
      </c>
      <c r="Z276">
        <f t="shared" si="67"/>
        <v>530.77065803282392</v>
      </c>
      <c r="AB276">
        <f t="shared" si="68"/>
        <v>502.64996619359016</v>
      </c>
      <c r="AC276">
        <f t="shared" si="69"/>
        <v>753.9749492903851</v>
      </c>
    </row>
    <row r="277" spans="1:29" x14ac:dyDescent="0.25">
      <c r="A277" s="1">
        <v>0.56527777777779198</v>
      </c>
      <c r="B277" s="2">
        <v>863.66666666666697</v>
      </c>
      <c r="C277" s="3">
        <v>21.12</v>
      </c>
      <c r="D277" s="3">
        <v>25.477529615999998</v>
      </c>
      <c r="E277" s="3">
        <v>39.057779026593998</v>
      </c>
      <c r="F277" s="3">
        <v>58.577798097216402</v>
      </c>
      <c r="G277" s="12">
        <f t="shared" si="56"/>
        <v>2.0769331177067529E-2</v>
      </c>
      <c r="H277" s="12">
        <f t="shared" si="57"/>
        <v>4.3370665492724489E-2</v>
      </c>
      <c r="I277" s="12">
        <f t="shared" si="58"/>
        <v>0.55272058230549914</v>
      </c>
      <c r="J277" s="14">
        <f t="shared" si="63"/>
        <v>0.39723557282063748</v>
      </c>
      <c r="K277" s="12">
        <f t="shared" si="59"/>
        <v>0.44906390931559143</v>
      </c>
      <c r="M277" s="1">
        <v>0.56527777777779198</v>
      </c>
      <c r="N277" s="2">
        <v>863.66666666666697</v>
      </c>
      <c r="O277" s="3">
        <v>21.12</v>
      </c>
      <c r="P277" s="3">
        <v>25.477529615999998</v>
      </c>
      <c r="Q277" s="3">
        <v>34.658664653306097</v>
      </c>
      <c r="R277" s="3">
        <v>49.567666961999997</v>
      </c>
      <c r="S277" s="12">
        <f t="shared" si="60"/>
        <v>1.5675798517915198E-2</v>
      </c>
      <c r="T277" s="12">
        <f t="shared" si="61"/>
        <v>3.2938248122732522E-2</v>
      </c>
      <c r="U277" s="12">
        <f t="shared" si="62"/>
        <v>0.3736751918625687</v>
      </c>
      <c r="V277" s="14">
        <f t="shared" si="64"/>
        <v>0.30340062941800139</v>
      </c>
      <c r="W277" s="12">
        <f t="shared" si="65"/>
        <v>0.49023822534928579</v>
      </c>
      <c r="Y277">
        <f t="shared" si="66"/>
        <v>482.96681181587206</v>
      </c>
      <c r="Z277">
        <f t="shared" si="67"/>
        <v>527.24965826817333</v>
      </c>
      <c r="AB277">
        <f t="shared" si="68"/>
        <v>503.71819391223323</v>
      </c>
      <c r="AC277">
        <f t="shared" si="69"/>
        <v>755.57729086834968</v>
      </c>
    </row>
    <row r="278" spans="1:29" x14ac:dyDescent="0.25">
      <c r="A278" s="1">
        <v>0.56597222222223698</v>
      </c>
      <c r="B278" s="2">
        <v>862.83333333333303</v>
      </c>
      <c r="C278" s="3">
        <v>21.08</v>
      </c>
      <c r="D278" s="3">
        <v>24.847912504799996</v>
      </c>
      <c r="E278" s="3">
        <v>38.751907338082198</v>
      </c>
      <c r="F278" s="3">
        <v>58.236758659342598</v>
      </c>
      <c r="G278" s="12">
        <f t="shared" si="56"/>
        <v>2.0481252468320114E-2</v>
      </c>
      <c r="H278" s="12">
        <f t="shared" si="57"/>
        <v>4.306365693568779E-2</v>
      </c>
      <c r="I278" s="12">
        <f t="shared" si="58"/>
        <v>0.56644367593050926</v>
      </c>
      <c r="J278" s="14">
        <f t="shared" si="63"/>
        <v>0.39690286639615902</v>
      </c>
      <c r="K278" s="12">
        <f t="shared" si="59"/>
        <v>0.45341646957427589</v>
      </c>
      <c r="M278" s="1">
        <v>0.56597222222223698</v>
      </c>
      <c r="N278" s="2">
        <v>862.83333333333303</v>
      </c>
      <c r="O278" s="3">
        <v>21.08</v>
      </c>
      <c r="P278" s="3">
        <v>24.847912504799996</v>
      </c>
      <c r="Q278" s="3">
        <v>34.3701340825545</v>
      </c>
      <c r="R278" s="3">
        <v>49.233959487502197</v>
      </c>
      <c r="S278" s="12">
        <f t="shared" si="60"/>
        <v>1.5402898299271207E-2</v>
      </c>
      <c r="T278" s="12">
        <f t="shared" si="61"/>
        <v>3.2629661372419017E-2</v>
      </c>
      <c r="U278" s="12">
        <f t="shared" si="62"/>
        <v>0.38793183241242657</v>
      </c>
      <c r="V278" s="14">
        <f t="shared" si="64"/>
        <v>0.30277341158865845</v>
      </c>
      <c r="W278" s="12">
        <f t="shared" si="65"/>
        <v>0.49673932779487179</v>
      </c>
      <c r="Y278">
        <f t="shared" si="66"/>
        <v>487.17745557323883</v>
      </c>
      <c r="Z278">
        <f t="shared" si="67"/>
        <v>533.72609518460297</v>
      </c>
      <c r="AB278">
        <f t="shared" si="68"/>
        <v>512.90495229256317</v>
      </c>
      <c r="AC278">
        <f t="shared" si="69"/>
        <v>769.35742843884464</v>
      </c>
    </row>
    <row r="279" spans="1:29" x14ac:dyDescent="0.25">
      <c r="A279" s="1">
        <v>0.56666666666668097</v>
      </c>
      <c r="B279" s="2">
        <v>864.16666666666697</v>
      </c>
      <c r="C279" s="3">
        <v>21.04</v>
      </c>
      <c r="D279" s="3">
        <v>25.008977347199998</v>
      </c>
      <c r="E279" s="3">
        <v>38.888409710379797</v>
      </c>
      <c r="F279" s="3">
        <v>58.281612273663796</v>
      </c>
      <c r="G279" s="12">
        <f t="shared" si="56"/>
        <v>2.0653897446919721E-2</v>
      </c>
      <c r="H279" s="12">
        <f t="shared" si="57"/>
        <v>4.3095404752552115E-2</v>
      </c>
      <c r="I279" s="12">
        <f t="shared" si="58"/>
        <v>0.56457058091657963</v>
      </c>
      <c r="J279" s="14">
        <f t="shared" si="63"/>
        <v>0.39442649203838748</v>
      </c>
      <c r="K279" s="12">
        <f t="shared" si="59"/>
        <v>0.45114118833111816</v>
      </c>
      <c r="M279" s="1">
        <v>0.56666666666668097</v>
      </c>
      <c r="N279" s="2">
        <v>864.16666666666697</v>
      </c>
      <c r="O279" s="3">
        <v>21.04</v>
      </c>
      <c r="P279" s="3">
        <v>25.008977347199998</v>
      </c>
      <c r="Q279" s="3">
        <v>34.5209259021956</v>
      </c>
      <c r="R279" s="3">
        <v>49.317898859690303</v>
      </c>
      <c r="S279" s="12">
        <f t="shared" si="60"/>
        <v>1.559991425519259E-2</v>
      </c>
      <c r="T279" s="12">
        <f t="shared" si="61"/>
        <v>3.2722737349689827E-2</v>
      </c>
      <c r="U279" s="12">
        <f t="shared" si="62"/>
        <v>0.38691541417708047</v>
      </c>
      <c r="V279" s="14">
        <f t="shared" si="64"/>
        <v>0.3009465877214666</v>
      </c>
      <c r="W279" s="12">
        <f t="shared" si="65"/>
        <v>0.49440429481000686</v>
      </c>
      <c r="Y279">
        <f t="shared" si="66"/>
        <v>485.48181475527144</v>
      </c>
      <c r="Z279">
        <f t="shared" si="67"/>
        <v>532.03808580429336</v>
      </c>
      <c r="AB279">
        <f t="shared" si="68"/>
        <v>510.55485131154842</v>
      </c>
      <c r="AC279">
        <f t="shared" si="69"/>
        <v>765.83227696732251</v>
      </c>
    </row>
    <row r="280" spans="1:29" x14ac:dyDescent="0.25">
      <c r="A280" s="1">
        <v>0.56736111111112597</v>
      </c>
      <c r="B280" s="2">
        <v>863.5</v>
      </c>
      <c r="C280" s="3">
        <v>21.04</v>
      </c>
      <c r="D280" s="3">
        <v>25.155399931200002</v>
      </c>
      <c r="E280" s="3">
        <v>38.8104537671652</v>
      </c>
      <c r="F280" s="3">
        <v>58.186444334584998</v>
      </c>
      <c r="G280" s="12">
        <f t="shared" si="56"/>
        <v>2.0579564293184947E-2</v>
      </c>
      <c r="H280" s="12">
        <f t="shared" si="57"/>
        <v>4.3018464776589459E-2</v>
      </c>
      <c r="I280" s="12">
        <f t="shared" si="58"/>
        <v>0.55587241668753418</v>
      </c>
      <c r="J280" s="14">
        <f t="shared" si="63"/>
        <v>0.39438067516286718</v>
      </c>
      <c r="K280" s="12">
        <f t="shared" si="59"/>
        <v>0.44821125567108955</v>
      </c>
      <c r="M280" s="1">
        <v>0.56736111111112597</v>
      </c>
      <c r="N280" s="2">
        <v>863.5</v>
      </c>
      <c r="O280" s="3">
        <v>21.04</v>
      </c>
      <c r="P280" s="3">
        <v>25.155399931200002</v>
      </c>
      <c r="Q280" s="3">
        <v>34.4467787945783</v>
      </c>
      <c r="R280" s="3">
        <v>49.235737316790399</v>
      </c>
      <c r="S280" s="12">
        <f t="shared" si="60"/>
        <v>1.5526090092157847E-2</v>
      </c>
      <c r="T280" s="12">
        <f t="shared" si="61"/>
        <v>3.2652851553897397E-2</v>
      </c>
      <c r="U280" s="12">
        <f t="shared" si="62"/>
        <v>0.37823514174233913</v>
      </c>
      <c r="V280" s="14">
        <f t="shared" si="64"/>
        <v>0.30101580750936169</v>
      </c>
      <c r="W280" s="12">
        <f t="shared" si="65"/>
        <v>0.49013337838053128</v>
      </c>
      <c r="Y280">
        <f t="shared" si="66"/>
        <v>481.95676163485615</v>
      </c>
      <c r="Z280">
        <f t="shared" si="67"/>
        <v>527.03517108186998</v>
      </c>
      <c r="AB280">
        <f t="shared" si="68"/>
        <v>508.41839587426239</v>
      </c>
      <c r="AC280">
        <f t="shared" si="69"/>
        <v>762.62759381139347</v>
      </c>
    </row>
    <row r="281" spans="1:29" x14ac:dyDescent="0.25">
      <c r="A281" s="1">
        <v>0.56805555555556997</v>
      </c>
      <c r="B281" s="2">
        <v>863</v>
      </c>
      <c r="C281" s="3">
        <v>21.04</v>
      </c>
      <c r="D281" s="3">
        <v>24.891839280000003</v>
      </c>
      <c r="E281" s="3">
        <v>38.871357144016201</v>
      </c>
      <c r="F281" s="3">
        <v>58.064189195491402</v>
      </c>
      <c r="G281" s="12">
        <f t="shared" si="56"/>
        <v>2.0662059263054696E-2</v>
      </c>
      <c r="H281" s="12">
        <f t="shared" si="57"/>
        <v>4.2901725603118661E-2</v>
      </c>
      <c r="I281" s="12">
        <f t="shared" si="58"/>
        <v>0.56941046814350182</v>
      </c>
      <c r="J281" s="14">
        <f t="shared" si="63"/>
        <v>0.39087898415869987</v>
      </c>
      <c r="K281" s="12">
        <f t="shared" si="59"/>
        <v>0.45038947882030056</v>
      </c>
      <c r="M281" s="1">
        <v>0.56805555555556997</v>
      </c>
      <c r="N281" s="2">
        <v>863</v>
      </c>
      <c r="O281" s="3">
        <v>21.04</v>
      </c>
      <c r="P281" s="3">
        <v>24.891839280000003</v>
      </c>
      <c r="Q281" s="3">
        <v>34.549776564698703</v>
      </c>
      <c r="R281" s="3">
        <v>49.179706449182497</v>
      </c>
      <c r="S281" s="12">
        <f t="shared" si="60"/>
        <v>1.5654434026302091E-2</v>
      </c>
      <c r="T281" s="12">
        <f t="shared" si="61"/>
        <v>3.2606844089435108E-2</v>
      </c>
      <c r="U281" s="12">
        <f t="shared" si="62"/>
        <v>0.393384853760683</v>
      </c>
      <c r="V281" s="14">
        <f t="shared" si="64"/>
        <v>0.29795144959445907</v>
      </c>
      <c r="W281" s="12">
        <f t="shared" si="65"/>
        <v>0.49464387647480057</v>
      </c>
      <c r="Y281">
        <f t="shared" si="66"/>
        <v>484.01855375333287</v>
      </c>
      <c r="Z281">
        <f t="shared" si="67"/>
        <v>531.57727916153067</v>
      </c>
      <c r="AB281">
        <f t="shared" si="68"/>
        <v>512.26401566137724</v>
      </c>
      <c r="AC281">
        <f t="shared" si="69"/>
        <v>768.39602349206575</v>
      </c>
    </row>
    <row r="282" spans="1:29" x14ac:dyDescent="0.25">
      <c r="A282" s="1">
        <v>0.56875000000001497</v>
      </c>
      <c r="B282" s="2">
        <v>859</v>
      </c>
      <c r="C282" s="3">
        <v>21</v>
      </c>
      <c r="D282" s="3">
        <v>25.580025424799999</v>
      </c>
      <c r="E282" s="3">
        <v>39.1051762117077</v>
      </c>
      <c r="F282" s="3">
        <v>58.195781365734298</v>
      </c>
      <c r="G282" s="12">
        <f t="shared" si="56"/>
        <v>2.1077038663222004E-2</v>
      </c>
      <c r="H282" s="12">
        <f t="shared" si="57"/>
        <v>4.3301258865814082E-2</v>
      </c>
      <c r="I282" s="12">
        <f t="shared" si="58"/>
        <v>0.55346861794239011</v>
      </c>
      <c r="J282" s="14">
        <f t="shared" si="63"/>
        <v>0.39060750659101229</v>
      </c>
      <c r="K282" s="12">
        <f t="shared" si="59"/>
        <v>0.44489454370813825</v>
      </c>
      <c r="M282" s="1">
        <v>0.56875000000001497</v>
      </c>
      <c r="N282" s="2">
        <v>859</v>
      </c>
      <c r="O282" s="3">
        <v>21</v>
      </c>
      <c r="P282" s="3">
        <v>25.580025424799999</v>
      </c>
      <c r="Q282" s="3">
        <v>34.793348908926802</v>
      </c>
      <c r="R282" s="3">
        <v>49.3689970570193</v>
      </c>
      <c r="S282" s="12">
        <f t="shared" si="60"/>
        <v>1.6057449253698255E-2</v>
      </c>
      <c r="T282" s="12">
        <f t="shared" si="61"/>
        <v>3.3025607749731428E-2</v>
      </c>
      <c r="U282" s="12">
        <f t="shared" si="62"/>
        <v>0.37702244475913116</v>
      </c>
      <c r="V282" s="14">
        <f t="shared" si="64"/>
        <v>0.29822824023331035</v>
      </c>
      <c r="W282" s="12">
        <f t="shared" si="65"/>
        <v>0.48673946261287598</v>
      </c>
      <c r="Y282">
        <f t="shared" si="66"/>
        <v>475.89727771231492</v>
      </c>
      <c r="Z282">
        <f t="shared" si="67"/>
        <v>520.6581840315464</v>
      </c>
      <c r="AB282">
        <f t="shared" si="68"/>
        <v>502.22267510613301</v>
      </c>
      <c r="AC282">
        <f t="shared" si="69"/>
        <v>753.3340126591994</v>
      </c>
    </row>
    <row r="283" spans="1:29" x14ac:dyDescent="0.25">
      <c r="A283" s="1">
        <v>0.56944444444445896</v>
      </c>
      <c r="B283" s="2">
        <v>862.16666666666697</v>
      </c>
      <c r="C283" s="3">
        <v>20.96</v>
      </c>
      <c r="D283" s="3">
        <v>25.375033807200001</v>
      </c>
      <c r="E283" s="3">
        <v>39.018642558635598</v>
      </c>
      <c r="F283" s="3">
        <v>58.113159313462603</v>
      </c>
      <c r="G283" s="12">
        <f t="shared" si="56"/>
        <v>2.0945651527510833E-2</v>
      </c>
      <c r="H283" s="12">
        <f t="shared" si="57"/>
        <v>4.3092780955108358E-2</v>
      </c>
      <c r="I283" s="12">
        <f t="shared" si="58"/>
        <v>0.55626543949054652</v>
      </c>
      <c r="J283" s="14">
        <f t="shared" si="63"/>
        <v>0.38925257781838069</v>
      </c>
      <c r="K283" s="12">
        <f t="shared" si="59"/>
        <v>0.4449235317091027</v>
      </c>
      <c r="M283" s="1">
        <v>0.56944444444445896</v>
      </c>
      <c r="N283" s="2">
        <v>862.16666666666697</v>
      </c>
      <c r="O283" s="3">
        <v>20.96</v>
      </c>
      <c r="P283" s="3">
        <v>25.375033807200001</v>
      </c>
      <c r="Q283" s="3">
        <v>34.709692890870002</v>
      </c>
      <c r="R283" s="3">
        <v>49.2799775380794</v>
      </c>
      <c r="S283" s="12">
        <f t="shared" si="60"/>
        <v>1.5947836331958242E-2</v>
      </c>
      <c r="T283" s="12">
        <f t="shared" si="61"/>
        <v>3.284745123303235E-2</v>
      </c>
      <c r="U283" s="12">
        <f t="shared" si="62"/>
        <v>0.38058466291960691</v>
      </c>
      <c r="V283" s="14">
        <f t="shared" si="64"/>
        <v>0.2970235346249388</v>
      </c>
      <c r="W283" s="12">
        <f t="shared" si="65"/>
        <v>0.48731586608474226</v>
      </c>
      <c r="Y283">
        <f t="shared" si="66"/>
        <v>477.68277497688979</v>
      </c>
      <c r="Z283">
        <f t="shared" si="67"/>
        <v>523.19641154386613</v>
      </c>
      <c r="AB283">
        <f t="shared" si="68"/>
        <v>505.21371271833345</v>
      </c>
      <c r="AC283">
        <f t="shared" si="69"/>
        <v>757.82056907750007</v>
      </c>
    </row>
    <row r="284" spans="1:29" x14ac:dyDescent="0.25">
      <c r="A284" s="1">
        <v>0.57013888888890396</v>
      </c>
      <c r="B284" s="2">
        <v>861.16666666666697</v>
      </c>
      <c r="C284" s="3">
        <v>20.96</v>
      </c>
      <c r="D284" s="3">
        <v>25.462887357600003</v>
      </c>
      <c r="E284" s="3">
        <v>39.083976357626199</v>
      </c>
      <c r="F284" s="3">
        <v>58.059588972883397</v>
      </c>
      <c r="G284" s="12">
        <f t="shared" si="56"/>
        <v>2.1045840554626893E-2</v>
      </c>
      <c r="H284" s="12">
        <f t="shared" si="57"/>
        <v>4.3080614251461251E-2</v>
      </c>
      <c r="I284" s="12">
        <f t="shared" si="58"/>
        <v>0.5559921614451987</v>
      </c>
      <c r="J284" s="14">
        <f t="shared" si="63"/>
        <v>0.38727784073224025</v>
      </c>
      <c r="K284" s="12">
        <f t="shared" si="59"/>
        <v>0.44351594763655977</v>
      </c>
      <c r="M284" s="1">
        <v>0.57013888888890396</v>
      </c>
      <c r="N284" s="2">
        <v>861.16666666666697</v>
      </c>
      <c r="O284" s="3">
        <v>20.96</v>
      </c>
      <c r="P284" s="3">
        <v>25.462887357600003</v>
      </c>
      <c r="Q284" s="3">
        <v>34.799186020099803</v>
      </c>
      <c r="R284" s="3">
        <v>49.276063796613101</v>
      </c>
      <c r="S284" s="12">
        <f t="shared" si="60"/>
        <v>1.6070276005534893E-2</v>
      </c>
      <c r="T284" s="12">
        <f t="shared" si="61"/>
        <v>3.2881049502550524E-2</v>
      </c>
      <c r="U284" s="12">
        <f t="shared" si="62"/>
        <v>0.38109352881044967</v>
      </c>
      <c r="V284" s="14">
        <f t="shared" si="64"/>
        <v>0.29546207964451709</v>
      </c>
      <c r="W284" s="12">
        <f t="shared" si="65"/>
        <v>0.48600884404974193</v>
      </c>
      <c r="Y284">
        <f t="shared" si="66"/>
        <v>475.61925558943875</v>
      </c>
      <c r="Z284">
        <f t="shared" si="67"/>
        <v>521.18794340681188</v>
      </c>
      <c r="AB284">
        <f t="shared" si="68"/>
        <v>503.93183945596172</v>
      </c>
      <c r="AC284">
        <f t="shared" si="69"/>
        <v>755.89775918394253</v>
      </c>
    </row>
    <row r="285" spans="1:29" x14ac:dyDescent="0.25">
      <c r="A285" s="1">
        <v>0.57083333333334796</v>
      </c>
      <c r="B285" s="2">
        <v>858.16666666666697</v>
      </c>
      <c r="C285" s="3">
        <v>20.92</v>
      </c>
      <c r="D285" s="3">
        <v>25.623952200000002</v>
      </c>
      <c r="E285" s="3">
        <v>38.813576371530601</v>
      </c>
      <c r="F285" s="3">
        <v>57.844527068599099</v>
      </c>
      <c r="G285" s="12">
        <f t="shared" si="56"/>
        <v>2.0850933818058567E-2</v>
      </c>
      <c r="H285" s="12">
        <f t="shared" si="57"/>
        <v>4.3027221287938337E-2</v>
      </c>
      <c r="I285" s="12">
        <f t="shared" si="58"/>
        <v>0.5402625060108931</v>
      </c>
      <c r="J285" s="14">
        <f t="shared" si="63"/>
        <v>0.3897650525009172</v>
      </c>
      <c r="K285" s="12">
        <f t="shared" si="59"/>
        <v>0.43993087033757594</v>
      </c>
      <c r="M285" s="1">
        <v>0.57083333333334796</v>
      </c>
      <c r="N285" s="2">
        <v>858.16666666666697</v>
      </c>
      <c r="O285" s="3">
        <v>20.92</v>
      </c>
      <c r="P285" s="3">
        <v>25.623952200000002</v>
      </c>
      <c r="Q285" s="3">
        <v>34.518998005175398</v>
      </c>
      <c r="R285" s="3">
        <v>49.052372281036597</v>
      </c>
      <c r="S285" s="12">
        <f t="shared" si="60"/>
        <v>1.5846569825413156E-2</v>
      </c>
      <c r="T285" s="12">
        <f t="shared" si="61"/>
        <v>3.2781944782718876E-2</v>
      </c>
      <c r="U285" s="12">
        <f t="shared" si="62"/>
        <v>0.3643515292997212</v>
      </c>
      <c r="V285" s="14">
        <f t="shared" si="64"/>
        <v>0.29765204470416118</v>
      </c>
      <c r="W285" s="12">
        <f t="shared" si="65"/>
        <v>0.47982780935402181</v>
      </c>
      <c r="Y285">
        <f t="shared" si="66"/>
        <v>470.13118120152632</v>
      </c>
      <c r="Z285">
        <f t="shared" si="67"/>
        <v>512.76695952673026</v>
      </c>
      <c r="AB285">
        <f t="shared" si="68"/>
        <v>501.58173847494709</v>
      </c>
      <c r="AC285">
        <f t="shared" si="69"/>
        <v>752.37260771242052</v>
      </c>
    </row>
    <row r="286" spans="1:29" x14ac:dyDescent="0.25">
      <c r="A286" s="1">
        <v>0.57152777777779296</v>
      </c>
      <c r="B286" s="2">
        <v>859.16666666666697</v>
      </c>
      <c r="C286" s="3">
        <v>20.92</v>
      </c>
      <c r="D286" s="3">
        <v>24.847912504799996</v>
      </c>
      <c r="E286" s="3">
        <v>38.762128313453701</v>
      </c>
      <c r="F286" s="3">
        <v>57.673221212464803</v>
      </c>
      <c r="G286" s="12">
        <f t="shared" si="56"/>
        <v>2.0766783682002358E-2</v>
      </c>
      <c r="H286" s="12">
        <f t="shared" si="57"/>
        <v>4.2777755048455622E-2</v>
      </c>
      <c r="I286" s="12">
        <f t="shared" si="58"/>
        <v>0.56927926419322061</v>
      </c>
      <c r="J286" s="14">
        <f t="shared" si="63"/>
        <v>0.386859496743724</v>
      </c>
      <c r="K286" s="12">
        <f t="shared" si="59"/>
        <v>0.44766608589355622</v>
      </c>
      <c r="M286" s="1">
        <v>0.57152777777779296</v>
      </c>
      <c r="N286" s="2">
        <v>859.16666666666697</v>
      </c>
      <c r="O286" s="3">
        <v>20.92</v>
      </c>
      <c r="P286" s="3">
        <v>24.847912504799996</v>
      </c>
      <c r="Q286" s="3">
        <v>34.500334125999103</v>
      </c>
      <c r="R286" s="3">
        <v>48.912638312029102</v>
      </c>
      <c r="S286" s="12">
        <f t="shared" si="60"/>
        <v>1.5806402474489733E-2</v>
      </c>
      <c r="T286" s="12">
        <f t="shared" si="61"/>
        <v>3.2581150314679834E-2</v>
      </c>
      <c r="U286" s="12">
        <f t="shared" si="62"/>
        <v>0.39491434902004968</v>
      </c>
      <c r="V286" s="14">
        <f t="shared" si="64"/>
        <v>0.29482890143364415</v>
      </c>
      <c r="W286" s="12">
        <f t="shared" si="65"/>
        <v>0.49228607594366902</v>
      </c>
      <c r="Y286">
        <f t="shared" si="66"/>
        <v>478.95486716094609</v>
      </c>
      <c r="Z286">
        <f t="shared" si="67"/>
        <v>526.69348771004877</v>
      </c>
      <c r="AB286">
        <f t="shared" si="68"/>
        <v>512.90495229256317</v>
      </c>
      <c r="AC286">
        <f t="shared" si="69"/>
        <v>769.35742843884464</v>
      </c>
    </row>
    <row r="287" spans="1:29" x14ac:dyDescent="0.25">
      <c r="A287" s="1">
        <v>0.57222222222223695</v>
      </c>
      <c r="B287" s="2">
        <v>861.16666666666697</v>
      </c>
      <c r="C287" s="3">
        <v>20.88</v>
      </c>
      <c r="D287" s="3">
        <v>25.785017042400003</v>
      </c>
      <c r="E287" s="3">
        <v>38.8207969022138</v>
      </c>
      <c r="F287" s="3">
        <v>57.802096260297297</v>
      </c>
      <c r="G287" s="12">
        <f t="shared" si="56"/>
        <v>2.0833129749038663E-2</v>
      </c>
      <c r="H287" s="12">
        <f t="shared" si="57"/>
        <v>4.2874506979249792E-2</v>
      </c>
      <c r="I287" s="12">
        <f t="shared" si="58"/>
        <v>0.53210073147365256</v>
      </c>
      <c r="J287" s="14">
        <f t="shared" si="63"/>
        <v>0.38739390283401387</v>
      </c>
      <c r="K287" s="12">
        <f t="shared" si="59"/>
        <v>0.43562951238056014</v>
      </c>
      <c r="M287" s="1">
        <v>0.57222222222223695</v>
      </c>
      <c r="N287" s="2">
        <v>861.16666666666697</v>
      </c>
      <c r="O287" s="3">
        <v>20.88</v>
      </c>
      <c r="P287" s="3">
        <v>25.785017042400003</v>
      </c>
      <c r="Q287" s="3">
        <v>34.534316733313503</v>
      </c>
      <c r="R287" s="3">
        <v>49.034762173305602</v>
      </c>
      <c r="S287" s="12">
        <f t="shared" si="60"/>
        <v>1.5855602941722662E-2</v>
      </c>
      <c r="T287" s="12">
        <f t="shared" si="61"/>
        <v>3.2693743572640516E-2</v>
      </c>
      <c r="U287" s="12">
        <f t="shared" si="62"/>
        <v>0.35713312248921142</v>
      </c>
      <c r="V287" s="14">
        <f t="shared" si="64"/>
        <v>0.29594307775552592</v>
      </c>
      <c r="W287" s="12">
        <f t="shared" si="65"/>
        <v>0.47450963900013166</v>
      </c>
      <c r="Y287">
        <f t="shared" si="66"/>
        <v>467.16197127824057</v>
      </c>
      <c r="Z287">
        <f t="shared" si="67"/>
        <v>508.85638379838997</v>
      </c>
      <c r="AB287">
        <f t="shared" si="68"/>
        <v>499.23163749393257</v>
      </c>
      <c r="AC287">
        <f t="shared" si="69"/>
        <v>748.84745624089874</v>
      </c>
    </row>
    <row r="288" spans="1:29" x14ac:dyDescent="0.25">
      <c r="A288" s="1">
        <v>0.57291666666668195</v>
      </c>
      <c r="B288" s="2">
        <v>857.33333333333303</v>
      </c>
      <c r="C288" s="3">
        <v>20.88</v>
      </c>
      <c r="D288" s="3">
        <v>24.745416695999999</v>
      </c>
      <c r="E288" s="3">
        <v>38.318178372736597</v>
      </c>
      <c r="F288" s="3">
        <v>57.253270527974102</v>
      </c>
      <c r="G288" s="12">
        <f t="shared" si="56"/>
        <v>2.0340021430097128E-2</v>
      </c>
      <c r="H288" s="12">
        <f t="shared" si="57"/>
        <v>4.2426054270576337E-2</v>
      </c>
      <c r="I288" s="12">
        <f t="shared" si="58"/>
        <v>0.55649666142423493</v>
      </c>
      <c r="J288" s="14">
        <f t="shared" si="63"/>
        <v>0.38817875901448307</v>
      </c>
      <c r="K288" s="12">
        <f t="shared" si="59"/>
        <v>0.44428472648440048</v>
      </c>
      <c r="M288" s="1">
        <v>0.57291666666668195</v>
      </c>
      <c r="N288" s="2">
        <v>857.33333333333303</v>
      </c>
      <c r="O288" s="3">
        <v>20.88</v>
      </c>
      <c r="P288" s="3">
        <v>24.745416695999999</v>
      </c>
      <c r="Q288" s="3">
        <v>34.060357294910297</v>
      </c>
      <c r="R288" s="3">
        <v>48.492299931957803</v>
      </c>
      <c r="S288" s="12">
        <f t="shared" si="60"/>
        <v>1.5373667140253074E-2</v>
      </c>
      <c r="T288" s="12">
        <f t="shared" si="61"/>
        <v>3.22071927666693E-2</v>
      </c>
      <c r="U288" s="12">
        <f t="shared" si="62"/>
        <v>0.38192178335698945</v>
      </c>
      <c r="V288" s="14">
        <f t="shared" si="64"/>
        <v>0.29586196555519417</v>
      </c>
      <c r="W288" s="12">
        <f t="shared" si="65"/>
        <v>0.48682285723368907</v>
      </c>
      <c r="Y288">
        <f t="shared" si="66"/>
        <v>474.32287545082607</v>
      </c>
      <c r="Z288">
        <f t="shared" si="67"/>
        <v>519.73701483158686</v>
      </c>
      <c r="AB288">
        <f t="shared" si="68"/>
        <v>514.40047109866327</v>
      </c>
      <c r="AC288">
        <f t="shared" si="69"/>
        <v>771.6007066479948</v>
      </c>
    </row>
    <row r="289" spans="1:29" x14ac:dyDescent="0.25">
      <c r="A289" s="1">
        <v>0.57361111111112595</v>
      </c>
      <c r="B289" s="2">
        <v>858.33333333333303</v>
      </c>
      <c r="C289" s="3">
        <v>20.88</v>
      </c>
      <c r="D289" s="3">
        <v>25.096830897600004</v>
      </c>
      <c r="E289" s="3">
        <v>38.814827893346802</v>
      </c>
      <c r="F289" s="3">
        <v>57.498559309378599</v>
      </c>
      <c r="G289" s="12">
        <f t="shared" si="56"/>
        <v>2.0894945118462301E-2</v>
      </c>
      <c r="H289" s="12">
        <f t="shared" si="57"/>
        <v>4.2662399195392553E-2</v>
      </c>
      <c r="I289" s="12">
        <f t="shared" si="58"/>
        <v>0.56179616999351401</v>
      </c>
      <c r="J289" s="14">
        <f t="shared" si="63"/>
        <v>0.38257949589756196</v>
      </c>
      <c r="K289" s="12">
        <f t="shared" si="59"/>
        <v>0.44231838726287942</v>
      </c>
      <c r="M289" s="1">
        <v>0.57361111111112595</v>
      </c>
      <c r="N289" s="2">
        <v>858.33333333333303</v>
      </c>
      <c r="O289" s="3">
        <v>20.88</v>
      </c>
      <c r="P289" s="3">
        <v>25.096830897600004</v>
      </c>
      <c r="Q289" s="3">
        <v>34.598513653265996</v>
      </c>
      <c r="R289" s="3">
        <v>48.839170093934797</v>
      </c>
      <c r="S289" s="12">
        <f t="shared" si="60"/>
        <v>1.5982734353319615E-2</v>
      </c>
      <c r="T289" s="12">
        <f t="shared" si="61"/>
        <v>3.2573790400700749E-2</v>
      </c>
      <c r="U289" s="12">
        <f t="shared" si="62"/>
        <v>0.38912451885516514</v>
      </c>
      <c r="V289" s="14">
        <f t="shared" si="64"/>
        <v>0.29160037901457736</v>
      </c>
      <c r="W289" s="12">
        <f t="shared" si="65"/>
        <v>0.48616263844216007</v>
      </c>
      <c r="Y289">
        <f t="shared" si="66"/>
        <v>472.77439689774332</v>
      </c>
      <c r="Z289">
        <f t="shared" si="67"/>
        <v>519.63756154479245</v>
      </c>
      <c r="AB289">
        <f t="shared" si="68"/>
        <v>509.2729780491768</v>
      </c>
      <c r="AC289">
        <f t="shared" si="69"/>
        <v>763.90946707376509</v>
      </c>
    </row>
    <row r="290" spans="1:29" x14ac:dyDescent="0.25">
      <c r="A290" s="1">
        <v>0.57430555555557095</v>
      </c>
      <c r="B290" s="2">
        <v>854.5</v>
      </c>
      <c r="C290" s="3">
        <v>20.88</v>
      </c>
      <c r="D290" s="3">
        <v>25.843586076000001</v>
      </c>
      <c r="E290" s="3">
        <v>38.7812725139596</v>
      </c>
      <c r="F290" s="3">
        <v>57.511246457755902</v>
      </c>
      <c r="G290" s="12">
        <f t="shared" si="56"/>
        <v>2.0949411953141719E-2</v>
      </c>
      <c r="H290" s="12">
        <f t="shared" si="57"/>
        <v>4.2868632484208198E-2</v>
      </c>
      <c r="I290" s="12">
        <f t="shared" si="58"/>
        <v>0.53221682954884586</v>
      </c>
      <c r="J290" s="14">
        <f t="shared" si="63"/>
        <v>0.38524690630359243</v>
      </c>
      <c r="K290" s="12">
        <f t="shared" si="59"/>
        <v>0.43423688071867705</v>
      </c>
      <c r="M290" s="1">
        <v>0.57430555555557095</v>
      </c>
      <c r="N290" s="2">
        <v>854.5</v>
      </c>
      <c r="O290" s="3">
        <v>20.88</v>
      </c>
      <c r="P290" s="3">
        <v>25.843586076000001</v>
      </c>
      <c r="Q290" s="3">
        <v>34.549025566186899</v>
      </c>
      <c r="R290" s="3">
        <v>48.854747344570697</v>
      </c>
      <c r="S290" s="12">
        <f t="shared" si="60"/>
        <v>1.5996519094425864E-2</v>
      </c>
      <c r="T290" s="12">
        <f t="shared" si="61"/>
        <v>3.273814785789432E-2</v>
      </c>
      <c r="U290" s="12">
        <f t="shared" si="62"/>
        <v>0.35811514118186422</v>
      </c>
      <c r="V290" s="14">
        <f t="shared" si="64"/>
        <v>0.29424680857005164</v>
      </c>
      <c r="W290" s="12">
        <f t="shared" si="65"/>
        <v>0.47330437916098383</v>
      </c>
      <c r="Y290">
        <f t="shared" si="66"/>
        <v>462.0635926540495</v>
      </c>
      <c r="Z290">
        <f t="shared" si="67"/>
        <v>503.63460950637813</v>
      </c>
      <c r="AB290">
        <f t="shared" si="68"/>
        <v>498.37705531901815</v>
      </c>
      <c r="AC290">
        <f t="shared" si="69"/>
        <v>747.56558297852712</v>
      </c>
    </row>
    <row r="291" spans="1:29" x14ac:dyDescent="0.25">
      <c r="A291" s="1">
        <v>0.57500000000001505</v>
      </c>
      <c r="B291" s="2">
        <v>856.5</v>
      </c>
      <c r="C291" s="3">
        <v>20.84</v>
      </c>
      <c r="D291" s="3">
        <v>24.950408313600001</v>
      </c>
      <c r="E291" s="3">
        <v>38.787518939834101</v>
      </c>
      <c r="F291" s="3">
        <v>57.370702694333403</v>
      </c>
      <c r="G291" s="12">
        <f t="shared" si="56"/>
        <v>2.0954487962444951E-2</v>
      </c>
      <c r="H291" s="12">
        <f t="shared" si="57"/>
        <v>4.2651141499513601E-2</v>
      </c>
      <c r="I291" s="12">
        <f t="shared" si="58"/>
        <v>0.56788721988471591</v>
      </c>
      <c r="J291" s="14">
        <f t="shared" si="63"/>
        <v>0.38133512277272175</v>
      </c>
      <c r="K291" s="12">
        <f t="shared" si="59"/>
        <v>0.44351915514338658</v>
      </c>
      <c r="M291" s="1">
        <v>0.57500000000001505</v>
      </c>
      <c r="N291" s="2">
        <v>856.5</v>
      </c>
      <c r="O291" s="3">
        <v>20.84</v>
      </c>
      <c r="P291" s="3">
        <v>24.950408313600001</v>
      </c>
      <c r="Q291" s="3">
        <v>34.594888591993097</v>
      </c>
      <c r="R291" s="3">
        <v>48.750749591249203</v>
      </c>
      <c r="S291" s="12">
        <f t="shared" si="60"/>
        <v>1.6059414584930647E-2</v>
      </c>
      <c r="T291" s="12">
        <f t="shared" si="61"/>
        <v>3.2586981425860133E-2</v>
      </c>
      <c r="U291" s="12">
        <f t="shared" si="62"/>
        <v>0.39581797388724338</v>
      </c>
      <c r="V291" s="14">
        <f t="shared" si="64"/>
        <v>0.29048450811330612</v>
      </c>
      <c r="W291" s="12">
        <f t="shared" si="65"/>
        <v>0.48839349505692786</v>
      </c>
      <c r="Y291">
        <f t="shared" si="66"/>
        <v>473.04529339634615</v>
      </c>
      <c r="Z291">
        <f t="shared" si="67"/>
        <v>520.9070261855552</v>
      </c>
      <c r="AB291">
        <f t="shared" si="68"/>
        <v>511.40943348646283</v>
      </c>
      <c r="AC291">
        <f t="shared" si="69"/>
        <v>767.11415022969413</v>
      </c>
    </row>
    <row r="292" spans="1:29" x14ac:dyDescent="0.25">
      <c r="A292" s="1">
        <v>0.57569444444446005</v>
      </c>
      <c r="B292" s="2">
        <v>858.33333333333303</v>
      </c>
      <c r="C292" s="3">
        <v>20.8</v>
      </c>
      <c r="D292" s="3">
        <v>26.1803580192</v>
      </c>
      <c r="E292" s="3">
        <v>39.209675927960902</v>
      </c>
      <c r="F292" s="3">
        <v>57.732151937710398</v>
      </c>
      <c r="G292" s="12">
        <f t="shared" si="56"/>
        <v>2.1448166129663195E-2</v>
      </c>
      <c r="H292" s="12">
        <f t="shared" si="57"/>
        <v>4.302774983034223E-2</v>
      </c>
      <c r="I292" s="12">
        <f t="shared" si="58"/>
        <v>0.53359254277714552</v>
      </c>
      <c r="J292" s="14">
        <f t="shared" si="63"/>
        <v>0.3792775317089041</v>
      </c>
      <c r="K292" s="12">
        <f t="shared" si="59"/>
        <v>0.43071586873165141</v>
      </c>
      <c r="M292" s="1">
        <v>0.57569444444446005</v>
      </c>
      <c r="N292" s="2">
        <v>858.33333333333303</v>
      </c>
      <c r="O292" s="3">
        <v>20.8</v>
      </c>
      <c r="P292" s="3">
        <v>26.1803580192</v>
      </c>
      <c r="Q292" s="3">
        <v>35.011353937196198</v>
      </c>
      <c r="R292" s="3">
        <v>49.1579385923053</v>
      </c>
      <c r="S292" s="12">
        <f t="shared" si="60"/>
        <v>1.6556917208383926E-2</v>
      </c>
      <c r="T292" s="12">
        <f t="shared" si="61"/>
        <v>3.3038375058996476E-2</v>
      </c>
      <c r="U292" s="12">
        <f t="shared" si="62"/>
        <v>0.3616577322109652</v>
      </c>
      <c r="V292" s="14">
        <f t="shared" si="64"/>
        <v>0.28967410767743262</v>
      </c>
      <c r="W292" s="12">
        <f t="shared" si="65"/>
        <v>0.47050297378291539</v>
      </c>
      <c r="Y292">
        <f t="shared" si="66"/>
        <v>460.37298230803924</v>
      </c>
      <c r="Z292">
        <f t="shared" si="67"/>
        <v>502.89964440616967</v>
      </c>
      <c r="AB292">
        <f t="shared" si="68"/>
        <v>493.46320781326034</v>
      </c>
      <c r="AC292">
        <f t="shared" si="69"/>
        <v>740.19481171989037</v>
      </c>
    </row>
    <row r="293" spans="1:29" x14ac:dyDescent="0.25">
      <c r="A293" s="1">
        <v>0.57638888888890405</v>
      </c>
      <c r="B293" s="2">
        <v>855</v>
      </c>
      <c r="C293" s="3">
        <v>20.84</v>
      </c>
      <c r="D293" s="3">
        <v>25.594667683200008</v>
      </c>
      <c r="E293" s="3">
        <v>38.523728036757198</v>
      </c>
      <c r="F293" s="3">
        <v>57.136863677811697</v>
      </c>
      <c r="G293" s="12">
        <f t="shared" si="56"/>
        <v>2.0682722850008418E-2</v>
      </c>
      <c r="H293" s="12">
        <f t="shared" si="57"/>
        <v>4.2452472137791464E-2</v>
      </c>
      <c r="I293" s="12">
        <f t="shared" si="58"/>
        <v>0.53155094843616302</v>
      </c>
      <c r="J293" s="14">
        <f t="shared" si="63"/>
        <v>0.38261983596709581</v>
      </c>
      <c r="K293" s="12">
        <f t="shared" si="59"/>
        <v>0.43226354012345153</v>
      </c>
      <c r="M293" s="1">
        <v>0.57638888888890405</v>
      </c>
      <c r="N293" s="2">
        <v>855</v>
      </c>
      <c r="O293" s="3">
        <v>20.84</v>
      </c>
      <c r="P293" s="3">
        <v>25.594667683200008</v>
      </c>
      <c r="Q293" s="3">
        <v>34.325664211621799</v>
      </c>
      <c r="R293" s="3">
        <v>48.527469967405601</v>
      </c>
      <c r="S293" s="12">
        <f t="shared" si="60"/>
        <v>1.5772706680259416E-2</v>
      </c>
      <c r="T293" s="12">
        <f t="shared" si="61"/>
        <v>3.2383005809831111E-2</v>
      </c>
      <c r="U293" s="12">
        <f t="shared" si="62"/>
        <v>0.35895644065104648</v>
      </c>
      <c r="V293" s="14">
        <f t="shared" si="64"/>
        <v>0.29193859076216921</v>
      </c>
      <c r="W293" s="12">
        <f t="shared" si="65"/>
        <v>0.47141681108769246</v>
      </c>
      <c r="Y293">
        <f t="shared" si="66"/>
        <v>460.23293877008297</v>
      </c>
      <c r="Z293">
        <f t="shared" si="67"/>
        <v>501.91960277414785</v>
      </c>
      <c r="AB293">
        <f t="shared" si="68"/>
        <v>502.00902956240424</v>
      </c>
      <c r="AC293">
        <f t="shared" si="69"/>
        <v>753.01354434360633</v>
      </c>
    </row>
    <row r="294" spans="1:29" x14ac:dyDescent="0.25">
      <c r="A294" s="1">
        <v>0.57708333333334905</v>
      </c>
      <c r="B294" s="2">
        <v>854</v>
      </c>
      <c r="C294" s="3">
        <v>20.8</v>
      </c>
      <c r="D294" s="3">
        <v>25.0236196056</v>
      </c>
      <c r="E294" s="3">
        <v>38.7770501259185</v>
      </c>
      <c r="F294" s="3">
        <v>57.122938720271101</v>
      </c>
      <c r="G294" s="12">
        <f t="shared" si="56"/>
        <v>2.1050409983511122E-2</v>
      </c>
      <c r="H294" s="12">
        <f t="shared" si="57"/>
        <v>4.2532715129123065E-2</v>
      </c>
      <c r="I294" s="12">
        <f t="shared" si="58"/>
        <v>0.56610529428604983</v>
      </c>
      <c r="J294" s="14">
        <f t="shared" si="63"/>
        <v>0.37756778740772506</v>
      </c>
      <c r="K294" s="12">
        <f t="shared" si="59"/>
        <v>0.44041362303383341</v>
      </c>
      <c r="M294" s="1">
        <v>0.57708333333334905</v>
      </c>
      <c r="N294" s="2">
        <v>854</v>
      </c>
      <c r="O294" s="3">
        <v>20.8</v>
      </c>
      <c r="P294" s="3">
        <v>25.0236196056</v>
      </c>
      <c r="Q294" s="3">
        <v>34.634231323432097</v>
      </c>
      <c r="R294" s="3">
        <v>48.607413377128204</v>
      </c>
      <c r="S294" s="12">
        <f t="shared" si="60"/>
        <v>1.6199334102379503E-2</v>
      </c>
      <c r="T294" s="12">
        <f t="shared" si="61"/>
        <v>3.2561373977901875E-2</v>
      </c>
      <c r="U294" s="12">
        <f t="shared" si="62"/>
        <v>0.39558262694930207</v>
      </c>
      <c r="V294" s="14">
        <f t="shared" si="64"/>
        <v>0.28757524629705988</v>
      </c>
      <c r="W294" s="12">
        <f t="shared" si="65"/>
        <v>0.48536655977171089</v>
      </c>
      <c r="Y294">
        <f t="shared" si="66"/>
        <v>468.36193558582482</v>
      </c>
      <c r="Z294">
        <f t="shared" si="67"/>
        <v>516.16755139712768</v>
      </c>
      <c r="AB294">
        <f t="shared" si="68"/>
        <v>510.34120576781976</v>
      </c>
      <c r="AC294">
        <f t="shared" si="69"/>
        <v>765.51180865172955</v>
      </c>
    </row>
    <row r="295" spans="1:29" x14ac:dyDescent="0.25">
      <c r="A295" s="1">
        <v>0.57777777777779304</v>
      </c>
      <c r="B295" s="2">
        <v>859.16666666666697</v>
      </c>
      <c r="C295" s="3">
        <v>20.8</v>
      </c>
      <c r="D295" s="3">
        <v>26.399991895200007</v>
      </c>
      <c r="E295" s="3">
        <v>39.117822681684899</v>
      </c>
      <c r="F295" s="3">
        <v>57.54895038523</v>
      </c>
      <c r="G295" s="12">
        <f t="shared" si="56"/>
        <v>2.1320453169759331E-2</v>
      </c>
      <c r="H295" s="12">
        <f t="shared" si="57"/>
        <v>4.2772784153516964E-2</v>
      </c>
      <c r="I295" s="12">
        <f t="shared" si="58"/>
        <v>0.52033096595793915</v>
      </c>
      <c r="J295" s="14">
        <f t="shared" si="63"/>
        <v>0.37704096880543703</v>
      </c>
      <c r="K295" s="12">
        <f t="shared" si="59"/>
        <v>0.42480430118960444</v>
      </c>
      <c r="M295" s="1">
        <v>0.57777777777779304</v>
      </c>
      <c r="N295" s="2">
        <v>859.16666666666697</v>
      </c>
      <c r="O295" s="3">
        <v>20.8</v>
      </c>
      <c r="P295" s="3">
        <v>26.399991895200007</v>
      </c>
      <c r="Q295" s="3">
        <v>34.938099607822799</v>
      </c>
      <c r="R295" s="3">
        <v>49.024427385153103</v>
      </c>
      <c r="S295" s="12">
        <f t="shared" si="60"/>
        <v>1.6455596051782106E-2</v>
      </c>
      <c r="T295" s="12">
        <f t="shared" si="61"/>
        <v>3.2850933910944437E-2</v>
      </c>
      <c r="U295" s="12">
        <f t="shared" si="62"/>
        <v>0.34932386726540643</v>
      </c>
      <c r="V295" s="14">
        <f t="shared" si="64"/>
        <v>0.28816048358527724</v>
      </c>
      <c r="W295" s="12">
        <f t="shared" si="65"/>
        <v>0.46282241721798051</v>
      </c>
      <c r="Y295">
        <f t="shared" si="66"/>
        <v>454.49520090303139</v>
      </c>
      <c r="Z295">
        <f t="shared" si="67"/>
        <v>495.17052183053602</v>
      </c>
      <c r="AB295">
        <f t="shared" si="68"/>
        <v>490.25852465733124</v>
      </c>
      <c r="AC295">
        <f t="shared" si="69"/>
        <v>735.38778698599674</v>
      </c>
    </row>
    <row r="296" spans="1:29" x14ac:dyDescent="0.25">
      <c r="A296" s="1">
        <v>0.57847222222223804</v>
      </c>
      <c r="B296" s="2">
        <v>857.5</v>
      </c>
      <c r="C296" s="3">
        <v>20.8</v>
      </c>
      <c r="D296" s="3">
        <v>25.272537998399997</v>
      </c>
      <c r="E296" s="3">
        <v>38.192026810162098</v>
      </c>
      <c r="F296" s="3">
        <v>56.781745600872199</v>
      </c>
      <c r="G296" s="12">
        <f t="shared" si="56"/>
        <v>2.028224700893539E-2</v>
      </c>
      <c r="H296" s="12">
        <f t="shared" si="57"/>
        <v>4.1961219359617725E-2</v>
      </c>
      <c r="I296" s="12">
        <f t="shared" si="58"/>
        <v>0.52960887080639751</v>
      </c>
      <c r="J296" s="14">
        <f t="shared" si="63"/>
        <v>0.381024362527144</v>
      </c>
      <c r="K296" s="12">
        <f t="shared" si="59"/>
        <v>0.43055253195356197</v>
      </c>
      <c r="M296" s="1">
        <v>0.57847222222223804</v>
      </c>
      <c r="N296" s="2">
        <v>857.5</v>
      </c>
      <c r="O296" s="3">
        <v>20.8</v>
      </c>
      <c r="P296" s="3">
        <v>25.272537998399997</v>
      </c>
      <c r="Q296" s="3">
        <v>34.007109182779502</v>
      </c>
      <c r="R296" s="3">
        <v>48.185253674778302</v>
      </c>
      <c r="S296" s="12">
        <f t="shared" si="60"/>
        <v>1.5401876597993587E-2</v>
      </c>
      <c r="T296" s="12">
        <f t="shared" si="61"/>
        <v>3.1936155888954286E-2</v>
      </c>
      <c r="U296" s="12">
        <f t="shared" si="62"/>
        <v>0.35805645636117056</v>
      </c>
      <c r="V296" s="14">
        <f t="shared" si="64"/>
        <v>0.29060248450779413</v>
      </c>
      <c r="W296" s="12">
        <f t="shared" si="65"/>
        <v>0.46963071268837941</v>
      </c>
      <c r="Y296">
        <f t="shared" si="66"/>
        <v>459.75160434865433</v>
      </c>
      <c r="Z296">
        <f t="shared" si="67"/>
        <v>501.47997650881803</v>
      </c>
      <c r="AB296">
        <f t="shared" si="68"/>
        <v>506.70923152443368</v>
      </c>
      <c r="AC296">
        <f t="shared" si="69"/>
        <v>760.06384728665034</v>
      </c>
    </row>
    <row r="297" spans="1:29" x14ac:dyDescent="0.25">
      <c r="A297" s="1">
        <v>0.57916666666668204</v>
      </c>
      <c r="B297" s="2">
        <v>857.66666666666697</v>
      </c>
      <c r="C297" s="3">
        <v>20.8</v>
      </c>
      <c r="D297" s="3">
        <v>24.789343471200002</v>
      </c>
      <c r="E297" s="3">
        <v>38.253981970725199</v>
      </c>
      <c r="F297" s="3">
        <v>56.621724159084401</v>
      </c>
      <c r="G297" s="12">
        <f t="shared" si="56"/>
        <v>2.0350542523192995E-2</v>
      </c>
      <c r="H297" s="12">
        <f t="shared" si="57"/>
        <v>4.1766487554315258E-2</v>
      </c>
      <c r="I297" s="12">
        <f t="shared" si="58"/>
        <v>0.55184894390874539</v>
      </c>
      <c r="J297" s="14">
        <f t="shared" si="63"/>
        <v>0.37640145812275488</v>
      </c>
      <c r="K297" s="12">
        <f t="shared" si="59"/>
        <v>0.43488395338475183</v>
      </c>
      <c r="M297" s="1">
        <v>0.57916666666668204</v>
      </c>
      <c r="N297" s="2">
        <v>857.66666666666697</v>
      </c>
      <c r="O297" s="3">
        <v>20.8</v>
      </c>
      <c r="P297" s="3">
        <v>24.789343471200002</v>
      </c>
      <c r="Q297" s="3">
        <v>34.119035030650601</v>
      </c>
      <c r="R297" s="3">
        <v>48.105920237827597</v>
      </c>
      <c r="S297" s="12">
        <f t="shared" si="60"/>
        <v>1.5529384023300345E-2</v>
      </c>
      <c r="T297" s="12">
        <f t="shared" si="61"/>
        <v>3.1837450724245146E-2</v>
      </c>
      <c r="U297" s="12">
        <f t="shared" si="62"/>
        <v>0.38237791785191283</v>
      </c>
      <c r="V297" s="14">
        <f t="shared" si="64"/>
        <v>0.28662662686509044</v>
      </c>
      <c r="W297" s="12">
        <f t="shared" si="65"/>
        <v>0.47781558579104688</v>
      </c>
      <c r="Y297">
        <f t="shared" si="66"/>
        <v>464.46703059405775</v>
      </c>
      <c r="Z297">
        <f t="shared" si="67"/>
        <v>510.31909679955834</v>
      </c>
      <c r="AB297">
        <f t="shared" si="68"/>
        <v>513.75953446747747</v>
      </c>
      <c r="AC297">
        <f t="shared" si="69"/>
        <v>770.63930170121614</v>
      </c>
    </row>
    <row r="298" spans="1:29" x14ac:dyDescent="0.25">
      <c r="A298" s="1">
        <v>0.57986111111112704</v>
      </c>
      <c r="B298" s="2">
        <v>854.5</v>
      </c>
      <c r="C298" s="3">
        <v>20.8</v>
      </c>
      <c r="D298" s="3">
        <v>25.638594458399997</v>
      </c>
      <c r="E298" s="3">
        <v>38.297834012007698</v>
      </c>
      <c r="F298" s="3">
        <v>56.644890046858201</v>
      </c>
      <c r="G298" s="12">
        <f t="shared" si="56"/>
        <v>2.0477277954368281E-2</v>
      </c>
      <c r="H298" s="12">
        <f t="shared" si="57"/>
        <v>4.1948379223941713E-2</v>
      </c>
      <c r="I298" s="12">
        <f t="shared" si="58"/>
        <v>0.52076237679964998</v>
      </c>
      <c r="J298" s="14">
        <f t="shared" si="63"/>
        <v>0.37737087079856335</v>
      </c>
      <c r="K298" s="12">
        <f t="shared" si="59"/>
        <v>0.42516803946559234</v>
      </c>
      <c r="M298" s="1">
        <v>0.57986111111112704</v>
      </c>
      <c r="N298" s="2">
        <v>854.5</v>
      </c>
      <c r="O298" s="3">
        <v>20.8</v>
      </c>
      <c r="P298" s="3">
        <v>25.638594458399997</v>
      </c>
      <c r="Q298" s="3">
        <v>34.158742345915599</v>
      </c>
      <c r="R298" s="3">
        <v>48.161086201862801</v>
      </c>
      <c r="S298" s="12">
        <f t="shared" si="60"/>
        <v>1.5633402394283905E-2</v>
      </c>
      <c r="T298" s="12">
        <f t="shared" si="61"/>
        <v>3.2019995555134934E-2</v>
      </c>
      <c r="U298" s="12">
        <f t="shared" si="62"/>
        <v>0.35049281165729013</v>
      </c>
      <c r="V298" s="14">
        <f t="shared" si="64"/>
        <v>0.28800678888768461</v>
      </c>
      <c r="W298" s="12">
        <f t="shared" si="65"/>
        <v>0.46325319471632981</v>
      </c>
      <c r="Y298">
        <f t="shared" si="66"/>
        <v>452.41360308228775</v>
      </c>
      <c r="Z298">
        <f t="shared" si="67"/>
        <v>492.93932635300138</v>
      </c>
      <c r="AB298">
        <f t="shared" si="68"/>
        <v>501.36809293121865</v>
      </c>
      <c r="AC298">
        <f t="shared" si="69"/>
        <v>752.0521393968279</v>
      </c>
    </row>
    <row r="299" spans="1:29" x14ac:dyDescent="0.25">
      <c r="A299" s="1">
        <v>0.58055555555557103</v>
      </c>
      <c r="B299" s="2">
        <v>853.33333333333303</v>
      </c>
      <c r="C299" s="3">
        <v>20.8</v>
      </c>
      <c r="D299" s="3">
        <v>24.789343471200002</v>
      </c>
      <c r="E299" s="3">
        <v>37.9838560795991</v>
      </c>
      <c r="F299" s="3">
        <v>56.3073982105917</v>
      </c>
      <c r="G299" s="12">
        <f t="shared" si="56"/>
        <v>2.0137331343280201E-2</v>
      </c>
      <c r="H299" s="12">
        <f t="shared" si="57"/>
        <v>4.1610232278037167E-2</v>
      </c>
      <c r="I299" s="12">
        <f t="shared" si="58"/>
        <v>0.54352395688007649</v>
      </c>
      <c r="J299" s="14">
        <f t="shared" si="63"/>
        <v>0.37740250127754643</v>
      </c>
      <c r="K299" s="12">
        <f t="shared" si="59"/>
        <v>0.43277631981172326</v>
      </c>
      <c r="M299" s="1">
        <v>0.58055555555557103</v>
      </c>
      <c r="N299" s="2">
        <v>853.33333333333303</v>
      </c>
      <c r="O299" s="3">
        <v>20.8</v>
      </c>
      <c r="P299" s="3">
        <v>24.789343471200002</v>
      </c>
      <c r="Q299" s="3">
        <v>33.861953504306101</v>
      </c>
      <c r="R299" s="3">
        <v>47.822305099959699</v>
      </c>
      <c r="S299" s="12">
        <f t="shared" si="60"/>
        <v>1.5306976762858717E-2</v>
      </c>
      <c r="T299" s="12">
        <f t="shared" si="61"/>
        <v>3.1666763789015284E-2</v>
      </c>
      <c r="U299" s="12">
        <f t="shared" si="62"/>
        <v>0.3737296746592001</v>
      </c>
      <c r="V299" s="14">
        <f t="shared" si="64"/>
        <v>0.28753565076275167</v>
      </c>
      <c r="W299" s="12">
        <f t="shared" si="65"/>
        <v>0.4744004880923518</v>
      </c>
      <c r="Y299">
        <f t="shared" si="66"/>
        <v>459.88069313577796</v>
      </c>
      <c r="Z299">
        <f t="shared" si="67"/>
        <v>504.11174387446766</v>
      </c>
      <c r="AB299">
        <f t="shared" si="68"/>
        <v>513.75953446747747</v>
      </c>
      <c r="AC299">
        <f t="shared" si="69"/>
        <v>770.63930170121614</v>
      </c>
    </row>
    <row r="300" spans="1:29" x14ac:dyDescent="0.25">
      <c r="A300" s="1">
        <v>0.58125000000001603</v>
      </c>
      <c r="B300" s="2">
        <v>859.66666666666697</v>
      </c>
      <c r="C300" s="3">
        <v>20.76</v>
      </c>
      <c r="D300" s="3">
        <v>25.21396896480001</v>
      </c>
      <c r="E300" s="3">
        <v>38.321464965836903</v>
      </c>
      <c r="F300" s="3">
        <v>56.528304678386299</v>
      </c>
      <c r="G300" s="12">
        <f t="shared" si="56"/>
        <v>2.0428226016871144E-2</v>
      </c>
      <c r="H300" s="12">
        <f t="shared" si="57"/>
        <v>4.1607178765086801E-2</v>
      </c>
      <c r="I300" s="12">
        <f t="shared" si="58"/>
        <v>0.53596162576061157</v>
      </c>
      <c r="J300" s="14">
        <f t="shared" si="63"/>
        <v>0.37223613921106297</v>
      </c>
      <c r="K300" s="12">
        <f t="shared" si="59"/>
        <v>0.42681130139424589</v>
      </c>
      <c r="M300" s="1">
        <v>0.58125000000001603</v>
      </c>
      <c r="N300" s="2">
        <v>859.66666666666697</v>
      </c>
      <c r="O300" s="3">
        <v>20.76</v>
      </c>
      <c r="P300" s="3">
        <v>25.21396896480001</v>
      </c>
      <c r="Q300" s="3">
        <v>34.215988369500998</v>
      </c>
      <c r="R300" s="3">
        <v>48.0908714085854</v>
      </c>
      <c r="S300" s="12">
        <f t="shared" si="60"/>
        <v>1.5652564989725854E-2</v>
      </c>
      <c r="T300" s="12">
        <f t="shared" si="61"/>
        <v>3.1792405671095841E-2</v>
      </c>
      <c r="U300" s="12">
        <f t="shared" si="62"/>
        <v>0.3680899048064134</v>
      </c>
      <c r="V300" s="14">
        <f t="shared" si="64"/>
        <v>0.28366992712710881</v>
      </c>
      <c r="W300" s="12">
        <f t="shared" si="65"/>
        <v>0.46771487953031549</v>
      </c>
      <c r="Y300">
        <f t="shared" si="66"/>
        <v>456.90822394099462</v>
      </c>
      <c r="Z300">
        <f t="shared" si="67"/>
        <v>500.69614890439681</v>
      </c>
      <c r="AB300">
        <f t="shared" si="68"/>
        <v>507.56381369934786</v>
      </c>
      <c r="AC300">
        <f t="shared" si="69"/>
        <v>761.34572054902173</v>
      </c>
    </row>
    <row r="301" spans="1:29" x14ac:dyDescent="0.25">
      <c r="A301" s="1">
        <v>0.58194444444446003</v>
      </c>
      <c r="B301" s="2">
        <v>852</v>
      </c>
      <c r="C301" s="3">
        <v>20.76</v>
      </c>
      <c r="D301" s="3">
        <v>25.462887357600003</v>
      </c>
      <c r="E301" s="3">
        <v>38.110650889304502</v>
      </c>
      <c r="F301" s="3">
        <v>56.243688425501702</v>
      </c>
      <c r="G301" s="12">
        <f t="shared" si="56"/>
        <v>2.0364613719840961E-2</v>
      </c>
      <c r="H301" s="12">
        <f t="shared" si="57"/>
        <v>4.1647521626175701E-2</v>
      </c>
      <c r="I301" s="12">
        <f t="shared" si="58"/>
        <v>0.52181696175761894</v>
      </c>
      <c r="J301" s="14">
        <f t="shared" si="63"/>
        <v>0.37406322986891355</v>
      </c>
      <c r="K301" s="12">
        <f t="shared" si="59"/>
        <v>0.42331447383181542</v>
      </c>
      <c r="M301" s="1">
        <v>0.58194444444446003</v>
      </c>
      <c r="N301" s="2">
        <v>852</v>
      </c>
      <c r="O301" s="3">
        <v>20.76</v>
      </c>
      <c r="P301" s="3">
        <v>25.462887357600003</v>
      </c>
      <c r="Q301" s="3">
        <v>34.023488293739902</v>
      </c>
      <c r="R301" s="3">
        <v>47.850823999956297</v>
      </c>
      <c r="S301" s="12">
        <f t="shared" si="60"/>
        <v>1.5567474523168897E-2</v>
      </c>
      <c r="T301" s="12">
        <f t="shared" si="61"/>
        <v>3.1796741783986261E-2</v>
      </c>
      <c r="U301" s="12">
        <f t="shared" si="62"/>
        <v>0.35319025060187365</v>
      </c>
      <c r="V301" s="14">
        <f t="shared" si="64"/>
        <v>0.28524166700830511</v>
      </c>
      <c r="W301" s="12">
        <f t="shared" si="65"/>
        <v>0.46183679230924202</v>
      </c>
      <c r="Y301">
        <f t="shared" si="66"/>
        <v>449.12340712097927</v>
      </c>
      <c r="Z301">
        <f t="shared" si="67"/>
        <v>489.99438128865006</v>
      </c>
      <c r="AB301">
        <f t="shared" si="68"/>
        <v>503.93183945596172</v>
      </c>
      <c r="AC301">
        <f t="shared" si="69"/>
        <v>755.89775918394253</v>
      </c>
    </row>
    <row r="302" spans="1:29" x14ac:dyDescent="0.25">
      <c r="A302" s="1">
        <v>0.58263888888890503</v>
      </c>
      <c r="B302" s="2">
        <v>850.83333333333303</v>
      </c>
      <c r="C302" s="3">
        <v>20.76</v>
      </c>
      <c r="D302" s="3">
        <v>24.935766055200002</v>
      </c>
      <c r="E302" s="3">
        <v>37.843660357797503</v>
      </c>
      <c r="F302" s="3">
        <v>55.9294186590366</v>
      </c>
      <c r="G302" s="12">
        <f t="shared" si="56"/>
        <v>2.0078738912200793E-2</v>
      </c>
      <c r="H302" s="12">
        <f t="shared" si="57"/>
        <v>4.1335261891130196E-2</v>
      </c>
      <c r="I302" s="12">
        <f t="shared" si="58"/>
        <v>0.53327957941458826</v>
      </c>
      <c r="J302" s="14">
        <f t="shared" si="63"/>
        <v>0.37359949478118337</v>
      </c>
      <c r="K302" s="12">
        <f t="shared" si="59"/>
        <v>0.42682618965898511</v>
      </c>
      <c r="M302" s="1">
        <v>0.58263888888890503</v>
      </c>
      <c r="N302" s="2">
        <v>850.83333333333303</v>
      </c>
      <c r="O302" s="3">
        <v>20.76</v>
      </c>
      <c r="P302" s="3">
        <v>24.935766055200002</v>
      </c>
      <c r="Q302" s="3">
        <v>33.775247402888397</v>
      </c>
      <c r="R302" s="3">
        <v>47.552509031547402</v>
      </c>
      <c r="S302" s="12">
        <f t="shared" si="60"/>
        <v>1.5297058651778727E-2</v>
      </c>
      <c r="T302" s="12">
        <f t="shared" si="61"/>
        <v>3.148972657968354E-2</v>
      </c>
      <c r="U302" s="12">
        <f t="shared" si="62"/>
        <v>0.36519627329066118</v>
      </c>
      <c r="V302" s="14">
        <f t="shared" si="64"/>
        <v>0.2845984060055996</v>
      </c>
      <c r="W302" s="12">
        <f t="shared" si="65"/>
        <v>0.4671965426509303</v>
      </c>
      <c r="Y302">
        <f t="shared" si="66"/>
        <v>452.22912899024226</v>
      </c>
      <c r="Z302">
        <f t="shared" si="67"/>
        <v>495.00215935457442</v>
      </c>
      <c r="AB302">
        <f t="shared" si="68"/>
        <v>511.62307903019138</v>
      </c>
      <c r="AC302">
        <f t="shared" si="69"/>
        <v>767.43461854528698</v>
      </c>
    </row>
    <row r="303" spans="1:29" x14ac:dyDescent="0.25">
      <c r="A303" s="1">
        <v>0.58333333333334902</v>
      </c>
      <c r="B303" s="2">
        <v>852.66666666666697</v>
      </c>
      <c r="C303" s="3">
        <v>20.76</v>
      </c>
      <c r="D303" s="3">
        <v>25.126115414400001</v>
      </c>
      <c r="E303" s="3">
        <v>38.392681841813499</v>
      </c>
      <c r="F303" s="3">
        <v>56.258429421362202</v>
      </c>
      <c r="G303" s="12">
        <f t="shared" si="56"/>
        <v>2.0679454857482592E-2</v>
      </c>
      <c r="H303" s="12">
        <f t="shared" si="57"/>
        <v>4.1632247171261363E-2</v>
      </c>
      <c r="I303" s="12">
        <f t="shared" si="58"/>
        <v>0.54691936370032168</v>
      </c>
      <c r="J303" s="14">
        <f t="shared" si="63"/>
        <v>0.36826119824217224</v>
      </c>
      <c r="K303" s="12">
        <f t="shared" si="59"/>
        <v>0.42781392006155539</v>
      </c>
      <c r="M303" s="1">
        <v>0.58333333333334902</v>
      </c>
      <c r="N303" s="2">
        <v>852.66666666666697</v>
      </c>
      <c r="O303" s="3">
        <v>20.76</v>
      </c>
      <c r="P303" s="3">
        <v>25.126115414400001</v>
      </c>
      <c r="Q303" s="3">
        <v>34.358414523708397</v>
      </c>
      <c r="R303" s="3">
        <v>47.965475611654199</v>
      </c>
      <c r="S303" s="12">
        <f t="shared" si="60"/>
        <v>1.5948101474247526E-2</v>
      </c>
      <c r="T303" s="12">
        <f t="shared" si="61"/>
        <v>3.1906343563316092E-2</v>
      </c>
      <c r="U303" s="12">
        <f t="shared" si="62"/>
        <v>0.38060512356236176</v>
      </c>
      <c r="V303" s="14">
        <f t="shared" si="64"/>
        <v>0.2804781942927202</v>
      </c>
      <c r="W303" s="12">
        <f t="shared" si="65"/>
        <v>0.47078075607390107</v>
      </c>
      <c r="Y303">
        <f t="shared" si="66"/>
        <v>454.25234085112163</v>
      </c>
      <c r="Z303">
        <f t="shared" si="67"/>
        <v>499.87447917417103</v>
      </c>
      <c r="AB303">
        <f t="shared" si="68"/>
        <v>508.84568696171954</v>
      </c>
      <c r="AC303">
        <f t="shared" si="69"/>
        <v>763.26853044257928</v>
      </c>
    </row>
    <row r="304" spans="1:29" x14ac:dyDescent="0.25">
      <c r="A304" s="1">
        <v>0.58402777777779402</v>
      </c>
      <c r="B304" s="2">
        <v>856.83333333333303</v>
      </c>
      <c r="C304" s="3">
        <v>20.76</v>
      </c>
      <c r="D304" s="3">
        <v>26.151073502400003</v>
      </c>
      <c r="E304" s="3">
        <v>38.8377889042224</v>
      </c>
      <c r="F304" s="3">
        <v>56.6709588888667</v>
      </c>
      <c r="G304" s="12">
        <f t="shared" si="56"/>
        <v>2.1098372578357213E-2</v>
      </c>
      <c r="H304" s="12">
        <f t="shared" si="57"/>
        <v>4.1911253322933335E-2</v>
      </c>
      <c r="I304" s="12">
        <f t="shared" si="58"/>
        <v>0.52047142813085467</v>
      </c>
      <c r="J304" s="14">
        <f t="shared" si="63"/>
        <v>0.36580214641982267</v>
      </c>
      <c r="K304" s="12">
        <f t="shared" si="59"/>
        <v>0.41735857365683349</v>
      </c>
      <c r="M304" s="1">
        <v>0.58402777777779402</v>
      </c>
      <c r="N304" s="2">
        <v>856.83333333333303</v>
      </c>
      <c r="O304" s="3">
        <v>20.76</v>
      </c>
      <c r="P304" s="3">
        <v>26.151073502400003</v>
      </c>
      <c r="Q304" s="3">
        <v>34.795580950006403</v>
      </c>
      <c r="R304" s="3">
        <v>48.4030146450541</v>
      </c>
      <c r="S304" s="12">
        <f t="shared" si="60"/>
        <v>1.6380759716016036E-2</v>
      </c>
      <c r="T304" s="12">
        <f t="shared" si="61"/>
        <v>3.2261833859234514E-2</v>
      </c>
      <c r="U304" s="12">
        <f t="shared" si="62"/>
        <v>0.35464018812128617</v>
      </c>
      <c r="V304" s="14">
        <f t="shared" si="64"/>
        <v>0.27912190918383989</v>
      </c>
      <c r="W304" s="12">
        <f t="shared" si="65"/>
        <v>0.45644200324448303</v>
      </c>
      <c r="Y304">
        <f t="shared" si="66"/>
        <v>445.31638015118483</v>
      </c>
      <c r="Z304">
        <f t="shared" si="67"/>
        <v>487.01791088857993</v>
      </c>
      <c r="AB304">
        <f t="shared" si="68"/>
        <v>493.89049890071749</v>
      </c>
      <c r="AC304">
        <f t="shared" si="69"/>
        <v>740.83574835107606</v>
      </c>
    </row>
    <row r="305" spans="1:29" x14ac:dyDescent="0.25">
      <c r="A305" s="1">
        <v>0.58472222222223802</v>
      </c>
      <c r="B305" s="2">
        <v>854.83333333333303</v>
      </c>
      <c r="C305" s="3">
        <v>20.76</v>
      </c>
      <c r="D305" s="3">
        <v>25.916797368000001</v>
      </c>
      <c r="E305" s="3">
        <v>38.237209631818402</v>
      </c>
      <c r="F305" s="3">
        <v>56.1631551529711</v>
      </c>
      <c r="G305" s="12">
        <f t="shared" si="56"/>
        <v>2.0445166268455925E-2</v>
      </c>
      <c r="H305" s="12">
        <f t="shared" si="57"/>
        <v>4.1415272161791118E-2</v>
      </c>
      <c r="I305" s="12">
        <f t="shared" si="58"/>
        <v>0.50662642819012549</v>
      </c>
      <c r="J305" s="14">
        <f t="shared" si="63"/>
        <v>0.36856549751922457</v>
      </c>
      <c r="K305" s="12">
        <f t="shared" si="59"/>
        <v>0.4145858077428583</v>
      </c>
      <c r="M305" s="1">
        <v>0.58472222222223802</v>
      </c>
      <c r="N305" s="2">
        <v>854.83333333333303</v>
      </c>
      <c r="O305" s="3">
        <v>20.76</v>
      </c>
      <c r="P305" s="3">
        <v>25.916797368000001</v>
      </c>
      <c r="Q305" s="3">
        <v>34.191347840403203</v>
      </c>
      <c r="R305" s="3">
        <v>47.864620425224302</v>
      </c>
      <c r="S305" s="12">
        <f t="shared" si="60"/>
        <v>1.5712241575827499E-2</v>
      </c>
      <c r="T305" s="12">
        <f t="shared" si="61"/>
        <v>3.1707491236370809E-2</v>
      </c>
      <c r="U305" s="12">
        <f t="shared" si="62"/>
        <v>0.34025695414621726</v>
      </c>
      <c r="V305" s="14">
        <f t="shared" si="64"/>
        <v>0.28112863039742775</v>
      </c>
      <c r="W305" s="12">
        <f t="shared" si="65"/>
        <v>0.45125710747053643</v>
      </c>
      <c r="Y305">
        <f t="shared" si="66"/>
        <v>441.32533235310012</v>
      </c>
      <c r="Z305">
        <f t="shared" si="67"/>
        <v>480.36181946356965</v>
      </c>
      <c r="AB305">
        <f t="shared" si="68"/>
        <v>497.30882760037508</v>
      </c>
      <c r="AC305">
        <f t="shared" si="69"/>
        <v>745.96324140056254</v>
      </c>
    </row>
    <row r="306" spans="1:29" x14ac:dyDescent="0.25">
      <c r="A306" s="1">
        <v>0.58541666666668302</v>
      </c>
      <c r="B306" s="2">
        <v>849.33333333333303</v>
      </c>
      <c r="C306" s="3">
        <v>20.76</v>
      </c>
      <c r="D306" s="3">
        <v>25.052904122400005</v>
      </c>
      <c r="E306" s="3">
        <v>37.755975500862398</v>
      </c>
      <c r="F306" s="3">
        <v>55.605524921600598</v>
      </c>
      <c r="G306" s="12">
        <f t="shared" si="56"/>
        <v>2.0010960165850553E-2</v>
      </c>
      <c r="H306" s="12">
        <f t="shared" si="57"/>
        <v>4.1026913172999148E-2</v>
      </c>
      <c r="I306" s="12">
        <f t="shared" si="58"/>
        <v>0.52574435560926147</v>
      </c>
      <c r="J306" s="14">
        <f t="shared" si="63"/>
        <v>0.36937129527715706</v>
      </c>
      <c r="K306" s="12">
        <f t="shared" si="59"/>
        <v>0.42149564872119194</v>
      </c>
      <c r="M306" s="1">
        <v>0.58541666666668302</v>
      </c>
      <c r="N306" s="2">
        <v>849.33333333333303</v>
      </c>
      <c r="O306" s="3">
        <v>20.76</v>
      </c>
      <c r="P306" s="3">
        <v>25.052904122400005</v>
      </c>
      <c r="Q306" s="3">
        <v>33.740733426556503</v>
      </c>
      <c r="R306" s="3">
        <v>47.335677123230901</v>
      </c>
      <c r="S306" s="12">
        <f t="shared" si="60"/>
        <v>1.5283438100341254E-2</v>
      </c>
      <c r="T306" s="12">
        <f t="shared" si="61"/>
        <v>3.1290043708670619E-2</v>
      </c>
      <c r="U306" s="12">
        <f t="shared" si="62"/>
        <v>0.35956479209438919</v>
      </c>
      <c r="V306" s="14">
        <f t="shared" si="64"/>
        <v>0.28132821978275846</v>
      </c>
      <c r="W306" s="12">
        <f t="shared" si="65"/>
        <v>0.46111061582995305</v>
      </c>
      <c r="Y306">
        <f t="shared" si="66"/>
        <v>445.794023344035</v>
      </c>
      <c r="Z306">
        <f t="shared" si="67"/>
        <v>487.69271346251338</v>
      </c>
      <c r="AB306">
        <f t="shared" si="68"/>
        <v>509.9139146803625</v>
      </c>
      <c r="AC306">
        <f t="shared" si="69"/>
        <v>764.87087202054363</v>
      </c>
    </row>
    <row r="307" spans="1:29" x14ac:dyDescent="0.25">
      <c r="A307" s="1">
        <v>0.58611111111112701</v>
      </c>
      <c r="B307" s="2">
        <v>851.66666666666697</v>
      </c>
      <c r="C307" s="3">
        <v>20.76</v>
      </c>
      <c r="D307" s="3">
        <v>25.140757672800003</v>
      </c>
      <c r="E307" s="3">
        <v>38.113361242980801</v>
      </c>
      <c r="F307" s="3">
        <v>55.792170838726101</v>
      </c>
      <c r="G307" s="12">
        <f t="shared" si="56"/>
        <v>2.0375766625809151E-2</v>
      </c>
      <c r="H307" s="12">
        <f t="shared" si="57"/>
        <v>4.1133664389893645E-2</v>
      </c>
      <c r="I307" s="12">
        <f t="shared" si="58"/>
        <v>0.53542857646005049</v>
      </c>
      <c r="J307" s="14">
        <f t="shared" si="63"/>
        <v>0.36483577888390922</v>
      </c>
      <c r="K307" s="12">
        <f t="shared" si="59"/>
        <v>0.42170004474262296</v>
      </c>
      <c r="M307" s="1">
        <v>0.58611111111112701</v>
      </c>
      <c r="N307" s="2">
        <v>851.66666666666697</v>
      </c>
      <c r="O307" s="3">
        <v>20.76</v>
      </c>
      <c r="P307" s="3">
        <v>25.140757672800003</v>
      </c>
      <c r="Q307" s="3">
        <v>34.126120309297399</v>
      </c>
      <c r="R307" s="3">
        <v>47.588061760136299</v>
      </c>
      <c r="S307" s="12">
        <f t="shared" si="60"/>
        <v>1.5694074727159366E-2</v>
      </c>
      <c r="T307" s="12">
        <f t="shared" si="61"/>
        <v>3.1500659600942803E-2</v>
      </c>
      <c r="U307" s="12">
        <f t="shared" si="62"/>
        <v>0.3708600127499368</v>
      </c>
      <c r="V307" s="14">
        <f t="shared" si="64"/>
        <v>0.27781270384225437</v>
      </c>
      <c r="W307" s="12">
        <f t="shared" si="65"/>
        <v>0.46324271021722274</v>
      </c>
      <c r="Y307">
        <f t="shared" si="66"/>
        <v>447.23550513794362</v>
      </c>
      <c r="Z307">
        <f t="shared" si="67"/>
        <v>491.29372901043291</v>
      </c>
      <c r="AB307">
        <f t="shared" si="68"/>
        <v>508.63204141799093</v>
      </c>
      <c r="AC307">
        <f t="shared" si="69"/>
        <v>762.94806212698631</v>
      </c>
    </row>
    <row r="308" spans="1:29" x14ac:dyDescent="0.25">
      <c r="A308" s="1">
        <v>0.58680555555557201</v>
      </c>
      <c r="B308" s="2">
        <v>853.33333333333303</v>
      </c>
      <c r="C308" s="3">
        <v>20.76</v>
      </c>
      <c r="D308" s="3">
        <v>25.902155109600006</v>
      </c>
      <c r="E308" s="3">
        <v>38.438999707784603</v>
      </c>
      <c r="F308" s="3">
        <v>56.039897599210299</v>
      </c>
      <c r="G308" s="12">
        <f t="shared" si="56"/>
        <v>2.0717577782560087E-2</v>
      </c>
      <c r="H308" s="12">
        <f t="shared" si="57"/>
        <v>4.1343629999074587E-2</v>
      </c>
      <c r="I308" s="12">
        <f t="shared" si="58"/>
        <v>0.51643251895930864</v>
      </c>
      <c r="J308" s="14">
        <f t="shared" si="63"/>
        <v>0.36251849350237586</v>
      </c>
      <c r="K308" s="12">
        <f t="shared" si="59"/>
        <v>0.41382316865468688</v>
      </c>
      <c r="M308" s="1">
        <v>0.58680555555557201</v>
      </c>
      <c r="N308" s="2">
        <v>853.33333333333303</v>
      </c>
      <c r="O308" s="3">
        <v>20.76</v>
      </c>
      <c r="P308" s="3">
        <v>25.902155109600006</v>
      </c>
      <c r="Q308" s="3">
        <v>34.457754156676501</v>
      </c>
      <c r="R308" s="3">
        <v>47.876832253627903</v>
      </c>
      <c r="S308" s="12">
        <f t="shared" si="60"/>
        <v>1.6052055652355277E-2</v>
      </c>
      <c r="T308" s="12">
        <f t="shared" si="61"/>
        <v>3.1777537797220208E-2</v>
      </c>
      <c r="U308" s="12">
        <f t="shared" si="62"/>
        <v>0.35243234710968518</v>
      </c>
      <c r="V308" s="14">
        <f t="shared" si="64"/>
        <v>0.2763872619400502</v>
      </c>
      <c r="W308" s="12">
        <f t="shared" si="65"/>
        <v>0.45260343549489285</v>
      </c>
      <c r="Y308">
        <f t="shared" si="66"/>
        <v>439.74052397172352</v>
      </c>
      <c r="Z308">
        <f t="shared" si="67"/>
        <v>480.94956240114368</v>
      </c>
      <c r="AB308">
        <f t="shared" si="68"/>
        <v>497.52247314410369</v>
      </c>
      <c r="AC308">
        <f t="shared" si="69"/>
        <v>746.2837097161555</v>
      </c>
    </row>
    <row r="309" spans="1:29" x14ac:dyDescent="0.25">
      <c r="A309" s="1">
        <v>0.58750000000001601</v>
      </c>
      <c r="B309" s="2">
        <v>850.83333333333303</v>
      </c>
      <c r="C309" s="3">
        <v>20.76</v>
      </c>
      <c r="D309" s="3">
        <v>25.828943817599999</v>
      </c>
      <c r="E309" s="3">
        <v>38.521445813137298</v>
      </c>
      <c r="F309" s="3">
        <v>55.977381291702301</v>
      </c>
      <c r="G309" s="12">
        <f t="shared" si="56"/>
        <v>2.0875352571757849E-2</v>
      </c>
      <c r="H309" s="12">
        <f t="shared" si="57"/>
        <v>4.1391633251755898E-2</v>
      </c>
      <c r="I309" s="12">
        <f t="shared" si="58"/>
        <v>0.52438081434683526</v>
      </c>
      <c r="J309" s="14">
        <f t="shared" si="63"/>
        <v>0.36058917558784448</v>
      </c>
      <c r="K309" s="12">
        <f t="shared" si="59"/>
        <v>0.41518638850750816</v>
      </c>
      <c r="M309" s="1">
        <v>0.58750000000001601</v>
      </c>
      <c r="N309" s="2">
        <v>850.83333333333303</v>
      </c>
      <c r="O309" s="3">
        <v>20.76</v>
      </c>
      <c r="P309" s="3">
        <v>25.828943817599999</v>
      </c>
      <c r="Q309" s="3">
        <v>34.571745316278196</v>
      </c>
      <c r="R309" s="3">
        <v>47.870671019569897</v>
      </c>
      <c r="S309" s="12">
        <f t="shared" si="60"/>
        <v>1.6233197237545387E-2</v>
      </c>
      <c r="T309" s="12">
        <f t="shared" si="61"/>
        <v>3.1863668191463163E-2</v>
      </c>
      <c r="U309" s="12">
        <f t="shared" si="62"/>
        <v>0.36120202078057911</v>
      </c>
      <c r="V309" s="14">
        <f t="shared" si="64"/>
        <v>0.27471736828097898</v>
      </c>
      <c r="W309" s="12">
        <f t="shared" si="65"/>
        <v>0.45531837867126862</v>
      </c>
      <c r="Y309">
        <f t="shared" si="66"/>
        <v>439.89657474712601</v>
      </c>
      <c r="Z309">
        <f t="shared" si="67"/>
        <v>482.41705590809335</v>
      </c>
      <c r="AB309">
        <f t="shared" si="68"/>
        <v>498.59070086274676</v>
      </c>
      <c r="AC309">
        <f t="shared" si="69"/>
        <v>747.88605129412008</v>
      </c>
    </row>
    <row r="310" spans="1:29" x14ac:dyDescent="0.25">
      <c r="A310" s="1">
        <v>0.58819444444446101</v>
      </c>
      <c r="B310" s="2">
        <v>851.16666666666697</v>
      </c>
      <c r="C310" s="3">
        <v>20.76</v>
      </c>
      <c r="D310" s="3">
        <v>26.282853828000004</v>
      </c>
      <c r="E310" s="3">
        <v>38.4514476381867</v>
      </c>
      <c r="F310" s="3">
        <v>55.940217266770802</v>
      </c>
      <c r="G310" s="12">
        <f t="shared" si="56"/>
        <v>2.0784939461351116E-2</v>
      </c>
      <c r="H310" s="12">
        <f t="shared" si="57"/>
        <v>4.1331761033997397E-2</v>
      </c>
      <c r="I310" s="12">
        <f t="shared" si="58"/>
        <v>0.50253907541579512</v>
      </c>
      <c r="J310" s="14">
        <f t="shared" si="63"/>
        <v>0.36112595491317706</v>
      </c>
      <c r="K310" s="12">
        <f t="shared" si="59"/>
        <v>0.4082636617473831</v>
      </c>
      <c r="M310" s="1">
        <v>0.58819444444446101</v>
      </c>
      <c r="N310" s="2">
        <v>851.16666666666697</v>
      </c>
      <c r="O310" s="3">
        <v>20.76</v>
      </c>
      <c r="P310" s="3">
        <v>26.282853828000004</v>
      </c>
      <c r="Q310" s="3">
        <v>34.492355090034202</v>
      </c>
      <c r="R310" s="3">
        <v>47.8346374477266</v>
      </c>
      <c r="S310" s="12">
        <f t="shared" si="60"/>
        <v>1.613356775801942E-2</v>
      </c>
      <c r="T310" s="12">
        <f t="shared" si="61"/>
        <v>3.1808855431047493E-2</v>
      </c>
      <c r="U310" s="12">
        <f t="shared" si="62"/>
        <v>0.33903631251080213</v>
      </c>
      <c r="V310" s="14">
        <f t="shared" si="64"/>
        <v>0.27550505607140241</v>
      </c>
      <c r="W310" s="12">
        <f t="shared" si="65"/>
        <v>0.44502321232680347</v>
      </c>
      <c r="Y310">
        <f t="shared" si="66"/>
        <v>432.7313017118272</v>
      </c>
      <c r="Z310">
        <f t="shared" si="67"/>
        <v>471.69388805735639</v>
      </c>
      <c r="AB310">
        <f t="shared" si="68"/>
        <v>491.96768900716012</v>
      </c>
      <c r="AC310">
        <f t="shared" si="69"/>
        <v>737.95153351074009</v>
      </c>
    </row>
    <row r="311" spans="1:29" x14ac:dyDescent="0.25">
      <c r="A311" s="1">
        <v>0.588888888888905</v>
      </c>
      <c r="B311" s="2">
        <v>848.83333333333303</v>
      </c>
      <c r="C311" s="3">
        <v>20.76</v>
      </c>
      <c r="D311" s="3">
        <v>25.594667683200008</v>
      </c>
      <c r="E311" s="3">
        <v>38.023899607672398</v>
      </c>
      <c r="F311" s="3">
        <v>55.480451806573697</v>
      </c>
      <c r="G311" s="12">
        <f t="shared" si="56"/>
        <v>2.0338385557831223E-2</v>
      </c>
      <c r="H311" s="12">
        <f t="shared" si="57"/>
        <v>4.0903732738944085E-2</v>
      </c>
      <c r="I311" s="12">
        <f t="shared" si="58"/>
        <v>0.51471392222437118</v>
      </c>
      <c r="J311" s="14">
        <f t="shared" si="63"/>
        <v>0.36145155651652916</v>
      </c>
      <c r="K311" s="12">
        <f t="shared" si="59"/>
        <v>0.41253901175247659</v>
      </c>
      <c r="M311" s="1">
        <v>0.588888888888905</v>
      </c>
      <c r="N311" s="2">
        <v>848.83333333333303</v>
      </c>
      <c r="O311" s="3">
        <v>20.76</v>
      </c>
      <c r="P311" s="3">
        <v>25.594667683200008</v>
      </c>
      <c r="Q311" s="3">
        <v>34.086102505777397</v>
      </c>
      <c r="R311" s="3">
        <v>47.383305770639701</v>
      </c>
      <c r="S311" s="12">
        <f t="shared" si="60"/>
        <v>1.5699315734275358E-2</v>
      </c>
      <c r="T311" s="12">
        <f t="shared" si="61"/>
        <v>3.1364585632012221E-2</v>
      </c>
      <c r="U311" s="12">
        <f t="shared" si="62"/>
        <v>0.35164358903271059</v>
      </c>
      <c r="V311" s="14">
        <f t="shared" si="64"/>
        <v>0.2753289860814358</v>
      </c>
      <c r="W311" s="12">
        <f t="shared" si="65"/>
        <v>0.45115078059779112</v>
      </c>
      <c r="Y311">
        <f t="shared" si="66"/>
        <v>436.06419340296441</v>
      </c>
      <c r="Z311">
        <f t="shared" si="67"/>
        <v>476.87781189171989</v>
      </c>
      <c r="AB311">
        <f t="shared" si="68"/>
        <v>502.00902956240424</v>
      </c>
      <c r="AC311">
        <f t="shared" si="69"/>
        <v>753.01354434360633</v>
      </c>
    </row>
    <row r="312" spans="1:29" x14ac:dyDescent="0.25">
      <c r="A312" s="1">
        <v>0.58958333333335</v>
      </c>
      <c r="B312" s="2">
        <v>847.66666666666697</v>
      </c>
      <c r="C312" s="3">
        <v>20.76</v>
      </c>
      <c r="D312" s="3">
        <v>25.594667683200001</v>
      </c>
      <c r="E312" s="3">
        <v>37.935264019743698</v>
      </c>
      <c r="F312" s="3">
        <v>55.309020320850102</v>
      </c>
      <c r="G312" s="12">
        <f t="shared" si="56"/>
        <v>2.0261813629269002E-2</v>
      </c>
      <c r="H312" s="12">
        <f t="shared" si="57"/>
        <v>4.0757790390306831E-2</v>
      </c>
      <c r="I312" s="12">
        <f t="shared" si="58"/>
        <v>0.51174674687701294</v>
      </c>
      <c r="J312" s="14">
        <f t="shared" si="63"/>
        <v>0.36023231883036178</v>
      </c>
      <c r="K312" s="12">
        <f t="shared" si="59"/>
        <v>0.41073712817924551</v>
      </c>
      <c r="M312" s="1">
        <v>0.58958333333335</v>
      </c>
      <c r="N312" s="2">
        <v>847.66666666666697</v>
      </c>
      <c r="O312" s="3">
        <v>20.76</v>
      </c>
      <c r="P312" s="3">
        <v>25.594667683200001</v>
      </c>
      <c r="Q312" s="3">
        <v>34.016548775252502</v>
      </c>
      <c r="R312" s="3">
        <v>47.250860417692301</v>
      </c>
      <c r="S312" s="12">
        <f t="shared" si="60"/>
        <v>1.5638869966872783E-2</v>
      </c>
      <c r="T312" s="12">
        <f t="shared" si="61"/>
        <v>3.1251506587918552E-2</v>
      </c>
      <c r="U312" s="12">
        <f t="shared" si="62"/>
        <v>0.34924327268369132</v>
      </c>
      <c r="V312" s="14">
        <f t="shared" si="64"/>
        <v>0.27440391636989525</v>
      </c>
      <c r="W312" s="12">
        <f t="shared" si="65"/>
        <v>0.44902555271174094</v>
      </c>
      <c r="Y312">
        <f t="shared" si="66"/>
        <v>433.56283248041592</v>
      </c>
      <c r="Z312">
        <f t="shared" si="67"/>
        <v>473.97904190640412</v>
      </c>
      <c r="AB312">
        <f t="shared" si="68"/>
        <v>502.00902956240435</v>
      </c>
      <c r="AC312">
        <f t="shared" si="69"/>
        <v>753.01354434360644</v>
      </c>
    </row>
    <row r="313" spans="1:29" x14ac:dyDescent="0.25">
      <c r="A313" s="1">
        <v>0.590277777777794</v>
      </c>
      <c r="B313" s="2">
        <v>845</v>
      </c>
      <c r="C313" s="3">
        <v>20.8</v>
      </c>
      <c r="D313" s="3">
        <v>25.536098649600003</v>
      </c>
      <c r="E313" s="3">
        <v>37.892476931825399</v>
      </c>
      <c r="F313" s="3">
        <v>55.192431282810702</v>
      </c>
      <c r="G313" s="12">
        <f t="shared" si="56"/>
        <v>2.0227783351272659E-2</v>
      </c>
      <c r="H313" s="12">
        <f t="shared" si="57"/>
        <v>4.0701102109835151E-2</v>
      </c>
      <c r="I313" s="12">
        <f t="shared" si="58"/>
        <v>0.51401824663372631</v>
      </c>
      <c r="J313" s="14">
        <f t="shared" si="63"/>
        <v>0.35983408727170429</v>
      </c>
      <c r="K313" s="12">
        <f t="shared" si="59"/>
        <v>0.41122880705904502</v>
      </c>
      <c r="M313" s="1">
        <v>0.590277777777794</v>
      </c>
      <c r="N313" s="2">
        <v>845</v>
      </c>
      <c r="O313" s="3">
        <v>20.8</v>
      </c>
      <c r="P313" s="3">
        <v>25.536098649600003</v>
      </c>
      <c r="Q313" s="3">
        <v>33.990046698504301</v>
      </c>
      <c r="R313" s="3">
        <v>47.168098948273702</v>
      </c>
      <c r="S313" s="12">
        <f t="shared" si="60"/>
        <v>1.5609522720123432E-2</v>
      </c>
      <c r="T313" s="12">
        <f t="shared" si="61"/>
        <v>3.1204850826359411E-2</v>
      </c>
      <c r="U313" s="12">
        <f t="shared" si="62"/>
        <v>0.35167938808423826</v>
      </c>
      <c r="V313" s="14">
        <f t="shared" si="64"/>
        <v>0.27409970610960199</v>
      </c>
      <c r="W313" s="12">
        <f t="shared" si="65"/>
        <v>0.44993940015172118</v>
      </c>
      <c r="Y313">
        <f t="shared" si="66"/>
        <v>432.71626120316046</v>
      </c>
      <c r="Z313">
        <f t="shared" si="67"/>
        <v>473.44955328893258</v>
      </c>
      <c r="AB313">
        <f t="shared" si="68"/>
        <v>502.86361173731871</v>
      </c>
      <c r="AC313">
        <f t="shared" si="69"/>
        <v>754.29541760597795</v>
      </c>
    </row>
    <row r="314" spans="1:29" x14ac:dyDescent="0.25">
      <c r="A314" s="1">
        <v>0.590972222222239</v>
      </c>
      <c r="B314" s="2">
        <v>848</v>
      </c>
      <c r="C314" s="3">
        <v>20.76</v>
      </c>
      <c r="D314" s="3">
        <v>25.609309941600003</v>
      </c>
      <c r="E314" s="3">
        <v>37.291180025880102</v>
      </c>
      <c r="F314" s="3">
        <v>54.8605962129433</v>
      </c>
      <c r="G314" s="12">
        <f t="shared" si="56"/>
        <v>1.9494316068254837E-2</v>
      </c>
      <c r="H314" s="12">
        <f t="shared" si="57"/>
        <v>4.0212967232244462E-2</v>
      </c>
      <c r="I314" s="12">
        <f t="shared" si="58"/>
        <v>0.48423989771887194</v>
      </c>
      <c r="J314" s="14">
        <f t="shared" si="63"/>
        <v>0.36414599015496901</v>
      </c>
      <c r="K314" s="12">
        <f t="shared" si="59"/>
        <v>0.40417729267627006</v>
      </c>
      <c r="M314" s="1">
        <v>0.590972222222239</v>
      </c>
      <c r="N314" s="2">
        <v>848</v>
      </c>
      <c r="O314" s="3">
        <v>20.76</v>
      </c>
      <c r="P314" s="3">
        <v>25.609309941600003</v>
      </c>
      <c r="Q314" s="3">
        <v>33.340230220180899</v>
      </c>
      <c r="R314" s="3">
        <v>46.744170055544998</v>
      </c>
      <c r="S314" s="12">
        <f t="shared" si="60"/>
        <v>1.4835177146439739E-2</v>
      </c>
      <c r="T314" s="12">
        <f t="shared" si="61"/>
        <v>3.0641709971161554E-2</v>
      </c>
      <c r="U314" s="12">
        <f t="shared" si="62"/>
        <v>0.32046410531567465</v>
      </c>
      <c r="V314" s="14">
        <f t="shared" si="64"/>
        <v>0.27781178904056519</v>
      </c>
      <c r="W314" s="12">
        <f t="shared" si="65"/>
        <v>0.43804384169840255</v>
      </c>
      <c r="Y314">
        <f t="shared" si="66"/>
        <v>426.80622001604053</v>
      </c>
      <c r="Z314">
        <f t="shared" si="67"/>
        <v>462.56887673882113</v>
      </c>
      <c r="AB314">
        <f t="shared" si="68"/>
        <v>501.79538401867575</v>
      </c>
      <c r="AC314">
        <f t="shared" si="69"/>
        <v>752.69307602801348</v>
      </c>
    </row>
    <row r="315" spans="1:29" x14ac:dyDescent="0.25">
      <c r="A315" s="1">
        <v>0.59166666666668299</v>
      </c>
      <c r="B315" s="2">
        <v>847.33333333333303</v>
      </c>
      <c r="C315" s="3">
        <v>20.8</v>
      </c>
      <c r="D315" s="3">
        <v>23.9840192592</v>
      </c>
      <c r="E315" s="3">
        <v>36.931609976895899</v>
      </c>
      <c r="F315" s="3">
        <v>54.292651835833098</v>
      </c>
      <c r="G315" s="12">
        <f t="shared" si="56"/>
        <v>1.9038092026234348E-2</v>
      </c>
      <c r="H315" s="12">
        <f t="shared" si="57"/>
        <v>3.9527126478166537E-2</v>
      </c>
      <c r="I315" s="12">
        <f t="shared" si="58"/>
        <v>0.53712914786235755</v>
      </c>
      <c r="J315" s="14">
        <f t="shared" si="63"/>
        <v>0.36011030248850495</v>
      </c>
      <c r="K315" s="12">
        <f t="shared" si="59"/>
        <v>0.41911658427978932</v>
      </c>
      <c r="M315" s="1">
        <v>0.59166666666668299</v>
      </c>
      <c r="N315" s="2">
        <v>847.33333333333303</v>
      </c>
      <c r="O315" s="3">
        <v>20.8</v>
      </c>
      <c r="P315" s="3">
        <v>23.9840192592</v>
      </c>
      <c r="Q315" s="3">
        <v>33.047837681848101</v>
      </c>
      <c r="R315" s="3">
        <v>46.228668490160302</v>
      </c>
      <c r="S315" s="12">
        <f t="shared" si="60"/>
        <v>1.4454568467956064E-2</v>
      </c>
      <c r="T315" s="12">
        <f t="shared" si="61"/>
        <v>3.0010230318835929E-2</v>
      </c>
      <c r="U315" s="12">
        <f t="shared" si="62"/>
        <v>0.37601135005621195</v>
      </c>
      <c r="V315" s="14">
        <f t="shared" si="64"/>
        <v>0.27340254162152483</v>
      </c>
      <c r="W315" s="12">
        <f t="shared" si="65"/>
        <v>0.46140821664963089</v>
      </c>
      <c r="Y315">
        <f t="shared" si="66"/>
        <v>442.23398533283535</v>
      </c>
      <c r="Z315">
        <f t="shared" si="67"/>
        <v>486.85831620078488</v>
      </c>
      <c r="AB315">
        <f t="shared" si="68"/>
        <v>525.51003937255064</v>
      </c>
      <c r="AC315">
        <f t="shared" si="69"/>
        <v>788.26505905882584</v>
      </c>
    </row>
    <row r="316" spans="1:29" x14ac:dyDescent="0.25">
      <c r="A316" s="1">
        <v>0.59236111111112799</v>
      </c>
      <c r="B316" s="2">
        <v>846.5</v>
      </c>
      <c r="C316" s="3">
        <v>20.8</v>
      </c>
      <c r="D316" s="3">
        <v>25.594667683200008</v>
      </c>
      <c r="E316" s="3">
        <v>38.121635224859503</v>
      </c>
      <c r="F316" s="3">
        <v>55.085311603262603</v>
      </c>
      <c r="G316" s="12">
        <f t="shared" si="56"/>
        <v>2.0462652362503841E-2</v>
      </c>
      <c r="H316" s="12">
        <f t="shared" si="57"/>
        <v>4.0502435443901474E-2</v>
      </c>
      <c r="I316" s="12">
        <f t="shared" si="58"/>
        <v>0.52019124553240659</v>
      </c>
      <c r="J316" s="14">
        <f t="shared" si="63"/>
        <v>0.35221436930941297</v>
      </c>
      <c r="K316" s="12">
        <f t="shared" si="59"/>
        <v>0.40820666138374423</v>
      </c>
      <c r="M316" s="1">
        <v>0.59236111111112799</v>
      </c>
      <c r="N316" s="2">
        <v>846.5</v>
      </c>
      <c r="O316" s="3">
        <v>20.8</v>
      </c>
      <c r="P316" s="3">
        <v>25.594667683200008</v>
      </c>
      <c r="Q316" s="3">
        <v>34.286241775756999</v>
      </c>
      <c r="R316" s="3">
        <v>47.200752319066098</v>
      </c>
      <c r="S316" s="12">
        <f t="shared" si="60"/>
        <v>1.5931768193451858E-2</v>
      </c>
      <c r="T316" s="12">
        <f t="shared" si="61"/>
        <v>3.1188130323763847E-2</v>
      </c>
      <c r="U316" s="12">
        <f t="shared" si="62"/>
        <v>0.3609238020142157</v>
      </c>
      <c r="V316" s="14">
        <f t="shared" si="64"/>
        <v>0.26814212229033191</v>
      </c>
      <c r="W316" s="12">
        <f t="shared" si="65"/>
        <v>0.44860402329743981</v>
      </c>
      <c r="Y316">
        <f t="shared" si="66"/>
        <v>430.2986932130874</v>
      </c>
      <c r="Z316">
        <f t="shared" si="67"/>
        <v>472.88234920192997</v>
      </c>
      <c r="AB316">
        <f t="shared" si="68"/>
        <v>502.00902956240424</v>
      </c>
      <c r="AC316">
        <f t="shared" si="69"/>
        <v>753.01354434360633</v>
      </c>
    </row>
    <row r="317" spans="1:29" x14ac:dyDescent="0.25">
      <c r="A317" s="1">
        <v>0.59305555555557199</v>
      </c>
      <c r="B317" s="2">
        <v>845</v>
      </c>
      <c r="C317" s="3">
        <v>20.8</v>
      </c>
      <c r="D317" s="3">
        <v>26.282853828000004</v>
      </c>
      <c r="E317" s="3">
        <v>37.632238827637003</v>
      </c>
      <c r="F317" s="3">
        <v>54.870985692640801</v>
      </c>
      <c r="G317" s="12">
        <f t="shared" si="56"/>
        <v>1.9919809263475741E-2</v>
      </c>
      <c r="H317" s="12">
        <f t="shared" si="57"/>
        <v>4.0320693127385565E-2</v>
      </c>
      <c r="I317" s="12">
        <f t="shared" si="58"/>
        <v>0.47212790387588016</v>
      </c>
      <c r="J317" s="14">
        <f t="shared" si="63"/>
        <v>0.35856098912326345</v>
      </c>
      <c r="K317" s="12">
        <f t="shared" si="59"/>
        <v>0.39641662737413574</v>
      </c>
      <c r="M317" s="1">
        <v>0.59305555555557199</v>
      </c>
      <c r="N317" s="2">
        <v>845</v>
      </c>
      <c r="O317" s="3">
        <v>20.8</v>
      </c>
      <c r="P317" s="3">
        <v>26.282853828000004</v>
      </c>
      <c r="Q317" s="3">
        <v>33.742652138214602</v>
      </c>
      <c r="R317" s="3">
        <v>46.902322471437301</v>
      </c>
      <c r="S317" s="12">
        <f t="shared" si="60"/>
        <v>1.5316748092561658E-2</v>
      </c>
      <c r="T317" s="12">
        <f t="shared" si="61"/>
        <v>3.0890322451405088E-2</v>
      </c>
      <c r="U317" s="12">
        <f t="shared" si="62"/>
        <v>0.31032332938314267</v>
      </c>
      <c r="V317" s="14">
        <f t="shared" si="64"/>
        <v>0.27371736751906633</v>
      </c>
      <c r="W317" s="12">
        <f t="shared" si="65"/>
        <v>0.42887903221063772</v>
      </c>
      <c r="Y317">
        <f t="shared" si="66"/>
        <v>417.13011815213861</v>
      </c>
      <c r="Z317">
        <f t="shared" si="67"/>
        <v>451.28874276546151</v>
      </c>
      <c r="AB317">
        <f t="shared" si="68"/>
        <v>491.96768900716012</v>
      </c>
      <c r="AC317">
        <f t="shared" si="69"/>
        <v>737.95153351074009</v>
      </c>
    </row>
    <row r="318" spans="1:29" x14ac:dyDescent="0.25">
      <c r="A318" s="1">
        <v>0.59375000000001699</v>
      </c>
      <c r="B318" s="2">
        <v>845.66666666666697</v>
      </c>
      <c r="C318" s="3">
        <v>20.8</v>
      </c>
      <c r="D318" s="3">
        <v>24.364717977600002</v>
      </c>
      <c r="E318" s="3">
        <v>36.9007380976904</v>
      </c>
      <c r="F318" s="3">
        <v>54.099082797048297</v>
      </c>
      <c r="G318" s="12">
        <f t="shared" si="56"/>
        <v>1.9039106934596445E-2</v>
      </c>
      <c r="H318" s="12">
        <f t="shared" si="57"/>
        <v>3.937613259406577E-2</v>
      </c>
      <c r="I318" s="12">
        <f t="shared" si="58"/>
        <v>0.52108013542497789</v>
      </c>
      <c r="J318" s="14">
        <f t="shared" si="63"/>
        <v>0.35743863280279414</v>
      </c>
      <c r="K318" s="12">
        <f t="shared" si="59"/>
        <v>0.41198580034352206</v>
      </c>
      <c r="M318" s="1">
        <v>0.59375000000001699</v>
      </c>
      <c r="N318" s="2">
        <v>845.66666666666697</v>
      </c>
      <c r="O318" s="3">
        <v>20.8</v>
      </c>
      <c r="P318" s="3">
        <v>24.364717977600002</v>
      </c>
      <c r="Q318" s="3">
        <v>33.0499119843548</v>
      </c>
      <c r="R318" s="3">
        <v>46.118746058906197</v>
      </c>
      <c r="S318" s="12">
        <f t="shared" si="60"/>
        <v>1.4485508850242169E-2</v>
      </c>
      <c r="T318" s="12">
        <f t="shared" si="61"/>
        <v>2.9939392265163012E-2</v>
      </c>
      <c r="U318" s="12">
        <f t="shared" si="62"/>
        <v>0.36101426336888814</v>
      </c>
      <c r="V318" s="14">
        <f t="shared" si="64"/>
        <v>0.27161370850466932</v>
      </c>
      <c r="W318" s="12">
        <f t="shared" si="65"/>
        <v>0.45212084018911347</v>
      </c>
      <c r="Y318">
        <f t="shared" si="66"/>
        <v>433.8548307053257</v>
      </c>
      <c r="Z318">
        <f t="shared" si="67"/>
        <v>476.12031874651888</v>
      </c>
      <c r="AB318">
        <f t="shared" si="68"/>
        <v>519.95525523560684</v>
      </c>
      <c r="AC318">
        <f t="shared" si="69"/>
        <v>779.93288285341021</v>
      </c>
    </row>
    <row r="319" spans="1:29" x14ac:dyDescent="0.25">
      <c r="A319" s="1">
        <v>0.59444444444446098</v>
      </c>
      <c r="B319" s="2">
        <v>847.16666666666697</v>
      </c>
      <c r="C319" s="3">
        <v>20.8</v>
      </c>
      <c r="D319" s="3">
        <v>25.170042189600004</v>
      </c>
      <c r="E319" s="3">
        <v>36.7318468819091</v>
      </c>
      <c r="F319" s="3">
        <v>54.065667283047901</v>
      </c>
      <c r="G319" s="12">
        <f t="shared" si="56"/>
        <v>1.8806036059699893E-2</v>
      </c>
      <c r="H319" s="12">
        <f t="shared" si="57"/>
        <v>3.92669690533715E-2</v>
      </c>
      <c r="I319" s="12">
        <f t="shared" si="58"/>
        <v>0.4797343531228353</v>
      </c>
      <c r="J319" s="14">
        <f t="shared" si="63"/>
        <v>0.35961639807059181</v>
      </c>
      <c r="K319" s="12">
        <f t="shared" si="59"/>
        <v>0.39965571642133968</v>
      </c>
      <c r="M319" s="1">
        <v>0.59444444444446098</v>
      </c>
      <c r="N319" s="2">
        <v>847.16666666666697</v>
      </c>
      <c r="O319" s="3">
        <v>20.8</v>
      </c>
      <c r="P319" s="3">
        <v>25.170042189600004</v>
      </c>
      <c r="Q319" s="3">
        <v>32.845293489189899</v>
      </c>
      <c r="R319" s="3">
        <v>46.059159456213898</v>
      </c>
      <c r="S319" s="12">
        <f t="shared" si="60"/>
        <v>1.421832794317123E-2</v>
      </c>
      <c r="T319" s="12">
        <f t="shared" si="61"/>
        <v>2.9816045000449209E-2</v>
      </c>
      <c r="U319" s="12">
        <f t="shared" si="62"/>
        <v>0.31846946175394897</v>
      </c>
      <c r="V319" s="14">
        <f t="shared" si="64"/>
        <v>0.27414169373397657</v>
      </c>
      <c r="W319" s="12">
        <f t="shared" si="65"/>
        <v>0.43337642461095105</v>
      </c>
      <c r="Y319">
        <f t="shared" si="66"/>
        <v>421.61675923350049</v>
      </c>
      <c r="Z319">
        <f t="shared" si="67"/>
        <v>457.19041706396649</v>
      </c>
      <c r="AB319">
        <f t="shared" si="68"/>
        <v>508.20475033053378</v>
      </c>
      <c r="AC319">
        <f t="shared" si="69"/>
        <v>762.30712549580051</v>
      </c>
    </row>
    <row r="320" spans="1:29" x14ac:dyDescent="0.25">
      <c r="A320" s="1">
        <v>0.59513888888890598</v>
      </c>
      <c r="B320" s="2">
        <v>847.33333333333303</v>
      </c>
      <c r="C320" s="3">
        <v>20.8</v>
      </c>
      <c r="D320" s="3">
        <v>23.720458608000001</v>
      </c>
      <c r="E320" s="3">
        <v>36.798801135342003</v>
      </c>
      <c r="F320" s="3">
        <v>53.791295022756103</v>
      </c>
      <c r="G320" s="12">
        <f t="shared" si="56"/>
        <v>1.8881354605045645E-2</v>
      </c>
      <c r="H320" s="12">
        <f t="shared" si="57"/>
        <v>3.893543865785537E-2</v>
      </c>
      <c r="I320" s="12">
        <f t="shared" si="58"/>
        <v>0.54255336999201498</v>
      </c>
      <c r="J320" s="14">
        <f t="shared" si="63"/>
        <v>0.35246571971604956</v>
      </c>
      <c r="K320" s="12">
        <f t="shared" si="59"/>
        <v>0.41582826980803816</v>
      </c>
      <c r="M320" s="1">
        <v>0.59513888888890598</v>
      </c>
      <c r="N320" s="2">
        <v>847.33333333333303</v>
      </c>
      <c r="O320" s="3">
        <v>20.8</v>
      </c>
      <c r="P320" s="3">
        <v>23.720458608000001</v>
      </c>
      <c r="Q320" s="3">
        <v>32.998561909531396</v>
      </c>
      <c r="R320" s="3">
        <v>45.885193809720001</v>
      </c>
      <c r="S320" s="12">
        <f t="shared" si="60"/>
        <v>1.4396414527377735E-2</v>
      </c>
      <c r="T320" s="12">
        <f t="shared" si="61"/>
        <v>2.9604870743178611E-2</v>
      </c>
      <c r="U320" s="12">
        <f t="shared" si="62"/>
        <v>0.38490093089823402</v>
      </c>
      <c r="V320" s="14">
        <f t="shared" si="64"/>
        <v>0.26730013955043957</v>
      </c>
      <c r="W320" s="12">
        <f t="shared" si="65"/>
        <v>0.45975060499955667</v>
      </c>
      <c r="Y320">
        <f t="shared" si="66"/>
        <v>438.76429582778019</v>
      </c>
      <c r="Z320">
        <f t="shared" si="67"/>
        <v>485.10927492291194</v>
      </c>
      <c r="AB320">
        <f t="shared" si="68"/>
        <v>529.35565915966538</v>
      </c>
      <c r="AC320">
        <f t="shared" si="69"/>
        <v>794.0334887394979</v>
      </c>
    </row>
    <row r="321" spans="1:29" x14ac:dyDescent="0.25">
      <c r="A321" s="1">
        <v>0.59583333333334998</v>
      </c>
      <c r="B321" s="2">
        <v>848.33333333333303</v>
      </c>
      <c r="C321" s="3">
        <v>20.76</v>
      </c>
      <c r="D321" s="3">
        <v>25.975366401599999</v>
      </c>
      <c r="E321" s="3">
        <v>37.5456911904161</v>
      </c>
      <c r="F321" s="3">
        <v>54.488374076248299</v>
      </c>
      <c r="G321" s="12">
        <f t="shared" si="56"/>
        <v>1.9786669379665351E-2</v>
      </c>
      <c r="H321" s="12">
        <f t="shared" si="57"/>
        <v>3.9758397732316285E-2</v>
      </c>
      <c r="I321" s="12">
        <f t="shared" si="58"/>
        <v>0.47942763904363916</v>
      </c>
      <c r="J321" s="14">
        <f t="shared" si="63"/>
        <v>0.35101825589507685</v>
      </c>
      <c r="K321" s="12">
        <f t="shared" si="59"/>
        <v>0.3938213836112644</v>
      </c>
      <c r="M321" s="1">
        <v>0.59583333333334998</v>
      </c>
      <c r="N321" s="2">
        <v>848.33333333333303</v>
      </c>
      <c r="O321" s="3">
        <v>20.76</v>
      </c>
      <c r="P321" s="3">
        <v>25.975366401599999</v>
      </c>
      <c r="Q321" s="3">
        <v>33.721815113025997</v>
      </c>
      <c r="R321" s="3">
        <v>46.643110029142797</v>
      </c>
      <c r="S321" s="12">
        <f t="shared" si="60"/>
        <v>1.52791533748833E-2</v>
      </c>
      <c r="T321" s="12">
        <f t="shared" si="61"/>
        <v>3.0510542274038668E-2</v>
      </c>
      <c r="U321" s="12">
        <f t="shared" si="62"/>
        <v>0.32098162190584595</v>
      </c>
      <c r="V321" s="14">
        <f t="shared" si="64"/>
        <v>0.26770319883363969</v>
      </c>
      <c r="W321" s="12">
        <f t="shared" si="65"/>
        <v>0.4281940097865628</v>
      </c>
      <c r="Y321">
        <f t="shared" si="66"/>
        <v>416.03397929297751</v>
      </c>
      <c r="Z321">
        <f t="shared" si="67"/>
        <v>452.34531494298596</v>
      </c>
      <c r="AB321">
        <f t="shared" si="68"/>
        <v>496.45424542546073</v>
      </c>
      <c r="AC321">
        <f t="shared" si="69"/>
        <v>744.68136813819103</v>
      </c>
    </row>
    <row r="322" spans="1:29" x14ac:dyDescent="0.25">
      <c r="A322" s="1">
        <v>0.59652777777779498</v>
      </c>
      <c r="B322" s="2">
        <v>846.66666666666697</v>
      </c>
      <c r="C322" s="3">
        <v>20.76</v>
      </c>
      <c r="D322" s="3">
        <v>24.935766055200002</v>
      </c>
      <c r="E322" s="3">
        <v>36.9840882772166</v>
      </c>
      <c r="F322" s="3">
        <v>53.886192822842702</v>
      </c>
      <c r="G322" s="12">
        <f t="shared" si="56"/>
        <v>1.9162308988838497E-2</v>
      </c>
      <c r="H322" s="12">
        <f t="shared" si="57"/>
        <v>3.9125424593908685E-2</v>
      </c>
      <c r="I322" s="12">
        <f t="shared" si="58"/>
        <v>0.50021667063490505</v>
      </c>
      <c r="J322" s="14">
        <f t="shared" si="63"/>
        <v>0.35086688033153668</v>
      </c>
      <c r="K322" s="12">
        <f t="shared" si="59"/>
        <v>0.40065014376599284</v>
      </c>
      <c r="M322" s="1">
        <v>0.59652777777779498</v>
      </c>
      <c r="N322" s="2">
        <v>846.66666666666697</v>
      </c>
      <c r="O322" s="3">
        <v>20.76</v>
      </c>
      <c r="P322" s="3">
        <v>24.935766055200002</v>
      </c>
      <c r="Q322" s="3">
        <v>33.191923632682403</v>
      </c>
      <c r="R322" s="3">
        <v>46.042267612846501</v>
      </c>
      <c r="S322" s="12">
        <f t="shared" si="60"/>
        <v>1.4683374369309918E-2</v>
      </c>
      <c r="T322" s="12">
        <f t="shared" si="61"/>
        <v>2.9860945999424991E-2</v>
      </c>
      <c r="U322" s="12">
        <f t="shared" si="62"/>
        <v>0.34277533249390052</v>
      </c>
      <c r="V322" s="14">
        <f t="shared" si="64"/>
        <v>0.26675731955959814</v>
      </c>
      <c r="W322" s="12">
        <f t="shared" si="65"/>
        <v>0.43814498580654848</v>
      </c>
      <c r="Y322">
        <f t="shared" si="66"/>
        <v>422.416371776917</v>
      </c>
      <c r="Z322">
        <f t="shared" si="67"/>
        <v>461.94820617548612</v>
      </c>
      <c r="AB322">
        <f t="shared" si="68"/>
        <v>511.62307903019138</v>
      </c>
      <c r="AC322">
        <f t="shared" si="69"/>
        <v>767.43461854528698</v>
      </c>
    </row>
    <row r="323" spans="1:29" x14ac:dyDescent="0.25">
      <c r="A323" s="1">
        <v>0.59722222222223897</v>
      </c>
      <c r="B323" s="2">
        <v>842.33333333333303</v>
      </c>
      <c r="C323" s="3">
        <v>20.76</v>
      </c>
      <c r="D323" s="3">
        <v>25.170042189600004</v>
      </c>
      <c r="E323" s="3">
        <v>37.235658900760399</v>
      </c>
      <c r="F323" s="3">
        <v>53.927787863927598</v>
      </c>
      <c r="G323" s="12">
        <f t="shared" ref="G323:G386" si="70">(E323-$C323)/$B323</f>
        <v>1.9559547567186867E-2</v>
      </c>
      <c r="H323" s="12">
        <f t="shared" ref="H323:H386" si="71">(F323-$C323)/$B323</f>
        <v>3.9376083732403179E-2</v>
      </c>
      <c r="I323" s="12">
        <f t="shared" ref="I323:I386" si="72">$A$1*60*0.145*1.25*1000*(E323-D323)/($B323*60*0.33*1.25)</f>
        <v>0.50351172374522635</v>
      </c>
      <c r="J323" s="14">
        <f t="shared" si="63"/>
        <v>0.34829063563107443</v>
      </c>
      <c r="K323" s="12">
        <f t="shared" ref="K323:K386" si="73">$A$1*0.145*1000*(F323-D323)/(3*0.33*B323)</f>
        <v>0.40003099833579187</v>
      </c>
      <c r="M323" s="1">
        <v>0.59722222222223897</v>
      </c>
      <c r="N323" s="2">
        <v>842.33333333333303</v>
      </c>
      <c r="O323" s="3">
        <v>20.76</v>
      </c>
      <c r="P323" s="3">
        <v>25.170042189600004</v>
      </c>
      <c r="Q323" s="3">
        <v>33.479176359873797</v>
      </c>
      <c r="R323" s="3">
        <v>46.177132470741597</v>
      </c>
      <c r="S323" s="12">
        <f t="shared" ref="S323:S386" si="74">(Q323-$C323)/$B323</f>
        <v>1.5099932362335339E-2</v>
      </c>
      <c r="T323" s="12">
        <f t="shared" ref="T323:T386" si="75">(R323-$C323)/$B323</f>
        <v>3.0174672501869733E-2</v>
      </c>
      <c r="U323" s="12">
        <f t="shared" ref="U323:U386" si="76">$A$1*60*0.145*1.25*1000*(Q323-P323)/($B323*60*0.33*1.25)</f>
        <v>0.34674949230196067</v>
      </c>
      <c r="V323" s="14">
        <f t="shared" si="64"/>
        <v>0.26494997820999838</v>
      </c>
      <c r="W323" s="12">
        <f t="shared" si="65"/>
        <v>0.43832472436097875</v>
      </c>
      <c r="Y323">
        <f t="shared" si="66"/>
        <v>419.6049573200101</v>
      </c>
      <c r="Z323">
        <f t="shared" si="67"/>
        <v>459.77243769345552</v>
      </c>
      <c r="AB323">
        <f t="shared" si="68"/>
        <v>508.20475033053378</v>
      </c>
      <c r="AC323">
        <f t="shared" si="69"/>
        <v>762.30712549580051</v>
      </c>
    </row>
    <row r="324" spans="1:29" x14ac:dyDescent="0.25">
      <c r="A324" s="1">
        <v>0.59791666666668397</v>
      </c>
      <c r="B324" s="2">
        <v>846</v>
      </c>
      <c r="C324" s="3">
        <v>20.76</v>
      </c>
      <c r="D324" s="3">
        <v>25.550740908000005</v>
      </c>
      <c r="E324" s="3">
        <v>37.360561276878698</v>
      </c>
      <c r="F324" s="3">
        <v>54.037679286538399</v>
      </c>
      <c r="G324" s="12">
        <f t="shared" si="70"/>
        <v>1.9622412856830612E-2</v>
      </c>
      <c r="H324" s="12">
        <f t="shared" si="71"/>
        <v>3.9335318305600948E-2</v>
      </c>
      <c r="I324" s="12">
        <f t="shared" si="72"/>
        <v>0.49070103975568741</v>
      </c>
      <c r="J324" s="14">
        <f t="shared" ref="J324:J387" si="77">$A$1/2*60*0.145*1.25*1000*(F324-E324)/($B324*60*0.33*1.25)</f>
        <v>0.34646924728141787</v>
      </c>
      <c r="K324" s="12">
        <f t="shared" si="73"/>
        <v>0.39454651143950781</v>
      </c>
      <c r="M324" s="1">
        <v>0.59791666666668397</v>
      </c>
      <c r="N324" s="2">
        <v>846</v>
      </c>
      <c r="O324" s="3">
        <v>20.76</v>
      </c>
      <c r="P324" s="3">
        <v>25.550740908000005</v>
      </c>
      <c r="Q324" s="3">
        <v>33.602799003237401</v>
      </c>
      <c r="R324" s="3">
        <v>46.298367377682197</v>
      </c>
      <c r="S324" s="12">
        <f t="shared" si="74"/>
        <v>1.5180613479004018E-2</v>
      </c>
      <c r="T324" s="12">
        <f t="shared" si="75"/>
        <v>3.0187195481893848E-2</v>
      </c>
      <c r="U324" s="12">
        <f t="shared" si="76"/>
        <v>0.3345650616260254</v>
      </c>
      <c r="V324" s="14">
        <f t="shared" ref="V324:V387" si="78">$A$1/2*60*0.145*1.25*1000*(R324-Q324)/($B324*60*0.33*1.25)</f>
        <v>0.2637520473235182</v>
      </c>
      <c r="W324" s="12">
        <f t="shared" ref="W324:W387" si="79">$M$1*0.145*1000*(R324-P324)/(3*0.33*N324)</f>
        <v>0.43103457813653095</v>
      </c>
      <c r="Y324">
        <f t="shared" ref="Y324:Y387" si="80">0.08*0.1813*1006*(F324-D324)</f>
        <v>415.65360156777479</v>
      </c>
      <c r="Z324">
        <f t="shared" ref="Z324:Z387" si="81">0.12*0.1813*1006*(R324-P324)</f>
        <v>454.09367364325215</v>
      </c>
      <c r="AB324">
        <f t="shared" ref="AB324:AB387" si="82">0.08*0.1813*1006*(60-D324)</f>
        <v>502.64996619359005</v>
      </c>
      <c r="AC324">
        <f t="shared" ref="AC324:AC387" si="83">0.12*0.1813*1006*(60-D324)</f>
        <v>753.97494929038498</v>
      </c>
    </row>
    <row r="325" spans="1:29" x14ac:dyDescent="0.25">
      <c r="A325" s="1">
        <v>0.59861111111112797</v>
      </c>
      <c r="B325" s="2">
        <v>845.16666666666697</v>
      </c>
      <c r="C325" s="3">
        <v>20.76</v>
      </c>
      <c r="D325" s="3">
        <v>25.448245099200001</v>
      </c>
      <c r="E325" s="3">
        <v>37.531127197864897</v>
      </c>
      <c r="F325" s="3">
        <v>54.013088076854402</v>
      </c>
      <c r="G325" s="12">
        <f t="shared" si="70"/>
        <v>1.9843573888225073E-2</v>
      </c>
      <c r="H325" s="12">
        <f t="shared" si="71"/>
        <v>3.9345006598526189E-2</v>
      </c>
      <c r="I325" s="12">
        <f t="shared" si="72"/>
        <v>0.5025418416468429</v>
      </c>
      <c r="J325" s="14">
        <f t="shared" si="77"/>
        <v>0.3427524536962015</v>
      </c>
      <c r="K325" s="12">
        <f t="shared" si="73"/>
        <v>0.39601558301308204</v>
      </c>
      <c r="M325" s="1">
        <v>0.59861111111112797</v>
      </c>
      <c r="N325" s="2">
        <v>845.16666666666697</v>
      </c>
      <c r="O325" s="3">
        <v>20.76</v>
      </c>
      <c r="P325" s="3">
        <v>25.448245099200001</v>
      </c>
      <c r="Q325" s="3">
        <v>33.814672706446302</v>
      </c>
      <c r="R325" s="3">
        <v>46.346890591281699</v>
      </c>
      <c r="S325" s="12">
        <f t="shared" si="74"/>
        <v>1.5446270210743004E-2</v>
      </c>
      <c r="T325" s="12">
        <f t="shared" si="75"/>
        <v>3.0274372618357352E-2</v>
      </c>
      <c r="U325" s="12">
        <f t="shared" si="76"/>
        <v>0.34796995480201875</v>
      </c>
      <c r="V325" s="14">
        <f t="shared" si="78"/>
        <v>0.26061513322473695</v>
      </c>
      <c r="W325" s="12">
        <f t="shared" si="79"/>
        <v>0.43460011062574638</v>
      </c>
      <c r="Y325">
        <f t="shared" si="80"/>
        <v>416.7903094431868</v>
      </c>
      <c r="Z325">
        <f t="shared" si="81"/>
        <v>457.39895691368372</v>
      </c>
      <c r="AB325">
        <f t="shared" si="82"/>
        <v>504.14548499969038</v>
      </c>
      <c r="AC325">
        <f t="shared" si="83"/>
        <v>756.21822749953549</v>
      </c>
    </row>
    <row r="326" spans="1:29" x14ac:dyDescent="0.25">
      <c r="A326" s="1">
        <v>0.59930555555557297</v>
      </c>
      <c r="B326" s="2">
        <v>844</v>
      </c>
      <c r="C326" s="3">
        <v>20.76</v>
      </c>
      <c r="D326" s="3">
        <v>26.1803580192</v>
      </c>
      <c r="E326" s="3">
        <v>37.402975789167797</v>
      </c>
      <c r="F326" s="3">
        <v>53.955010169991901</v>
      </c>
      <c r="G326" s="12">
        <f t="shared" si="70"/>
        <v>1.9719165626976062E-2</v>
      </c>
      <c r="H326" s="12">
        <f t="shared" si="71"/>
        <v>3.9330580770132587E-2</v>
      </c>
      <c r="I326" s="12">
        <f t="shared" si="72"/>
        <v>0.4674076049534196</v>
      </c>
      <c r="J326" s="14">
        <f t="shared" si="77"/>
        <v>0.34468547827366003</v>
      </c>
      <c r="K326" s="12">
        <f t="shared" si="73"/>
        <v>0.38559285383357994</v>
      </c>
      <c r="M326" s="1">
        <v>0.59930555555557297</v>
      </c>
      <c r="N326" s="2">
        <v>844</v>
      </c>
      <c r="O326" s="3">
        <v>20.76</v>
      </c>
      <c r="P326" s="3">
        <v>26.1803580192</v>
      </c>
      <c r="Q326" s="3">
        <v>33.667137638909601</v>
      </c>
      <c r="R326" s="3">
        <v>46.284807491451602</v>
      </c>
      <c r="S326" s="12">
        <f t="shared" si="74"/>
        <v>1.5292817107712795E-2</v>
      </c>
      <c r="T326" s="12">
        <f t="shared" si="75"/>
        <v>3.0242662904563507E-2</v>
      </c>
      <c r="U326" s="12">
        <f t="shared" si="76"/>
        <v>0.31181474791265029</v>
      </c>
      <c r="V326" s="14">
        <f t="shared" si="78"/>
        <v>0.26275486552040644</v>
      </c>
      <c r="W326" s="12">
        <f t="shared" si="79"/>
        <v>0.41866223947673159</v>
      </c>
      <c r="Y326">
        <f t="shared" si="80"/>
        <v>405.26061612385621</v>
      </c>
      <c r="Z326">
        <f t="shared" si="81"/>
        <v>440.0167571346156</v>
      </c>
      <c r="AB326">
        <f t="shared" si="82"/>
        <v>493.46320781326034</v>
      </c>
      <c r="AC326">
        <f t="shared" si="83"/>
        <v>740.19481171989037</v>
      </c>
    </row>
    <row r="327" spans="1:29" x14ac:dyDescent="0.25">
      <c r="A327" s="1">
        <v>0.60000000000001696</v>
      </c>
      <c r="B327" s="2">
        <v>842.16666666666697</v>
      </c>
      <c r="C327" s="3">
        <v>20.72</v>
      </c>
      <c r="D327" s="3">
        <v>24.950408313600001</v>
      </c>
      <c r="E327" s="3">
        <v>36.586038844192203</v>
      </c>
      <c r="F327" s="3">
        <v>53.189622326488902</v>
      </c>
      <c r="G327" s="12">
        <f t="shared" si="70"/>
        <v>1.8839547410479555E-2</v>
      </c>
      <c r="H327" s="12">
        <f t="shared" si="71"/>
        <v>3.8554865220449902E-2</v>
      </c>
      <c r="I327" s="12">
        <f t="shared" si="72"/>
        <v>0.48566401293514022</v>
      </c>
      <c r="J327" s="14">
        <f t="shared" si="77"/>
        <v>0.3465116463570545</v>
      </c>
      <c r="K327" s="12">
        <f t="shared" si="73"/>
        <v>0.39289576854974978</v>
      </c>
      <c r="M327" s="1">
        <v>0.60000000000001696</v>
      </c>
      <c r="N327" s="2">
        <v>842.16666666666697</v>
      </c>
      <c r="O327" s="3">
        <v>20.72</v>
      </c>
      <c r="P327" s="3">
        <v>24.950408313600001</v>
      </c>
      <c r="Q327" s="3">
        <v>32.864633545658599</v>
      </c>
      <c r="R327" s="3">
        <v>45.489160270748997</v>
      </c>
      <c r="S327" s="12">
        <f t="shared" si="74"/>
        <v>1.442070082603435E-2</v>
      </c>
      <c r="T327" s="12">
        <f t="shared" si="75"/>
        <v>2.9411233252423102E-2</v>
      </c>
      <c r="U327" s="12">
        <f t="shared" si="76"/>
        <v>0.33033486026979358</v>
      </c>
      <c r="V327" s="14">
        <f t="shared" si="78"/>
        <v>0.26346996385774168</v>
      </c>
      <c r="W327" s="12">
        <f t="shared" si="79"/>
        <v>0.42863739399263845</v>
      </c>
      <c r="Y327">
        <f t="shared" si="80"/>
        <v>412.03904940319825</v>
      </c>
      <c r="Z327">
        <f t="shared" si="81"/>
        <v>449.52213410521188</v>
      </c>
      <c r="AB327">
        <f t="shared" si="82"/>
        <v>511.40943348646283</v>
      </c>
      <c r="AC327">
        <f t="shared" si="83"/>
        <v>767.11415022969413</v>
      </c>
    </row>
    <row r="328" spans="1:29" x14ac:dyDescent="0.25">
      <c r="A328" s="1">
        <v>0.60069444444446196</v>
      </c>
      <c r="B328" s="2">
        <v>841.5</v>
      </c>
      <c r="C328" s="3">
        <v>20.72</v>
      </c>
      <c r="D328" s="3">
        <v>24.760058954399998</v>
      </c>
      <c r="E328" s="3">
        <v>36.306176540838102</v>
      </c>
      <c r="F328" s="3">
        <v>52.8889727189176</v>
      </c>
      <c r="G328" s="12">
        <f t="shared" si="70"/>
        <v>1.8521897255897923E-2</v>
      </c>
      <c r="H328" s="12">
        <f t="shared" si="71"/>
        <v>3.8228131573282947E-2</v>
      </c>
      <c r="I328" s="12">
        <f t="shared" si="72"/>
        <v>0.48230959867005879</v>
      </c>
      <c r="J328" s="14">
        <f t="shared" si="77"/>
        <v>0.34635199709343373</v>
      </c>
      <c r="K328" s="12">
        <f t="shared" si="73"/>
        <v>0.39167119761897545</v>
      </c>
      <c r="M328" s="1">
        <v>0.60069444444446196</v>
      </c>
      <c r="N328" s="2">
        <v>841.5</v>
      </c>
      <c r="O328" s="3">
        <v>20.72</v>
      </c>
      <c r="P328" s="3">
        <v>24.760058954399998</v>
      </c>
      <c r="Q328" s="3">
        <v>32.593185518655503</v>
      </c>
      <c r="R328" s="3">
        <v>45.204254863764902</v>
      </c>
      <c r="S328" s="12">
        <f t="shared" si="74"/>
        <v>1.4109549041777188E-2</v>
      </c>
      <c r="T328" s="12">
        <f t="shared" si="75"/>
        <v>2.9095965375834705E-2</v>
      </c>
      <c r="U328" s="12">
        <f t="shared" si="76"/>
        <v>0.32720887356763301</v>
      </c>
      <c r="V328" s="14">
        <f t="shared" si="78"/>
        <v>0.2633976204167684</v>
      </c>
      <c r="W328" s="12">
        <f t="shared" si="79"/>
        <v>0.42700205720058493</v>
      </c>
      <c r="Y328">
        <f t="shared" si="80"/>
        <v>410.42965583200663</v>
      </c>
      <c r="Z328">
        <f t="shared" si="81"/>
        <v>447.45262976136763</v>
      </c>
      <c r="AB328">
        <f t="shared" si="82"/>
        <v>514.18682555493479</v>
      </c>
      <c r="AC328">
        <f t="shared" si="83"/>
        <v>771.28023833240206</v>
      </c>
    </row>
    <row r="329" spans="1:29" x14ac:dyDescent="0.25">
      <c r="A329" s="1">
        <v>0.60138888888890596</v>
      </c>
      <c r="B329" s="2">
        <v>841.5</v>
      </c>
      <c r="C329" s="3">
        <v>20.68</v>
      </c>
      <c r="D329" s="3">
        <v>24.423287011199999</v>
      </c>
      <c r="E329" s="3">
        <v>36.0113025072013</v>
      </c>
      <c r="F329" s="3">
        <v>52.575648523379101</v>
      </c>
      <c r="G329" s="12">
        <f t="shared" si="70"/>
        <v>1.821901664551551E-2</v>
      </c>
      <c r="H329" s="12">
        <f t="shared" si="71"/>
        <v>3.7903325636814145E-2</v>
      </c>
      <c r="I329" s="12">
        <f t="shared" si="72"/>
        <v>0.4840597769265384</v>
      </c>
      <c r="J329" s="14">
        <f t="shared" si="77"/>
        <v>0.34596664287736989</v>
      </c>
      <c r="K329" s="12">
        <f t="shared" si="73"/>
        <v>0.39199768756042608</v>
      </c>
      <c r="M329" s="1">
        <v>0.60138888888890596</v>
      </c>
      <c r="N329" s="2">
        <v>841.5</v>
      </c>
      <c r="O329" s="3">
        <v>20.68</v>
      </c>
      <c r="P329" s="3">
        <v>24.423287011199999</v>
      </c>
      <c r="Q329" s="3">
        <v>32.309286500169897</v>
      </c>
      <c r="R329" s="3">
        <v>44.8992603838539</v>
      </c>
      <c r="S329" s="12">
        <f t="shared" si="74"/>
        <v>1.3819710635971358E-2</v>
      </c>
      <c r="T329" s="12">
        <f t="shared" si="75"/>
        <v>2.878105809132965E-2</v>
      </c>
      <c r="U329" s="12">
        <f t="shared" si="76"/>
        <v>0.32941750507589551</v>
      </c>
      <c r="V329" s="14">
        <f t="shared" si="78"/>
        <v>0.26295701588205478</v>
      </c>
      <c r="W329" s="12">
        <f t="shared" si="79"/>
        <v>0.42766576842000253</v>
      </c>
      <c r="Y329">
        <f t="shared" si="80"/>
        <v>410.77178248088154</v>
      </c>
      <c r="Z329">
        <f t="shared" si="81"/>
        <v>448.14812835563094</v>
      </c>
      <c r="AB329">
        <f t="shared" si="82"/>
        <v>519.10067306069243</v>
      </c>
      <c r="AC329">
        <f t="shared" si="83"/>
        <v>778.65100959103859</v>
      </c>
    </row>
    <row r="330" spans="1:29" x14ac:dyDescent="0.25">
      <c r="A330" s="1">
        <v>0.60208333333335096</v>
      </c>
      <c r="B330" s="2">
        <v>840.83333333333303</v>
      </c>
      <c r="C330" s="3">
        <v>20.68</v>
      </c>
      <c r="D330" s="3">
        <v>24.247579910400002</v>
      </c>
      <c r="E330" s="3">
        <v>35.708892593219502</v>
      </c>
      <c r="F330" s="3">
        <v>52.262655578487397</v>
      </c>
      <c r="G330" s="12">
        <f t="shared" si="70"/>
        <v>1.7873806850211508E-2</v>
      </c>
      <c r="H330" s="12">
        <f t="shared" si="71"/>
        <v>3.756113646599097E-2</v>
      </c>
      <c r="I330" s="12">
        <f t="shared" si="72"/>
        <v>0.4791466875239434</v>
      </c>
      <c r="J330" s="14">
        <f t="shared" si="77"/>
        <v>0.3460197326409723</v>
      </c>
      <c r="K330" s="12">
        <f t="shared" si="73"/>
        <v>0.39039538426862941</v>
      </c>
      <c r="M330" s="1">
        <v>0.60208333333335096</v>
      </c>
      <c r="N330" s="2">
        <v>840.83333333333303</v>
      </c>
      <c r="O330" s="3">
        <v>20.68</v>
      </c>
      <c r="P330" s="3">
        <v>24.247579910400002</v>
      </c>
      <c r="Q330" s="3">
        <v>32.015393922149897</v>
      </c>
      <c r="R330" s="3">
        <v>44.595703816073701</v>
      </c>
      <c r="S330" s="12">
        <f t="shared" si="74"/>
        <v>1.3481142424757068E-2</v>
      </c>
      <c r="T330" s="12">
        <f t="shared" si="75"/>
        <v>2.8442858849641678E-2</v>
      </c>
      <c r="U330" s="12">
        <f t="shared" si="76"/>
        <v>0.32473787741706017</v>
      </c>
      <c r="V330" s="14">
        <f t="shared" si="78"/>
        <v>0.26296350080100211</v>
      </c>
      <c r="W330" s="12">
        <f t="shared" si="79"/>
        <v>0.42533243950953231</v>
      </c>
      <c r="Y330">
        <f t="shared" si="80"/>
        <v>408.76864143487916</v>
      </c>
      <c r="Z330">
        <f t="shared" si="81"/>
        <v>445.34994639398792</v>
      </c>
      <c r="AB330">
        <f t="shared" si="82"/>
        <v>521.66441958543567</v>
      </c>
      <c r="AC330">
        <f t="shared" si="83"/>
        <v>782.49662937815333</v>
      </c>
    </row>
    <row r="331" spans="1:29" x14ac:dyDescent="0.25">
      <c r="A331" s="1">
        <v>0.60277777777779495</v>
      </c>
      <c r="B331" s="2">
        <v>838.83333333333303</v>
      </c>
      <c r="C331" s="3">
        <v>20.68</v>
      </c>
      <c r="D331" s="3">
        <v>23.910807967200004</v>
      </c>
      <c r="E331" s="3">
        <v>35.8896261588473</v>
      </c>
      <c r="F331" s="3">
        <v>52.114278100867701</v>
      </c>
      <c r="G331" s="12">
        <f t="shared" si="70"/>
        <v>1.813188097617402E-2</v>
      </c>
      <c r="H331" s="12">
        <f t="shared" si="71"/>
        <v>3.7473806597497772E-2</v>
      </c>
      <c r="I331" s="12">
        <f t="shared" si="72"/>
        <v>0.50197529405237673</v>
      </c>
      <c r="J331" s="14">
        <f t="shared" si="77"/>
        <v>0.3399489957687204</v>
      </c>
      <c r="K331" s="12">
        <f t="shared" si="73"/>
        <v>0.39395776186327258</v>
      </c>
      <c r="M331" s="1">
        <v>0.60277777777779495</v>
      </c>
      <c r="N331" s="2">
        <v>838.83333333333303</v>
      </c>
      <c r="O331" s="3">
        <v>20.68</v>
      </c>
      <c r="P331" s="3">
        <v>23.910807967200004</v>
      </c>
      <c r="Q331" s="3">
        <v>32.268623637563103</v>
      </c>
      <c r="R331" s="3">
        <v>44.568498906640997</v>
      </c>
      <c r="S331" s="12">
        <f t="shared" si="74"/>
        <v>1.38151682545954E-2</v>
      </c>
      <c r="T331" s="12">
        <f t="shared" si="75"/>
        <v>2.8478242288862712E-2</v>
      </c>
      <c r="U331" s="12">
        <f t="shared" si="76"/>
        <v>0.35023630141506767</v>
      </c>
      <c r="V331" s="14">
        <f t="shared" si="78"/>
        <v>0.25771463454166793</v>
      </c>
      <c r="W331" s="12">
        <f t="shared" si="79"/>
        <v>0.43283278524920177</v>
      </c>
      <c r="Y331">
        <f t="shared" si="80"/>
        <v>411.51750960362853</v>
      </c>
      <c r="Z331">
        <f t="shared" si="81"/>
        <v>452.12529642294902</v>
      </c>
      <c r="AB331">
        <f t="shared" si="82"/>
        <v>526.57826709119354</v>
      </c>
      <c r="AC331">
        <f t="shared" si="83"/>
        <v>789.86740063679019</v>
      </c>
    </row>
    <row r="332" spans="1:29" x14ac:dyDescent="0.25">
      <c r="A332" s="1">
        <v>0.60347222222223995</v>
      </c>
      <c r="B332" s="2">
        <v>832</v>
      </c>
      <c r="C332" s="3">
        <v>20.68</v>
      </c>
      <c r="D332" s="3">
        <v>25.243253481600004</v>
      </c>
      <c r="E332" s="3">
        <v>36.8945625705475</v>
      </c>
      <c r="F332" s="3">
        <v>52.679804941708497</v>
      </c>
      <c r="G332" s="12">
        <f t="shared" si="70"/>
        <v>1.9488656935754207E-2</v>
      </c>
      <c r="H332" s="12">
        <f t="shared" si="71"/>
        <v>3.8461304016476558E-2</v>
      </c>
      <c r="I332" s="12">
        <f t="shared" si="72"/>
        <v>0.49226101920087018</v>
      </c>
      <c r="J332" s="14">
        <f t="shared" si="77"/>
        <v>0.33345864566118066</v>
      </c>
      <c r="K332" s="12">
        <f t="shared" si="73"/>
        <v>0.38639277017441065</v>
      </c>
      <c r="M332" s="1">
        <v>0.60347222222223995</v>
      </c>
      <c r="N332" s="2">
        <v>832</v>
      </c>
      <c r="O332" s="3">
        <v>20.68</v>
      </c>
      <c r="P332" s="3">
        <v>25.243253481600004</v>
      </c>
      <c r="Q332" s="3">
        <v>33.337308400183502</v>
      </c>
      <c r="R332" s="3">
        <v>45.329934766640498</v>
      </c>
      <c r="S332" s="12">
        <f t="shared" si="74"/>
        <v>1.5213111057912863E-2</v>
      </c>
      <c r="T332" s="12">
        <f t="shared" si="75"/>
        <v>2.9627325440673678E-2</v>
      </c>
      <c r="U332" s="12">
        <f t="shared" si="76"/>
        <v>0.34196910349493209</v>
      </c>
      <c r="V332" s="14">
        <f t="shared" si="78"/>
        <v>0.25334073763640208</v>
      </c>
      <c r="W332" s="12">
        <f t="shared" si="79"/>
        <v>0.42432528938386826</v>
      </c>
      <c r="Y332">
        <f t="shared" si="80"/>
        <v>400.32738083167806</v>
      </c>
      <c r="Z332">
        <f t="shared" si="81"/>
        <v>439.62787306556498</v>
      </c>
      <c r="AB332">
        <f t="shared" si="82"/>
        <v>507.13652261189071</v>
      </c>
      <c r="AC332">
        <f t="shared" si="83"/>
        <v>760.70478391783593</v>
      </c>
    </row>
    <row r="333" spans="1:29" x14ac:dyDescent="0.25">
      <c r="A333" s="1">
        <v>0.60416666666668395</v>
      </c>
      <c r="B333" s="2">
        <v>830.66666666666697</v>
      </c>
      <c r="C333" s="3">
        <v>20.68</v>
      </c>
      <c r="D333" s="3">
        <v>25.9607241432</v>
      </c>
      <c r="E333" s="3">
        <v>36.962428907609599</v>
      </c>
      <c r="F333" s="3">
        <v>52.775281478099203</v>
      </c>
      <c r="G333" s="12">
        <f t="shared" si="70"/>
        <v>1.9601639936929687E-2</v>
      </c>
      <c r="H333" s="12">
        <f t="shared" si="71"/>
        <v>3.863797930750304E-2</v>
      </c>
      <c r="I333" s="12">
        <f t="shared" si="72"/>
        <v>0.46556170752645293</v>
      </c>
      <c r="J333" s="14">
        <f t="shared" si="77"/>
        <v>0.33457808590704674</v>
      </c>
      <c r="K333" s="12">
        <f t="shared" si="73"/>
        <v>0.37823929311351556</v>
      </c>
      <c r="M333" s="1">
        <v>0.60416666666668395</v>
      </c>
      <c r="N333" s="2">
        <v>830.66666666666697</v>
      </c>
      <c r="O333" s="3">
        <v>20.68</v>
      </c>
      <c r="P333" s="3">
        <v>25.9607241432</v>
      </c>
      <c r="Q333" s="3">
        <v>33.393585914299102</v>
      </c>
      <c r="R333" s="3">
        <v>45.430258377906597</v>
      </c>
      <c r="S333" s="12">
        <f t="shared" si="74"/>
        <v>1.5305279993136956E-2</v>
      </c>
      <c r="T333" s="12">
        <f t="shared" si="75"/>
        <v>2.9795656153178075E-2</v>
      </c>
      <c r="U333" s="12">
        <f t="shared" si="76"/>
        <v>0.31453814586585999</v>
      </c>
      <c r="V333" s="14">
        <f t="shared" si="78"/>
        <v>0.25467933857041969</v>
      </c>
      <c r="W333" s="12">
        <f t="shared" si="79"/>
        <v>0.41194841150334965</v>
      </c>
      <c r="Y333">
        <f t="shared" si="80"/>
        <v>391.25184962289029</v>
      </c>
      <c r="Z333">
        <f t="shared" si="81"/>
        <v>426.12066193113827</v>
      </c>
      <c r="AB333">
        <f t="shared" si="82"/>
        <v>496.66789096918939</v>
      </c>
      <c r="AC333">
        <f t="shared" si="83"/>
        <v>745.00183645378399</v>
      </c>
    </row>
    <row r="334" spans="1:29" x14ac:dyDescent="0.25">
      <c r="A334" s="1">
        <v>0.60486111111112895</v>
      </c>
      <c r="B334" s="2">
        <v>832.33333333333303</v>
      </c>
      <c r="C334" s="3">
        <v>20.68</v>
      </c>
      <c r="D334" s="3">
        <v>25.389676065600003</v>
      </c>
      <c r="E334" s="3">
        <v>36.560044511792498</v>
      </c>
      <c r="F334" s="3">
        <v>52.4023980268082</v>
      </c>
      <c r="G334" s="12">
        <f t="shared" si="70"/>
        <v>1.9078948151933325E-2</v>
      </c>
      <c r="H334" s="12">
        <f t="shared" si="71"/>
        <v>3.8112612767490846E-2</v>
      </c>
      <c r="I334" s="12">
        <f t="shared" si="72"/>
        <v>0.47175255388587373</v>
      </c>
      <c r="J334" s="14">
        <f t="shared" si="77"/>
        <v>0.33453107506131385</v>
      </c>
      <c r="K334" s="12">
        <f t="shared" si="73"/>
        <v>0.38027156800283396</v>
      </c>
      <c r="M334" s="1">
        <v>0.60486111111112895</v>
      </c>
      <c r="N334" s="2">
        <v>832.33333333333303</v>
      </c>
      <c r="O334" s="3">
        <v>20.68</v>
      </c>
      <c r="P334" s="3">
        <v>25.389676065600003</v>
      </c>
      <c r="Q334" s="3">
        <v>32.998371907973798</v>
      </c>
      <c r="R334" s="3">
        <v>45.041130588849498</v>
      </c>
      <c r="S334" s="12">
        <f t="shared" si="74"/>
        <v>1.4799806056836768E-2</v>
      </c>
      <c r="T334" s="12">
        <f t="shared" si="75"/>
        <v>2.9268478881276941E-2</v>
      </c>
      <c r="U334" s="12">
        <f t="shared" si="76"/>
        <v>0.32133422569460085</v>
      </c>
      <c r="V334" s="14">
        <f t="shared" si="78"/>
        <v>0.25429788600531206</v>
      </c>
      <c r="W334" s="12">
        <f t="shared" si="79"/>
        <v>0.41496499885261262</v>
      </c>
      <c r="Y334">
        <f t="shared" si="80"/>
        <v>394.14327444131584</v>
      </c>
      <c r="Z334">
        <f t="shared" si="81"/>
        <v>430.10226687546282</v>
      </c>
      <c r="AB334">
        <f t="shared" si="82"/>
        <v>505.00006717460479</v>
      </c>
      <c r="AC334">
        <f t="shared" si="83"/>
        <v>757.50010076190711</v>
      </c>
    </row>
    <row r="335" spans="1:29" x14ac:dyDescent="0.25">
      <c r="A335" s="1">
        <v>0.60555555555557306</v>
      </c>
      <c r="B335" s="2">
        <v>830.83333333333303</v>
      </c>
      <c r="C335" s="3">
        <v>20.68</v>
      </c>
      <c r="D335" s="3">
        <v>25.272537998399997</v>
      </c>
      <c r="E335" s="3">
        <v>36.360355722922499</v>
      </c>
      <c r="F335" s="3">
        <v>52.133729701217199</v>
      </c>
      <c r="G335" s="12">
        <f t="shared" si="70"/>
        <v>1.8873046005523576E-2</v>
      </c>
      <c r="H335" s="12">
        <f t="shared" si="71"/>
        <v>3.7858049790833154E-2</v>
      </c>
      <c r="I335" s="12">
        <f t="shared" si="72"/>
        <v>0.46911164622763213</v>
      </c>
      <c r="J335" s="14">
        <f t="shared" si="77"/>
        <v>0.33367582410544094</v>
      </c>
      <c r="K335" s="12">
        <f t="shared" si="73"/>
        <v>0.37882109814617143</v>
      </c>
      <c r="M335" s="1">
        <v>0.60555555555557306</v>
      </c>
      <c r="N335" s="2">
        <v>830.83333333333303</v>
      </c>
      <c r="O335" s="3">
        <v>20.68</v>
      </c>
      <c r="P335" s="3">
        <v>25.272537998399997</v>
      </c>
      <c r="Q335" s="3">
        <v>32.818222469066498</v>
      </c>
      <c r="R335" s="3">
        <v>44.805729189829698</v>
      </c>
      <c r="S335" s="12">
        <f t="shared" si="74"/>
        <v>1.4609696051032902E-2</v>
      </c>
      <c r="T335" s="12">
        <f t="shared" si="75"/>
        <v>2.9037988994779988E-2</v>
      </c>
      <c r="U335" s="12">
        <f t="shared" si="76"/>
        <v>0.31924843570614175</v>
      </c>
      <c r="V335" s="14">
        <f t="shared" si="78"/>
        <v>0.25358817901131236</v>
      </c>
      <c r="W335" s="12">
        <f t="shared" si="79"/>
        <v>0.41321239686438332</v>
      </c>
      <c r="Y335">
        <f t="shared" si="80"/>
        <v>391.93229280440664</v>
      </c>
      <c r="Z335">
        <f t="shared" si="81"/>
        <v>427.51389220610895</v>
      </c>
      <c r="AB335">
        <f t="shared" si="82"/>
        <v>506.70923152443368</v>
      </c>
      <c r="AC335">
        <f t="shared" si="83"/>
        <v>760.06384728665034</v>
      </c>
    </row>
    <row r="336" spans="1:29" x14ac:dyDescent="0.25">
      <c r="A336" s="1">
        <v>0.60625000000001805</v>
      </c>
      <c r="B336" s="2">
        <v>828.33333333333303</v>
      </c>
      <c r="C336" s="3">
        <v>20.72</v>
      </c>
      <c r="D336" s="3">
        <v>25.126115414400001</v>
      </c>
      <c r="E336" s="3">
        <v>36.411616102115403</v>
      </c>
      <c r="F336" s="3">
        <v>52.052041823856896</v>
      </c>
      <c r="G336" s="12">
        <f t="shared" si="70"/>
        <v>1.8943600928107134E-2</v>
      </c>
      <c r="H336" s="12">
        <f t="shared" si="71"/>
        <v>3.7825402604253815E-2</v>
      </c>
      <c r="I336" s="12">
        <f t="shared" si="72"/>
        <v>0.47891643672031703</v>
      </c>
      <c r="J336" s="14">
        <f t="shared" si="77"/>
        <v>0.33186196885348695</v>
      </c>
      <c r="K336" s="12">
        <f t="shared" si="73"/>
        <v>0.38088012480909711</v>
      </c>
      <c r="M336" s="1">
        <v>0.60625000000001805</v>
      </c>
      <c r="N336" s="2">
        <v>828.33333333333303</v>
      </c>
      <c r="O336" s="3">
        <v>20.72</v>
      </c>
      <c r="P336" s="3">
        <v>25.126115414400001</v>
      </c>
      <c r="Q336" s="3">
        <v>32.8972558885796</v>
      </c>
      <c r="R336" s="3">
        <v>44.778571686027199</v>
      </c>
      <c r="S336" s="12">
        <f t="shared" si="74"/>
        <v>1.4700912541544797E-2</v>
      </c>
      <c r="T336" s="12">
        <f t="shared" si="75"/>
        <v>2.9044553343292406E-2</v>
      </c>
      <c r="U336" s="12">
        <f t="shared" si="76"/>
        <v>0.32977951161691371</v>
      </c>
      <c r="V336" s="14">
        <f t="shared" si="78"/>
        <v>0.25210035348526094</v>
      </c>
      <c r="W336" s="12">
        <f t="shared" si="79"/>
        <v>0.41699010929371783</v>
      </c>
      <c r="Y336">
        <f t="shared" si="80"/>
        <v>392.87683846261939</v>
      </c>
      <c r="Z336">
        <f t="shared" si="81"/>
        <v>430.12419167739438</v>
      </c>
      <c r="AB336">
        <f t="shared" si="82"/>
        <v>508.84568696171954</v>
      </c>
      <c r="AC336">
        <f t="shared" si="83"/>
        <v>763.26853044257928</v>
      </c>
    </row>
    <row r="337" spans="1:29" x14ac:dyDescent="0.25">
      <c r="A337" s="1">
        <v>0.60694444444446205</v>
      </c>
      <c r="B337" s="2">
        <v>833</v>
      </c>
      <c r="C337" s="3">
        <v>20.72</v>
      </c>
      <c r="D337" s="3">
        <v>25.536098649600003</v>
      </c>
      <c r="E337" s="3">
        <v>36.374238812215197</v>
      </c>
      <c r="F337" s="3">
        <v>52.087108141107102</v>
      </c>
      <c r="G337" s="12">
        <f t="shared" si="70"/>
        <v>1.8792603616104679E-2</v>
      </c>
      <c r="H337" s="12">
        <f t="shared" si="71"/>
        <v>3.7655592006130979E-2</v>
      </c>
      <c r="I337" s="12">
        <f t="shared" si="72"/>
        <v>0.45735539992846674</v>
      </c>
      <c r="J337" s="14">
        <f t="shared" si="77"/>
        <v>0.33153131109743184</v>
      </c>
      <c r="K337" s="12">
        <f t="shared" si="73"/>
        <v>0.37347267404111023</v>
      </c>
      <c r="M337" s="1">
        <v>0.60694444444446205</v>
      </c>
      <c r="N337" s="2">
        <v>833</v>
      </c>
      <c r="O337" s="3">
        <v>20.72</v>
      </c>
      <c r="P337" s="3">
        <v>25.536098649600003</v>
      </c>
      <c r="Q337" s="3">
        <v>32.842182586537703</v>
      </c>
      <c r="R337" s="3">
        <v>44.795344340211798</v>
      </c>
      <c r="S337" s="12">
        <f t="shared" si="74"/>
        <v>1.4552440079877197E-2</v>
      </c>
      <c r="T337" s="12">
        <f t="shared" si="75"/>
        <v>2.8901973997853301E-2</v>
      </c>
      <c r="U337" s="12">
        <f t="shared" si="76"/>
        <v>0.30830722713986436</v>
      </c>
      <c r="V337" s="14">
        <f t="shared" si="78"/>
        <v>0.25220392946745879</v>
      </c>
      <c r="W337" s="12">
        <f t="shared" si="79"/>
        <v>0.40635754303739097</v>
      </c>
      <c r="Y337">
        <f t="shared" si="80"/>
        <v>387.40641671480785</v>
      </c>
      <c r="Z337">
        <f t="shared" si="81"/>
        <v>421.51817414041983</v>
      </c>
      <c r="AB337">
        <f t="shared" si="82"/>
        <v>502.86361173731871</v>
      </c>
      <c r="AC337">
        <f t="shared" si="83"/>
        <v>754.29541760597795</v>
      </c>
    </row>
    <row r="338" spans="1:29" x14ac:dyDescent="0.25">
      <c r="A338" s="1">
        <v>0.60763888888890705</v>
      </c>
      <c r="B338" s="2">
        <v>831.83333333333303</v>
      </c>
      <c r="C338" s="3">
        <v>20.76</v>
      </c>
      <c r="D338" s="3">
        <v>24.891839280000003</v>
      </c>
      <c r="E338" s="3">
        <v>35.958898630543601</v>
      </c>
      <c r="F338" s="3">
        <v>51.6744696707662</v>
      </c>
      <c r="G338" s="12">
        <f t="shared" si="70"/>
        <v>1.8271567177571956E-2</v>
      </c>
      <c r="H338" s="12">
        <f t="shared" si="71"/>
        <v>3.7164259271608345E-2</v>
      </c>
      <c r="I338" s="12">
        <f t="shared" si="72"/>
        <v>0.46767049221801338</v>
      </c>
      <c r="J338" s="14">
        <f t="shared" si="77"/>
        <v>0.33205337619821529</v>
      </c>
      <c r="K338" s="12">
        <f t="shared" si="73"/>
        <v>0.37725908153814813</v>
      </c>
      <c r="M338" s="1">
        <v>0.60763888888890705</v>
      </c>
      <c r="N338" s="2">
        <v>831.83333333333303</v>
      </c>
      <c r="O338" s="3">
        <v>20.76</v>
      </c>
      <c r="P338" s="3">
        <v>24.891839280000003</v>
      </c>
      <c r="Q338" s="3">
        <v>32.440117210336602</v>
      </c>
      <c r="R338" s="3">
        <v>44.377701020296001</v>
      </c>
      <c r="S338" s="12">
        <f t="shared" si="74"/>
        <v>1.4041415199763501E-2</v>
      </c>
      <c r="T338" s="12">
        <f t="shared" si="75"/>
        <v>2.8392347449764786E-2</v>
      </c>
      <c r="U338" s="12">
        <f t="shared" si="76"/>
        <v>0.31897424087686771</v>
      </c>
      <c r="V338" s="14">
        <f t="shared" si="78"/>
        <v>0.25222850621214377</v>
      </c>
      <c r="W338" s="12">
        <f t="shared" si="79"/>
        <v>0.41171562665057765</v>
      </c>
      <c r="Y338">
        <f t="shared" si="80"/>
        <v>390.78600281479896</v>
      </c>
      <c r="Z338">
        <f t="shared" si="81"/>
        <v>426.47801447001092</v>
      </c>
      <c r="AB338">
        <f t="shared" si="82"/>
        <v>512.26401566137724</v>
      </c>
      <c r="AC338">
        <f t="shared" si="83"/>
        <v>768.39602349206575</v>
      </c>
    </row>
    <row r="339" spans="1:29" x14ac:dyDescent="0.25">
      <c r="A339" s="1">
        <v>0.60833333333335105</v>
      </c>
      <c r="B339" s="2">
        <v>833.5</v>
      </c>
      <c r="C339" s="3">
        <v>20.76</v>
      </c>
      <c r="D339" s="3">
        <v>24.833270246400005</v>
      </c>
      <c r="E339" s="3">
        <v>35.5878919822391</v>
      </c>
      <c r="F339" s="3">
        <v>51.392523128403099</v>
      </c>
      <c r="G339" s="12">
        <f t="shared" si="70"/>
        <v>1.7789912396207676E-2</v>
      </c>
      <c r="H339" s="12">
        <f t="shared" si="71"/>
        <v>3.6751677418599998E-2</v>
      </c>
      <c r="I339" s="12">
        <f t="shared" si="72"/>
        <v>0.45355878691801094</v>
      </c>
      <c r="J339" s="14">
        <f t="shared" si="77"/>
        <v>0.3332673852420468</v>
      </c>
      <c r="K339" s="12">
        <f t="shared" si="73"/>
        <v>0.3733645191340349</v>
      </c>
      <c r="M339" s="1">
        <v>0.60833333333335105</v>
      </c>
      <c r="N339" s="2">
        <v>833.5</v>
      </c>
      <c r="O339" s="3">
        <v>20.76</v>
      </c>
      <c r="P339" s="3">
        <v>24.833270246400005</v>
      </c>
      <c r="Q339" s="3">
        <v>32.056671883747399</v>
      </c>
      <c r="R339" s="3">
        <v>44.069705954449198</v>
      </c>
      <c r="S339" s="12">
        <f t="shared" si="74"/>
        <v>1.3553295601376601E-2</v>
      </c>
      <c r="T339" s="12">
        <f t="shared" si="75"/>
        <v>2.7966053934552124E-2</v>
      </c>
      <c r="U339" s="12">
        <f t="shared" si="76"/>
        <v>0.30463528746334279</v>
      </c>
      <c r="V339" s="14">
        <f t="shared" si="78"/>
        <v>0.25331514646187281</v>
      </c>
      <c r="W339" s="12">
        <f t="shared" si="79"/>
        <v>0.40563279019354426</v>
      </c>
      <c r="Y339">
        <f t="shared" si="80"/>
        <v>387.52669622337629</v>
      </c>
      <c r="Z339">
        <f t="shared" si="81"/>
        <v>421.01894263590407</v>
      </c>
      <c r="AB339">
        <f t="shared" si="82"/>
        <v>513.11859783629154</v>
      </c>
      <c r="AC339">
        <f t="shared" si="83"/>
        <v>769.67789675443726</v>
      </c>
    </row>
    <row r="340" spans="1:29" x14ac:dyDescent="0.25">
      <c r="A340" s="1">
        <v>0.60902777777779604</v>
      </c>
      <c r="B340" s="2">
        <v>833</v>
      </c>
      <c r="C340" s="3">
        <v>20.76</v>
      </c>
      <c r="D340" s="3">
        <v>24.071872809600006</v>
      </c>
      <c r="E340" s="3">
        <v>35.385526569353502</v>
      </c>
      <c r="F340" s="3">
        <v>51.041060280897</v>
      </c>
      <c r="G340" s="12">
        <f t="shared" si="70"/>
        <v>1.755765494520228E-2</v>
      </c>
      <c r="H340" s="12">
        <f t="shared" si="71"/>
        <v>3.6351813062301321E-2</v>
      </c>
      <c r="I340" s="12">
        <f t="shared" si="72"/>
        <v>0.4774214544477447</v>
      </c>
      <c r="J340" s="14">
        <f t="shared" si="77"/>
        <v>0.33032156690658909</v>
      </c>
      <c r="K340" s="12">
        <f t="shared" si="73"/>
        <v>0.37935486275364105</v>
      </c>
      <c r="M340" s="1">
        <v>0.60902777777779604</v>
      </c>
      <c r="N340" s="2">
        <v>833</v>
      </c>
      <c r="O340" s="3">
        <v>20.76</v>
      </c>
      <c r="P340" s="3">
        <v>24.071872809600006</v>
      </c>
      <c r="Q340" s="3">
        <v>31.8969426249962</v>
      </c>
      <c r="R340" s="3">
        <v>43.767011810978403</v>
      </c>
      <c r="S340" s="12">
        <f t="shared" si="74"/>
        <v>1.336967902160408E-2</v>
      </c>
      <c r="T340" s="12">
        <f t="shared" si="75"/>
        <v>2.7619461957957264E-2</v>
      </c>
      <c r="U340" s="12">
        <f t="shared" si="76"/>
        <v>0.33020775531520186</v>
      </c>
      <c r="V340" s="14">
        <f t="shared" si="78"/>
        <v>0.2504507303965105</v>
      </c>
      <c r="W340" s="12">
        <f t="shared" si="79"/>
        <v>0.41555460805411149</v>
      </c>
      <c r="Y340">
        <f t="shared" si="80"/>
        <v>393.50806165419374</v>
      </c>
      <c r="Z340">
        <f t="shared" si="81"/>
        <v>431.05836877867227</v>
      </c>
      <c r="AB340">
        <f t="shared" si="82"/>
        <v>524.22816611017879</v>
      </c>
      <c r="AC340">
        <f t="shared" si="83"/>
        <v>786.34224916526807</v>
      </c>
    </row>
    <row r="341" spans="1:29" x14ac:dyDescent="0.25">
      <c r="A341" s="1">
        <v>0.60972222222224004</v>
      </c>
      <c r="B341" s="2">
        <v>832</v>
      </c>
      <c r="C341" s="3">
        <v>20.76</v>
      </c>
      <c r="D341" s="3">
        <v>24.730774437600001</v>
      </c>
      <c r="E341" s="3">
        <v>35.383682009649803</v>
      </c>
      <c r="F341" s="3">
        <v>51.007210016186797</v>
      </c>
      <c r="G341" s="12">
        <f t="shared" si="70"/>
        <v>1.7576540876982936E-2</v>
      </c>
      <c r="H341" s="12">
        <f t="shared" si="71"/>
        <v>3.6354819730993741E-2</v>
      </c>
      <c r="I341" s="12">
        <f t="shared" si="72"/>
        <v>0.45007913693100837</v>
      </c>
      <c r="J341" s="14">
        <f t="shared" si="77"/>
        <v>0.33004247682806864</v>
      </c>
      <c r="K341" s="12">
        <f t="shared" si="73"/>
        <v>0.37005469686238207</v>
      </c>
      <c r="M341" s="1">
        <v>0.60972222222224004</v>
      </c>
      <c r="N341" s="2">
        <v>832</v>
      </c>
      <c r="O341" s="3">
        <v>20.76</v>
      </c>
      <c r="P341" s="3">
        <v>24.730774437600001</v>
      </c>
      <c r="Q341" s="3">
        <v>31.896063515493601</v>
      </c>
      <c r="R341" s="3">
        <v>43.7659611169192</v>
      </c>
      <c r="S341" s="12">
        <f t="shared" si="74"/>
        <v>1.3384691725352884E-2</v>
      </c>
      <c r="T341" s="12">
        <f t="shared" si="75"/>
        <v>2.7651395573220192E-2</v>
      </c>
      <c r="U341" s="12">
        <f t="shared" si="76"/>
        <v>0.30272928796461884</v>
      </c>
      <c r="V341" s="14">
        <f t="shared" si="78"/>
        <v>0.25074812823524351</v>
      </c>
      <c r="W341" s="12">
        <f t="shared" si="79"/>
        <v>0.40211277221755298</v>
      </c>
      <c r="Y341">
        <f t="shared" si="80"/>
        <v>383.4001021616138</v>
      </c>
      <c r="Z341">
        <f t="shared" si="81"/>
        <v>416.61429852364006</v>
      </c>
      <c r="AB341">
        <f t="shared" si="82"/>
        <v>514.61411664239176</v>
      </c>
      <c r="AC341">
        <f t="shared" si="83"/>
        <v>771.92117496358765</v>
      </c>
    </row>
    <row r="342" spans="1:29" x14ac:dyDescent="0.25">
      <c r="A342" s="1">
        <v>0.61041666666668504</v>
      </c>
      <c r="B342" s="2">
        <v>828.33333333333303</v>
      </c>
      <c r="C342" s="3">
        <v>20.76</v>
      </c>
      <c r="D342" s="3">
        <v>24.027946034400003</v>
      </c>
      <c r="E342" s="3">
        <v>35.470085510439503</v>
      </c>
      <c r="F342" s="3">
        <v>50.763314972701799</v>
      </c>
      <c r="G342" s="12">
        <f t="shared" si="70"/>
        <v>1.7758654539766005E-2</v>
      </c>
      <c r="H342" s="12">
        <f t="shared" si="71"/>
        <v>3.6221305802054495E-2</v>
      </c>
      <c r="I342" s="12">
        <f t="shared" si="72"/>
        <v>0.48556362876187381</v>
      </c>
      <c r="J342" s="14">
        <f t="shared" si="77"/>
        <v>0.32449508279173706</v>
      </c>
      <c r="K342" s="12">
        <f t="shared" si="73"/>
        <v>0.37818459811511607</v>
      </c>
      <c r="M342" s="1">
        <v>0.61041666666668504</v>
      </c>
      <c r="N342" s="2">
        <v>828.33333333333303</v>
      </c>
      <c r="O342" s="3">
        <v>20.76</v>
      </c>
      <c r="P342" s="3">
        <v>24.027946034400003</v>
      </c>
      <c r="Q342" s="3">
        <v>32.059588583966899</v>
      </c>
      <c r="R342" s="3">
        <v>43.6387605277692</v>
      </c>
      <c r="S342" s="12">
        <f t="shared" si="74"/>
        <v>1.3641354427324228E-2</v>
      </c>
      <c r="T342" s="12">
        <f t="shared" si="75"/>
        <v>2.762023403754834E-2</v>
      </c>
      <c r="U342" s="12">
        <f t="shared" si="76"/>
        <v>0.34083429147604172</v>
      </c>
      <c r="V342" s="14">
        <f t="shared" si="78"/>
        <v>0.24568939920999944</v>
      </c>
      <c r="W342" s="12">
        <f t="shared" si="79"/>
        <v>0.41610654494802035</v>
      </c>
      <c r="Y342">
        <f t="shared" si="80"/>
        <v>390.09640982761601</v>
      </c>
      <c r="Z342">
        <f t="shared" si="81"/>
        <v>429.21279739844664</v>
      </c>
      <c r="AB342">
        <f t="shared" si="82"/>
        <v>524.86910274136471</v>
      </c>
      <c r="AC342">
        <f t="shared" si="83"/>
        <v>787.30365411204696</v>
      </c>
    </row>
    <row r="343" spans="1:29" x14ac:dyDescent="0.25">
      <c r="A343" s="1">
        <v>0.61111111111112904</v>
      </c>
      <c r="B343" s="2">
        <v>826</v>
      </c>
      <c r="C343" s="3">
        <v>20.76</v>
      </c>
      <c r="D343" s="3">
        <v>25.462887357600003</v>
      </c>
      <c r="E343" s="3">
        <v>35.993797260346902</v>
      </c>
      <c r="F343" s="3">
        <v>51.160885793106303</v>
      </c>
      <c r="G343" s="12">
        <f t="shared" si="70"/>
        <v>1.8442853826085837E-2</v>
      </c>
      <c r="H343" s="12">
        <f t="shared" si="71"/>
        <v>3.6804946480758237E-2</v>
      </c>
      <c r="I343" s="12">
        <f t="shared" si="72"/>
        <v>0.4481567058179764</v>
      </c>
      <c r="J343" s="14">
        <f t="shared" si="77"/>
        <v>0.32272768908212091</v>
      </c>
      <c r="K343" s="12">
        <f t="shared" si="73"/>
        <v>0.36453736132740611</v>
      </c>
      <c r="M343" s="1">
        <v>0.61111111111112904</v>
      </c>
      <c r="N343" s="2">
        <v>826</v>
      </c>
      <c r="O343" s="3">
        <v>20.76</v>
      </c>
      <c r="P343" s="3">
        <v>25.462887357600003</v>
      </c>
      <c r="Q343" s="3">
        <v>32.587663748293899</v>
      </c>
      <c r="R343" s="3">
        <v>44.115643037200101</v>
      </c>
      <c r="S343" s="12">
        <f t="shared" si="74"/>
        <v>1.4319205506409076E-2</v>
      </c>
      <c r="T343" s="12">
        <f t="shared" si="75"/>
        <v>2.8275596897336681E-2</v>
      </c>
      <c r="U343" s="12">
        <f t="shared" si="76"/>
        <v>0.30320421942933884</v>
      </c>
      <c r="V343" s="14">
        <f t="shared" si="78"/>
        <v>0.24529415171933364</v>
      </c>
      <c r="W343" s="12">
        <f t="shared" si="79"/>
        <v>0.39689626143400308</v>
      </c>
      <c r="Y343">
        <f t="shared" si="80"/>
        <v>374.96011192443484</v>
      </c>
      <c r="Z343">
        <f t="shared" si="81"/>
        <v>408.24420868077192</v>
      </c>
      <c r="AB343">
        <f t="shared" si="82"/>
        <v>503.93183945596172</v>
      </c>
      <c r="AC343">
        <f t="shared" si="83"/>
        <v>755.89775918394253</v>
      </c>
    </row>
    <row r="344" spans="1:29" x14ac:dyDescent="0.25">
      <c r="A344" s="1">
        <v>0.61180555555557403</v>
      </c>
      <c r="B344" s="2">
        <v>826</v>
      </c>
      <c r="C344" s="3">
        <v>20.76</v>
      </c>
      <c r="D344" s="3">
        <v>25.0236196056</v>
      </c>
      <c r="E344" s="3">
        <v>36.0882669510653</v>
      </c>
      <c r="F344" s="3">
        <v>51.080770972859703</v>
      </c>
      <c r="G344" s="12">
        <f t="shared" si="70"/>
        <v>1.855722391170133E-2</v>
      </c>
      <c r="H344" s="12">
        <f t="shared" si="71"/>
        <v>3.6707955172953631E-2</v>
      </c>
      <c r="I344" s="12">
        <f t="shared" si="72"/>
        <v>0.4708706038865561</v>
      </c>
      <c r="J344" s="14">
        <f t="shared" si="77"/>
        <v>0.31901285247049499</v>
      </c>
      <c r="K344" s="12">
        <f t="shared" si="73"/>
        <v>0.36963210294251542</v>
      </c>
      <c r="M344" s="1">
        <v>0.61180555555557403</v>
      </c>
      <c r="N344" s="2">
        <v>826</v>
      </c>
      <c r="O344" s="3">
        <v>20.76</v>
      </c>
      <c r="P344" s="3">
        <v>25.0236196056</v>
      </c>
      <c r="Q344" s="3">
        <v>32.723597685719398</v>
      </c>
      <c r="R344" s="3">
        <v>44.092985799157603</v>
      </c>
      <c r="S344" s="12">
        <f t="shared" si="74"/>
        <v>1.4483774437916944E-2</v>
      </c>
      <c r="T344" s="12">
        <f t="shared" si="75"/>
        <v>2.8248166827067316E-2</v>
      </c>
      <c r="U344" s="12">
        <f t="shared" si="76"/>
        <v>0.32768268298989284</v>
      </c>
      <c r="V344" s="14">
        <f t="shared" si="78"/>
        <v>0.24191962380930948</v>
      </c>
      <c r="W344" s="12">
        <f t="shared" si="79"/>
        <v>0.40576096530425598</v>
      </c>
      <c r="Y344">
        <f t="shared" si="80"/>
        <v>380.20052097131912</v>
      </c>
      <c r="Z344">
        <f t="shared" si="81"/>
        <v>417.36236969248137</v>
      </c>
      <c r="AB344">
        <f t="shared" si="82"/>
        <v>510.34120576781976</v>
      </c>
      <c r="AC344">
        <f t="shared" si="83"/>
        <v>765.51180865172955</v>
      </c>
    </row>
    <row r="345" spans="1:29" x14ac:dyDescent="0.25">
      <c r="A345" s="1">
        <v>0.61250000000001803</v>
      </c>
      <c r="B345" s="2">
        <v>828.33333333333303</v>
      </c>
      <c r="C345" s="3">
        <v>20.76</v>
      </c>
      <c r="D345" s="3">
        <v>25.990008660000004</v>
      </c>
      <c r="E345" s="3">
        <v>36.606456793618896</v>
      </c>
      <c r="F345" s="3">
        <v>51.443753506713598</v>
      </c>
      <c r="G345" s="12">
        <f t="shared" si="70"/>
        <v>1.913053134038499E-2</v>
      </c>
      <c r="H345" s="12">
        <f t="shared" si="71"/>
        <v>3.7042760772692487E-2</v>
      </c>
      <c r="I345" s="12">
        <f t="shared" si="72"/>
        <v>0.45052423029075966</v>
      </c>
      <c r="J345" s="14">
        <f t="shared" si="77"/>
        <v>0.31482100214358616</v>
      </c>
      <c r="K345" s="12">
        <f t="shared" si="73"/>
        <v>0.36005541152597736</v>
      </c>
      <c r="M345" s="1">
        <v>0.61250000000001803</v>
      </c>
      <c r="N345" s="2">
        <v>828.33333333333303</v>
      </c>
      <c r="O345" s="3">
        <v>20.76</v>
      </c>
      <c r="P345" s="3">
        <v>25.990008660000004</v>
      </c>
      <c r="Q345" s="3">
        <v>33.258660993839399</v>
      </c>
      <c r="R345" s="3">
        <v>44.531435207264302</v>
      </c>
      <c r="S345" s="12">
        <f t="shared" si="74"/>
        <v>1.5088926753126038E-2</v>
      </c>
      <c r="T345" s="12">
        <f t="shared" si="75"/>
        <v>2.8697909706958923E-2</v>
      </c>
      <c r="U345" s="12">
        <f t="shared" si="76"/>
        <v>0.30845570540529355</v>
      </c>
      <c r="V345" s="14">
        <f t="shared" si="78"/>
        <v>0.23918818524918398</v>
      </c>
      <c r="W345" s="12">
        <f t="shared" si="79"/>
        <v>0.39341603795183083</v>
      </c>
      <c r="Y345">
        <f t="shared" si="80"/>
        <v>371.39620194827432</v>
      </c>
      <c r="Z345">
        <f t="shared" si="81"/>
        <v>405.80759961805569</v>
      </c>
      <c r="AB345">
        <f t="shared" si="82"/>
        <v>496.24059988173212</v>
      </c>
      <c r="AC345">
        <f t="shared" si="83"/>
        <v>744.36089982259807</v>
      </c>
    </row>
    <row r="346" spans="1:29" x14ac:dyDescent="0.25">
      <c r="A346" s="1">
        <v>0.61319444444446303</v>
      </c>
      <c r="B346" s="2">
        <v>824.66666666666697</v>
      </c>
      <c r="C346" s="3">
        <v>20.76</v>
      </c>
      <c r="D346" s="3">
        <v>26.077862210399999</v>
      </c>
      <c r="E346" s="3">
        <v>36.441685550888103</v>
      </c>
      <c r="F346" s="3">
        <v>51.239316366074398</v>
      </c>
      <c r="G346" s="12">
        <f t="shared" si="70"/>
        <v>1.9015786844245871E-2</v>
      </c>
      <c r="H346" s="12">
        <f t="shared" si="71"/>
        <v>3.6959559053445092E-2</v>
      </c>
      <c r="I346" s="12">
        <f t="shared" si="72"/>
        <v>0.44175920757574022</v>
      </c>
      <c r="J346" s="14">
        <f t="shared" si="77"/>
        <v>0.31537539034350143</v>
      </c>
      <c r="K346" s="12">
        <f t="shared" si="73"/>
        <v>0.35750332942091434</v>
      </c>
      <c r="M346" s="1">
        <v>0.61319444444446303</v>
      </c>
      <c r="N346" s="2">
        <v>824.66666666666697</v>
      </c>
      <c r="O346" s="3">
        <v>20.76</v>
      </c>
      <c r="P346" s="3">
        <v>26.077862210399999</v>
      </c>
      <c r="Q346" s="3">
        <v>33.105664328828098</v>
      </c>
      <c r="R346" s="3">
        <v>44.351774891025897</v>
      </c>
      <c r="S346" s="12">
        <f t="shared" si="74"/>
        <v>1.4970490293647646E-2</v>
      </c>
      <c r="T346" s="12">
        <f t="shared" si="75"/>
        <v>2.8607649423232684E-2</v>
      </c>
      <c r="U346" s="12">
        <f t="shared" si="76"/>
        <v>0.29956090458501472</v>
      </c>
      <c r="V346" s="14">
        <f t="shared" si="78"/>
        <v>0.23968340288361581</v>
      </c>
      <c r="W346" s="12">
        <f t="shared" si="79"/>
        <v>0.38946385517612314</v>
      </c>
      <c r="Y346">
        <f t="shared" si="80"/>
        <v>367.13138146034487</v>
      </c>
      <c r="Z346">
        <f t="shared" si="81"/>
        <v>399.95264774537515</v>
      </c>
      <c r="AB346">
        <f t="shared" si="82"/>
        <v>494.9587266193605</v>
      </c>
      <c r="AC346">
        <f t="shared" si="83"/>
        <v>742.43808992904076</v>
      </c>
    </row>
    <row r="347" spans="1:29" x14ac:dyDescent="0.25">
      <c r="A347" s="1">
        <v>0.61388888888890702</v>
      </c>
      <c r="B347" s="2">
        <v>824.33333333333303</v>
      </c>
      <c r="C347" s="3">
        <v>20.76</v>
      </c>
      <c r="D347" s="3">
        <v>25.667878975200004</v>
      </c>
      <c r="E347" s="3">
        <v>35.866360643126498</v>
      </c>
      <c r="F347" s="3">
        <v>50.750435006844299</v>
      </c>
      <c r="G347" s="12">
        <f t="shared" si="70"/>
        <v>1.8325548697686819E-2</v>
      </c>
      <c r="H347" s="12">
        <f t="shared" si="71"/>
        <v>3.6381441577247445E-2</v>
      </c>
      <c r="I347" s="12">
        <f t="shared" si="72"/>
        <v>0.43488728209369321</v>
      </c>
      <c r="J347" s="14">
        <f t="shared" si="77"/>
        <v>0.31734599606500485</v>
      </c>
      <c r="K347" s="12">
        <f t="shared" si="73"/>
        <v>0.3565264247412343</v>
      </c>
      <c r="M347" s="1">
        <v>0.61388888888890702</v>
      </c>
      <c r="N347" s="2">
        <v>824.33333333333303</v>
      </c>
      <c r="O347" s="3">
        <v>20.76</v>
      </c>
      <c r="P347" s="3">
        <v>25.667878975200004</v>
      </c>
      <c r="Q347" s="3">
        <v>32.525848568087198</v>
      </c>
      <c r="R347" s="3">
        <v>43.833124454173003</v>
      </c>
      <c r="S347" s="12">
        <f t="shared" si="74"/>
        <v>1.4273168501521069E-2</v>
      </c>
      <c r="T347" s="12">
        <f t="shared" si="75"/>
        <v>2.7990041796408828E-2</v>
      </c>
      <c r="U347" s="12">
        <f t="shared" si="76"/>
        <v>0.2924399782284729</v>
      </c>
      <c r="V347" s="14">
        <f t="shared" si="78"/>
        <v>0.24108443972833027</v>
      </c>
      <c r="W347" s="12">
        <f t="shared" si="79"/>
        <v>0.38730442884256672</v>
      </c>
      <c r="Y347">
        <f t="shared" si="80"/>
        <v>365.98017703906663</v>
      </c>
      <c r="Z347">
        <f t="shared" si="81"/>
        <v>397.57429912437971</v>
      </c>
      <c r="AB347">
        <f t="shared" si="82"/>
        <v>500.94080184376128</v>
      </c>
      <c r="AC347">
        <f t="shared" si="83"/>
        <v>751.41120276564186</v>
      </c>
    </row>
    <row r="348" spans="1:29" x14ac:dyDescent="0.25">
      <c r="A348" s="1">
        <v>0.61458333333335202</v>
      </c>
      <c r="B348" s="2">
        <v>823.66666666666697</v>
      </c>
      <c r="C348" s="3">
        <v>20.8</v>
      </c>
      <c r="D348" s="3">
        <v>25.0675463808</v>
      </c>
      <c r="E348" s="3">
        <v>35.7364153376014</v>
      </c>
      <c r="F348" s="3">
        <v>50.453542653076703</v>
      </c>
      <c r="G348" s="12">
        <f t="shared" si="70"/>
        <v>1.8134053424849934E-2</v>
      </c>
      <c r="H348" s="12">
        <f t="shared" si="71"/>
        <v>3.6001872909441554E-2</v>
      </c>
      <c r="I348" s="12">
        <f t="shared" si="72"/>
        <v>0.45531393215443211</v>
      </c>
      <c r="J348" s="14">
        <f t="shared" si="77"/>
        <v>0.31404046366857991</v>
      </c>
      <c r="K348" s="12">
        <f t="shared" si="73"/>
        <v>0.36113161983053066</v>
      </c>
      <c r="M348" s="1">
        <v>0.61458333333335202</v>
      </c>
      <c r="N348" s="2">
        <v>823.66666666666697</v>
      </c>
      <c r="O348" s="3">
        <v>20.8</v>
      </c>
      <c r="P348" s="3">
        <v>25.0675463808</v>
      </c>
      <c r="Q348" s="3">
        <v>32.438827722418999</v>
      </c>
      <c r="R348" s="3">
        <v>43.596932340254</v>
      </c>
      <c r="S348" s="12">
        <f t="shared" si="74"/>
        <v>1.4130507149840947E-2</v>
      </c>
      <c r="T348" s="12">
        <f t="shared" si="75"/>
        <v>2.7677376374246044E-2</v>
      </c>
      <c r="U348" s="12">
        <f t="shared" si="76"/>
        <v>0.31458321460866173</v>
      </c>
      <c r="V348" s="14">
        <f t="shared" si="78"/>
        <v>0.23809648939863498</v>
      </c>
      <c r="W348" s="12">
        <f t="shared" si="79"/>
        <v>0.39538809670296587</v>
      </c>
      <c r="Y348">
        <f t="shared" si="80"/>
        <v>370.40768087269987</v>
      </c>
      <c r="Z348">
        <f t="shared" si="81"/>
        <v>405.54407285948446</v>
      </c>
      <c r="AB348">
        <f t="shared" si="82"/>
        <v>509.70026913663406</v>
      </c>
      <c r="AC348">
        <f t="shared" si="83"/>
        <v>764.55040370495101</v>
      </c>
    </row>
    <row r="349" spans="1:29" x14ac:dyDescent="0.25">
      <c r="A349" s="1">
        <v>0.61527777777779602</v>
      </c>
      <c r="B349" s="2">
        <v>822.83333333333303</v>
      </c>
      <c r="C349" s="3">
        <v>20.84</v>
      </c>
      <c r="D349" s="3">
        <v>25.653236716800002</v>
      </c>
      <c r="E349" s="3">
        <v>36.010092785125103</v>
      </c>
      <c r="F349" s="3">
        <v>50.579646823698198</v>
      </c>
      <c r="G349" s="12">
        <f t="shared" si="70"/>
        <v>1.8436410109530212E-2</v>
      </c>
      <c r="H349" s="12">
        <f t="shared" si="71"/>
        <v>3.6142977707553016E-2</v>
      </c>
      <c r="I349" s="12">
        <f t="shared" si="72"/>
        <v>0.44244583715753466</v>
      </c>
      <c r="J349" s="14">
        <f t="shared" si="77"/>
        <v>0.31120633960161287</v>
      </c>
      <c r="K349" s="12">
        <f t="shared" si="73"/>
        <v>0.3549528387869203</v>
      </c>
      <c r="M349" s="1">
        <v>0.61527777777779602</v>
      </c>
      <c r="N349" s="2">
        <v>822.83333333333303</v>
      </c>
      <c r="O349" s="3">
        <v>20.84</v>
      </c>
      <c r="P349" s="3">
        <v>25.653236716800002</v>
      </c>
      <c r="Q349" s="3">
        <v>32.734741961520903</v>
      </c>
      <c r="R349" s="3">
        <v>43.794590109347702</v>
      </c>
      <c r="S349" s="12">
        <f t="shared" si="74"/>
        <v>1.4455833860466973E-2</v>
      </c>
      <c r="T349" s="12">
        <f t="shared" si="75"/>
        <v>2.7897010463051704E-2</v>
      </c>
      <c r="U349" s="12">
        <f t="shared" si="76"/>
        <v>0.302522550826827</v>
      </c>
      <c r="V349" s="14">
        <f t="shared" si="78"/>
        <v>0.23623886149997397</v>
      </c>
      <c r="W349" s="12">
        <f t="shared" si="79"/>
        <v>0.38750013691338758</v>
      </c>
      <c r="Y349">
        <f t="shared" si="80"/>
        <v>363.7018481035941</v>
      </c>
      <c r="Z349">
        <f t="shared" si="81"/>
        <v>397.05138411471728</v>
      </c>
      <c r="AB349">
        <f t="shared" si="82"/>
        <v>501.15444738748994</v>
      </c>
      <c r="AC349">
        <f t="shared" si="83"/>
        <v>751.73167108123482</v>
      </c>
    </row>
    <row r="350" spans="1:29" x14ac:dyDescent="0.25">
      <c r="A350" s="1">
        <v>0.61597222222224102</v>
      </c>
      <c r="B350" s="2">
        <v>821.66666666666697</v>
      </c>
      <c r="C350" s="3">
        <v>20.84</v>
      </c>
      <c r="D350" s="3">
        <v>25.711805750400007</v>
      </c>
      <c r="E350" s="3">
        <v>36.113537002774898</v>
      </c>
      <c r="F350" s="3">
        <v>50.546824454109498</v>
      </c>
      <c r="G350" s="12">
        <f t="shared" si="70"/>
        <v>1.8588483167677354E-2</v>
      </c>
      <c r="H350" s="12">
        <f t="shared" si="71"/>
        <v>3.6154350248409114E-2</v>
      </c>
      <c r="I350" s="12">
        <f t="shared" si="72"/>
        <v>0.44499385036897904</v>
      </c>
      <c r="J350" s="14">
        <f t="shared" si="77"/>
        <v>0.30873342141892179</v>
      </c>
      <c r="K350" s="12">
        <f t="shared" si="73"/>
        <v>0.35415356440227425</v>
      </c>
      <c r="M350" s="1">
        <v>0.61597222222224102</v>
      </c>
      <c r="N350" s="2">
        <v>821.66666666666697</v>
      </c>
      <c r="O350" s="3">
        <v>20.84</v>
      </c>
      <c r="P350" s="3">
        <v>25.711805750400007</v>
      </c>
      <c r="Q350" s="3">
        <v>32.866359369088002</v>
      </c>
      <c r="R350" s="3">
        <v>43.817872159822599</v>
      </c>
      <c r="S350" s="12">
        <f t="shared" si="74"/>
        <v>1.4636542842703446E-2</v>
      </c>
      <c r="T350" s="12">
        <f t="shared" si="75"/>
        <v>2.7964955975443316E-2</v>
      </c>
      <c r="U350" s="12">
        <f t="shared" si="76"/>
        <v>0.30607716015777503</v>
      </c>
      <c r="V350" s="14">
        <f t="shared" si="78"/>
        <v>0.2342569580905795</v>
      </c>
      <c r="W350" s="12">
        <f t="shared" si="79"/>
        <v>0.38729553816946705</v>
      </c>
      <c r="Y350">
        <f t="shared" si="80"/>
        <v>362.36835394627406</v>
      </c>
      <c r="Z350">
        <f t="shared" si="81"/>
        <v>396.27907428821823</v>
      </c>
      <c r="AB350">
        <f t="shared" si="82"/>
        <v>500.29986521257553</v>
      </c>
      <c r="AC350">
        <f t="shared" si="83"/>
        <v>750.4497978188632</v>
      </c>
    </row>
    <row r="351" spans="1:29" x14ac:dyDescent="0.25">
      <c r="A351" s="1">
        <v>0.61666666666668501</v>
      </c>
      <c r="B351" s="2">
        <v>822.16666666666697</v>
      </c>
      <c r="C351" s="3">
        <v>20.84</v>
      </c>
      <c r="D351" s="3">
        <v>26.063219952000004</v>
      </c>
      <c r="E351" s="3">
        <v>36.321265263368403</v>
      </c>
      <c r="F351" s="3">
        <v>50.633037988200002</v>
      </c>
      <c r="G351" s="12">
        <f t="shared" si="70"/>
        <v>1.8829838147214756E-2</v>
      </c>
      <c r="H351" s="12">
        <f t="shared" si="71"/>
        <v>3.6237224392702196E-2</v>
      </c>
      <c r="I351" s="12">
        <f t="shared" si="72"/>
        <v>0.43857997387491798</v>
      </c>
      <c r="J351" s="14">
        <f t="shared" si="77"/>
        <v>0.30594800067826411</v>
      </c>
      <c r="K351" s="12">
        <f t="shared" si="73"/>
        <v>0.3501586584104821</v>
      </c>
      <c r="M351" s="1">
        <v>0.61666666666668501</v>
      </c>
      <c r="N351" s="2">
        <v>822.16666666666697</v>
      </c>
      <c r="O351" s="3">
        <v>20.84</v>
      </c>
      <c r="P351" s="3">
        <v>26.063219952000004</v>
      </c>
      <c r="Q351" s="3">
        <v>33.0940075317789</v>
      </c>
      <c r="R351" s="3">
        <v>43.9593780411994</v>
      </c>
      <c r="S351" s="12">
        <f t="shared" si="74"/>
        <v>1.4904529736605183E-2</v>
      </c>
      <c r="T351" s="12">
        <f t="shared" si="75"/>
        <v>2.8120062486761879E-2</v>
      </c>
      <c r="U351" s="12">
        <f t="shared" si="76"/>
        <v>0.30059943580500581</v>
      </c>
      <c r="V351" s="14">
        <f t="shared" si="78"/>
        <v>0.23227299985123889</v>
      </c>
      <c r="W351" s="12">
        <f t="shared" si="79"/>
        <v>0.3825727177537418</v>
      </c>
      <c r="Y351">
        <f t="shared" si="80"/>
        <v>358.49880464182701</v>
      </c>
      <c r="Z351">
        <f t="shared" si="81"/>
        <v>391.68490828095372</v>
      </c>
      <c r="AB351">
        <f t="shared" si="82"/>
        <v>495.17237216308905</v>
      </c>
      <c r="AC351">
        <f t="shared" si="83"/>
        <v>742.75855824463349</v>
      </c>
    </row>
    <row r="352" spans="1:29" x14ac:dyDescent="0.25">
      <c r="A352" s="1">
        <v>0.61736111111113001</v>
      </c>
      <c r="B352" s="2">
        <v>821.83333333333303</v>
      </c>
      <c r="C352" s="3">
        <v>20.84</v>
      </c>
      <c r="D352" s="3">
        <v>26.195000277600005</v>
      </c>
      <c r="E352" s="3">
        <v>35.756140895800399</v>
      </c>
      <c r="F352" s="3">
        <v>50.244018414465899</v>
      </c>
      <c r="G352" s="12">
        <f t="shared" si="70"/>
        <v>1.8149836823119537E-2</v>
      </c>
      <c r="H352" s="12">
        <f t="shared" si="71"/>
        <v>3.5778566312471193E-2</v>
      </c>
      <c r="I352" s="12">
        <f t="shared" si="72"/>
        <v>0.40894980244141738</v>
      </c>
      <c r="J352" s="14">
        <f t="shared" si="77"/>
        <v>0.30983827587345331</v>
      </c>
      <c r="K352" s="12">
        <f t="shared" si="73"/>
        <v>0.34287545139610803</v>
      </c>
      <c r="M352" s="1">
        <v>0.61736111111113001</v>
      </c>
      <c r="N352" s="2">
        <v>821.83333333333303</v>
      </c>
      <c r="O352" s="3">
        <v>20.84</v>
      </c>
      <c r="P352" s="3">
        <v>26.195000277600005</v>
      </c>
      <c r="Q352" s="3">
        <v>32.500369400887301</v>
      </c>
      <c r="R352" s="3">
        <v>43.517418643968597</v>
      </c>
      <c r="S352" s="12">
        <f t="shared" si="74"/>
        <v>1.4188241006960827E-2</v>
      </c>
      <c r="T352" s="12">
        <f t="shared" si="75"/>
        <v>2.7593695368852492E-2</v>
      </c>
      <c r="U352" s="12">
        <f t="shared" si="76"/>
        <v>0.26969370708553547</v>
      </c>
      <c r="V352" s="14">
        <f t="shared" si="78"/>
        <v>0.23561101605748982</v>
      </c>
      <c r="W352" s="12">
        <f t="shared" si="79"/>
        <v>0.37045786960025756</v>
      </c>
      <c r="Y352">
        <f t="shared" si="80"/>
        <v>350.89980081144552</v>
      </c>
      <c r="Z352">
        <f t="shared" si="81"/>
        <v>379.12773318258729</v>
      </c>
      <c r="AB352">
        <f t="shared" si="82"/>
        <v>493.24956226953168</v>
      </c>
      <c r="AC352">
        <f t="shared" si="83"/>
        <v>739.87434340429741</v>
      </c>
    </row>
    <row r="353" spans="1:29" x14ac:dyDescent="0.25">
      <c r="A353" s="1">
        <v>0.61805555555557401</v>
      </c>
      <c r="B353" s="2">
        <v>820</v>
      </c>
      <c r="C353" s="3">
        <v>20.84</v>
      </c>
      <c r="D353" s="3">
        <v>24.745416695999999</v>
      </c>
      <c r="E353" s="3">
        <v>34.9074905161022</v>
      </c>
      <c r="F353" s="3">
        <v>49.380645595767099</v>
      </c>
      <c r="G353" s="12">
        <f t="shared" si="70"/>
        <v>1.7155476239149026E-2</v>
      </c>
      <c r="H353" s="12">
        <f t="shared" si="71"/>
        <v>3.4805665360691587E-2</v>
      </c>
      <c r="I353" s="12">
        <f t="shared" si="72"/>
        <v>0.43562474616846086</v>
      </c>
      <c r="J353" s="14">
        <f t="shared" si="77"/>
        <v>0.31021544516650557</v>
      </c>
      <c r="K353" s="12">
        <f t="shared" si="73"/>
        <v>0.35201854550049072</v>
      </c>
      <c r="M353" s="1">
        <v>0.61805555555557401</v>
      </c>
      <c r="N353" s="2">
        <v>820</v>
      </c>
      <c r="O353" s="3">
        <v>20.84</v>
      </c>
      <c r="P353" s="3">
        <v>24.745416695999999</v>
      </c>
      <c r="Q353" s="3">
        <v>31.682270003121701</v>
      </c>
      <c r="R353" s="3">
        <v>42.647954644693101</v>
      </c>
      <c r="S353" s="12">
        <f t="shared" si="74"/>
        <v>1.3222280491611831E-2</v>
      </c>
      <c r="T353" s="12">
        <f t="shared" si="75"/>
        <v>2.6595066639869637E-2</v>
      </c>
      <c r="U353" s="12">
        <f t="shared" si="76"/>
        <v>0.29736695625503229</v>
      </c>
      <c r="V353" s="14">
        <f t="shared" si="78"/>
        <v>0.23503684745422804</v>
      </c>
      <c r="W353" s="12">
        <f t="shared" si="79"/>
        <v>0.38372032558174424</v>
      </c>
      <c r="Y353">
        <f t="shared" si="80"/>
        <v>359.4532161219953</v>
      </c>
      <c r="Z353">
        <f t="shared" si="81"/>
        <v>391.82454130543766</v>
      </c>
      <c r="AB353">
        <f t="shared" si="82"/>
        <v>514.40047109866327</v>
      </c>
      <c r="AC353">
        <f t="shared" si="83"/>
        <v>771.6007066479948</v>
      </c>
    </row>
    <row r="354" spans="1:29" x14ac:dyDescent="0.25">
      <c r="A354" s="1">
        <v>0.61875000000001901</v>
      </c>
      <c r="B354" s="2">
        <v>817.5</v>
      </c>
      <c r="C354" s="3">
        <v>20.88</v>
      </c>
      <c r="D354" s="3">
        <v>24.760058954399998</v>
      </c>
      <c r="E354" s="3">
        <v>34.967400348343602</v>
      </c>
      <c r="F354" s="3">
        <v>49.2823705787672</v>
      </c>
      <c r="G354" s="12">
        <f t="shared" si="70"/>
        <v>1.7232294004090036E-2</v>
      </c>
      <c r="H354" s="12">
        <f t="shared" si="71"/>
        <v>3.474296095262043E-2</v>
      </c>
      <c r="I354" s="12">
        <f t="shared" si="72"/>
        <v>0.43890338307754906</v>
      </c>
      <c r="J354" s="14">
        <f t="shared" si="77"/>
        <v>0.30776323727720084</v>
      </c>
      <c r="K354" s="12">
        <f t="shared" si="73"/>
        <v>0.35147661921065027</v>
      </c>
      <c r="M354" s="1">
        <v>0.61875000000001901</v>
      </c>
      <c r="N354" s="2">
        <v>817.5</v>
      </c>
      <c r="O354" s="3">
        <v>20.88</v>
      </c>
      <c r="P354" s="3">
        <v>24.760058954399998</v>
      </c>
      <c r="Q354" s="3">
        <v>31.772132673851999</v>
      </c>
      <c r="R354" s="3">
        <v>42.620613385806401</v>
      </c>
      <c r="S354" s="12">
        <f t="shared" si="74"/>
        <v>1.3323709692785322E-2</v>
      </c>
      <c r="T354" s="12">
        <f t="shared" si="75"/>
        <v>2.6594022490283059E-2</v>
      </c>
      <c r="U354" s="12">
        <f t="shared" si="76"/>
        <v>0.30151072243774701</v>
      </c>
      <c r="V354" s="14">
        <f t="shared" si="78"/>
        <v>0.23323580068329355</v>
      </c>
      <c r="W354" s="12">
        <f t="shared" si="79"/>
        <v>0.38399116190216709</v>
      </c>
      <c r="Y354">
        <f t="shared" si="80"/>
        <v>357.80563744662078</v>
      </c>
      <c r="Z354">
        <f t="shared" si="81"/>
        <v>390.9056675429357</v>
      </c>
      <c r="AB354">
        <f t="shared" si="82"/>
        <v>514.18682555493479</v>
      </c>
      <c r="AC354">
        <f t="shared" si="83"/>
        <v>771.28023833240206</v>
      </c>
    </row>
    <row r="355" spans="1:29" x14ac:dyDescent="0.25">
      <c r="A355" s="1">
        <v>0.619444444444463</v>
      </c>
      <c r="B355" s="2">
        <v>820.66666666666697</v>
      </c>
      <c r="C355" s="3">
        <v>20.88</v>
      </c>
      <c r="D355" s="3">
        <v>25.038261863999999</v>
      </c>
      <c r="E355" s="3">
        <v>35.0608764741431</v>
      </c>
      <c r="F355" s="3">
        <v>49.31259084138</v>
      </c>
      <c r="G355" s="12">
        <f t="shared" si="70"/>
        <v>1.7279703258500929E-2</v>
      </c>
      <c r="H355" s="12">
        <f t="shared" si="71"/>
        <v>3.4645724014679115E-2</v>
      </c>
      <c r="I355" s="12">
        <f t="shared" si="72"/>
        <v>0.42929742809858912</v>
      </c>
      <c r="J355" s="14">
        <f t="shared" si="77"/>
        <v>0.30522097086616196</v>
      </c>
      <c r="K355" s="12">
        <f t="shared" si="73"/>
        <v>0.34657978994363769</v>
      </c>
      <c r="M355" s="1">
        <v>0.619444444444463</v>
      </c>
      <c r="N355" s="2">
        <v>820.66666666666697</v>
      </c>
      <c r="O355" s="3">
        <v>20.88</v>
      </c>
      <c r="P355" s="3">
        <v>25.038261863999999</v>
      </c>
      <c r="Q355" s="3">
        <v>31.876202833308</v>
      </c>
      <c r="R355" s="3">
        <v>42.681331196103201</v>
      </c>
      <c r="S355" s="12">
        <f t="shared" si="74"/>
        <v>1.3399109869993497E-2</v>
      </c>
      <c r="T355" s="12">
        <f t="shared" si="75"/>
        <v>2.6565391384366199E-2</v>
      </c>
      <c r="U355" s="12">
        <f t="shared" si="76"/>
        <v>0.29288869080560065</v>
      </c>
      <c r="V355" s="14">
        <f t="shared" si="78"/>
        <v>0.23140737207079293</v>
      </c>
      <c r="W355" s="12">
        <f t="shared" si="79"/>
        <v>0.37785171747359325</v>
      </c>
      <c r="Y355">
        <f t="shared" si="80"/>
        <v>354.18731669284705</v>
      </c>
      <c r="Z355">
        <f t="shared" si="81"/>
        <v>386.14567208757262</v>
      </c>
      <c r="AB355">
        <f t="shared" si="82"/>
        <v>510.12756022409127</v>
      </c>
      <c r="AC355">
        <f t="shared" si="83"/>
        <v>765.19134033613682</v>
      </c>
    </row>
    <row r="356" spans="1:29" x14ac:dyDescent="0.25">
      <c r="A356" s="1">
        <v>0.620138888888908</v>
      </c>
      <c r="B356" s="2">
        <v>815.83333333333303</v>
      </c>
      <c r="C356" s="3">
        <v>20.88</v>
      </c>
      <c r="D356" s="3">
        <v>25.008977347199998</v>
      </c>
      <c r="E356" s="3">
        <v>34.9712323044429</v>
      </c>
      <c r="F356" s="3">
        <v>49.136061808193197</v>
      </c>
      <c r="G356" s="12">
        <f t="shared" si="70"/>
        <v>1.7272194857335534E-2</v>
      </c>
      <c r="H356" s="12">
        <f t="shared" si="71"/>
        <v>3.4634600786345095E-2</v>
      </c>
      <c r="I356" s="12">
        <f t="shared" si="72"/>
        <v>0.42924006873068127</v>
      </c>
      <c r="J356" s="14">
        <f t="shared" si="77"/>
        <v>0.305157437540168</v>
      </c>
      <c r="K356" s="12">
        <f t="shared" si="73"/>
        <v>0.34651831460367255</v>
      </c>
      <c r="M356" s="1">
        <v>0.620138888888908</v>
      </c>
      <c r="N356" s="2">
        <v>815.83333333333303</v>
      </c>
      <c r="O356" s="3">
        <v>20.88</v>
      </c>
      <c r="P356" s="3">
        <v>25.008977347199998</v>
      </c>
      <c r="Q356" s="3">
        <v>31.807137517133</v>
      </c>
      <c r="R356" s="3">
        <v>42.544693896378703</v>
      </c>
      <c r="S356" s="12">
        <f t="shared" si="74"/>
        <v>1.3393835567476616E-2</v>
      </c>
      <c r="T356" s="12">
        <f t="shared" si="75"/>
        <v>2.6555293846429472E-2</v>
      </c>
      <c r="U356" s="12">
        <f t="shared" si="76"/>
        <v>0.29290986339018604</v>
      </c>
      <c r="V356" s="14">
        <f t="shared" si="78"/>
        <v>0.2313226000543229</v>
      </c>
      <c r="W356" s="12">
        <f t="shared" si="79"/>
        <v>0.37777753174941592</v>
      </c>
      <c r="Y356">
        <f t="shared" si="80"/>
        <v>352.03886842037883</v>
      </c>
      <c r="Z356">
        <f t="shared" si="81"/>
        <v>383.79609153939543</v>
      </c>
      <c r="AB356">
        <f t="shared" si="82"/>
        <v>510.55485131154842</v>
      </c>
      <c r="AC356">
        <f t="shared" si="83"/>
        <v>765.83227696732251</v>
      </c>
    </row>
    <row r="357" spans="1:29" x14ac:dyDescent="0.25">
      <c r="A357" s="1">
        <v>0.620833333333352</v>
      </c>
      <c r="B357" s="2">
        <v>815.33333333333303</v>
      </c>
      <c r="C357" s="3">
        <v>20.88</v>
      </c>
      <c r="D357" s="3">
        <v>24.994335088800007</v>
      </c>
      <c r="E357" s="3">
        <v>35.250747187237899</v>
      </c>
      <c r="F357" s="3">
        <v>49.2333856410377</v>
      </c>
      <c r="G357" s="12">
        <f t="shared" si="70"/>
        <v>1.7625609796285246E-2</v>
      </c>
      <c r="H357" s="12">
        <f t="shared" si="71"/>
        <v>3.4775207245753531E-2</v>
      </c>
      <c r="I357" s="12">
        <f t="shared" si="72"/>
        <v>0.44218531309700276</v>
      </c>
      <c r="J357" s="14">
        <f t="shared" si="77"/>
        <v>0.30141716729368484</v>
      </c>
      <c r="K357" s="12">
        <f t="shared" si="73"/>
        <v>0.34833988256145754</v>
      </c>
      <c r="M357" s="1">
        <v>0.620833333333352</v>
      </c>
      <c r="N357" s="2">
        <v>815.33333333333303</v>
      </c>
      <c r="O357" s="3">
        <v>20.88</v>
      </c>
      <c r="P357" s="3">
        <v>24.994335088800007</v>
      </c>
      <c r="Q357" s="3">
        <v>32.120767993038299</v>
      </c>
      <c r="R357" s="3">
        <v>42.711197035645597</v>
      </c>
      <c r="S357" s="12">
        <f t="shared" si="74"/>
        <v>1.3786714627602172E-2</v>
      </c>
      <c r="T357" s="12">
        <f t="shared" si="75"/>
        <v>2.6775793584193304E-2</v>
      </c>
      <c r="U357" s="12">
        <f t="shared" si="76"/>
        <v>0.30724233140996132</v>
      </c>
      <c r="V357" s="14">
        <f t="shared" si="78"/>
        <v>0.22829290287341977</v>
      </c>
      <c r="W357" s="12">
        <f t="shared" si="79"/>
        <v>0.38191406857840055</v>
      </c>
      <c r="Y357">
        <f t="shared" si="80"/>
        <v>353.67256834491343</v>
      </c>
      <c r="Z357">
        <f t="shared" si="81"/>
        <v>387.76073680666605</v>
      </c>
      <c r="AB357">
        <f t="shared" si="82"/>
        <v>510.76849685527696</v>
      </c>
      <c r="AC357">
        <f t="shared" si="83"/>
        <v>766.15274528291536</v>
      </c>
    </row>
    <row r="358" spans="1:29" x14ac:dyDescent="0.25">
      <c r="A358" s="1">
        <v>0.621527777777797</v>
      </c>
      <c r="B358" s="2">
        <v>816.33333333333303</v>
      </c>
      <c r="C358" s="3">
        <v>20.88</v>
      </c>
      <c r="D358" s="3">
        <v>25.799659300800005</v>
      </c>
      <c r="E358" s="3">
        <v>35.468589505896503</v>
      </c>
      <c r="F358" s="3">
        <v>49.445878064814103</v>
      </c>
      <c r="G358" s="12">
        <f t="shared" si="70"/>
        <v>1.7870873220779716E-2</v>
      </c>
      <c r="H358" s="12">
        <f t="shared" si="71"/>
        <v>3.4992909021822109E-2</v>
      </c>
      <c r="I358" s="12">
        <f t="shared" si="72"/>
        <v>0.41634652503477998</v>
      </c>
      <c r="J358" s="14">
        <f t="shared" si="77"/>
        <v>0.30093275044256312</v>
      </c>
      <c r="K358" s="12">
        <f t="shared" si="73"/>
        <v>0.33940400863996883</v>
      </c>
      <c r="M358" s="1">
        <v>0.621527777777797</v>
      </c>
      <c r="N358" s="2">
        <v>816.33333333333303</v>
      </c>
      <c r="O358" s="3">
        <v>20.88</v>
      </c>
      <c r="P358" s="3">
        <v>25.799659300800005</v>
      </c>
      <c r="Q358" s="3">
        <v>32.329777321714403</v>
      </c>
      <c r="R358" s="3">
        <v>42.940723612025501</v>
      </c>
      <c r="S358" s="12">
        <f t="shared" si="74"/>
        <v>1.4025860336930675E-2</v>
      </c>
      <c r="T358" s="12">
        <f t="shared" si="75"/>
        <v>2.7024161223387723E-2</v>
      </c>
      <c r="U358" s="12">
        <f t="shared" si="76"/>
        <v>0.28118849639038945</v>
      </c>
      <c r="V358" s="14">
        <f t="shared" si="78"/>
        <v>0.22845498527712377</v>
      </c>
      <c r="W358" s="12">
        <f t="shared" si="79"/>
        <v>0.36904923347231855</v>
      </c>
      <c r="Y358">
        <f t="shared" si="80"/>
        <v>345.02254549498002</v>
      </c>
      <c r="Z358">
        <f t="shared" si="81"/>
        <v>375.15852112595195</v>
      </c>
      <c r="AB358">
        <f t="shared" si="82"/>
        <v>499.01799195020391</v>
      </c>
      <c r="AC358">
        <f t="shared" si="83"/>
        <v>748.52698792530578</v>
      </c>
    </row>
    <row r="359" spans="1:29" x14ac:dyDescent="0.25">
      <c r="A359" s="1">
        <v>0.62222222222224099</v>
      </c>
      <c r="B359" s="2">
        <v>813.66666666666697</v>
      </c>
      <c r="C359" s="3">
        <v>20.88</v>
      </c>
      <c r="D359" s="3">
        <v>25.331107032000002</v>
      </c>
      <c r="E359" s="3">
        <v>35.247490857762102</v>
      </c>
      <c r="F359" s="3">
        <v>49.131855330054798</v>
      </c>
      <c r="G359" s="12">
        <f t="shared" si="70"/>
        <v>1.7657711009129985E-2</v>
      </c>
      <c r="H359" s="12">
        <f t="shared" si="71"/>
        <v>3.4721657513381549E-2</v>
      </c>
      <c r="I359" s="12">
        <f t="shared" si="72"/>
        <v>0.42840137193713568</v>
      </c>
      <c r="J359" s="14">
        <f t="shared" si="77"/>
        <v>0.2999117870444214</v>
      </c>
      <c r="K359" s="12">
        <f t="shared" si="73"/>
        <v>0.34274164867532619</v>
      </c>
      <c r="M359" s="1">
        <v>0.62222222222224099</v>
      </c>
      <c r="N359" s="2">
        <v>813.66666666666697</v>
      </c>
      <c r="O359" s="3">
        <v>20.88</v>
      </c>
      <c r="P359" s="3">
        <v>25.331107032000002</v>
      </c>
      <c r="Q359" s="3">
        <v>32.138522333773203</v>
      </c>
      <c r="R359" s="3">
        <v>42.658298664537398</v>
      </c>
      <c r="S359" s="12">
        <f t="shared" si="74"/>
        <v>1.3836774683047767E-2</v>
      </c>
      <c r="T359" s="12">
        <f t="shared" si="75"/>
        <v>2.6765627199349516E-2</v>
      </c>
      <c r="U359" s="12">
        <f t="shared" si="76"/>
        <v>0.29408967077788195</v>
      </c>
      <c r="V359" s="14">
        <f t="shared" si="78"/>
        <v>0.22723437755924286</v>
      </c>
      <c r="W359" s="12">
        <f t="shared" si="79"/>
        <v>0.37427921294818384</v>
      </c>
      <c r="Y359">
        <f t="shared" si="80"/>
        <v>347.27728963487664</v>
      </c>
      <c r="Z359">
        <f t="shared" si="81"/>
        <v>379.23220344442842</v>
      </c>
      <c r="AB359">
        <f t="shared" si="82"/>
        <v>505.85464934951909</v>
      </c>
      <c r="AC359">
        <f t="shared" si="83"/>
        <v>758.78197402427861</v>
      </c>
    </row>
    <row r="360" spans="1:29" x14ac:dyDescent="0.25">
      <c r="A360" s="1">
        <v>0.62291666666668599</v>
      </c>
      <c r="B360" s="2">
        <v>809.66666666666697</v>
      </c>
      <c r="C360" s="3">
        <v>20.88</v>
      </c>
      <c r="D360" s="3">
        <v>25.580025424799999</v>
      </c>
      <c r="E360" s="3">
        <v>34.747375828904403</v>
      </c>
      <c r="F360" s="3">
        <v>48.808272448838501</v>
      </c>
      <c r="G360" s="12">
        <f t="shared" si="70"/>
        <v>1.7127265330058952E-2</v>
      </c>
      <c r="H360" s="12">
        <f t="shared" si="71"/>
        <v>3.4493543576169398E-2</v>
      </c>
      <c r="I360" s="12">
        <f t="shared" si="72"/>
        <v>0.39799867018829688</v>
      </c>
      <c r="J360" s="14">
        <f t="shared" si="77"/>
        <v>0.3052254964467897</v>
      </c>
      <c r="K360" s="12">
        <f t="shared" si="73"/>
        <v>0.33614988769395876</v>
      </c>
      <c r="M360" s="1">
        <v>0.62291666666668599</v>
      </c>
      <c r="N360" s="2">
        <v>809.66666666666697</v>
      </c>
      <c r="O360" s="3">
        <v>20.88</v>
      </c>
      <c r="P360" s="3">
        <v>25.580025424799999</v>
      </c>
      <c r="Q360" s="3">
        <v>31.604634411756098</v>
      </c>
      <c r="R360" s="3">
        <v>42.287177503313202</v>
      </c>
      <c r="S360" s="12">
        <f t="shared" si="74"/>
        <v>1.3245740319171794E-2</v>
      </c>
      <c r="T360" s="12">
        <f t="shared" si="75"/>
        <v>2.6439494652095344E-2</v>
      </c>
      <c r="U360" s="12">
        <f t="shared" si="76"/>
        <v>0.26155718495711189</v>
      </c>
      <c r="V360" s="14">
        <f t="shared" si="78"/>
        <v>0.23189022766956538</v>
      </c>
      <c r="W360" s="12">
        <f t="shared" si="79"/>
        <v>0.36266882014812135</v>
      </c>
      <c r="Y360">
        <f t="shared" si="80"/>
        <v>338.92390980567433</v>
      </c>
      <c r="Z360">
        <f t="shared" si="81"/>
        <v>365.66168542385401</v>
      </c>
      <c r="AB360">
        <f t="shared" si="82"/>
        <v>502.22267510613301</v>
      </c>
      <c r="AC360">
        <f t="shared" si="83"/>
        <v>753.3340126591994</v>
      </c>
    </row>
    <row r="361" spans="1:29" x14ac:dyDescent="0.25">
      <c r="A361" s="1">
        <v>0.62361111111112999</v>
      </c>
      <c r="B361" s="2">
        <v>811.66666666666697</v>
      </c>
      <c r="C361" s="3">
        <v>20.88</v>
      </c>
      <c r="D361" s="3">
        <v>24.057230551200004</v>
      </c>
      <c r="E361" s="3">
        <v>34.3228760117291</v>
      </c>
      <c r="F361" s="3">
        <v>48.2810707390639</v>
      </c>
      <c r="G361" s="12">
        <f t="shared" si="70"/>
        <v>1.6562064901514288E-2</v>
      </c>
      <c r="H361" s="12">
        <f t="shared" si="71"/>
        <v>3.375901939104381E-2</v>
      </c>
      <c r="I361" s="12">
        <f t="shared" si="72"/>
        <v>0.44458274161708966</v>
      </c>
      <c r="J361" s="14">
        <f t="shared" si="77"/>
        <v>0.30224950314930671</v>
      </c>
      <c r="K361" s="12">
        <f t="shared" si="73"/>
        <v>0.34969391597190103</v>
      </c>
      <c r="M361" s="1">
        <v>0.62361111111112999</v>
      </c>
      <c r="N361" s="2">
        <v>811.66666666666697</v>
      </c>
      <c r="O361" s="3">
        <v>20.88</v>
      </c>
      <c r="P361" s="3">
        <v>24.057230551200004</v>
      </c>
      <c r="Q361" s="3">
        <v>31.222890886128599</v>
      </c>
      <c r="R361" s="3">
        <v>41.7744315904839</v>
      </c>
      <c r="S361" s="12">
        <f t="shared" si="74"/>
        <v>1.2742781379213877E-2</v>
      </c>
      <c r="T361" s="12">
        <f t="shared" si="75"/>
        <v>2.5742626189507876E-2</v>
      </c>
      <c r="U361" s="12">
        <f t="shared" si="76"/>
        <v>0.31032913901501463</v>
      </c>
      <c r="V361" s="14">
        <f t="shared" si="78"/>
        <v>0.22848212090819753</v>
      </c>
      <c r="W361" s="12">
        <f t="shared" si="79"/>
        <v>0.38364669041570487</v>
      </c>
      <c r="Y361">
        <f t="shared" si="80"/>
        <v>353.45063355328659</v>
      </c>
      <c r="Z361">
        <f t="shared" si="81"/>
        <v>387.76815836552436</v>
      </c>
      <c r="AB361">
        <f t="shared" si="82"/>
        <v>524.44181165390739</v>
      </c>
      <c r="AC361">
        <f t="shared" si="83"/>
        <v>786.66271748086103</v>
      </c>
    </row>
    <row r="362" spans="1:29" x14ac:dyDescent="0.25">
      <c r="A362" s="1">
        <v>0.62430555555557499</v>
      </c>
      <c r="B362" s="2">
        <v>810.66666666666697</v>
      </c>
      <c r="C362" s="3">
        <v>20.88</v>
      </c>
      <c r="D362" s="3">
        <v>25.096830897600004</v>
      </c>
      <c r="E362" s="3">
        <v>34.814009883714</v>
      </c>
      <c r="F362" s="3">
        <v>48.666465033889601</v>
      </c>
      <c r="G362" s="12">
        <f t="shared" si="70"/>
        <v>1.7188334560502463E-2</v>
      </c>
      <c r="H362" s="12">
        <f t="shared" si="71"/>
        <v>3.4276067064830912E-2</v>
      </c>
      <c r="I362" s="12">
        <f t="shared" si="72"/>
        <v>0.42134896919453613</v>
      </c>
      <c r="J362" s="14">
        <f t="shared" si="77"/>
        <v>0.30032984401546964</v>
      </c>
      <c r="K362" s="12">
        <f t="shared" si="73"/>
        <v>0.34066955240849189</v>
      </c>
      <c r="M362" s="1">
        <v>0.62430555555557499</v>
      </c>
      <c r="N362" s="2">
        <v>810.66666666666697</v>
      </c>
      <c r="O362" s="3">
        <v>20.88</v>
      </c>
      <c r="P362" s="3">
        <v>25.096830897600004</v>
      </c>
      <c r="Q362" s="3">
        <v>31.716774509727301</v>
      </c>
      <c r="R362" s="3">
        <v>42.221786736426097</v>
      </c>
      <c r="S362" s="12">
        <f t="shared" si="74"/>
        <v>1.3367731714301766E-2</v>
      </c>
      <c r="T362" s="12">
        <f t="shared" si="75"/>
        <v>2.6326217191315077E-2</v>
      </c>
      <c r="U362" s="12">
        <f t="shared" si="76"/>
        <v>0.28704899035839043</v>
      </c>
      <c r="V362" s="14">
        <f t="shared" si="78"/>
        <v>0.2277551992929612</v>
      </c>
      <c r="W362" s="12">
        <f t="shared" si="79"/>
        <v>0.37127969447215647</v>
      </c>
      <c r="Y362">
        <f t="shared" si="80"/>
        <v>343.90509735382074</v>
      </c>
      <c r="Z362">
        <f t="shared" si="81"/>
        <v>374.80596246487744</v>
      </c>
      <c r="AB362">
        <f t="shared" si="82"/>
        <v>509.2729780491768</v>
      </c>
      <c r="AC362">
        <f t="shared" si="83"/>
        <v>763.90946707376509</v>
      </c>
    </row>
    <row r="363" spans="1:29" x14ac:dyDescent="0.25">
      <c r="A363" s="1">
        <v>0.62500000000001898</v>
      </c>
      <c r="B363" s="2">
        <v>813.66666666666697</v>
      </c>
      <c r="C363" s="3">
        <v>20.92</v>
      </c>
      <c r="D363" s="3">
        <v>24.965050572000006</v>
      </c>
      <c r="E363" s="3">
        <v>34.582172376094697</v>
      </c>
      <c r="F363" s="3">
        <v>48.502015220561603</v>
      </c>
      <c r="G363" s="12">
        <f t="shared" si="70"/>
        <v>1.6790871416748902E-2</v>
      </c>
      <c r="H363" s="12">
        <f t="shared" si="71"/>
        <v>3.3898421000280531E-2</v>
      </c>
      <c r="I363" s="12">
        <f t="shared" si="72"/>
        <v>0.41547284245465105</v>
      </c>
      <c r="J363" s="14">
        <f t="shared" si="77"/>
        <v>0.30067814419540434</v>
      </c>
      <c r="K363" s="12">
        <f t="shared" si="73"/>
        <v>0.33894304361515326</v>
      </c>
      <c r="M363" s="1">
        <v>0.62500000000001898</v>
      </c>
      <c r="N363" s="2">
        <v>813.66666666666697</v>
      </c>
      <c r="O363" s="3">
        <v>20.92</v>
      </c>
      <c r="P363" s="3">
        <v>24.965050572000006</v>
      </c>
      <c r="Q363" s="3">
        <v>31.478457008120699</v>
      </c>
      <c r="R363" s="3">
        <v>42.029315884437601</v>
      </c>
      <c r="S363" s="12">
        <f t="shared" si="74"/>
        <v>1.2976391243081557E-2</v>
      </c>
      <c r="T363" s="12">
        <f t="shared" si="75"/>
        <v>2.5943444347936408E-2</v>
      </c>
      <c r="U363" s="12">
        <f t="shared" si="76"/>
        <v>0.28138808483482924</v>
      </c>
      <c r="V363" s="14">
        <f t="shared" si="78"/>
        <v>0.22790578184290342</v>
      </c>
      <c r="W363" s="12">
        <f t="shared" si="79"/>
        <v>0.36859982426031807</v>
      </c>
      <c r="Y363">
        <f t="shared" si="80"/>
        <v>343.42841607431382</v>
      </c>
      <c r="Z363">
        <f t="shared" si="81"/>
        <v>373.47765707421661</v>
      </c>
      <c r="AB363">
        <f t="shared" si="82"/>
        <v>511.19578794273411</v>
      </c>
      <c r="AC363">
        <f t="shared" si="83"/>
        <v>766.79368191410106</v>
      </c>
    </row>
    <row r="364" spans="1:29" x14ac:dyDescent="0.25">
      <c r="A364" s="1">
        <v>0.62569444444446398</v>
      </c>
      <c r="B364" s="2">
        <v>808.33333333333303</v>
      </c>
      <c r="C364" s="3">
        <v>20.92</v>
      </c>
      <c r="D364" s="3">
        <v>24.613636370399998</v>
      </c>
      <c r="E364" s="3">
        <v>34.191137717930999</v>
      </c>
      <c r="F364" s="3">
        <v>48.102481834110201</v>
      </c>
      <c r="G364" s="12">
        <f t="shared" si="70"/>
        <v>1.6417902331461034E-2</v>
      </c>
      <c r="H364" s="12">
        <f t="shared" si="71"/>
        <v>3.3627812578280673E-2</v>
      </c>
      <c r="I364" s="12">
        <f t="shared" si="72"/>
        <v>0.41649115513161994</v>
      </c>
      <c r="J364" s="14">
        <f t="shared" si="77"/>
        <v>0.30247721039864806</v>
      </c>
      <c r="K364" s="12">
        <f t="shared" si="73"/>
        <v>0.34048185864297209</v>
      </c>
      <c r="M364" s="1">
        <v>0.62569444444446398</v>
      </c>
      <c r="N364" s="2">
        <v>808.33333333333303</v>
      </c>
      <c r="O364" s="3">
        <v>20.92</v>
      </c>
      <c r="P364" s="3">
        <v>24.613636370399998</v>
      </c>
      <c r="Q364" s="3">
        <v>31.099257323536001</v>
      </c>
      <c r="R364" s="3">
        <v>41.636997836753501</v>
      </c>
      <c r="S364" s="12">
        <f t="shared" si="74"/>
        <v>1.2592895657982684E-2</v>
      </c>
      <c r="T364" s="12">
        <f t="shared" si="75"/>
        <v>2.5629275674334234E-2</v>
      </c>
      <c r="U364" s="12">
        <f t="shared" si="76"/>
        <v>0.28203637509419921</v>
      </c>
      <c r="V364" s="14">
        <f t="shared" si="78"/>
        <v>0.22912425483284538</v>
      </c>
      <c r="W364" s="12">
        <f t="shared" si="79"/>
        <v>0.37014244237994509</v>
      </c>
      <c r="Y364">
        <f t="shared" si="80"/>
        <v>342.72630789328667</v>
      </c>
      <c r="Z364">
        <f t="shared" si="81"/>
        <v>372.58241357435867</v>
      </c>
      <c r="AB364">
        <f t="shared" si="82"/>
        <v>516.3232809922207</v>
      </c>
      <c r="AC364">
        <f t="shared" si="83"/>
        <v>774.48492148833088</v>
      </c>
    </row>
    <row r="365" spans="1:29" x14ac:dyDescent="0.25">
      <c r="A365" s="1">
        <v>0.62638888888890798</v>
      </c>
      <c r="B365" s="2">
        <v>806.83333333333303</v>
      </c>
      <c r="C365" s="3">
        <v>20.92</v>
      </c>
      <c r="D365" s="3">
        <v>24.335433460800001</v>
      </c>
      <c r="E365" s="3">
        <v>34.043296127882101</v>
      </c>
      <c r="F365" s="3">
        <v>47.9055419041199</v>
      </c>
      <c r="G365" s="12">
        <f t="shared" si="70"/>
        <v>1.6265188342758238E-2</v>
      </c>
      <c r="H365" s="12">
        <f t="shared" si="71"/>
        <v>3.3446240740491517E-2</v>
      </c>
      <c r="I365" s="12">
        <f t="shared" si="72"/>
        <v>0.42294494728043563</v>
      </c>
      <c r="J365" s="14">
        <f t="shared" si="77"/>
        <v>0.30197001183894856</v>
      </c>
      <c r="K365" s="12">
        <f t="shared" si="73"/>
        <v>0.34229499031944433</v>
      </c>
      <c r="M365" s="1">
        <v>0.62638888888890798</v>
      </c>
      <c r="N365" s="2">
        <v>806.83333333333303</v>
      </c>
      <c r="O365" s="3">
        <v>20.92</v>
      </c>
      <c r="P365" s="3">
        <v>24.335433460800001</v>
      </c>
      <c r="Q365" s="3">
        <v>30.965788976009499</v>
      </c>
      <c r="R365" s="3">
        <v>41.4603849213225</v>
      </c>
      <c r="S365" s="12">
        <f t="shared" si="74"/>
        <v>1.2450884911393722E-2</v>
      </c>
      <c r="T365" s="12">
        <f t="shared" si="75"/>
        <v>2.545802716957964E-2</v>
      </c>
      <c r="U365" s="12">
        <f t="shared" si="76"/>
        <v>0.28886640242034967</v>
      </c>
      <c r="V365" s="14">
        <f t="shared" si="78"/>
        <v>0.22861037908326762</v>
      </c>
      <c r="W365" s="12">
        <f t="shared" si="79"/>
        <v>0.37304358029344248</v>
      </c>
      <c r="Y365">
        <f t="shared" si="80"/>
        <v>343.91201797908326</v>
      </c>
      <c r="Z365">
        <f t="shared" si="81"/>
        <v>374.80586663897822</v>
      </c>
      <c r="AB365">
        <f t="shared" si="82"/>
        <v>520.38254632306405</v>
      </c>
      <c r="AC365">
        <f t="shared" si="83"/>
        <v>780.57381948459602</v>
      </c>
    </row>
    <row r="366" spans="1:29" x14ac:dyDescent="0.25">
      <c r="A366" s="1">
        <v>0.62708333333335298</v>
      </c>
      <c r="B366" s="2">
        <v>806</v>
      </c>
      <c r="C366" s="3">
        <v>20.92</v>
      </c>
      <c r="D366" s="3">
        <v>24.379360235999997</v>
      </c>
      <c r="E366" s="3">
        <v>34.361176491542501</v>
      </c>
      <c r="F366" s="3">
        <v>48.064742300111298</v>
      </c>
      <c r="G366" s="12">
        <f t="shared" si="70"/>
        <v>1.6676397632186726E-2</v>
      </c>
      <c r="H366" s="12">
        <f t="shared" si="71"/>
        <v>3.3678340322718728E-2</v>
      </c>
      <c r="I366" s="12">
        <f t="shared" si="72"/>
        <v>0.43532998181928356</v>
      </c>
      <c r="J366" s="14">
        <f t="shared" si="77"/>
        <v>0.29882202304571404</v>
      </c>
      <c r="K366" s="12">
        <f t="shared" si="73"/>
        <v>0.34432467597023725</v>
      </c>
      <c r="M366" s="1">
        <v>0.62708333333335298</v>
      </c>
      <c r="N366" s="2">
        <v>806</v>
      </c>
      <c r="O366" s="3">
        <v>20.92</v>
      </c>
      <c r="P366" s="3">
        <v>24.379360235999997</v>
      </c>
      <c r="Q366" s="3">
        <v>31.310818939372201</v>
      </c>
      <c r="R366" s="3">
        <v>41.680118267828703</v>
      </c>
      <c r="S366" s="12">
        <f t="shared" si="74"/>
        <v>1.2891834912372455E-2</v>
      </c>
      <c r="T366" s="12">
        <f t="shared" si="75"/>
        <v>2.5756970555618736E-2</v>
      </c>
      <c r="U366" s="12">
        <f t="shared" si="76"/>
        <v>0.30229686803187289</v>
      </c>
      <c r="V366" s="14">
        <f t="shared" si="78"/>
        <v>0.22611450524493459</v>
      </c>
      <c r="W366" s="12">
        <f t="shared" si="79"/>
        <v>0.37726293926087112</v>
      </c>
      <c r="Y366">
        <f t="shared" si="80"/>
        <v>345.59397814661753</v>
      </c>
      <c r="Z366">
        <f t="shared" si="81"/>
        <v>378.65366349090806</v>
      </c>
      <c r="AB366">
        <f t="shared" si="82"/>
        <v>519.74160969187835</v>
      </c>
      <c r="AC366">
        <f t="shared" si="83"/>
        <v>779.61241453781747</v>
      </c>
    </row>
    <row r="367" spans="1:29" x14ac:dyDescent="0.25">
      <c r="A367" s="1">
        <v>0.62777777777779697</v>
      </c>
      <c r="B367" s="2">
        <v>809.5</v>
      </c>
      <c r="C367" s="3">
        <v>20.92</v>
      </c>
      <c r="D367" s="3">
        <v>25.126115414400001</v>
      </c>
      <c r="E367" s="3">
        <v>34.5402904383633</v>
      </c>
      <c r="F367" s="3">
        <v>48.2992536204004</v>
      </c>
      <c r="G367" s="12">
        <f t="shared" si="70"/>
        <v>1.682555952855256E-2</v>
      </c>
      <c r="H367" s="12">
        <f t="shared" si="71"/>
        <v>3.3822425720074614E-2</v>
      </c>
      <c r="I367" s="12">
        <f t="shared" si="72"/>
        <v>0.40879866089420802</v>
      </c>
      <c r="J367" s="14">
        <f t="shared" si="77"/>
        <v>0.29873279972978145</v>
      </c>
      <c r="K367" s="12">
        <f t="shared" si="73"/>
        <v>0.3354214201179237</v>
      </c>
      <c r="M367" s="1">
        <v>0.62777777777779697</v>
      </c>
      <c r="N367" s="2">
        <v>809.5</v>
      </c>
      <c r="O367" s="3">
        <v>20.92</v>
      </c>
      <c r="P367" s="3">
        <v>25.126115414400001</v>
      </c>
      <c r="Q367" s="3">
        <v>31.469714220624699</v>
      </c>
      <c r="R367" s="3">
        <v>41.904431551090397</v>
      </c>
      <c r="S367" s="12">
        <f t="shared" si="74"/>
        <v>1.3032383224984184E-2</v>
      </c>
      <c r="T367" s="12">
        <f t="shared" si="75"/>
        <v>2.5922707289796659E-2</v>
      </c>
      <c r="U367" s="12">
        <f t="shared" si="76"/>
        <v>0.27546276658695595</v>
      </c>
      <c r="V367" s="14">
        <f t="shared" si="78"/>
        <v>0.22655721083609798</v>
      </c>
      <c r="W367" s="12">
        <f t="shared" si="79"/>
        <v>0.36428859412957604</v>
      </c>
      <c r="Y367">
        <f t="shared" si="80"/>
        <v>338.11981571906875</v>
      </c>
      <c r="Z367">
        <f t="shared" si="81"/>
        <v>367.2192201450552</v>
      </c>
      <c r="AB367">
        <f t="shared" si="82"/>
        <v>508.84568696171954</v>
      </c>
      <c r="AC367">
        <f t="shared" si="83"/>
        <v>763.26853044257928</v>
      </c>
    </row>
    <row r="368" spans="1:29" x14ac:dyDescent="0.25">
      <c r="A368" s="1">
        <v>0.62847222222224197</v>
      </c>
      <c r="B368" s="2">
        <v>806.5</v>
      </c>
      <c r="C368" s="3">
        <v>20.92</v>
      </c>
      <c r="D368" s="3">
        <v>24.584351853600001</v>
      </c>
      <c r="E368" s="3">
        <v>34.925682330082601</v>
      </c>
      <c r="F368" s="3">
        <v>48.321053071486503</v>
      </c>
      <c r="G368" s="12">
        <f t="shared" si="70"/>
        <v>1.7366004129054681E-2</v>
      </c>
      <c r="H368" s="12">
        <f t="shared" si="71"/>
        <v>3.3975267292605707E-2</v>
      </c>
      <c r="I368" s="12">
        <f t="shared" si="72"/>
        <v>0.45072961553738805</v>
      </c>
      <c r="J368" s="14">
        <f t="shared" si="77"/>
        <v>0.29192038287453315</v>
      </c>
      <c r="K368" s="12">
        <f t="shared" si="73"/>
        <v>0.3448567937621515</v>
      </c>
      <c r="M368" s="1">
        <v>0.62847222222224197</v>
      </c>
      <c r="N368" s="2">
        <v>806.5</v>
      </c>
      <c r="O368" s="3">
        <v>20.92</v>
      </c>
      <c r="P368" s="3">
        <v>24.584351853600001</v>
      </c>
      <c r="Q368" s="3">
        <v>31.933727013981802</v>
      </c>
      <c r="R368" s="3">
        <v>42.050302419356598</v>
      </c>
      <c r="S368" s="12">
        <f t="shared" si="74"/>
        <v>1.365620212520992E-2</v>
      </c>
      <c r="T368" s="12">
        <f t="shared" si="75"/>
        <v>2.620000299982219E-2</v>
      </c>
      <c r="U368" s="12">
        <f t="shared" si="76"/>
        <v>0.32032445419011768</v>
      </c>
      <c r="V368" s="14">
        <f t="shared" si="78"/>
        <v>0.2204668032507611</v>
      </c>
      <c r="W368" s="12">
        <f t="shared" si="79"/>
        <v>0.38062903034582002</v>
      </c>
      <c r="Y368">
        <f t="shared" si="80"/>
        <v>346.34277715101115</v>
      </c>
      <c r="Z368">
        <f t="shared" si="81"/>
        <v>382.26915583165203</v>
      </c>
      <c r="AB368">
        <f t="shared" si="82"/>
        <v>516.75057207967791</v>
      </c>
      <c r="AC368">
        <f t="shared" si="83"/>
        <v>775.12585811951681</v>
      </c>
    </row>
    <row r="369" spans="1:29" x14ac:dyDescent="0.25">
      <c r="A369" s="1">
        <v>0.62916666666668597</v>
      </c>
      <c r="B369" s="2">
        <v>803.33333333333303</v>
      </c>
      <c r="C369" s="3">
        <v>20.92</v>
      </c>
      <c r="D369" s="3">
        <v>26.473203187199996</v>
      </c>
      <c r="E369" s="3">
        <v>35.710270408010103</v>
      </c>
      <c r="F369" s="3">
        <v>49.008993219007003</v>
      </c>
      <c r="G369" s="12">
        <f t="shared" si="70"/>
        <v>1.84111249892242E-2</v>
      </c>
      <c r="H369" s="12">
        <f t="shared" si="71"/>
        <v>3.4965551724904995E-2</v>
      </c>
      <c r="I369" s="12">
        <f t="shared" si="72"/>
        <v>0.40418702286456903</v>
      </c>
      <c r="J369" s="14">
        <f t="shared" si="77"/>
        <v>0.29095659111196537</v>
      </c>
      <c r="K369" s="12">
        <f t="shared" si="73"/>
        <v>0.32870006836283333</v>
      </c>
      <c r="M369" s="1">
        <v>0.62916666666668597</v>
      </c>
      <c r="N369" s="2">
        <v>803.33333333333303</v>
      </c>
      <c r="O369" s="3">
        <v>20.92</v>
      </c>
      <c r="P369" s="3">
        <v>26.473203187199996</v>
      </c>
      <c r="Q369" s="3">
        <v>32.707887936073298</v>
      </c>
      <c r="R369" s="3">
        <v>42.810309116864097</v>
      </c>
      <c r="S369" s="12">
        <f t="shared" si="74"/>
        <v>1.4673719422497886E-2</v>
      </c>
      <c r="T369" s="12">
        <f t="shared" si="75"/>
        <v>2.7249347448378553E-2</v>
      </c>
      <c r="U369" s="12">
        <f t="shared" si="76"/>
        <v>0.27281155445843197</v>
      </c>
      <c r="V369" s="14">
        <f t="shared" si="78"/>
        <v>0.22102618954578135</v>
      </c>
      <c r="W369" s="12">
        <f t="shared" si="79"/>
        <v>0.35743196677499739</v>
      </c>
      <c r="Y369">
        <f t="shared" si="80"/>
        <v>328.82025321305679</v>
      </c>
      <c r="Z369">
        <f t="shared" si="81"/>
        <v>357.56265706540677</v>
      </c>
      <c r="AB369">
        <f t="shared" si="82"/>
        <v>489.19029693868828</v>
      </c>
      <c r="AC369">
        <f t="shared" si="83"/>
        <v>733.78544540803239</v>
      </c>
    </row>
    <row r="370" spans="1:29" x14ac:dyDescent="0.25">
      <c r="A370" s="1">
        <v>0.62986111111113097</v>
      </c>
      <c r="B370" s="2">
        <v>803.5</v>
      </c>
      <c r="C370" s="3">
        <v>20.92</v>
      </c>
      <c r="D370" s="3">
        <v>25.814301559200004</v>
      </c>
      <c r="E370" s="3">
        <v>34.396456928158301</v>
      </c>
      <c r="F370" s="3">
        <v>48.155797943574001</v>
      </c>
      <c r="G370" s="12">
        <f t="shared" si="70"/>
        <v>1.6772192816625141E-2</v>
      </c>
      <c r="H370" s="12">
        <f t="shared" si="71"/>
        <v>3.389645045871064E-2</v>
      </c>
      <c r="I370" s="12">
        <f t="shared" si="72"/>
        <v>0.3754521026566206</v>
      </c>
      <c r="J370" s="14">
        <f t="shared" si="77"/>
        <v>0.30097180098210879</v>
      </c>
      <c r="K370" s="12">
        <f t="shared" si="73"/>
        <v>0.32579856820694608</v>
      </c>
      <c r="M370" s="1">
        <v>0.62986111111113097</v>
      </c>
      <c r="N370" s="2">
        <v>803.5</v>
      </c>
      <c r="O370" s="3">
        <v>20.92</v>
      </c>
      <c r="P370" s="3">
        <v>25.814301559200004</v>
      </c>
      <c r="Q370" s="3">
        <v>31.327194057627999</v>
      </c>
      <c r="R370" s="3">
        <v>41.779872131337697</v>
      </c>
      <c r="S370" s="12">
        <f t="shared" si="74"/>
        <v>1.2952326145149965E-2</v>
      </c>
      <c r="T370" s="12">
        <f t="shared" si="75"/>
        <v>2.5961259653189416E-2</v>
      </c>
      <c r="U370" s="12">
        <f t="shared" si="76"/>
        <v>0.24117800147749327</v>
      </c>
      <c r="V370" s="14">
        <f t="shared" si="78"/>
        <v>0.22864186165645092</v>
      </c>
      <c r="W370" s="12">
        <f t="shared" si="79"/>
        <v>0.34923086239519757</v>
      </c>
      <c r="Y370">
        <f t="shared" si="80"/>
        <v>325.98530994031421</v>
      </c>
      <c r="Z370">
        <f t="shared" si="81"/>
        <v>349.43103508763215</v>
      </c>
      <c r="AB370">
        <f t="shared" si="82"/>
        <v>498.8043464064753</v>
      </c>
      <c r="AC370">
        <f t="shared" si="83"/>
        <v>748.20651960971281</v>
      </c>
    </row>
    <row r="371" spans="1:29" x14ac:dyDescent="0.25">
      <c r="A371" s="1">
        <v>0.63055555555557496</v>
      </c>
      <c r="B371" s="2">
        <v>799.83333333333303</v>
      </c>
      <c r="C371" s="3">
        <v>20.96</v>
      </c>
      <c r="D371" s="3">
        <v>23.749743124800005</v>
      </c>
      <c r="E371" s="3">
        <v>33.368926099637001</v>
      </c>
      <c r="F371" s="3">
        <v>47.119952002239003</v>
      </c>
      <c r="G371" s="12">
        <f t="shared" si="70"/>
        <v>1.5514389789085649E-2</v>
      </c>
      <c r="H371" s="12">
        <f t="shared" si="71"/>
        <v>3.2706753909863322E-2</v>
      </c>
      <c r="I371" s="12">
        <f t="shared" si="72"/>
        <v>0.42274914284456677</v>
      </c>
      <c r="J371" s="14">
        <f t="shared" si="77"/>
        <v>0.30216882394094086</v>
      </c>
      <c r="K371" s="12">
        <f t="shared" si="73"/>
        <v>0.34236226357548283</v>
      </c>
      <c r="M371" s="1">
        <v>0.63055555555557496</v>
      </c>
      <c r="N371" s="2">
        <v>799.83333333333303</v>
      </c>
      <c r="O371" s="3">
        <v>20.96</v>
      </c>
      <c r="P371" s="3">
        <v>23.749743124800005</v>
      </c>
      <c r="Q371" s="3">
        <v>30.3347283321446</v>
      </c>
      <c r="R371" s="3">
        <v>40.727657520433702</v>
      </c>
      <c r="S371" s="12">
        <f t="shared" si="74"/>
        <v>1.1720852259401462E-2</v>
      </c>
      <c r="T371" s="12">
        <f t="shared" si="75"/>
        <v>2.471472080070895E-2</v>
      </c>
      <c r="U371" s="12">
        <f t="shared" si="76"/>
        <v>0.2894005508920317</v>
      </c>
      <c r="V371" s="14">
        <f t="shared" si="78"/>
        <v>0.22837708345328309</v>
      </c>
      <c r="W371" s="12">
        <f t="shared" si="79"/>
        <v>0.37307735889929899</v>
      </c>
      <c r="Y371">
        <f t="shared" si="80"/>
        <v>340.99527861572545</v>
      </c>
      <c r="Z371">
        <f t="shared" si="81"/>
        <v>371.58773462495509</v>
      </c>
      <c r="AB371">
        <f t="shared" si="82"/>
        <v>528.92836807220806</v>
      </c>
      <c r="AC371">
        <f t="shared" si="83"/>
        <v>793.39255210831209</v>
      </c>
    </row>
    <row r="372" spans="1:29" x14ac:dyDescent="0.25">
      <c r="A372" s="1">
        <v>0.63125000000001996</v>
      </c>
      <c r="B372" s="2">
        <v>798.16666666666697</v>
      </c>
      <c r="C372" s="3">
        <v>20.96</v>
      </c>
      <c r="D372" s="3">
        <v>23.954734742399999</v>
      </c>
      <c r="E372" s="3">
        <v>33.875865515877997</v>
      </c>
      <c r="F372" s="3">
        <v>47.328690518997398</v>
      </c>
      <c r="G372" s="12">
        <f t="shared" si="70"/>
        <v>1.618191545108957E-2</v>
      </c>
      <c r="H372" s="12">
        <f t="shared" si="71"/>
        <v>3.3036571959487226E-2</v>
      </c>
      <c r="I372" s="12">
        <f t="shared" si="72"/>
        <v>0.4369297707714449</v>
      </c>
      <c r="J372" s="14">
        <f t="shared" si="77"/>
        <v>0.29623335681426177</v>
      </c>
      <c r="K372" s="12">
        <f t="shared" si="73"/>
        <v>0.34313216146665615</v>
      </c>
      <c r="M372" s="1">
        <v>0.63125000000001996</v>
      </c>
      <c r="N372" s="2">
        <v>798.16666666666697</v>
      </c>
      <c r="O372" s="3">
        <v>20.96</v>
      </c>
      <c r="P372" s="3">
        <v>23.954734742399999</v>
      </c>
      <c r="Q372" s="3">
        <v>30.892659391406699</v>
      </c>
      <c r="R372" s="3">
        <v>41.056745161105901</v>
      </c>
      <c r="S372" s="12">
        <f t="shared" si="74"/>
        <v>1.2444342524209681E-2</v>
      </c>
      <c r="T372" s="12">
        <f t="shared" si="75"/>
        <v>2.5178632484158563E-2</v>
      </c>
      <c r="U372" s="12">
        <f t="shared" si="76"/>
        <v>0.30554841940233363</v>
      </c>
      <c r="V372" s="14">
        <f t="shared" si="78"/>
        <v>0.22381479323546516</v>
      </c>
      <c r="W372" s="12">
        <f t="shared" si="79"/>
        <v>0.37658900293663206</v>
      </c>
      <c r="Y372">
        <f t="shared" si="80"/>
        <v>341.04994971127127</v>
      </c>
      <c r="Z372">
        <f t="shared" si="81"/>
        <v>374.30376670138173</v>
      </c>
      <c r="AB372">
        <f t="shared" si="82"/>
        <v>525.93733046000773</v>
      </c>
      <c r="AC372">
        <f t="shared" si="83"/>
        <v>788.90599569001154</v>
      </c>
    </row>
    <row r="373" spans="1:29" x14ac:dyDescent="0.25">
      <c r="A373" s="1">
        <v>0.63194444444446396</v>
      </c>
      <c r="B373" s="2">
        <v>795.5</v>
      </c>
      <c r="C373" s="3">
        <v>20.96</v>
      </c>
      <c r="D373" s="3">
        <v>24.979692830400001</v>
      </c>
      <c r="E373" s="3">
        <v>34.247809057277401</v>
      </c>
      <c r="F373" s="3">
        <v>47.644444495299702</v>
      </c>
      <c r="G373" s="12">
        <f t="shared" si="70"/>
        <v>1.6703719745163294E-2</v>
      </c>
      <c r="H373" s="12">
        <f t="shared" si="71"/>
        <v>3.3544241980263609E-2</v>
      </c>
      <c r="I373" s="12">
        <f t="shared" si="72"/>
        <v>0.40953906722197903</v>
      </c>
      <c r="J373" s="14">
        <f t="shared" si="77"/>
        <v>0.29598493625327821</v>
      </c>
      <c r="K373" s="12">
        <f t="shared" si="73"/>
        <v>0.33383631324284518</v>
      </c>
      <c r="M373" s="1">
        <v>0.63194444444446396</v>
      </c>
      <c r="N373" s="2">
        <v>795.5</v>
      </c>
      <c r="O373" s="3">
        <v>20.96</v>
      </c>
      <c r="P373" s="3">
        <v>24.979692830400001</v>
      </c>
      <c r="Q373" s="3">
        <v>31.261766111693198</v>
      </c>
      <c r="R373" s="3">
        <v>41.4130742380176</v>
      </c>
      <c r="S373" s="12">
        <f t="shared" si="74"/>
        <v>1.2950051680318287E-2</v>
      </c>
      <c r="T373" s="12">
        <f t="shared" si="75"/>
        <v>2.5710966986822879E-2</v>
      </c>
      <c r="U373" s="12">
        <f t="shared" si="76"/>
        <v>0.27759194736682125</v>
      </c>
      <c r="V373" s="14">
        <f t="shared" si="78"/>
        <v>0.22428275387189883</v>
      </c>
      <c r="W373" s="12">
        <f t="shared" si="79"/>
        <v>0.36307872755530951</v>
      </c>
      <c r="Y373">
        <f t="shared" si="80"/>
        <v>330.70193549659149</v>
      </c>
      <c r="Z373">
        <f t="shared" si="81"/>
        <v>359.66979377955317</v>
      </c>
      <c r="AB373">
        <f t="shared" si="82"/>
        <v>510.98214239900568</v>
      </c>
      <c r="AC373">
        <f t="shared" si="83"/>
        <v>766.47321359850844</v>
      </c>
    </row>
    <row r="374" spans="1:29" x14ac:dyDescent="0.25">
      <c r="A374" s="1">
        <v>0.63263888888890896</v>
      </c>
      <c r="B374" s="2">
        <v>794.5</v>
      </c>
      <c r="C374" s="3">
        <v>20.96</v>
      </c>
      <c r="D374" s="3">
        <v>24.613636370399998</v>
      </c>
      <c r="E374" s="3">
        <v>33.755832574760603</v>
      </c>
      <c r="F374" s="3">
        <v>47.253264666356699</v>
      </c>
      <c r="G374" s="12">
        <f t="shared" si="70"/>
        <v>1.6105516141926499E-2</v>
      </c>
      <c r="H374" s="12">
        <f t="shared" si="71"/>
        <v>3.309410278962454E-2</v>
      </c>
      <c r="I374" s="12">
        <f t="shared" si="72"/>
        <v>0.40448338375796866</v>
      </c>
      <c r="J374" s="14">
        <f t="shared" si="77"/>
        <v>0.29858728047469285</v>
      </c>
      <c r="K374" s="12">
        <f t="shared" si="73"/>
        <v>0.3338859815691182</v>
      </c>
      <c r="M374" s="1">
        <v>0.63263888888890896</v>
      </c>
      <c r="N374" s="2">
        <v>794.5</v>
      </c>
      <c r="O374" s="3">
        <v>20.96</v>
      </c>
      <c r="P374" s="3">
        <v>24.613636370399998</v>
      </c>
      <c r="Q374" s="3">
        <v>30.761898665409898</v>
      </c>
      <c r="R374" s="3">
        <v>40.9816229797432</v>
      </c>
      <c r="S374" s="12">
        <f t="shared" si="74"/>
        <v>1.233719152348634E-2</v>
      </c>
      <c r="T374" s="12">
        <f t="shared" si="75"/>
        <v>2.5200280654176462E-2</v>
      </c>
      <c r="U374" s="12">
        <f t="shared" si="76"/>
        <v>0.27202106383704194</v>
      </c>
      <c r="V374" s="14">
        <f t="shared" si="78"/>
        <v>0.22607853623637181</v>
      </c>
      <c r="W374" s="12">
        <f t="shared" si="79"/>
        <v>0.36208906815489278</v>
      </c>
      <c r="Y374">
        <f t="shared" si="80"/>
        <v>330.33535981738333</v>
      </c>
      <c r="Z374">
        <f t="shared" si="81"/>
        <v>358.23852817290788</v>
      </c>
      <c r="AB374">
        <f t="shared" si="82"/>
        <v>516.3232809922207</v>
      </c>
      <c r="AC374">
        <f t="shared" si="83"/>
        <v>774.48492148833088</v>
      </c>
    </row>
    <row r="375" spans="1:29" x14ac:dyDescent="0.25">
      <c r="A375" s="1">
        <v>0.63333333333335295</v>
      </c>
      <c r="B375" s="2">
        <v>791</v>
      </c>
      <c r="C375" s="3">
        <v>20.96</v>
      </c>
      <c r="D375" s="3">
        <v>24.101157326400006</v>
      </c>
      <c r="E375" s="3">
        <v>34.0520581987521</v>
      </c>
      <c r="F375" s="3">
        <v>47.282175783148602</v>
      </c>
      <c r="G375" s="12">
        <f t="shared" si="70"/>
        <v>1.6551274587550062E-2</v>
      </c>
      <c r="H375" s="12">
        <f t="shared" si="71"/>
        <v>3.3277086957204299E-2</v>
      </c>
      <c r="I375" s="12">
        <f t="shared" si="72"/>
        <v>0.4422114320931857</v>
      </c>
      <c r="J375" s="14">
        <f t="shared" si="77"/>
        <v>0.29396882346665021</v>
      </c>
      <c r="K375" s="12">
        <f t="shared" si="73"/>
        <v>0.34338302634216206</v>
      </c>
      <c r="M375" s="1">
        <v>0.63333333333335295</v>
      </c>
      <c r="N375" s="2">
        <v>791</v>
      </c>
      <c r="O375" s="3">
        <v>20.96</v>
      </c>
      <c r="P375" s="3">
        <v>24.101157326400006</v>
      </c>
      <c r="Q375" s="3">
        <v>31.1123500579973</v>
      </c>
      <c r="R375" s="3">
        <v>41.105022810710601</v>
      </c>
      <c r="S375" s="12">
        <f t="shared" si="74"/>
        <v>1.2834829403283565E-2</v>
      </c>
      <c r="T375" s="12">
        <f t="shared" si="75"/>
        <v>2.546779116398306E-2</v>
      </c>
      <c r="U375" s="12">
        <f t="shared" si="76"/>
        <v>0.31157275288866643</v>
      </c>
      <c r="V375" s="14">
        <f t="shared" si="78"/>
        <v>0.22203387336986988</v>
      </c>
      <c r="W375" s="12">
        <f t="shared" si="79"/>
        <v>0.37782024981420315</v>
      </c>
      <c r="Y375">
        <f t="shared" si="80"/>
        <v>338.2347966468617</v>
      </c>
      <c r="Z375">
        <f t="shared" si="81"/>
        <v>372.15571406152117</v>
      </c>
      <c r="AB375">
        <f t="shared" si="82"/>
        <v>523.8008750227217</v>
      </c>
      <c r="AC375">
        <f t="shared" si="83"/>
        <v>785.70131253408238</v>
      </c>
    </row>
    <row r="376" spans="1:29" x14ac:dyDescent="0.25">
      <c r="A376" s="1">
        <v>0.63402777777779795</v>
      </c>
      <c r="B376" s="2">
        <v>797.5</v>
      </c>
      <c r="C376" s="3">
        <v>20.96</v>
      </c>
      <c r="D376" s="3">
        <v>25.521456391200001</v>
      </c>
      <c r="E376" s="3">
        <v>34.0295802935035</v>
      </c>
      <c r="F376" s="3">
        <v>47.575029063954801</v>
      </c>
      <c r="G376" s="12">
        <f t="shared" si="70"/>
        <v>1.6388188455803761E-2</v>
      </c>
      <c r="H376" s="12">
        <f t="shared" si="71"/>
        <v>3.3373077196181565E-2</v>
      </c>
      <c r="I376" s="12">
        <f t="shared" si="72"/>
        <v>0.37501372572136626</v>
      </c>
      <c r="J376" s="14">
        <f t="shared" si="77"/>
        <v>0.29852228695209476</v>
      </c>
      <c r="K376" s="12">
        <f t="shared" si="73"/>
        <v>0.32401943320851861</v>
      </c>
      <c r="M376" s="1">
        <v>0.63402777777779795</v>
      </c>
      <c r="N376" s="2">
        <v>797.5</v>
      </c>
      <c r="O376" s="3">
        <v>20.96</v>
      </c>
      <c r="P376" s="3">
        <v>25.521456391200001</v>
      </c>
      <c r="Q376" s="3">
        <v>31.010263501879699</v>
      </c>
      <c r="R376" s="3">
        <v>41.3040471542094</v>
      </c>
      <c r="S376" s="12">
        <f t="shared" si="74"/>
        <v>1.2602211287623446E-2</v>
      </c>
      <c r="T376" s="12">
        <f t="shared" si="75"/>
        <v>2.5509776995873854E-2</v>
      </c>
      <c r="U376" s="12">
        <f t="shared" si="76"/>
        <v>0.24193089193078554</v>
      </c>
      <c r="V376" s="14">
        <f t="shared" si="78"/>
        <v>0.22686024578137079</v>
      </c>
      <c r="W376" s="12">
        <f t="shared" si="79"/>
        <v>0.34782569174676364</v>
      </c>
      <c r="Y376">
        <f t="shared" si="80"/>
        <v>321.78420815390939</v>
      </c>
      <c r="Z376">
        <f t="shared" si="81"/>
        <v>345.42624090787263</v>
      </c>
      <c r="AB376">
        <f t="shared" si="82"/>
        <v>503.07725728104731</v>
      </c>
      <c r="AC376">
        <f t="shared" si="83"/>
        <v>754.61588592157091</v>
      </c>
    </row>
    <row r="377" spans="1:29" x14ac:dyDescent="0.25">
      <c r="A377" s="1">
        <v>0.63472222222224195</v>
      </c>
      <c r="B377" s="2">
        <v>796.5</v>
      </c>
      <c r="C377" s="3">
        <v>20.96</v>
      </c>
      <c r="D377" s="3">
        <v>23.442255698399997</v>
      </c>
      <c r="E377" s="3">
        <v>33.0909146032865</v>
      </c>
      <c r="F377" s="3">
        <v>46.657559991058903</v>
      </c>
      <c r="G377" s="12">
        <f t="shared" si="70"/>
        <v>1.5230275710340864E-2</v>
      </c>
      <c r="H377" s="12">
        <f t="shared" si="71"/>
        <v>3.2263101055943377E-2</v>
      </c>
      <c r="I377" s="12">
        <f t="shared" si="72"/>
        <v>0.42581918353662201</v>
      </c>
      <c r="J377" s="14">
        <f t="shared" si="77"/>
        <v>0.29936480910452901</v>
      </c>
      <c r="K377" s="12">
        <f t="shared" si="73"/>
        <v>0.34151626724856005</v>
      </c>
      <c r="M377" s="1">
        <v>0.63472222222224195</v>
      </c>
      <c r="N377" s="2">
        <v>796.5</v>
      </c>
      <c r="O377" s="3">
        <v>20.96</v>
      </c>
      <c r="P377" s="3">
        <v>23.442255698399997</v>
      </c>
      <c r="Q377" s="3">
        <v>30.103251944141501</v>
      </c>
      <c r="R377" s="3">
        <v>40.3466328443169</v>
      </c>
      <c r="S377" s="12">
        <f t="shared" si="74"/>
        <v>1.1479286809970497E-2</v>
      </c>
      <c r="T377" s="12">
        <f t="shared" si="75"/>
        <v>2.433977758231877E-2</v>
      </c>
      <c r="U377" s="12">
        <f t="shared" si="76"/>
        <v>0.29396624037208791</v>
      </c>
      <c r="V377" s="14">
        <f t="shared" si="78"/>
        <v>0.22603286812006051</v>
      </c>
      <c r="W377" s="12">
        <f t="shared" si="79"/>
        <v>0.3730159883061045</v>
      </c>
      <c r="Y377">
        <f t="shared" si="80"/>
        <v>338.73506210148912</v>
      </c>
      <c r="Z377">
        <f t="shared" si="81"/>
        <v>369.97825896168752</v>
      </c>
      <c r="AB377">
        <f t="shared" si="82"/>
        <v>533.41492449050884</v>
      </c>
      <c r="AC377">
        <f t="shared" si="83"/>
        <v>800.12238673576314</v>
      </c>
    </row>
    <row r="378" spans="1:29" x14ac:dyDescent="0.25">
      <c r="A378" s="1">
        <v>0.63541666666668695</v>
      </c>
      <c r="B378" s="2">
        <v>794</v>
      </c>
      <c r="C378" s="3">
        <v>20.96</v>
      </c>
      <c r="D378" s="3">
        <v>23.969377000800005</v>
      </c>
      <c r="E378" s="3">
        <v>33.3393176122337</v>
      </c>
      <c r="F378" s="3">
        <v>46.766489191860899</v>
      </c>
      <c r="G378" s="12">
        <f t="shared" si="70"/>
        <v>1.5591080116163348E-2</v>
      </c>
      <c r="H378" s="12">
        <f t="shared" si="71"/>
        <v>3.2501875556499873E-2</v>
      </c>
      <c r="I378" s="12">
        <f t="shared" si="72"/>
        <v>0.41482066671487233</v>
      </c>
      <c r="J378" s="14">
        <f t="shared" si="77"/>
        <v>0.29722004107258126</v>
      </c>
      <c r="K378" s="12">
        <f t="shared" si="73"/>
        <v>0.33642024962001171</v>
      </c>
      <c r="M378" s="1">
        <v>0.63541666666668695</v>
      </c>
      <c r="N378" s="2">
        <v>794</v>
      </c>
      <c r="O378" s="3">
        <v>20.96</v>
      </c>
      <c r="P378" s="3">
        <v>23.969377000800005</v>
      </c>
      <c r="Q378" s="3">
        <v>30.370324620763199</v>
      </c>
      <c r="R378" s="3">
        <v>40.525244712189803</v>
      </c>
      <c r="S378" s="12">
        <f t="shared" si="74"/>
        <v>1.1851794232699242E-2</v>
      </c>
      <c r="T378" s="12">
        <f t="shared" si="75"/>
        <v>2.4641366136259196E-2</v>
      </c>
      <c r="U378" s="12">
        <f t="shared" si="76"/>
        <v>0.28337910232643709</v>
      </c>
      <c r="V378" s="14">
        <f t="shared" si="78"/>
        <v>0.22478641527469009</v>
      </c>
      <c r="W378" s="12">
        <f t="shared" si="79"/>
        <v>0.36647596643790864</v>
      </c>
      <c r="Y378">
        <f t="shared" si="80"/>
        <v>332.63321111046207</v>
      </c>
      <c r="Z378">
        <f t="shared" si="81"/>
        <v>362.35059467657038</v>
      </c>
      <c r="AB378">
        <f t="shared" si="82"/>
        <v>525.72368491627901</v>
      </c>
      <c r="AC378">
        <f t="shared" si="83"/>
        <v>788.58552737441846</v>
      </c>
    </row>
    <row r="379" spans="1:29" x14ac:dyDescent="0.25">
      <c r="A379" s="1">
        <v>0.63611111111113094</v>
      </c>
      <c r="B379" s="2">
        <v>791.5</v>
      </c>
      <c r="C379" s="3">
        <v>20.96</v>
      </c>
      <c r="D379" s="3">
        <v>24.013303775999997</v>
      </c>
      <c r="E379" s="3">
        <v>33.9430057953738</v>
      </c>
      <c r="F379" s="3">
        <v>47.035686052980701</v>
      </c>
      <c r="G379" s="12">
        <f t="shared" si="70"/>
        <v>1.640303953932255E-2</v>
      </c>
      <c r="H379" s="12">
        <f t="shared" si="71"/>
        <v>3.2944644413115225E-2</v>
      </c>
      <c r="I379" s="12">
        <f t="shared" si="72"/>
        <v>0.44099061400385187</v>
      </c>
      <c r="J379" s="14">
        <f t="shared" si="77"/>
        <v>0.29073123717574995</v>
      </c>
      <c r="K379" s="12">
        <f t="shared" si="73"/>
        <v>0.34081769611845064</v>
      </c>
      <c r="M379" s="1">
        <v>0.63611111111113094</v>
      </c>
      <c r="N379" s="2">
        <v>791.5</v>
      </c>
      <c r="O379" s="3">
        <v>20.96</v>
      </c>
      <c r="P379" s="3">
        <v>24.013303775999997</v>
      </c>
      <c r="Q379" s="3">
        <v>31.0359908360562</v>
      </c>
      <c r="R379" s="3">
        <v>40.917564378908601</v>
      </c>
      <c r="S379" s="12">
        <f t="shared" si="74"/>
        <v>1.2730247423949716E-2</v>
      </c>
      <c r="T379" s="12">
        <f t="shared" si="75"/>
        <v>2.5214863397231332E-2</v>
      </c>
      <c r="U379" s="12">
        <f t="shared" si="76"/>
        <v>0.3118864063119583</v>
      </c>
      <c r="V379" s="14">
        <f t="shared" si="78"/>
        <v>0.21942658377282839</v>
      </c>
      <c r="W379" s="12">
        <f t="shared" si="79"/>
        <v>0.37536978692880751</v>
      </c>
      <c r="Y379">
        <f t="shared" si="80"/>
        <v>335.92013234060005</v>
      </c>
      <c r="Z379">
        <f t="shared" si="81"/>
        <v>369.9757082389408</v>
      </c>
      <c r="AB379">
        <f t="shared" si="82"/>
        <v>525.08274828509332</v>
      </c>
      <c r="AC379">
        <f t="shared" si="83"/>
        <v>787.62412242763992</v>
      </c>
    </row>
    <row r="380" spans="1:29" x14ac:dyDescent="0.25">
      <c r="A380" s="1">
        <v>0.63680555555557605</v>
      </c>
      <c r="B380" s="2">
        <v>790.83333333333303</v>
      </c>
      <c r="C380" s="3">
        <v>20.96</v>
      </c>
      <c r="D380" s="3">
        <v>25.594667683200008</v>
      </c>
      <c r="E380" s="3">
        <v>34.437810226321197</v>
      </c>
      <c r="F380" s="3">
        <v>47.511724232441402</v>
      </c>
      <c r="G380" s="12">
        <f t="shared" si="70"/>
        <v>1.7042541908941455E-2</v>
      </c>
      <c r="H380" s="12">
        <f t="shared" si="71"/>
        <v>3.3574361516258901E-2</v>
      </c>
      <c r="I380" s="12">
        <f t="shared" si="72"/>
        <v>0.39306620749192756</v>
      </c>
      <c r="J380" s="14">
        <f t="shared" si="77"/>
        <v>0.29055925370436703</v>
      </c>
      <c r="K380" s="12">
        <f t="shared" si="73"/>
        <v>0.32472823830022063</v>
      </c>
      <c r="M380" s="1">
        <v>0.63680555555557605</v>
      </c>
      <c r="N380" s="2">
        <v>790.83333333333303</v>
      </c>
      <c r="O380" s="3">
        <v>20.96</v>
      </c>
      <c r="P380" s="3">
        <v>25.594667683200008</v>
      </c>
      <c r="Q380" s="3">
        <v>31.513851458710601</v>
      </c>
      <c r="R380" s="3">
        <v>41.4289245460172</v>
      </c>
      <c r="S380" s="12">
        <f t="shared" si="74"/>
        <v>1.334522839879107E-2</v>
      </c>
      <c r="T380" s="12">
        <f t="shared" si="75"/>
        <v>2.588272861456338E-2</v>
      </c>
      <c r="U380" s="12">
        <f t="shared" si="76"/>
        <v>0.26310003561997464</v>
      </c>
      <c r="V380" s="14">
        <f t="shared" si="78"/>
        <v>0.22035606439842237</v>
      </c>
      <c r="W380" s="12">
        <f t="shared" si="79"/>
        <v>0.3519060822084098</v>
      </c>
      <c r="Y380">
        <f t="shared" si="80"/>
        <v>319.79229811933834</v>
      </c>
      <c r="Z380">
        <f t="shared" si="81"/>
        <v>346.55703286129545</v>
      </c>
      <c r="AB380">
        <f t="shared" si="82"/>
        <v>502.00902956240424</v>
      </c>
      <c r="AC380">
        <f t="shared" si="83"/>
        <v>753.01354434360633</v>
      </c>
    </row>
    <row r="381" spans="1:29" x14ac:dyDescent="0.25">
      <c r="A381" s="1">
        <v>0.63750000000002005</v>
      </c>
      <c r="B381" s="2">
        <v>787.33333333333303</v>
      </c>
      <c r="C381" s="3">
        <v>20.96</v>
      </c>
      <c r="D381" s="3">
        <v>24.803985729600008</v>
      </c>
      <c r="E381" s="3">
        <v>33.924771582667603</v>
      </c>
      <c r="F381" s="3">
        <v>47.020944133775501</v>
      </c>
      <c r="G381" s="12">
        <f t="shared" si="70"/>
        <v>1.6466687022863177E-2</v>
      </c>
      <c r="H381" s="12">
        <f t="shared" si="71"/>
        <v>3.3100267739765675E-2</v>
      </c>
      <c r="I381" s="12">
        <f t="shared" si="72"/>
        <v>0.40720928294813385</v>
      </c>
      <c r="J381" s="14">
        <f t="shared" si="77"/>
        <v>0.29234778229707425</v>
      </c>
      <c r="K381" s="12">
        <f t="shared" si="73"/>
        <v>0.33063494918076081</v>
      </c>
      <c r="M381" s="1">
        <v>0.63750000000002005</v>
      </c>
      <c r="N381" s="2">
        <v>787.33333333333303</v>
      </c>
      <c r="O381" s="3">
        <v>20.96</v>
      </c>
      <c r="P381" s="3">
        <v>24.803985729600008</v>
      </c>
      <c r="Q381" s="3">
        <v>31.013453219516101</v>
      </c>
      <c r="R381" s="3">
        <v>40.921694255221901</v>
      </c>
      <c r="S381" s="12">
        <f t="shared" si="74"/>
        <v>1.2768992234779133E-2</v>
      </c>
      <c r="T381" s="12">
        <f t="shared" si="75"/>
        <v>2.5353549011712839E-2</v>
      </c>
      <c r="U381" s="12">
        <f t="shared" si="76"/>
        <v>0.27722970857911905</v>
      </c>
      <c r="V381" s="14">
        <f t="shared" si="78"/>
        <v>0.22118311910974384</v>
      </c>
      <c r="W381" s="12">
        <f t="shared" si="79"/>
        <v>0.35979797339930342</v>
      </c>
      <c r="Y381">
        <f t="shared" si="80"/>
        <v>324.16817328232628</v>
      </c>
      <c r="Z381">
        <f t="shared" si="81"/>
        <v>352.76080788353045</v>
      </c>
      <c r="AB381">
        <f t="shared" si="82"/>
        <v>513.54588892374875</v>
      </c>
      <c r="AC381">
        <f t="shared" si="83"/>
        <v>770.31883338562307</v>
      </c>
    </row>
    <row r="382" spans="1:29" x14ac:dyDescent="0.25">
      <c r="A382" s="1">
        <v>0.63819444444446505</v>
      </c>
      <c r="B382" s="2">
        <v>786.83333333333303</v>
      </c>
      <c r="C382" s="3">
        <v>20.96</v>
      </c>
      <c r="D382" s="3">
        <v>24.730774437600001</v>
      </c>
      <c r="E382" s="3">
        <v>34.107991833755499</v>
      </c>
      <c r="F382" s="3">
        <v>47.041420325562299</v>
      </c>
      <c r="G382" s="12">
        <f t="shared" si="70"/>
        <v>1.6710008685137261E-2</v>
      </c>
      <c r="H382" s="12">
        <f t="shared" si="71"/>
        <v>3.3147325133101854E-2</v>
      </c>
      <c r="I382" s="12">
        <f t="shared" si="72"/>
        <v>0.41892404072867379</v>
      </c>
      <c r="J382" s="14">
        <f t="shared" si="77"/>
        <v>0.28889828908543824</v>
      </c>
      <c r="K382" s="12">
        <f t="shared" si="73"/>
        <v>0.33224020629985018</v>
      </c>
      <c r="M382" s="1">
        <v>0.63819444444446505</v>
      </c>
      <c r="N382" s="2">
        <v>786.83333333333303</v>
      </c>
      <c r="O382" s="3">
        <v>20.96</v>
      </c>
      <c r="P382" s="3">
        <v>24.730774437600001</v>
      </c>
      <c r="Q382" s="3">
        <v>31.227945555207</v>
      </c>
      <c r="R382" s="3">
        <v>41.005693915513902</v>
      </c>
      <c r="S382" s="12">
        <f t="shared" si="74"/>
        <v>1.3049708394671049E-2</v>
      </c>
      <c r="T382" s="12">
        <f t="shared" si="75"/>
        <v>2.5476416753459744E-2</v>
      </c>
      <c r="U382" s="12">
        <f t="shared" si="76"/>
        <v>0.29025893960925542</v>
      </c>
      <c r="V382" s="14">
        <f t="shared" si="78"/>
        <v>0.21840881357871036</v>
      </c>
      <c r="W382" s="12">
        <f t="shared" si="79"/>
        <v>0.3635382833833381</v>
      </c>
      <c r="Y382">
        <f t="shared" si="80"/>
        <v>325.53516960675921</v>
      </c>
      <c r="Z382">
        <f t="shared" si="81"/>
        <v>356.20161105046373</v>
      </c>
      <c r="AB382">
        <f t="shared" si="82"/>
        <v>514.61411664239176</v>
      </c>
      <c r="AC382">
        <f t="shared" si="83"/>
        <v>771.92117496358765</v>
      </c>
    </row>
    <row r="383" spans="1:29" x14ac:dyDescent="0.25">
      <c r="A383" s="1">
        <v>0.63888888888890905</v>
      </c>
      <c r="B383" s="2">
        <v>786.5</v>
      </c>
      <c r="C383" s="3">
        <v>20.96</v>
      </c>
      <c r="D383" s="3">
        <v>25.360391548799999</v>
      </c>
      <c r="E383" s="3">
        <v>33.980432999404997</v>
      </c>
      <c r="F383" s="3">
        <v>47.034674303176999</v>
      </c>
      <c r="G383" s="12">
        <f t="shared" si="70"/>
        <v>1.6554905275785119E-2</v>
      </c>
      <c r="H383" s="12">
        <f t="shared" si="71"/>
        <v>3.3152796316817543E-2</v>
      </c>
      <c r="I383" s="12">
        <f t="shared" si="72"/>
        <v>0.38526067089336324</v>
      </c>
      <c r="J383" s="14">
        <f t="shared" si="77"/>
        <v>0.29172050920602444</v>
      </c>
      <c r="K383" s="12">
        <f t="shared" si="73"/>
        <v>0.32290056310180404</v>
      </c>
      <c r="M383" s="1">
        <v>0.63888888888890905</v>
      </c>
      <c r="N383" s="2">
        <v>786.5</v>
      </c>
      <c r="O383" s="3">
        <v>20.96</v>
      </c>
      <c r="P383" s="3">
        <v>25.360391548799999</v>
      </c>
      <c r="Q383" s="3">
        <v>31.070920620442699</v>
      </c>
      <c r="R383" s="3">
        <v>40.969998429746099</v>
      </c>
      <c r="S383" s="12">
        <f t="shared" si="74"/>
        <v>1.2855588837180798E-2</v>
      </c>
      <c r="T383" s="12">
        <f t="shared" si="75"/>
        <v>2.5441828899867892E-2</v>
      </c>
      <c r="U383" s="12">
        <f t="shared" si="76"/>
        <v>0.25522409305151444</v>
      </c>
      <c r="V383" s="14">
        <f t="shared" si="78"/>
        <v>0.22121270413207617</v>
      </c>
      <c r="W383" s="12">
        <f t="shared" si="79"/>
        <v>0.34882475065783342</v>
      </c>
      <c r="Y383">
        <f t="shared" si="80"/>
        <v>316.24997985190089</v>
      </c>
      <c r="Z383">
        <f t="shared" si="81"/>
        <v>341.64022294567445</v>
      </c>
      <c r="AB383">
        <f t="shared" si="82"/>
        <v>505.42735826206206</v>
      </c>
      <c r="AC383">
        <f t="shared" si="83"/>
        <v>758.14103739309303</v>
      </c>
    </row>
    <row r="384" spans="1:29" x14ac:dyDescent="0.25">
      <c r="A384" s="1">
        <v>0.63958333333335404</v>
      </c>
      <c r="B384" s="2">
        <v>786.16666666666697</v>
      </c>
      <c r="C384" s="3">
        <v>20.96</v>
      </c>
      <c r="D384" s="3">
        <v>24.232937652</v>
      </c>
      <c r="E384" s="3">
        <v>33.421112859543101</v>
      </c>
      <c r="F384" s="3">
        <v>46.471126867846401</v>
      </c>
      <c r="G384" s="12">
        <f t="shared" si="70"/>
        <v>1.5850472155450195E-2</v>
      </c>
      <c r="H384" s="12">
        <f t="shared" si="71"/>
        <v>3.2450023575806307E-2</v>
      </c>
      <c r="I384" s="12">
        <f t="shared" si="72"/>
        <v>0.41082672888199323</v>
      </c>
      <c r="J384" s="14">
        <f t="shared" si="77"/>
        <v>0.2917496916305013</v>
      </c>
      <c r="K384" s="12">
        <f t="shared" si="73"/>
        <v>0.33144203738099864</v>
      </c>
      <c r="M384" s="1">
        <v>0.63958333333335404</v>
      </c>
      <c r="N384" s="2">
        <v>786.16666666666697</v>
      </c>
      <c r="O384" s="3">
        <v>20.96</v>
      </c>
      <c r="P384" s="3">
        <v>24.232937652</v>
      </c>
      <c r="Q384" s="3">
        <v>30.5328836464886</v>
      </c>
      <c r="R384" s="3">
        <v>40.393014871768102</v>
      </c>
      <c r="S384" s="12">
        <f t="shared" si="74"/>
        <v>1.2176659291696326E-2</v>
      </c>
      <c r="T384" s="12">
        <f t="shared" si="75"/>
        <v>2.4718696042104846E-2</v>
      </c>
      <c r="U384" s="12">
        <f t="shared" si="76"/>
        <v>0.28168664033791779</v>
      </c>
      <c r="V384" s="14">
        <f t="shared" si="78"/>
        <v>0.22043579743142247</v>
      </c>
      <c r="W384" s="12">
        <f t="shared" si="79"/>
        <v>0.36127911760038145</v>
      </c>
      <c r="Y384">
        <f t="shared" si="80"/>
        <v>324.47795256495601</v>
      </c>
      <c r="Z384">
        <f t="shared" si="81"/>
        <v>353.68811183323442</v>
      </c>
      <c r="AB384">
        <f t="shared" si="82"/>
        <v>521.87806512916427</v>
      </c>
      <c r="AC384">
        <f t="shared" si="83"/>
        <v>782.81709769374629</v>
      </c>
    </row>
    <row r="385" spans="1:29" x14ac:dyDescent="0.25">
      <c r="A385" s="1">
        <v>0.64027777777779804</v>
      </c>
      <c r="B385" s="2">
        <v>783.83333333333303</v>
      </c>
      <c r="C385" s="3">
        <v>20.96</v>
      </c>
      <c r="D385" s="3">
        <v>24.511140561599998</v>
      </c>
      <c r="E385" s="3">
        <v>33.991649191603798</v>
      </c>
      <c r="F385" s="3">
        <v>46.740107567816203</v>
      </c>
      <c r="G385" s="12">
        <f t="shared" si="70"/>
        <v>1.6625535860009102E-2</v>
      </c>
      <c r="H385" s="12">
        <f t="shared" si="71"/>
        <v>3.2889782140526742E-2</v>
      </c>
      <c r="I385" s="12">
        <f t="shared" si="72"/>
        <v>0.42515956974482094</v>
      </c>
      <c r="J385" s="14">
        <f t="shared" si="77"/>
        <v>0.28585644977879476</v>
      </c>
      <c r="K385" s="12">
        <f t="shared" si="73"/>
        <v>0.3322908231008036</v>
      </c>
      <c r="M385" s="1">
        <v>0.64027777777779804</v>
      </c>
      <c r="N385" s="2">
        <v>783.83333333333303</v>
      </c>
      <c r="O385" s="3">
        <v>20.96</v>
      </c>
      <c r="P385" s="3">
        <v>24.511140561599998</v>
      </c>
      <c r="Q385" s="3">
        <v>31.153823196003199</v>
      </c>
      <c r="R385" s="3">
        <v>40.783525404193902</v>
      </c>
      <c r="S385" s="12">
        <f t="shared" si="74"/>
        <v>1.3005090192647079E-2</v>
      </c>
      <c r="T385" s="12">
        <f t="shared" si="75"/>
        <v>2.5290485312601203E-2</v>
      </c>
      <c r="U385" s="12">
        <f t="shared" si="76"/>
        <v>0.29789541901330729</v>
      </c>
      <c r="V385" s="14">
        <f t="shared" si="78"/>
        <v>0.21592512635070879</v>
      </c>
      <c r="W385" s="12">
        <f t="shared" si="79"/>
        <v>0.36487283585736252</v>
      </c>
      <c r="Y385">
        <f t="shared" si="80"/>
        <v>324.34339108290879</v>
      </c>
      <c r="Z385">
        <f t="shared" si="81"/>
        <v>356.14613666328574</v>
      </c>
      <c r="AB385">
        <f t="shared" si="82"/>
        <v>517.81879979832092</v>
      </c>
      <c r="AC385">
        <f t="shared" si="83"/>
        <v>776.72819969748116</v>
      </c>
    </row>
    <row r="386" spans="1:29" x14ac:dyDescent="0.25">
      <c r="A386" s="1">
        <v>0.64097222222224304</v>
      </c>
      <c r="B386" s="2">
        <v>784</v>
      </c>
      <c r="C386" s="3">
        <v>20.96</v>
      </c>
      <c r="D386" s="3">
        <v>25.550740908000002</v>
      </c>
      <c r="E386" s="3">
        <v>34.072786637944802</v>
      </c>
      <c r="F386" s="3">
        <v>46.924516403824001</v>
      </c>
      <c r="G386" s="12">
        <f t="shared" si="70"/>
        <v>1.6725493160643878E-2</v>
      </c>
      <c r="H386" s="12">
        <f t="shared" si="71"/>
        <v>3.3118005617122449E-2</v>
      </c>
      <c r="I386" s="12">
        <f t="shared" si="72"/>
        <v>0.38209543316079031</v>
      </c>
      <c r="J386" s="14">
        <f t="shared" si="77"/>
        <v>0.28811082499265361</v>
      </c>
      <c r="K386" s="12">
        <f t="shared" si="73"/>
        <v>0.31943902771536586</v>
      </c>
      <c r="M386" s="1">
        <v>0.64097222222224304</v>
      </c>
      <c r="N386" s="2">
        <v>784</v>
      </c>
      <c r="O386" s="3">
        <v>20.96</v>
      </c>
      <c r="P386" s="3">
        <v>25.550740908000002</v>
      </c>
      <c r="Q386" s="3">
        <v>31.203525638762599</v>
      </c>
      <c r="R386" s="3">
        <v>40.948905491025101</v>
      </c>
      <c r="S386" s="12">
        <f t="shared" si="74"/>
        <v>1.3065721478013518E-2</v>
      </c>
      <c r="T386" s="12">
        <f t="shared" si="75"/>
        <v>2.5496052922225895E-2</v>
      </c>
      <c r="U386" s="12">
        <f t="shared" si="76"/>
        <v>0.25344891340772313</v>
      </c>
      <c r="V386" s="14">
        <f t="shared" si="78"/>
        <v>0.21847249204979324</v>
      </c>
      <c r="W386" s="12">
        <f t="shared" si="79"/>
        <v>0.34519694875365481</v>
      </c>
      <c r="Y386">
        <f t="shared" si="80"/>
        <v>311.86527123017987</v>
      </c>
      <c r="Z386">
        <f t="shared" si="81"/>
        <v>337.01248348030379</v>
      </c>
      <c r="AB386">
        <f t="shared" si="82"/>
        <v>502.64996619359016</v>
      </c>
      <c r="AC386">
        <f t="shared" si="83"/>
        <v>753.9749492903851</v>
      </c>
    </row>
    <row r="387" spans="1:29" x14ac:dyDescent="0.25">
      <c r="A387" s="1">
        <v>0.64166666666668704</v>
      </c>
      <c r="B387" s="2">
        <v>782</v>
      </c>
      <c r="C387" s="3">
        <v>20.96</v>
      </c>
      <c r="D387" s="3">
        <v>24.481856044800001</v>
      </c>
      <c r="E387" s="3">
        <v>33.451384362377297</v>
      </c>
      <c r="F387" s="3">
        <v>46.312484600975203</v>
      </c>
      <c r="G387" s="12">
        <f t="shared" ref="G387:G450" si="84">(E387-$C387)/$B387</f>
        <v>1.597363729204258E-2</v>
      </c>
      <c r="H387" s="12">
        <f t="shared" ref="H387:H450" si="85">(F387-$C387)/$B387</f>
        <v>3.2420057034495145E-2</v>
      </c>
      <c r="I387" s="12">
        <f t="shared" ref="I387:I450" si="86">$A$1*60*0.145*1.25*1000*(E387-D387)/($B387*60*0.33*1.25)</f>
        <v>0.40318735365378838</v>
      </c>
      <c r="J387" s="14">
        <f t="shared" si="77"/>
        <v>0.28905828638249964</v>
      </c>
      <c r="K387" s="12">
        <f t="shared" ref="K387:K450" si="87">$A$1*0.145*1000*(F387-D387)/(3*0.33*B387)</f>
        <v>0.32710130880626254</v>
      </c>
      <c r="M387" s="1">
        <v>0.64166666666668704</v>
      </c>
      <c r="N387" s="2">
        <v>782</v>
      </c>
      <c r="O387" s="3">
        <v>20.96</v>
      </c>
      <c r="P387" s="3">
        <v>24.481856044800001</v>
      </c>
      <c r="Q387" s="3">
        <v>30.601432866115399</v>
      </c>
      <c r="R387" s="3">
        <v>40.321566157604003</v>
      </c>
      <c r="S387" s="12">
        <f t="shared" ref="S387:S450" si="88">(Q387-$C387)/$B387</f>
        <v>1.2329198038510739E-2</v>
      </c>
      <c r="T387" s="12">
        <f t="shared" ref="T387:T450" si="89">(R387-$C387)/$B387</f>
        <v>2.4759036007166245E-2</v>
      </c>
      <c r="U387" s="12">
        <f t="shared" ref="U387:U450" si="90">$A$1*60*0.145*1.25*1000*(Q387-P387)/($B387*60*0.33*1.25)</f>
        <v>0.27507979201448735</v>
      </c>
      <c r="V387" s="14">
        <f t="shared" si="78"/>
        <v>0.21846381884303609</v>
      </c>
      <c r="W387" s="12">
        <f t="shared" si="79"/>
        <v>0.35600371485027982</v>
      </c>
      <c r="Y387">
        <f t="shared" si="80"/>
        <v>318.53122519823773</v>
      </c>
      <c r="Z387">
        <f t="shared" si="81"/>
        <v>346.67638561344882</v>
      </c>
      <c r="AB387">
        <f t="shared" si="82"/>
        <v>518.24609088577813</v>
      </c>
      <c r="AC387">
        <f t="shared" si="83"/>
        <v>777.36913632866708</v>
      </c>
    </row>
    <row r="388" spans="1:29" x14ac:dyDescent="0.25">
      <c r="A388" s="1">
        <v>0.64236111111113203</v>
      </c>
      <c r="B388" s="2">
        <v>777.83333333333303</v>
      </c>
      <c r="C388" s="3">
        <v>21</v>
      </c>
      <c r="D388" s="3">
        <v>24.481856044800001</v>
      </c>
      <c r="E388" s="3">
        <v>33.860649060251497</v>
      </c>
      <c r="F388" s="3">
        <v>46.463797959613999</v>
      </c>
      <c r="G388" s="12">
        <f t="shared" si="84"/>
        <v>1.6533939224664455E-2</v>
      </c>
      <c r="H388" s="12">
        <f t="shared" si="85"/>
        <v>3.2736830460185141E-2</v>
      </c>
      <c r="I388" s="12">
        <f t="shared" si="86"/>
        <v>0.42384244883509892</v>
      </c>
      <c r="J388" s="14">
        <f t="shared" ref="J388:J451" si="91">$A$1/2*60*0.145*1.25*1000*(F388-E388)/($B388*60*0.33*1.25)</f>
        <v>0.28477808838187862</v>
      </c>
      <c r="K388" s="12">
        <f t="shared" si="87"/>
        <v>0.33113287519961881</v>
      </c>
      <c r="M388" s="1">
        <v>0.64236111111113203</v>
      </c>
      <c r="N388" s="2">
        <v>777.83333333333303</v>
      </c>
      <c r="O388" s="3">
        <v>21</v>
      </c>
      <c r="P388" s="3">
        <v>24.481856044800001</v>
      </c>
      <c r="Q388" s="3">
        <v>31.056930589007301</v>
      </c>
      <c r="R388" s="3">
        <v>40.5739150184639</v>
      </c>
      <c r="S388" s="12">
        <f t="shared" si="88"/>
        <v>1.2929415799023748E-2</v>
      </c>
      <c r="T388" s="12">
        <f t="shared" si="89"/>
        <v>2.516466469054713E-2</v>
      </c>
      <c r="U388" s="12">
        <f t="shared" si="90"/>
        <v>0.29713798902469835</v>
      </c>
      <c r="V388" s="14">
        <f t="shared" ref="V388:V451" si="92">$A$1/2*60*0.145*1.25*1000*(R388-Q388)/($B388*60*0.33*1.25)</f>
        <v>0.21504376839647149</v>
      </c>
      <c r="W388" s="12">
        <f t="shared" ref="W388:W451" si="93">$M$1*0.145*1000*(R388-P388)/(3*0.33*N388)</f>
        <v>0.36361276290882072</v>
      </c>
      <c r="Y388">
        <f t="shared" ref="Y388:Y451" si="94">0.08*0.1813*1006*(F388-D388)</f>
        <v>320.73904204565696</v>
      </c>
      <c r="Z388">
        <f t="shared" ref="Z388:Z451" si="95">0.12*0.1813*1006*(R388-P388)</f>
        <v>352.19942804121791</v>
      </c>
      <c r="AB388">
        <f t="shared" ref="AB388:AB451" si="96">0.08*0.1813*1006*(60-D388)</f>
        <v>518.24609088577813</v>
      </c>
      <c r="AC388">
        <f t="shared" ref="AC388:AC451" si="97">0.12*0.1813*1006*(60-D388)</f>
        <v>777.36913632866708</v>
      </c>
    </row>
    <row r="389" spans="1:29" x14ac:dyDescent="0.25">
      <c r="A389" s="1">
        <v>0.64305555555557603</v>
      </c>
      <c r="B389" s="2">
        <v>780.83333333333303</v>
      </c>
      <c r="C389" s="3">
        <v>21</v>
      </c>
      <c r="D389" s="3">
        <v>25.609309941599999</v>
      </c>
      <c r="E389" s="3">
        <v>33.857144900747599</v>
      </c>
      <c r="F389" s="3">
        <v>46.674863853597898</v>
      </c>
      <c r="G389" s="12">
        <f t="shared" si="84"/>
        <v>1.6465927300850721E-2</v>
      </c>
      <c r="H389" s="12">
        <f t="shared" si="85"/>
        <v>3.2881362459250253E-2</v>
      </c>
      <c r="I389" s="12">
        <f t="shared" si="86"/>
        <v>0.37130061327684938</v>
      </c>
      <c r="J389" s="14">
        <f t="shared" si="91"/>
        <v>0.28851370884459782</v>
      </c>
      <c r="K389" s="12">
        <f t="shared" si="87"/>
        <v>0.31610934365534843</v>
      </c>
      <c r="M389" s="1">
        <v>0.64305555555557603</v>
      </c>
      <c r="N389" s="2">
        <v>780.83333333333303</v>
      </c>
      <c r="O389" s="3">
        <v>21</v>
      </c>
      <c r="P389" s="3">
        <v>25.609309941599999</v>
      </c>
      <c r="Q389" s="3">
        <v>30.998413756324101</v>
      </c>
      <c r="R389" s="3">
        <v>40.724968839246202</v>
      </c>
      <c r="S389" s="12">
        <f t="shared" si="88"/>
        <v>1.2804798834139729E-2</v>
      </c>
      <c r="T389" s="12">
        <f t="shared" si="89"/>
        <v>2.526143287843698E-2</v>
      </c>
      <c r="U389" s="12">
        <f t="shared" si="90"/>
        <v>0.24260640050761456</v>
      </c>
      <c r="V389" s="14">
        <f t="shared" si="92"/>
        <v>0.2189347801724971</v>
      </c>
      <c r="W389" s="12">
        <f t="shared" si="93"/>
        <v>0.34023798042630449</v>
      </c>
      <c r="Y389">
        <f t="shared" si="94"/>
        <v>307.36800270325523</v>
      </c>
      <c r="Z389">
        <f t="shared" si="95"/>
        <v>330.82941262705384</v>
      </c>
      <c r="AB389">
        <f t="shared" si="96"/>
        <v>501.79538401867575</v>
      </c>
      <c r="AC389">
        <f t="shared" si="97"/>
        <v>752.69307602801348</v>
      </c>
    </row>
    <row r="390" spans="1:29" x14ac:dyDescent="0.25">
      <c r="A390" s="1">
        <v>0.64375000000002103</v>
      </c>
      <c r="B390" s="2">
        <v>778.5</v>
      </c>
      <c r="C390" s="3">
        <v>21</v>
      </c>
      <c r="D390" s="3">
        <v>24.042588292800001</v>
      </c>
      <c r="E390" s="3">
        <v>33.610201654809998</v>
      </c>
      <c r="F390" s="3">
        <v>46.208787007347503</v>
      </c>
      <c r="G390" s="12">
        <f t="shared" si="84"/>
        <v>1.6198075343365443E-2</v>
      </c>
      <c r="H390" s="12">
        <f t="shared" si="85"/>
        <v>3.2381229296528584E-2</v>
      </c>
      <c r="I390" s="12">
        <f t="shared" si="86"/>
        <v>0.43200527432053076</v>
      </c>
      <c r="J390" s="14">
        <f t="shared" si="91"/>
        <v>0.28443119069195821</v>
      </c>
      <c r="K390" s="12">
        <f t="shared" si="87"/>
        <v>0.33362255190148238</v>
      </c>
      <c r="M390" s="1">
        <v>0.64375000000002103</v>
      </c>
      <c r="N390" s="2">
        <v>778.5</v>
      </c>
      <c r="O390" s="3">
        <v>21</v>
      </c>
      <c r="P390" s="3">
        <v>24.042588292800001</v>
      </c>
      <c r="Q390" s="3">
        <v>30.818314907636601</v>
      </c>
      <c r="R390" s="3">
        <v>40.3138297199446</v>
      </c>
      <c r="S390" s="12">
        <f t="shared" si="88"/>
        <v>1.261183674712473E-2</v>
      </c>
      <c r="T390" s="12">
        <f t="shared" si="89"/>
        <v>2.4809029826518433E-2</v>
      </c>
      <c r="U390" s="12">
        <f t="shared" si="90"/>
        <v>0.3059435539678268</v>
      </c>
      <c r="V390" s="14">
        <f t="shared" si="92"/>
        <v>0.21437490866813175</v>
      </c>
      <c r="W390" s="12">
        <f t="shared" si="93"/>
        <v>0.36734668565204515</v>
      </c>
      <c r="Y390">
        <f t="shared" si="94"/>
        <v>323.42753743273175</v>
      </c>
      <c r="Z390">
        <f t="shared" si="95"/>
        <v>356.12111125989156</v>
      </c>
      <c r="AB390">
        <f t="shared" si="96"/>
        <v>524.65545719763611</v>
      </c>
      <c r="AC390">
        <f t="shared" si="97"/>
        <v>786.98318579645399</v>
      </c>
    </row>
    <row r="391" spans="1:29" x14ac:dyDescent="0.25">
      <c r="A391" s="1">
        <v>0.64444444444446503</v>
      </c>
      <c r="B391" s="2">
        <v>776</v>
      </c>
      <c r="C391" s="3">
        <v>21</v>
      </c>
      <c r="D391" s="3">
        <v>25.653236716800002</v>
      </c>
      <c r="E391" s="3">
        <v>34.149183341665797</v>
      </c>
      <c r="F391" s="3">
        <v>46.690688240995101</v>
      </c>
      <c r="G391" s="12">
        <f t="shared" si="84"/>
        <v>1.6944823893899223E-2</v>
      </c>
      <c r="H391" s="12">
        <f t="shared" si="85"/>
        <v>3.3106557011591625E-2</v>
      </c>
      <c r="I391" s="12">
        <f t="shared" si="86"/>
        <v>0.3848523150907654</v>
      </c>
      <c r="J391" s="14">
        <f t="shared" si="91"/>
        <v>0.28405470328065435</v>
      </c>
      <c r="K391" s="12">
        <f t="shared" si="87"/>
        <v>0.31765390721735803</v>
      </c>
      <c r="M391" s="1">
        <v>0.64444444444446503</v>
      </c>
      <c r="N391" s="2">
        <v>776</v>
      </c>
      <c r="O391" s="3">
        <v>21</v>
      </c>
      <c r="P391" s="3">
        <v>25.653236716800002</v>
      </c>
      <c r="Q391" s="3">
        <v>31.345059249250799</v>
      </c>
      <c r="R391" s="3">
        <v>40.850206007839503</v>
      </c>
      <c r="S391" s="12">
        <f t="shared" si="88"/>
        <v>1.3331261919137628E-2</v>
      </c>
      <c r="T391" s="12">
        <f t="shared" si="89"/>
        <v>2.5580162381236473E-2</v>
      </c>
      <c r="U391" s="12">
        <f t="shared" si="90"/>
        <v>0.25783013658399417</v>
      </c>
      <c r="V391" s="14">
        <f t="shared" si="92"/>
        <v>0.21528370509143421</v>
      </c>
      <c r="W391" s="12">
        <f t="shared" si="93"/>
        <v>0.34419877338343136</v>
      </c>
      <c r="Y391">
        <f t="shared" si="94"/>
        <v>306.95796008836726</v>
      </c>
      <c r="Z391">
        <f t="shared" si="95"/>
        <v>332.60901547923044</v>
      </c>
      <c r="AB391">
        <f t="shared" si="96"/>
        <v>501.15444738748994</v>
      </c>
      <c r="AC391">
        <f t="shared" si="97"/>
        <v>751.73167108123482</v>
      </c>
    </row>
    <row r="392" spans="1:29" x14ac:dyDescent="0.25">
      <c r="A392" s="1">
        <v>0.64513888888891002</v>
      </c>
      <c r="B392" s="2">
        <v>773</v>
      </c>
      <c r="C392" s="3">
        <v>21</v>
      </c>
      <c r="D392" s="3">
        <v>24.950408313600001</v>
      </c>
      <c r="E392" s="3">
        <v>34.062344758111898</v>
      </c>
      <c r="F392" s="3">
        <v>46.466941450450904</v>
      </c>
      <c r="G392" s="12">
        <f t="shared" si="84"/>
        <v>1.6898246776341396E-2</v>
      </c>
      <c r="H392" s="12">
        <f t="shared" si="85"/>
        <v>3.294559049217452E-2</v>
      </c>
      <c r="I392" s="12">
        <f t="shared" si="86"/>
        <v>0.41435753168034029</v>
      </c>
      <c r="J392" s="14">
        <f t="shared" si="91"/>
        <v>0.28204422288433972</v>
      </c>
      <c r="K392" s="12">
        <f t="shared" si="87"/>
        <v>0.32614865914967328</v>
      </c>
      <c r="M392" s="1">
        <v>0.64513888888891002</v>
      </c>
      <c r="N392" s="2">
        <v>773</v>
      </c>
      <c r="O392" s="3">
        <v>21</v>
      </c>
      <c r="P392" s="3">
        <v>24.950408313600001</v>
      </c>
      <c r="Q392" s="3">
        <v>31.2972279359551</v>
      </c>
      <c r="R392" s="3">
        <v>40.665565907194797</v>
      </c>
      <c r="S392" s="12">
        <f t="shared" si="88"/>
        <v>1.3321122814948383E-2</v>
      </c>
      <c r="T392" s="12">
        <f t="shared" si="89"/>
        <v>2.5440576852774639E-2</v>
      </c>
      <c r="U392" s="12">
        <f t="shared" si="90"/>
        <v>0.28861620455258591</v>
      </c>
      <c r="V392" s="14">
        <f t="shared" si="92"/>
        <v>0.21300858611937057</v>
      </c>
      <c r="W392" s="12">
        <f t="shared" si="93"/>
        <v>0.35731668839566355</v>
      </c>
      <c r="Y392">
        <f t="shared" si="94"/>
        <v>313.94825139658678</v>
      </c>
      <c r="Z392">
        <f t="shared" si="95"/>
        <v>343.9503624178858</v>
      </c>
      <c r="AB392">
        <f t="shared" si="96"/>
        <v>511.40943348646283</v>
      </c>
      <c r="AC392">
        <f t="shared" si="97"/>
        <v>767.11415022969413</v>
      </c>
    </row>
    <row r="393" spans="1:29" x14ac:dyDescent="0.25">
      <c r="A393" s="1">
        <v>0.64583333333335402</v>
      </c>
      <c r="B393" s="2">
        <v>771.16666666666697</v>
      </c>
      <c r="C393" s="3">
        <v>21</v>
      </c>
      <c r="D393" s="3">
        <v>25.785017042400003</v>
      </c>
      <c r="E393" s="3">
        <v>34.319507627662396</v>
      </c>
      <c r="F393" s="3">
        <v>46.728508614124699</v>
      </c>
      <c r="G393" s="12">
        <f t="shared" si="84"/>
        <v>1.7271892320288383E-2</v>
      </c>
      <c r="H393" s="12">
        <f t="shared" si="85"/>
        <v>3.3363097403230631E-2</v>
      </c>
      <c r="I393" s="12">
        <f t="shared" si="86"/>
        <v>0.38902132066347217</v>
      </c>
      <c r="J393" s="14">
        <f t="shared" si="91"/>
        <v>0.28281511963959099</v>
      </c>
      <c r="K393" s="12">
        <f t="shared" si="87"/>
        <v>0.31821718664755144</v>
      </c>
      <c r="M393" s="1">
        <v>0.64583333333335402</v>
      </c>
      <c r="N393" s="2">
        <v>771.16666666666697</v>
      </c>
      <c r="O393" s="3">
        <v>21</v>
      </c>
      <c r="P393" s="3">
        <v>25.785017042400003</v>
      </c>
      <c r="Q393" s="3">
        <v>31.539968816106001</v>
      </c>
      <c r="R393" s="3">
        <v>40.9436937973556</v>
      </c>
      <c r="S393" s="12">
        <f t="shared" si="88"/>
        <v>1.3667562761321802E-2</v>
      </c>
      <c r="T393" s="12">
        <f t="shared" si="89"/>
        <v>2.5861716616410967E-2</v>
      </c>
      <c r="U393" s="12">
        <f t="shared" si="90"/>
        <v>0.26232367556040448</v>
      </c>
      <c r="V393" s="14">
        <f t="shared" si="92"/>
        <v>0.21432149199853684</v>
      </c>
      <c r="W393" s="12">
        <f t="shared" si="93"/>
        <v>0.34548332977873913</v>
      </c>
      <c r="Y393">
        <f t="shared" si="94"/>
        <v>305.58698816683273</v>
      </c>
      <c r="Z393">
        <f t="shared" si="95"/>
        <v>331.77092450969877</v>
      </c>
      <c r="AB393">
        <f t="shared" si="96"/>
        <v>499.23163749393257</v>
      </c>
      <c r="AC393">
        <f t="shared" si="97"/>
        <v>748.84745624089874</v>
      </c>
    </row>
    <row r="394" spans="1:29" x14ac:dyDescent="0.25">
      <c r="A394" s="1">
        <v>0.64652777777779902</v>
      </c>
      <c r="B394" s="2">
        <v>774.83333333333303</v>
      </c>
      <c r="C394" s="3">
        <v>21</v>
      </c>
      <c r="D394" s="3">
        <v>25.316464773599996</v>
      </c>
      <c r="E394" s="3">
        <v>34.343512021669198</v>
      </c>
      <c r="F394" s="3">
        <v>46.688014939039803</v>
      </c>
      <c r="G394" s="12">
        <f t="shared" si="84"/>
        <v>1.7221138337280107E-2</v>
      </c>
      <c r="H394" s="12">
        <f t="shared" si="85"/>
        <v>3.3152955395620319E-2</v>
      </c>
      <c r="I394" s="12">
        <f t="shared" si="86"/>
        <v>0.40952599025246006</v>
      </c>
      <c r="J394" s="14">
        <f t="shared" si="91"/>
        <v>0.28001375435870679</v>
      </c>
      <c r="K394" s="12">
        <f t="shared" si="87"/>
        <v>0.32318449965662455</v>
      </c>
      <c r="M394" s="1">
        <v>0.64652777777779902</v>
      </c>
      <c r="N394" s="2">
        <v>774.83333333333303</v>
      </c>
      <c r="O394" s="3">
        <v>21</v>
      </c>
      <c r="P394" s="3">
        <v>25.316464773599996</v>
      </c>
      <c r="Q394" s="3">
        <v>31.583539982647199</v>
      </c>
      <c r="R394" s="3">
        <v>40.913839208307202</v>
      </c>
      <c r="S394" s="12">
        <f t="shared" si="88"/>
        <v>1.3659118067516287E-2</v>
      </c>
      <c r="T394" s="12">
        <f t="shared" si="89"/>
        <v>2.5700803452321629E-2</v>
      </c>
      <c r="U394" s="12">
        <f t="shared" si="90"/>
        <v>0.28431558076985303</v>
      </c>
      <c r="V394" s="14">
        <f t="shared" si="92"/>
        <v>0.21164174312688175</v>
      </c>
      <c r="W394" s="12">
        <f t="shared" si="93"/>
        <v>0.35379953351180826</v>
      </c>
      <c r="Y394">
        <f t="shared" si="94"/>
        <v>311.83280138113616</v>
      </c>
      <c r="Z394">
        <f t="shared" si="95"/>
        <v>341.37249707069884</v>
      </c>
      <c r="AB394">
        <f t="shared" si="96"/>
        <v>506.06829489324787</v>
      </c>
      <c r="AC394">
        <f t="shared" si="97"/>
        <v>759.10244233987169</v>
      </c>
    </row>
    <row r="395" spans="1:29" x14ac:dyDescent="0.25">
      <c r="A395" s="1">
        <v>0.64722222222224302</v>
      </c>
      <c r="B395" s="2">
        <v>771.33333333333303</v>
      </c>
      <c r="C395" s="3">
        <v>21.04</v>
      </c>
      <c r="D395" s="3">
        <v>26.004650918400003</v>
      </c>
      <c r="E395" s="3">
        <v>34.552806555789402</v>
      </c>
      <c r="F395" s="3">
        <v>46.692080746316996</v>
      </c>
      <c r="G395" s="12">
        <f t="shared" si="84"/>
        <v>1.7518763901196294E-2</v>
      </c>
      <c r="H395" s="12">
        <f t="shared" si="85"/>
        <v>3.3256803041897591E-2</v>
      </c>
      <c r="I395" s="12">
        <f t="shared" si="86"/>
        <v>0.38956001176128324</v>
      </c>
      <c r="J395" s="14">
        <f t="shared" si="91"/>
        <v>0.27660796065474991</v>
      </c>
      <c r="K395" s="12">
        <f t="shared" si="87"/>
        <v>0.3142586443569278</v>
      </c>
      <c r="M395" s="1">
        <v>0.64722222222224302</v>
      </c>
      <c r="N395" s="2">
        <v>771.33333333333303</v>
      </c>
      <c r="O395" s="3">
        <v>21.04</v>
      </c>
      <c r="P395" s="3">
        <v>26.004650918400003</v>
      </c>
      <c r="Q395" s="3">
        <v>31.832087676046601</v>
      </c>
      <c r="R395" s="3">
        <v>41.011614029034199</v>
      </c>
      <c r="S395" s="12">
        <f t="shared" si="88"/>
        <v>1.3991470625816689E-2</v>
      </c>
      <c r="T395" s="12">
        <f t="shared" si="89"/>
        <v>2.5892325880338213E-2</v>
      </c>
      <c r="U395" s="12">
        <f t="shared" si="90"/>
        <v>0.26557030874793958</v>
      </c>
      <c r="V395" s="14">
        <f t="shared" si="92"/>
        <v>0.20916654689765093</v>
      </c>
      <c r="W395" s="12">
        <f t="shared" si="93"/>
        <v>0.34195170127162083</v>
      </c>
      <c r="Y395">
        <f t="shared" si="94"/>
        <v>301.85078511745269</v>
      </c>
      <c r="Z395">
        <f t="shared" si="95"/>
        <v>328.45043837156726</v>
      </c>
      <c r="AB395">
        <f t="shared" si="96"/>
        <v>496.02695433800346</v>
      </c>
      <c r="AC395">
        <f t="shared" si="97"/>
        <v>744.04043150700511</v>
      </c>
    </row>
    <row r="396" spans="1:29" x14ac:dyDescent="0.25">
      <c r="A396" s="1">
        <v>0.64791666666668801</v>
      </c>
      <c r="B396" s="2">
        <v>750</v>
      </c>
      <c r="C396" s="3">
        <v>21.04</v>
      </c>
      <c r="D396" s="3">
        <v>25.9607241432</v>
      </c>
      <c r="E396" s="3">
        <v>34.1783259480179</v>
      </c>
      <c r="F396" s="3">
        <v>46.299590687604997</v>
      </c>
      <c r="G396" s="12">
        <f t="shared" si="84"/>
        <v>1.7517767930690535E-2</v>
      </c>
      <c r="H396" s="12">
        <f t="shared" si="85"/>
        <v>3.3679454250139997E-2</v>
      </c>
      <c r="I396" s="12">
        <f t="shared" si="86"/>
        <v>0.38514820580156617</v>
      </c>
      <c r="J396" s="14">
        <f t="shared" si="91"/>
        <v>0.28405388076608146</v>
      </c>
      <c r="K396" s="12">
        <f t="shared" si="87"/>
        <v>0.31775198911124303</v>
      </c>
      <c r="M396" s="1">
        <v>0.64791666666668801</v>
      </c>
      <c r="N396" s="2">
        <v>750</v>
      </c>
      <c r="O396" s="3">
        <v>21.04</v>
      </c>
      <c r="P396" s="3">
        <v>25.9607241432</v>
      </c>
      <c r="Q396" s="3">
        <v>31.462236147191099</v>
      </c>
      <c r="R396" s="3">
        <v>40.650311433514503</v>
      </c>
      <c r="S396" s="12">
        <f t="shared" si="88"/>
        <v>1.3896314862921467E-2</v>
      </c>
      <c r="T396" s="12">
        <f t="shared" si="89"/>
        <v>2.6147081911352673E-2</v>
      </c>
      <c r="U396" s="12">
        <f t="shared" si="90"/>
        <v>0.2578486434193808</v>
      </c>
      <c r="V396" s="14">
        <f t="shared" si="92"/>
        <v>0.215316511760306</v>
      </c>
      <c r="W396" s="12">
        <f t="shared" si="93"/>
        <v>0.3442408334699964</v>
      </c>
      <c r="Y396">
        <f t="shared" si="94"/>
        <v>296.76488988221035</v>
      </c>
      <c r="Z396">
        <f t="shared" si="95"/>
        <v>321.50418105461074</v>
      </c>
      <c r="AB396">
        <f t="shared" si="96"/>
        <v>496.66789096918939</v>
      </c>
      <c r="AC396">
        <f t="shared" si="97"/>
        <v>745.00183645378399</v>
      </c>
    </row>
    <row r="397" spans="1:29" x14ac:dyDescent="0.25">
      <c r="A397" s="1">
        <v>0.64861111111113201</v>
      </c>
      <c r="B397" s="2">
        <v>769</v>
      </c>
      <c r="C397" s="3">
        <v>21.08</v>
      </c>
      <c r="D397" s="3">
        <v>25.170042189600004</v>
      </c>
      <c r="E397" s="3">
        <v>33.645017724539599</v>
      </c>
      <c r="F397" s="3">
        <v>46.072069314051397</v>
      </c>
      <c r="G397" s="12">
        <f t="shared" si="84"/>
        <v>1.6339424869362289E-2</v>
      </c>
      <c r="H397" s="12">
        <f t="shared" si="85"/>
        <v>3.2499439940248891E-2</v>
      </c>
      <c r="I397" s="12">
        <f t="shared" si="86"/>
        <v>0.38739691927847769</v>
      </c>
      <c r="J397" s="14">
        <f t="shared" si="91"/>
        <v>0.28402450730649176</v>
      </c>
      <c r="K397" s="12">
        <f t="shared" si="87"/>
        <v>0.3184819779638205</v>
      </c>
      <c r="M397" s="1">
        <v>0.64861111111113201</v>
      </c>
      <c r="N397" s="2">
        <v>769</v>
      </c>
      <c r="O397" s="3">
        <v>21.08</v>
      </c>
      <c r="P397" s="3">
        <v>25.170042189600004</v>
      </c>
      <c r="Q397" s="3">
        <v>30.880927439180599</v>
      </c>
      <c r="R397" s="3">
        <v>40.284438819590903</v>
      </c>
      <c r="S397" s="12">
        <f t="shared" si="88"/>
        <v>1.2745029179688687E-2</v>
      </c>
      <c r="T397" s="12">
        <f t="shared" si="89"/>
        <v>2.4973262444201436E-2</v>
      </c>
      <c r="U397" s="12">
        <f t="shared" si="90"/>
        <v>0.26104846473237536</v>
      </c>
      <c r="V397" s="14">
        <f t="shared" si="92"/>
        <v>0.2149204634368907</v>
      </c>
      <c r="W397" s="12">
        <f t="shared" si="93"/>
        <v>0.34544469580307841</v>
      </c>
      <c r="Y397">
        <f t="shared" si="94"/>
        <v>304.98197942152126</v>
      </c>
      <c r="Z397">
        <f t="shared" si="95"/>
        <v>330.80178596057442</v>
      </c>
      <c r="AB397">
        <f t="shared" si="96"/>
        <v>508.20475033053378</v>
      </c>
      <c r="AC397">
        <f t="shared" si="97"/>
        <v>762.30712549580051</v>
      </c>
    </row>
    <row r="398" spans="1:29" x14ac:dyDescent="0.25">
      <c r="A398" s="1">
        <v>0.64930555555557701</v>
      </c>
      <c r="B398" s="2">
        <v>767.16666666666697</v>
      </c>
      <c r="C398" s="3">
        <v>21.04</v>
      </c>
      <c r="D398" s="3">
        <v>24.789343471200002</v>
      </c>
      <c r="E398" s="3">
        <v>33.541415809341203</v>
      </c>
      <c r="F398" s="3">
        <v>45.8565748623069</v>
      </c>
      <c r="G398" s="12">
        <f t="shared" si="84"/>
        <v>1.6295566990234021E-2</v>
      </c>
      <c r="H398" s="12">
        <f t="shared" si="85"/>
        <v>3.2348348723406764E-2</v>
      </c>
      <c r="I398" s="12">
        <f t="shared" si="86"/>
        <v>0.40101925274993727</v>
      </c>
      <c r="J398" s="14">
        <f t="shared" si="91"/>
        <v>0.2821398001587937</v>
      </c>
      <c r="K398" s="12">
        <f t="shared" si="87"/>
        <v>0.32176628435584154</v>
      </c>
      <c r="M398" s="1">
        <v>0.64930555555557701</v>
      </c>
      <c r="N398" s="2">
        <v>767.16666666666697</v>
      </c>
      <c r="O398" s="3">
        <v>21.04</v>
      </c>
      <c r="P398" s="3">
        <v>24.789343471200002</v>
      </c>
      <c r="Q398" s="3">
        <v>30.806306674389901</v>
      </c>
      <c r="R398" s="3">
        <v>40.108566254770899</v>
      </c>
      <c r="S398" s="12">
        <f t="shared" si="88"/>
        <v>1.2730358471939906E-2</v>
      </c>
      <c r="T398" s="12">
        <f t="shared" si="89"/>
        <v>2.4855832615386781E-2</v>
      </c>
      <c r="U398" s="12">
        <f t="shared" si="90"/>
        <v>0.27569677150081096</v>
      </c>
      <c r="V398" s="14">
        <f t="shared" si="92"/>
        <v>0.21311439403633897</v>
      </c>
      <c r="W398" s="12">
        <f t="shared" si="93"/>
        <v>0.35096277978674439</v>
      </c>
      <c r="Y398">
        <f t="shared" si="94"/>
        <v>307.39247884119413</v>
      </c>
      <c r="Z398">
        <f t="shared" si="95"/>
        <v>335.28472094464456</v>
      </c>
      <c r="AB398">
        <f t="shared" si="96"/>
        <v>513.75953446747747</v>
      </c>
      <c r="AC398">
        <f t="shared" si="97"/>
        <v>770.63930170121614</v>
      </c>
    </row>
    <row r="399" spans="1:29" x14ac:dyDescent="0.25">
      <c r="A399" s="1">
        <v>0.65000000000002101</v>
      </c>
      <c r="B399" s="2">
        <v>764.66666666666697</v>
      </c>
      <c r="C399" s="3">
        <v>21.08</v>
      </c>
      <c r="D399" s="3">
        <v>25.170042189600004</v>
      </c>
      <c r="E399" s="3">
        <v>34.072619575650499</v>
      </c>
      <c r="F399" s="3">
        <v>46.131147093712599</v>
      </c>
      <c r="G399" s="12">
        <f t="shared" si="84"/>
        <v>1.6991220020467084E-2</v>
      </c>
      <c r="H399" s="12">
        <f t="shared" si="85"/>
        <v>3.2760872398054829E-2</v>
      </c>
      <c r="I399" s="12">
        <f t="shared" si="86"/>
        <v>0.40924901988660417</v>
      </c>
      <c r="J399" s="14">
        <f t="shared" si="91"/>
        <v>0.27716358724245121</v>
      </c>
      <c r="K399" s="12">
        <f t="shared" si="87"/>
        <v>0.32119206479050222</v>
      </c>
      <c r="M399" s="1">
        <v>0.65000000000002101</v>
      </c>
      <c r="N399" s="2">
        <v>764.66666666666697</v>
      </c>
      <c r="O399" s="3">
        <v>21.08</v>
      </c>
      <c r="P399" s="3">
        <v>25.170042189600004</v>
      </c>
      <c r="Q399" s="3">
        <v>31.379554246928901</v>
      </c>
      <c r="R399" s="3">
        <v>40.4882360421797</v>
      </c>
      <c r="S399" s="12">
        <f t="shared" si="88"/>
        <v>1.346933859668121E-2</v>
      </c>
      <c r="T399" s="12">
        <f t="shared" si="89"/>
        <v>2.5381302583495677E-2</v>
      </c>
      <c r="U399" s="12">
        <f t="shared" si="90"/>
        <v>0.28544955165655533</v>
      </c>
      <c r="V399" s="14">
        <f t="shared" si="92"/>
        <v>0.20936179128340576</v>
      </c>
      <c r="W399" s="12">
        <f t="shared" si="93"/>
        <v>0.35208656711168346</v>
      </c>
      <c r="Y399">
        <f t="shared" si="94"/>
        <v>305.84398472242458</v>
      </c>
      <c r="Z399">
        <f t="shared" si="95"/>
        <v>335.26220120946414</v>
      </c>
      <c r="AB399">
        <f t="shared" si="96"/>
        <v>508.20475033053378</v>
      </c>
      <c r="AC399">
        <f t="shared" si="97"/>
        <v>762.30712549580051</v>
      </c>
    </row>
    <row r="400" spans="1:29" x14ac:dyDescent="0.25">
      <c r="A400" s="1">
        <v>0.650694444444466</v>
      </c>
      <c r="B400" s="2">
        <v>763.16666666666697</v>
      </c>
      <c r="C400" s="3">
        <v>21.08</v>
      </c>
      <c r="D400" s="3">
        <v>25.946081884800002</v>
      </c>
      <c r="E400" s="3">
        <v>34.178878284584201</v>
      </c>
      <c r="F400" s="3">
        <v>46.267309940877297</v>
      </c>
      <c r="G400" s="12">
        <f t="shared" si="84"/>
        <v>1.7163850121752606E-2</v>
      </c>
      <c r="H400" s="12">
        <f t="shared" si="85"/>
        <v>3.3003681949173122E-2</v>
      </c>
      <c r="I400" s="12">
        <f t="shared" si="86"/>
        <v>0.37920323308978404</v>
      </c>
      <c r="J400" s="14">
        <f t="shared" si="91"/>
        <v>0.27839704423951206</v>
      </c>
      <c r="K400" s="12">
        <f t="shared" si="87"/>
        <v>0.31199910718960272</v>
      </c>
      <c r="M400" s="1">
        <v>0.650694444444466</v>
      </c>
      <c r="N400" s="2">
        <v>763.16666666666697</v>
      </c>
      <c r="O400" s="3">
        <v>21.08</v>
      </c>
      <c r="P400" s="3">
        <v>25.946081884800002</v>
      </c>
      <c r="Q400" s="3">
        <v>31.472497828788701</v>
      </c>
      <c r="R400" s="3">
        <v>40.628442515769898</v>
      </c>
      <c r="S400" s="12">
        <f t="shared" si="88"/>
        <v>1.3617599251524828E-2</v>
      </c>
      <c r="T400" s="12">
        <f t="shared" si="89"/>
        <v>2.5614906113697173E-2</v>
      </c>
      <c r="U400" s="12">
        <f t="shared" si="90"/>
        <v>0.25454714189389849</v>
      </c>
      <c r="V400" s="14">
        <f t="shared" si="92"/>
        <v>0.21086175697151391</v>
      </c>
      <c r="W400" s="12">
        <f t="shared" si="93"/>
        <v>0.33813532791846312</v>
      </c>
      <c r="Y400">
        <f t="shared" si="94"/>
        <v>296.50752627569716</v>
      </c>
      <c r="Z400">
        <f t="shared" si="95"/>
        <v>321.3460145147053</v>
      </c>
      <c r="AB400">
        <f t="shared" si="96"/>
        <v>496.88153651291793</v>
      </c>
      <c r="AC400">
        <f t="shared" si="97"/>
        <v>745.32230476937673</v>
      </c>
    </row>
    <row r="401" spans="1:29" x14ac:dyDescent="0.25">
      <c r="A401" s="1">
        <v>0.65138888888891</v>
      </c>
      <c r="B401" s="2">
        <v>761.16666666666697</v>
      </c>
      <c r="C401" s="3">
        <v>21.12</v>
      </c>
      <c r="D401" s="3">
        <v>25.331107032000002</v>
      </c>
      <c r="E401" s="3">
        <v>33.796237194399197</v>
      </c>
      <c r="F401" s="3">
        <v>45.886648995593397</v>
      </c>
      <c r="G401" s="12">
        <f t="shared" si="84"/>
        <v>1.6653694584277456E-2</v>
      </c>
      <c r="H401" s="12">
        <f t="shared" si="85"/>
        <v>3.2537747749848987E-2</v>
      </c>
      <c r="I401" s="12">
        <f t="shared" si="86"/>
        <v>0.39092903590513212</v>
      </c>
      <c r="J401" s="14">
        <f t="shared" si="91"/>
        <v>0.27917426775852988</v>
      </c>
      <c r="K401" s="12">
        <f t="shared" si="87"/>
        <v>0.31642585714073063</v>
      </c>
      <c r="M401" s="1">
        <v>0.65138888888891</v>
      </c>
      <c r="N401" s="2">
        <v>761.16666666666697</v>
      </c>
      <c r="O401" s="3">
        <v>21.12</v>
      </c>
      <c r="P401" s="3">
        <v>25.331107032000002</v>
      </c>
      <c r="Q401" s="3">
        <v>31.1025036944907</v>
      </c>
      <c r="R401" s="3">
        <v>40.241963010146698</v>
      </c>
      <c r="S401" s="12">
        <f t="shared" si="88"/>
        <v>1.3114741004367018E-2</v>
      </c>
      <c r="T401" s="12">
        <f t="shared" si="89"/>
        <v>2.5121913304331101E-2</v>
      </c>
      <c r="U401" s="12">
        <f t="shared" si="90"/>
        <v>0.26652945552040158</v>
      </c>
      <c r="V401" s="14">
        <f t="shared" si="92"/>
        <v>0.21103514951452021</v>
      </c>
      <c r="W401" s="12">
        <f t="shared" si="93"/>
        <v>0.34429987727472094</v>
      </c>
      <c r="Y401">
        <f t="shared" si="94"/>
        <v>299.92640612379836</v>
      </c>
      <c r="Z401">
        <f t="shared" si="95"/>
        <v>326.3469861565228</v>
      </c>
      <c r="AB401">
        <f t="shared" si="96"/>
        <v>505.85464934951909</v>
      </c>
      <c r="AC401">
        <f t="shared" si="97"/>
        <v>758.78197402427861</v>
      </c>
    </row>
    <row r="402" spans="1:29" x14ac:dyDescent="0.25">
      <c r="A402" s="1">
        <v>0.652083333333354</v>
      </c>
      <c r="B402" s="2">
        <v>759.5</v>
      </c>
      <c r="C402" s="3">
        <v>21.12</v>
      </c>
      <c r="D402" s="3">
        <v>25.301822515200008</v>
      </c>
      <c r="E402" s="3">
        <v>33.726202616118798</v>
      </c>
      <c r="F402" s="3">
        <v>45.769726083643299</v>
      </c>
      <c r="G402" s="12">
        <f t="shared" si="84"/>
        <v>1.6598028460985906E-2</v>
      </c>
      <c r="H402" s="12">
        <f t="shared" si="85"/>
        <v>3.2455202216778535E-2</v>
      </c>
      <c r="I402" s="12">
        <f t="shared" si="86"/>
        <v>0.38990088842602966</v>
      </c>
      <c r="J402" s="14">
        <f t="shared" si="91"/>
        <v>0.27870184176847651</v>
      </c>
      <c r="K402" s="12">
        <f t="shared" si="87"/>
        <v>0.31576819065432754</v>
      </c>
      <c r="M402" s="1">
        <v>0.652083333333354</v>
      </c>
      <c r="N402" s="2">
        <v>759.5</v>
      </c>
      <c r="O402" s="3">
        <v>21.12</v>
      </c>
      <c r="P402" s="3">
        <v>25.301822515200008</v>
      </c>
      <c r="Q402" s="3">
        <v>31.043247424272899</v>
      </c>
      <c r="R402" s="3">
        <v>40.148469711170598</v>
      </c>
      <c r="S402" s="12">
        <f t="shared" si="88"/>
        <v>1.3065500229457403E-2</v>
      </c>
      <c r="T402" s="12">
        <f t="shared" si="89"/>
        <v>2.5053943003516259E-2</v>
      </c>
      <c r="U402" s="12">
        <f t="shared" si="90"/>
        <v>0.26572716877230046</v>
      </c>
      <c r="V402" s="14">
        <f t="shared" si="92"/>
        <v>0.21070596390770105</v>
      </c>
      <c r="W402" s="12">
        <f t="shared" si="93"/>
        <v>0.34356954829385128</v>
      </c>
      <c r="Y402">
        <f t="shared" si="94"/>
        <v>298.64767219684165</v>
      </c>
      <c r="Z402">
        <f t="shared" si="95"/>
        <v>324.94167833390929</v>
      </c>
      <c r="AB402">
        <f t="shared" si="96"/>
        <v>506.2819404369763</v>
      </c>
      <c r="AC402">
        <f t="shared" si="97"/>
        <v>759.42291065546431</v>
      </c>
    </row>
    <row r="403" spans="1:29" x14ac:dyDescent="0.25">
      <c r="A403" s="1">
        <v>0.652777777777799</v>
      </c>
      <c r="B403" s="2">
        <v>758.5</v>
      </c>
      <c r="C403" s="3">
        <v>21.12</v>
      </c>
      <c r="D403" s="3">
        <v>25.257895739999999</v>
      </c>
      <c r="E403" s="3">
        <v>33.717878091362003</v>
      </c>
      <c r="F403" s="3">
        <v>45.687393054844499</v>
      </c>
      <c r="G403" s="12">
        <f t="shared" si="84"/>
        <v>1.6608936178460123E-2</v>
      </c>
      <c r="H403" s="12">
        <f t="shared" si="85"/>
        <v>3.2389443711067237E-2</v>
      </c>
      <c r="I403" s="12">
        <f t="shared" si="86"/>
        <v>0.39206486197159157</v>
      </c>
      <c r="J403" s="14">
        <f t="shared" si="91"/>
        <v>0.27735437481551889</v>
      </c>
      <c r="K403" s="12">
        <f t="shared" si="87"/>
        <v>0.31559120386754319</v>
      </c>
      <c r="M403" s="1">
        <v>0.652777777777799</v>
      </c>
      <c r="N403" s="2">
        <v>758.5</v>
      </c>
      <c r="O403" s="3">
        <v>21.12</v>
      </c>
      <c r="P403" s="3">
        <v>25.257895739999999</v>
      </c>
      <c r="Q403" s="3">
        <v>31.051683424637499</v>
      </c>
      <c r="R403" s="3">
        <v>40.096488423419203</v>
      </c>
      <c r="S403" s="12">
        <f t="shared" si="88"/>
        <v>1.3093847626417269E-2</v>
      </c>
      <c r="T403" s="12">
        <f t="shared" si="89"/>
        <v>2.5018442219405673E-2</v>
      </c>
      <c r="U403" s="12">
        <f t="shared" si="90"/>
        <v>0.26850417347553984</v>
      </c>
      <c r="V403" s="14">
        <f t="shared" si="92"/>
        <v>0.20958378375555373</v>
      </c>
      <c r="W403" s="12">
        <f t="shared" si="93"/>
        <v>0.3438358704933237</v>
      </c>
      <c r="Y403">
        <f t="shared" si="94"/>
        <v>298.08728562883164</v>
      </c>
      <c r="Z403">
        <f t="shared" si="95"/>
        <v>324.76539295499094</v>
      </c>
      <c r="AB403">
        <f t="shared" si="96"/>
        <v>506.92287706816228</v>
      </c>
      <c r="AC403">
        <f t="shared" si="97"/>
        <v>760.3843156022433</v>
      </c>
    </row>
    <row r="404" spans="1:29" x14ac:dyDescent="0.25">
      <c r="A404" s="1">
        <v>0.65347222222224299</v>
      </c>
      <c r="B404" s="2">
        <v>755.83333333333303</v>
      </c>
      <c r="C404" s="3">
        <v>21.12</v>
      </c>
      <c r="D404" s="3">
        <v>25.404318324000005</v>
      </c>
      <c r="E404" s="3">
        <v>33.771160346127999</v>
      </c>
      <c r="F404" s="3">
        <v>45.648065495902301</v>
      </c>
      <c r="G404" s="12">
        <f t="shared" si="84"/>
        <v>1.6738029123873874E-2</v>
      </c>
      <c r="H404" s="12">
        <f t="shared" si="85"/>
        <v>3.2451685330852006E-2</v>
      </c>
      <c r="I404" s="12">
        <f t="shared" si="86"/>
        <v>0.38911643763329551</v>
      </c>
      <c r="J404" s="14">
        <f t="shared" si="91"/>
        <v>0.27617941212264591</v>
      </c>
      <c r="K404" s="12">
        <f t="shared" si="87"/>
        <v>0.31382508729286251</v>
      </c>
      <c r="M404" s="1">
        <v>0.65347222222224299</v>
      </c>
      <c r="N404" s="2">
        <v>755.83333333333303</v>
      </c>
      <c r="O404" s="3">
        <v>21.12</v>
      </c>
      <c r="P404" s="3">
        <v>25.404318324000005</v>
      </c>
      <c r="Q404" s="3">
        <v>31.122637107839399</v>
      </c>
      <c r="R404" s="3">
        <v>40.099499784256203</v>
      </c>
      <c r="S404" s="12">
        <f t="shared" si="88"/>
        <v>1.32339189960389E-2</v>
      </c>
      <c r="T404" s="12">
        <f t="shared" si="89"/>
        <v>2.5110694312136108E-2</v>
      </c>
      <c r="U404" s="12">
        <f t="shared" si="90"/>
        <v>0.26594165738212677</v>
      </c>
      <c r="V404" s="14">
        <f t="shared" si="92"/>
        <v>0.20874332373746604</v>
      </c>
      <c r="W404" s="12">
        <f t="shared" si="93"/>
        <v>0.34171415242852948</v>
      </c>
      <c r="Y404">
        <f t="shared" si="94"/>
        <v>295.37700083515853</v>
      </c>
      <c r="Z404">
        <f t="shared" si="95"/>
        <v>321.62661805642978</v>
      </c>
      <c r="AB404">
        <f t="shared" si="96"/>
        <v>504.78642163087619</v>
      </c>
      <c r="AC404">
        <f t="shared" si="97"/>
        <v>757.17963244631414</v>
      </c>
    </row>
    <row r="405" spans="1:29" x14ac:dyDescent="0.25">
      <c r="A405" s="1">
        <v>0.65416666666668799</v>
      </c>
      <c r="B405" s="2">
        <v>753.66666666666697</v>
      </c>
      <c r="C405" s="3">
        <v>21.12</v>
      </c>
      <c r="D405" s="3">
        <v>25.448245099200001</v>
      </c>
      <c r="E405" s="3">
        <v>33.688173450776901</v>
      </c>
      <c r="F405" s="3">
        <v>45.5128880588626</v>
      </c>
      <c r="G405" s="12">
        <f t="shared" si="84"/>
        <v>1.6676037307532369E-2</v>
      </c>
      <c r="H405" s="12">
        <f t="shared" si="85"/>
        <v>3.2365618830865889E-2</v>
      </c>
      <c r="I405" s="12">
        <f t="shared" si="86"/>
        <v>0.38431574475610947</v>
      </c>
      <c r="J405" s="14">
        <f t="shared" si="91"/>
        <v>0.27575628131919511</v>
      </c>
      <c r="K405" s="12">
        <f t="shared" si="87"/>
        <v>0.31194276913149993</v>
      </c>
      <c r="M405" s="1">
        <v>0.65416666666668799</v>
      </c>
      <c r="N405" s="2">
        <v>753.66666666666697</v>
      </c>
      <c r="O405" s="3">
        <v>21.12</v>
      </c>
      <c r="P405" s="3">
        <v>25.448245099200001</v>
      </c>
      <c r="Q405" s="3">
        <v>31.052330110072099</v>
      </c>
      <c r="R405" s="3">
        <v>39.990150555897202</v>
      </c>
      <c r="S405" s="12">
        <f t="shared" si="88"/>
        <v>1.3178677722342451E-2</v>
      </c>
      <c r="T405" s="12">
        <f t="shared" si="89"/>
        <v>2.503779374953188E-2</v>
      </c>
      <c r="U405" s="12">
        <f t="shared" si="90"/>
        <v>0.26137825630700939</v>
      </c>
      <c r="V405" s="14">
        <f t="shared" si="92"/>
        <v>0.20843294835666268</v>
      </c>
      <c r="W405" s="12">
        <f t="shared" si="93"/>
        <v>0.33912207651016735</v>
      </c>
      <c r="Y405">
        <f t="shared" si="94"/>
        <v>292.76368697586798</v>
      </c>
      <c r="Z405">
        <f t="shared" si="95"/>
        <v>318.27193728659967</v>
      </c>
      <c r="AB405">
        <f t="shared" si="96"/>
        <v>504.14548499969038</v>
      </c>
      <c r="AC405">
        <f t="shared" si="97"/>
        <v>756.21822749953549</v>
      </c>
    </row>
    <row r="406" spans="1:29" x14ac:dyDescent="0.25">
      <c r="A406" s="1">
        <v>0.65486111111113199</v>
      </c>
      <c r="B406" s="2">
        <v>750</v>
      </c>
      <c r="C406" s="3">
        <v>21.12</v>
      </c>
      <c r="D406" s="3">
        <v>25.316464773599996</v>
      </c>
      <c r="E406" s="3">
        <v>33.548844593379201</v>
      </c>
      <c r="F406" s="3">
        <v>45.318351643081797</v>
      </c>
      <c r="G406" s="12">
        <f t="shared" si="84"/>
        <v>1.6571792791172265E-2</v>
      </c>
      <c r="H406" s="12">
        <f t="shared" si="85"/>
        <v>3.2264468857442392E-2</v>
      </c>
      <c r="I406" s="12">
        <f t="shared" si="86"/>
        <v>0.38584083195732832</v>
      </c>
      <c r="J406" s="14">
        <f t="shared" si="91"/>
        <v>0.27581067025565675</v>
      </c>
      <c r="K406" s="12">
        <f t="shared" si="87"/>
        <v>0.31248739082288063</v>
      </c>
      <c r="M406" s="1">
        <v>0.65486111111113199</v>
      </c>
      <c r="N406" s="2">
        <v>750</v>
      </c>
      <c r="O406" s="3">
        <v>21.12</v>
      </c>
      <c r="P406" s="3">
        <v>25.316464773599996</v>
      </c>
      <c r="Q406" s="3">
        <v>30.927654089954402</v>
      </c>
      <c r="R406" s="3">
        <v>39.8213814582653</v>
      </c>
      <c r="S406" s="12">
        <f t="shared" si="88"/>
        <v>1.3076872119939201E-2</v>
      </c>
      <c r="T406" s="12">
        <f t="shared" si="89"/>
        <v>2.4935175277687065E-2</v>
      </c>
      <c r="U406" s="12">
        <f t="shared" si="90"/>
        <v>0.26298907502913571</v>
      </c>
      <c r="V406" s="14">
        <f t="shared" si="92"/>
        <v>0.20841866156041697</v>
      </c>
      <c r="W406" s="12">
        <f t="shared" si="93"/>
        <v>0.33991319907498485</v>
      </c>
      <c r="Y406">
        <f t="shared" si="94"/>
        <v>291.84801135789382</v>
      </c>
      <c r="Z406">
        <f t="shared" si="95"/>
        <v>317.46238119592778</v>
      </c>
      <c r="AB406">
        <f t="shared" si="96"/>
        <v>506.06829489324787</v>
      </c>
      <c r="AC406">
        <f t="shared" si="97"/>
        <v>759.10244233987169</v>
      </c>
    </row>
    <row r="407" spans="1:29" x14ac:dyDescent="0.25">
      <c r="A407" s="1">
        <v>0.65555555555557699</v>
      </c>
      <c r="B407" s="2">
        <v>749.5</v>
      </c>
      <c r="C407" s="3">
        <v>21.12</v>
      </c>
      <c r="D407" s="3">
        <v>25.272537998399997</v>
      </c>
      <c r="E407" s="3">
        <v>33.348727640487503</v>
      </c>
      <c r="F407" s="3">
        <v>45.143092170386801</v>
      </c>
      <c r="G407" s="12">
        <f t="shared" si="84"/>
        <v>1.6315847418929288E-2</v>
      </c>
      <c r="H407" s="12">
        <f t="shared" si="85"/>
        <v>3.2052157665626149E-2</v>
      </c>
      <c r="I407" s="12">
        <f t="shared" si="86"/>
        <v>0.37877291870626906</v>
      </c>
      <c r="J407" s="14">
        <f t="shared" si="91"/>
        <v>0.27657757403285388</v>
      </c>
      <c r="K407" s="12">
        <f t="shared" si="87"/>
        <v>0.31064268892399233</v>
      </c>
      <c r="M407" s="1">
        <v>0.65555555555557699</v>
      </c>
      <c r="N407" s="2">
        <v>749.5</v>
      </c>
      <c r="O407" s="3">
        <v>21.12</v>
      </c>
      <c r="P407" s="3">
        <v>25.272537998399997</v>
      </c>
      <c r="Q407" s="3">
        <v>30.7251557309453</v>
      </c>
      <c r="R407" s="3">
        <v>39.6422853303322</v>
      </c>
      <c r="S407" s="12">
        <f t="shared" si="88"/>
        <v>1.2815417919873647E-2</v>
      </c>
      <c r="T407" s="12">
        <f t="shared" si="89"/>
        <v>2.4712855677561305E-2</v>
      </c>
      <c r="U407" s="12">
        <f t="shared" si="90"/>
        <v>0.25572751813340405</v>
      </c>
      <c r="V407" s="14">
        <f t="shared" si="92"/>
        <v>0.20910648180178307</v>
      </c>
      <c r="W407" s="12">
        <f t="shared" si="93"/>
        <v>0.33697024086848515</v>
      </c>
      <c r="Y407">
        <f t="shared" si="94"/>
        <v>289.93173281675956</v>
      </c>
      <c r="Z407">
        <f t="shared" si="95"/>
        <v>314.50399229123803</v>
      </c>
      <c r="AB407">
        <f t="shared" si="96"/>
        <v>506.70923152443368</v>
      </c>
      <c r="AC407">
        <f t="shared" si="97"/>
        <v>760.06384728665034</v>
      </c>
    </row>
    <row r="408" spans="1:29" x14ac:dyDescent="0.25">
      <c r="A408" s="1">
        <v>0.65625000000002098</v>
      </c>
      <c r="B408" s="2">
        <v>748.5</v>
      </c>
      <c r="C408" s="3">
        <v>21.12</v>
      </c>
      <c r="D408" s="3">
        <v>24.847912504799996</v>
      </c>
      <c r="E408" s="3">
        <v>32.941925306260998</v>
      </c>
      <c r="F408" s="3">
        <v>44.765383906213998</v>
      </c>
      <c r="G408" s="12">
        <f t="shared" si="84"/>
        <v>1.5794155385786237E-2</v>
      </c>
      <c r="H408" s="12">
        <f t="shared" si="85"/>
        <v>3.1590359260138944E-2</v>
      </c>
      <c r="I408" s="12">
        <f t="shared" si="86"/>
        <v>0.38011598346975811</v>
      </c>
      <c r="J408" s="14">
        <f t="shared" si="91"/>
        <v>0.27763024991286567</v>
      </c>
      <c r="K408" s="12">
        <f t="shared" si="87"/>
        <v>0.31179216109849656</v>
      </c>
      <c r="M408" s="1">
        <v>0.65625000000002098</v>
      </c>
      <c r="N408" s="2">
        <v>748.5</v>
      </c>
      <c r="O408" s="3">
        <v>21.12</v>
      </c>
      <c r="P408" s="3">
        <v>24.847912504799996</v>
      </c>
      <c r="Q408" s="3">
        <v>30.3228180896113</v>
      </c>
      <c r="R408" s="3">
        <v>39.2530222785512</v>
      </c>
      <c r="S408" s="12">
        <f t="shared" si="88"/>
        <v>1.2295014147777285E-2</v>
      </c>
      <c r="T408" s="12">
        <f t="shared" si="89"/>
        <v>2.4225814667403072E-2</v>
      </c>
      <c r="U408" s="12">
        <f t="shared" si="90"/>
        <v>0.25711586722459506</v>
      </c>
      <c r="V408" s="14">
        <f t="shared" si="92"/>
        <v>0.20969285761766529</v>
      </c>
      <c r="W408" s="12">
        <f t="shared" si="93"/>
        <v>0.33825079122996282</v>
      </c>
      <c r="Y408">
        <f t="shared" si="94"/>
        <v>290.61630323734533</v>
      </c>
      <c r="Z408">
        <f t="shared" si="95"/>
        <v>315.27795364715752</v>
      </c>
      <c r="AB408">
        <f t="shared" si="96"/>
        <v>512.90495229256317</v>
      </c>
      <c r="AC408">
        <f t="shared" si="97"/>
        <v>769.35742843884464</v>
      </c>
    </row>
    <row r="409" spans="1:29" x14ac:dyDescent="0.25">
      <c r="A409" s="1">
        <v>0.65694444444446598</v>
      </c>
      <c r="B409" s="2">
        <v>745.83333333333303</v>
      </c>
      <c r="C409" s="3">
        <v>21.16</v>
      </c>
      <c r="D409" s="3">
        <v>24.555067336800001</v>
      </c>
      <c r="E409" s="3">
        <v>32.643415353393401</v>
      </c>
      <c r="F409" s="3">
        <v>44.474223210276101</v>
      </c>
      <c r="G409" s="12">
        <f t="shared" si="84"/>
        <v>1.5396758015723001E-2</v>
      </c>
      <c r="H409" s="12">
        <f t="shared" si="85"/>
        <v>3.1259293689755677E-2</v>
      </c>
      <c r="I409" s="12">
        <f t="shared" si="86"/>
        <v>0.38120807310303079</v>
      </c>
      <c r="J409" s="14">
        <f t="shared" si="91"/>
        <v>0.27879608154360452</v>
      </c>
      <c r="K409" s="12">
        <f t="shared" si="87"/>
        <v>0.31293341206341341</v>
      </c>
      <c r="M409" s="1">
        <v>0.65694444444446598</v>
      </c>
      <c r="N409" s="2">
        <v>745.83333333333303</v>
      </c>
      <c r="O409" s="3">
        <v>21.16</v>
      </c>
      <c r="P409" s="3">
        <v>24.555067336800001</v>
      </c>
      <c r="Q409" s="3">
        <v>30.028805038581901</v>
      </c>
      <c r="R409" s="3">
        <v>38.963307713923797</v>
      </c>
      <c r="S409" s="12">
        <f t="shared" si="88"/>
        <v>1.1891135247260654E-2</v>
      </c>
      <c r="T409" s="12">
        <f t="shared" si="89"/>
        <v>2.3870356711406217E-2</v>
      </c>
      <c r="U409" s="12">
        <f t="shared" si="90"/>
        <v>0.25798012124193009</v>
      </c>
      <c r="V409" s="14">
        <f t="shared" si="92"/>
        <v>0.2105438924001341</v>
      </c>
      <c r="W409" s="12">
        <f t="shared" si="93"/>
        <v>0.33953395302109923</v>
      </c>
      <c r="Y409">
        <f t="shared" si="94"/>
        <v>290.64088140963071</v>
      </c>
      <c r="Z409">
        <f t="shared" si="95"/>
        <v>315.3464717105735</v>
      </c>
      <c r="AB409">
        <f t="shared" si="96"/>
        <v>517.17786316713511</v>
      </c>
      <c r="AC409">
        <f t="shared" si="97"/>
        <v>775.7667947507025</v>
      </c>
    </row>
    <row r="410" spans="1:29" x14ac:dyDescent="0.25">
      <c r="A410" s="1">
        <v>0.65763888888890998</v>
      </c>
      <c r="B410" s="2">
        <v>747.33333333333303</v>
      </c>
      <c r="C410" s="3">
        <v>21.16</v>
      </c>
      <c r="D410" s="3">
        <v>24.276864427200003</v>
      </c>
      <c r="E410" s="3">
        <v>32.393633770364801</v>
      </c>
      <c r="F410" s="3">
        <v>44.256312930575803</v>
      </c>
      <c r="G410" s="12">
        <f t="shared" si="84"/>
        <v>1.5031624135189303E-2</v>
      </c>
      <c r="H410" s="12">
        <f t="shared" si="85"/>
        <v>3.0904968238950684E-2</v>
      </c>
      <c r="I410" s="12">
        <f t="shared" si="86"/>
        <v>0.3817797598763753</v>
      </c>
      <c r="J410" s="14">
        <f t="shared" si="91"/>
        <v>0.27898604788429093</v>
      </c>
      <c r="K410" s="12">
        <f t="shared" si="87"/>
        <v>0.31325061854831909</v>
      </c>
      <c r="M410" s="1">
        <v>0.65763888888890998</v>
      </c>
      <c r="N410" s="2">
        <v>747.33333333333303</v>
      </c>
      <c r="O410" s="3">
        <v>21.16</v>
      </c>
      <c r="P410" s="3">
        <v>24.276864427200003</v>
      </c>
      <c r="Q410" s="3">
        <v>29.778470841781498</v>
      </c>
      <c r="R410" s="3">
        <v>38.732816104532397</v>
      </c>
      <c r="S410" s="12">
        <f t="shared" si="88"/>
        <v>1.1532298182580064E-2</v>
      </c>
      <c r="T410" s="12">
        <f t="shared" si="89"/>
        <v>2.3514026901693671E-2</v>
      </c>
      <c r="U410" s="12">
        <f t="shared" si="90"/>
        <v>0.25877315063314149</v>
      </c>
      <c r="V410" s="14">
        <f t="shared" si="92"/>
        <v>0.21058795930563304</v>
      </c>
      <c r="W410" s="12">
        <f t="shared" si="93"/>
        <v>0.33997453462220384</v>
      </c>
      <c r="Y410">
        <f t="shared" si="94"/>
        <v>291.52061261952036</v>
      </c>
      <c r="Z410">
        <f t="shared" si="95"/>
        <v>316.39070680019574</v>
      </c>
      <c r="AB410">
        <f t="shared" si="96"/>
        <v>521.23712849797846</v>
      </c>
      <c r="AC410">
        <f t="shared" si="97"/>
        <v>781.85569274696763</v>
      </c>
    </row>
    <row r="411" spans="1:29" x14ac:dyDescent="0.25">
      <c r="A411" s="1">
        <v>0.65833333333335498</v>
      </c>
      <c r="B411" s="2">
        <v>747</v>
      </c>
      <c r="C411" s="3">
        <v>21.16</v>
      </c>
      <c r="D411" s="3">
        <v>24.086515068000001</v>
      </c>
      <c r="E411" s="3">
        <v>32.512385153248502</v>
      </c>
      <c r="F411" s="3">
        <v>44.202226538764101</v>
      </c>
      <c r="G411" s="12">
        <f t="shared" si="84"/>
        <v>1.5197302748659306E-2</v>
      </c>
      <c r="H411" s="12">
        <f t="shared" si="85"/>
        <v>3.0846354134891701E-2</v>
      </c>
      <c r="I411" s="12">
        <f t="shared" si="86"/>
        <v>0.39649544841540957</v>
      </c>
      <c r="J411" s="14">
        <f t="shared" si="91"/>
        <v>0.27504393345499356</v>
      </c>
      <c r="K411" s="12">
        <f t="shared" si="87"/>
        <v>0.31552777177513225</v>
      </c>
      <c r="M411" s="1">
        <v>0.65833333333335498</v>
      </c>
      <c r="N411" s="2">
        <v>747</v>
      </c>
      <c r="O411" s="3">
        <v>21.16</v>
      </c>
      <c r="P411" s="3">
        <v>24.086515068000001</v>
      </c>
      <c r="Q411" s="3">
        <v>29.9345795458342</v>
      </c>
      <c r="R411" s="3">
        <v>38.742296143006797</v>
      </c>
      <c r="S411" s="12">
        <f t="shared" si="88"/>
        <v>1.1746425094824899E-2</v>
      </c>
      <c r="T411" s="12">
        <f t="shared" si="89"/>
        <v>2.3537210365470948E-2</v>
      </c>
      <c r="U411" s="12">
        <f t="shared" si="90"/>
        <v>0.27519187028062436</v>
      </c>
      <c r="V411" s="14">
        <f t="shared" si="92"/>
        <v>0.20723198354468805</v>
      </c>
      <c r="W411" s="12">
        <f t="shared" si="93"/>
        <v>0.34482791868500023</v>
      </c>
      <c r="Y411">
        <f t="shared" si="94"/>
        <v>293.50882884699428</v>
      </c>
      <c r="Z411">
        <f t="shared" si="95"/>
        <v>320.76428010625489</v>
      </c>
      <c r="AB411">
        <f t="shared" si="96"/>
        <v>524.01452056645041</v>
      </c>
      <c r="AC411">
        <f t="shared" si="97"/>
        <v>786.02178084967545</v>
      </c>
    </row>
    <row r="412" spans="1:29" x14ac:dyDescent="0.25">
      <c r="A412" s="1">
        <v>0.65902777777779897</v>
      </c>
      <c r="B412" s="2">
        <v>743.16666666666697</v>
      </c>
      <c r="C412" s="3">
        <v>21.16</v>
      </c>
      <c r="D412" s="3">
        <v>24.789343471200002</v>
      </c>
      <c r="E412" s="3">
        <v>32.938062700145899</v>
      </c>
      <c r="F412" s="3">
        <v>44.451964898985302</v>
      </c>
      <c r="G412" s="12">
        <f t="shared" si="84"/>
        <v>1.5848480870346571E-2</v>
      </c>
      <c r="H412" s="12">
        <f t="shared" si="85"/>
        <v>3.1341509171094808E-2</v>
      </c>
      <c r="I412" s="12">
        <f t="shared" si="86"/>
        <v>0.38543147895277108</v>
      </c>
      <c r="J412" s="14">
        <f t="shared" si="91"/>
        <v>0.27230170952830235</v>
      </c>
      <c r="K412" s="12">
        <f t="shared" si="87"/>
        <v>0.31001163266979198</v>
      </c>
      <c r="M412" s="1">
        <v>0.65902777777779897</v>
      </c>
      <c r="N412" s="2">
        <v>743.16666666666697</v>
      </c>
      <c r="O412" s="3">
        <v>21.16</v>
      </c>
      <c r="P412" s="3">
        <v>24.789343471200002</v>
      </c>
      <c r="Q412" s="3">
        <v>30.384178853640702</v>
      </c>
      <c r="R412" s="3">
        <v>39.075116846446697</v>
      </c>
      <c r="S412" s="12">
        <f t="shared" si="88"/>
        <v>1.2411992178031888E-2</v>
      </c>
      <c r="T412" s="12">
        <f t="shared" si="89"/>
        <v>2.4106459089185947E-2</v>
      </c>
      <c r="U412" s="12">
        <f t="shared" si="90"/>
        <v>0.26463369461686104</v>
      </c>
      <c r="V412" s="14">
        <f t="shared" si="92"/>
        <v>0.20553911540816225</v>
      </c>
      <c r="W412" s="12">
        <f t="shared" si="93"/>
        <v>0.33785596271659279</v>
      </c>
      <c r="Y412">
        <f t="shared" si="94"/>
        <v>286.89778115572955</v>
      </c>
      <c r="Z412">
        <f t="shared" si="95"/>
        <v>312.66609326517823</v>
      </c>
      <c r="AB412">
        <f t="shared" si="96"/>
        <v>513.75953446747747</v>
      </c>
      <c r="AC412">
        <f t="shared" si="97"/>
        <v>770.63930170121614</v>
      </c>
    </row>
    <row r="413" spans="1:29" x14ac:dyDescent="0.25">
      <c r="A413" s="1">
        <v>0.65972222222224397</v>
      </c>
      <c r="B413" s="2">
        <v>743</v>
      </c>
      <c r="C413" s="3">
        <v>21.16</v>
      </c>
      <c r="D413" s="3">
        <v>24.965050572000006</v>
      </c>
      <c r="E413" s="3">
        <v>32.905993266406398</v>
      </c>
      <c r="F413" s="3">
        <v>44.389441078747303</v>
      </c>
      <c r="G413" s="12">
        <f t="shared" si="84"/>
        <v>1.5808873844423147E-2</v>
      </c>
      <c r="H413" s="12">
        <f t="shared" si="85"/>
        <v>3.1264389069646438E-2</v>
      </c>
      <c r="I413" s="12">
        <f t="shared" si="86"/>
        <v>0.37568797771162826</v>
      </c>
      <c r="J413" s="14">
        <f t="shared" si="91"/>
        <v>0.27164238880695479</v>
      </c>
      <c r="K413" s="12">
        <f t="shared" si="87"/>
        <v>0.3063242517751793</v>
      </c>
      <c r="M413" s="1">
        <v>0.65972222222224397</v>
      </c>
      <c r="N413" s="2">
        <v>743</v>
      </c>
      <c r="O413" s="3">
        <v>21.16</v>
      </c>
      <c r="P413" s="3">
        <v>24.965050572000006</v>
      </c>
      <c r="Q413" s="3">
        <v>30.359730040450099</v>
      </c>
      <c r="R413" s="3">
        <v>39.029123592812198</v>
      </c>
      <c r="S413" s="12">
        <f t="shared" si="88"/>
        <v>1.2381870848519648E-2</v>
      </c>
      <c r="T413" s="12">
        <f t="shared" si="89"/>
        <v>2.4049964458697441E-2</v>
      </c>
      <c r="U413" s="12">
        <f t="shared" si="90"/>
        <v>0.25522362997683867</v>
      </c>
      <c r="V413" s="14">
        <f t="shared" si="92"/>
        <v>0.20507558466373085</v>
      </c>
      <c r="W413" s="12">
        <f t="shared" si="93"/>
        <v>0.33268739965215016</v>
      </c>
      <c r="Y413">
        <f t="shared" si="94"/>
        <v>283.42174806932195</v>
      </c>
      <c r="Z413">
        <f t="shared" si="95"/>
        <v>307.81384047663471</v>
      </c>
      <c r="AB413">
        <f t="shared" si="96"/>
        <v>511.19578794273411</v>
      </c>
      <c r="AC413">
        <f t="shared" si="97"/>
        <v>766.79368191410106</v>
      </c>
    </row>
    <row r="414" spans="1:29" x14ac:dyDescent="0.25">
      <c r="A414" s="1">
        <v>0.66041666666668797</v>
      </c>
      <c r="B414" s="2">
        <v>738.16666666666697</v>
      </c>
      <c r="C414" s="3">
        <v>21.16</v>
      </c>
      <c r="D414" s="3">
        <v>24.818627987999999</v>
      </c>
      <c r="E414" s="3">
        <v>32.7703716210587</v>
      </c>
      <c r="F414" s="3">
        <v>44.160109471501499</v>
      </c>
      <c r="G414" s="12">
        <f t="shared" si="84"/>
        <v>1.5728658777681682E-2</v>
      </c>
      <c r="H414" s="12">
        <f t="shared" si="85"/>
        <v>3.1158423307520645E-2</v>
      </c>
      <c r="I414" s="12">
        <f t="shared" si="86"/>
        <v>0.37866223093035933</v>
      </c>
      <c r="J414" s="14">
        <f t="shared" si="91"/>
        <v>0.27118980082747268</v>
      </c>
      <c r="K414" s="12">
        <f t="shared" si="87"/>
        <v>0.30701394419510158</v>
      </c>
      <c r="M414" s="1">
        <v>0.66041666666668797</v>
      </c>
      <c r="N414" s="2">
        <v>738.16666666666697</v>
      </c>
      <c r="O414" s="3">
        <v>21.16</v>
      </c>
      <c r="P414" s="3">
        <v>24.818627987999999</v>
      </c>
      <c r="Q414" s="3">
        <v>30.247691278145101</v>
      </c>
      <c r="R414" s="3">
        <v>38.8411506711385</v>
      </c>
      <c r="S414" s="12">
        <f t="shared" si="88"/>
        <v>1.2311164522210562E-2</v>
      </c>
      <c r="T414" s="12">
        <f t="shared" si="89"/>
        <v>2.3952789349024825E-2</v>
      </c>
      <c r="U414" s="12">
        <f t="shared" si="90"/>
        <v>0.2585321298289503</v>
      </c>
      <c r="V414" s="14">
        <f t="shared" si="92"/>
        <v>0.20461037574400823</v>
      </c>
      <c r="W414" s="12">
        <f t="shared" si="93"/>
        <v>0.33387644065848338</v>
      </c>
      <c r="Y414">
        <f t="shared" si="94"/>
        <v>282.212020521326</v>
      </c>
      <c r="Z414">
        <f t="shared" si="95"/>
        <v>306.90444751532732</v>
      </c>
      <c r="AB414">
        <f t="shared" si="96"/>
        <v>513.33224338002026</v>
      </c>
      <c r="AC414">
        <f t="shared" si="97"/>
        <v>769.99836507003022</v>
      </c>
    </row>
    <row r="415" spans="1:29" x14ac:dyDescent="0.25">
      <c r="A415" s="1">
        <v>0.66111111111113297</v>
      </c>
      <c r="B415" s="2">
        <v>736.83333333333303</v>
      </c>
      <c r="C415" s="3">
        <v>21.2</v>
      </c>
      <c r="D415" s="3">
        <v>24.847912504799996</v>
      </c>
      <c r="E415" s="3">
        <v>32.365690246107299</v>
      </c>
      <c r="F415" s="3">
        <v>43.840595927759203</v>
      </c>
      <c r="G415" s="12">
        <f t="shared" si="84"/>
        <v>1.5153617162778518E-2</v>
      </c>
      <c r="H415" s="12">
        <f t="shared" si="85"/>
        <v>3.0726888841111803E-2</v>
      </c>
      <c r="I415" s="12">
        <f t="shared" si="86"/>
        <v>0.35864457567874292</v>
      </c>
      <c r="J415" s="14">
        <f t="shared" si="91"/>
        <v>0.27371204767979707</v>
      </c>
      <c r="K415" s="12">
        <f t="shared" si="87"/>
        <v>0.3020228903461124</v>
      </c>
      <c r="M415" s="1">
        <v>0.66111111111113297</v>
      </c>
      <c r="N415" s="2">
        <v>736.83333333333303</v>
      </c>
      <c r="O415" s="3">
        <v>21.2</v>
      </c>
      <c r="P415" s="3">
        <v>24.847912504799996</v>
      </c>
      <c r="Q415" s="3">
        <v>29.8313201966157</v>
      </c>
      <c r="R415" s="3">
        <v>38.500775003373199</v>
      </c>
      <c r="S415" s="12">
        <f t="shared" si="88"/>
        <v>1.1714074005811858E-2</v>
      </c>
      <c r="T415" s="12">
        <f t="shared" si="89"/>
        <v>2.3479902741515322E-2</v>
      </c>
      <c r="U415" s="12">
        <f t="shared" si="90"/>
        <v>0.23773942228233913</v>
      </c>
      <c r="V415" s="14">
        <f t="shared" si="92"/>
        <v>0.20679335353660633</v>
      </c>
      <c r="W415" s="12">
        <f t="shared" si="93"/>
        <v>0.32566306467777589</v>
      </c>
      <c r="Y415">
        <f t="shared" si="94"/>
        <v>277.12269964879994</v>
      </c>
      <c r="Z415">
        <f t="shared" si="95"/>
        <v>298.81386657807229</v>
      </c>
      <c r="AB415">
        <f t="shared" si="96"/>
        <v>512.90495229256317</v>
      </c>
      <c r="AC415">
        <f t="shared" si="97"/>
        <v>769.35742843884464</v>
      </c>
    </row>
    <row r="416" spans="1:29" x14ac:dyDescent="0.25">
      <c r="A416" s="1">
        <v>0.66180555555557696</v>
      </c>
      <c r="B416" s="2">
        <v>732.66666666666697</v>
      </c>
      <c r="C416" s="3">
        <v>21.2</v>
      </c>
      <c r="D416" s="3">
        <v>23.866881192000001</v>
      </c>
      <c r="E416" s="3">
        <v>31.7163257823042</v>
      </c>
      <c r="F416" s="3">
        <v>43.231922483710001</v>
      </c>
      <c r="G416" s="12">
        <f t="shared" si="84"/>
        <v>1.4353492878486163E-2</v>
      </c>
      <c r="H416" s="12">
        <f t="shared" si="85"/>
        <v>3.0070867812161044E-2</v>
      </c>
      <c r="I416" s="12">
        <f t="shared" si="86"/>
        <v>0.37659672945458122</v>
      </c>
      <c r="J416" s="14">
        <f t="shared" si="91"/>
        <v>0.27624477156155852</v>
      </c>
      <c r="K416" s="12">
        <f t="shared" si="87"/>
        <v>0.30969542419256613</v>
      </c>
      <c r="M416" s="1">
        <v>0.66180555555557696</v>
      </c>
      <c r="N416" s="2">
        <v>732.66666666666697</v>
      </c>
      <c r="O416" s="3">
        <v>21.2</v>
      </c>
      <c r="P416" s="3">
        <v>23.866881192000001</v>
      </c>
      <c r="Q416" s="3">
        <v>29.190938836761301</v>
      </c>
      <c r="R416" s="3">
        <v>37.871263259992503</v>
      </c>
      <c r="S416" s="12">
        <f t="shared" si="88"/>
        <v>1.0906649913686941E-2</v>
      </c>
      <c r="T416" s="12">
        <f t="shared" si="89"/>
        <v>2.2754226469507501E-2</v>
      </c>
      <c r="U416" s="12">
        <f t="shared" si="90"/>
        <v>0.25543497675254795</v>
      </c>
      <c r="V416" s="14">
        <f t="shared" si="92"/>
        <v>0.20823013340533106</v>
      </c>
      <c r="W416" s="12">
        <f t="shared" si="93"/>
        <v>0.33594762178160509</v>
      </c>
      <c r="Y416">
        <f t="shared" si="94"/>
        <v>282.55578224833158</v>
      </c>
      <c r="Z416">
        <f t="shared" si="95"/>
        <v>306.50741228887227</v>
      </c>
      <c r="AB416">
        <f t="shared" si="96"/>
        <v>527.21920372237935</v>
      </c>
      <c r="AC416">
        <f t="shared" si="97"/>
        <v>790.82880558356896</v>
      </c>
    </row>
    <row r="417" spans="1:29" x14ac:dyDescent="0.25">
      <c r="A417" s="1">
        <v>0.66250000000002196</v>
      </c>
      <c r="B417" s="2">
        <v>738</v>
      </c>
      <c r="C417" s="3">
        <v>21.24</v>
      </c>
      <c r="D417" s="3">
        <v>23.720458608000001</v>
      </c>
      <c r="E417" s="3">
        <v>32.118144405863298</v>
      </c>
      <c r="F417" s="3">
        <v>43.4099447663502</v>
      </c>
      <c r="G417" s="12">
        <f t="shared" si="84"/>
        <v>1.4740033070275473E-2</v>
      </c>
      <c r="H417" s="12">
        <f t="shared" si="85"/>
        <v>3.0040575564160166E-2</v>
      </c>
      <c r="I417" s="12">
        <f t="shared" si="86"/>
        <v>0.39998831918869271</v>
      </c>
      <c r="J417" s="14">
        <f t="shared" si="91"/>
        <v>0.26891862565009456</v>
      </c>
      <c r="K417" s="12">
        <f t="shared" si="87"/>
        <v>0.31260852349629398</v>
      </c>
      <c r="M417" s="1">
        <v>0.66250000000002196</v>
      </c>
      <c r="N417" s="2">
        <v>738</v>
      </c>
      <c r="O417" s="3">
        <v>21.24</v>
      </c>
      <c r="P417" s="3">
        <v>23.720458608000001</v>
      </c>
      <c r="Q417" s="3">
        <v>29.635416801776699</v>
      </c>
      <c r="R417" s="3">
        <v>38.127614332180599</v>
      </c>
      <c r="S417" s="12">
        <f t="shared" si="88"/>
        <v>1.1375903525442684E-2</v>
      </c>
      <c r="T417" s="12">
        <f t="shared" si="89"/>
        <v>2.2882946249567208E-2</v>
      </c>
      <c r="U417" s="12">
        <f t="shared" si="90"/>
        <v>0.28173406852184318</v>
      </c>
      <c r="V417" s="14">
        <f t="shared" si="92"/>
        <v>0.20224499333309767</v>
      </c>
      <c r="W417" s="12">
        <f t="shared" si="93"/>
        <v>0.34311202759401932</v>
      </c>
      <c r="Y417">
        <f t="shared" si="94"/>
        <v>287.28976508415553</v>
      </c>
      <c r="Z417">
        <f t="shared" si="95"/>
        <v>315.32273241488468</v>
      </c>
      <c r="AB417">
        <f t="shared" si="96"/>
        <v>529.35565915966538</v>
      </c>
      <c r="AC417">
        <f t="shared" si="97"/>
        <v>794.0334887394979</v>
      </c>
    </row>
    <row r="418" spans="1:29" x14ac:dyDescent="0.25">
      <c r="A418" s="1">
        <v>0.66319444444446596</v>
      </c>
      <c r="B418" s="2">
        <v>736.66666666666697</v>
      </c>
      <c r="C418" s="3">
        <v>21.24</v>
      </c>
      <c r="D418" s="3">
        <v>25.082188639200005</v>
      </c>
      <c r="E418" s="3">
        <v>33.138032986087097</v>
      </c>
      <c r="F418" s="3">
        <v>44.108588203479897</v>
      </c>
      <c r="G418" s="12">
        <f t="shared" si="84"/>
        <v>1.6151175999213251E-2</v>
      </c>
      <c r="H418" s="12">
        <f t="shared" si="85"/>
        <v>3.1043332402913876E-2</v>
      </c>
      <c r="I418" s="12">
        <f t="shared" si="86"/>
        <v>0.38440063522784951</v>
      </c>
      <c r="J418" s="14">
        <f t="shared" si="91"/>
        <v>0.26174093073170795</v>
      </c>
      <c r="K418" s="12">
        <f t="shared" si="87"/>
        <v>0.30262749889708851</v>
      </c>
      <c r="M418" s="1">
        <v>0.66319444444446596</v>
      </c>
      <c r="N418" s="2">
        <v>736.66666666666697</v>
      </c>
      <c r="O418" s="3">
        <v>21.24</v>
      </c>
      <c r="P418" s="3">
        <v>25.082188639200005</v>
      </c>
      <c r="Q418" s="3">
        <v>30.696543265481701</v>
      </c>
      <c r="R418" s="3">
        <v>38.969167029783797</v>
      </c>
      <c r="S418" s="12">
        <f t="shared" si="88"/>
        <v>1.2836936559477419E-2</v>
      </c>
      <c r="T418" s="12">
        <f t="shared" si="89"/>
        <v>2.4066742574367139E-2</v>
      </c>
      <c r="U418" s="12">
        <f t="shared" si="90"/>
        <v>0.26790009734622638</v>
      </c>
      <c r="V418" s="14">
        <f t="shared" si="92"/>
        <v>0.19737234814048593</v>
      </c>
      <c r="W418" s="12">
        <f t="shared" si="93"/>
        <v>0.33132239681359915</v>
      </c>
      <c r="Y418">
        <f t="shared" si="94"/>
        <v>277.61465267599743</v>
      </c>
      <c r="Z418">
        <f t="shared" si="95"/>
        <v>303.93785247673418</v>
      </c>
      <c r="AB418">
        <f t="shared" si="96"/>
        <v>509.48662359290535</v>
      </c>
      <c r="AC418">
        <f t="shared" si="97"/>
        <v>764.22993538935793</v>
      </c>
    </row>
    <row r="419" spans="1:29" x14ac:dyDescent="0.25">
      <c r="A419" s="1">
        <v>0.66388888888891096</v>
      </c>
      <c r="B419" s="2">
        <v>731</v>
      </c>
      <c r="C419" s="3">
        <v>21.24</v>
      </c>
      <c r="D419" s="3">
        <v>25.697163492000005</v>
      </c>
      <c r="E419" s="3">
        <v>33.063138070832501</v>
      </c>
      <c r="F419" s="3">
        <v>44.073546753871597</v>
      </c>
      <c r="G419" s="12">
        <f t="shared" si="84"/>
        <v>1.6173923489510949E-2</v>
      </c>
      <c r="H419" s="12">
        <f t="shared" si="85"/>
        <v>3.1236042070959778E-2</v>
      </c>
      <c r="I419" s="12">
        <f t="shared" si="86"/>
        <v>0.35420679482011752</v>
      </c>
      <c r="J419" s="14">
        <f t="shared" si="91"/>
        <v>0.26472814476485823</v>
      </c>
      <c r="K419" s="12">
        <f t="shared" si="87"/>
        <v>0.29455436144994473</v>
      </c>
      <c r="M419" s="1">
        <v>0.66388888888891096</v>
      </c>
      <c r="N419" s="2">
        <v>731</v>
      </c>
      <c r="O419" s="3">
        <v>21.24</v>
      </c>
      <c r="P419" s="3">
        <v>25.697163492000005</v>
      </c>
      <c r="Q419" s="3">
        <v>30.611715026968199</v>
      </c>
      <c r="R419" s="3">
        <v>38.934782255078296</v>
      </c>
      <c r="S419" s="12">
        <f t="shared" si="88"/>
        <v>1.2820403593663748E-2</v>
      </c>
      <c r="T419" s="12">
        <f t="shared" si="89"/>
        <v>2.4206268474799314E-2</v>
      </c>
      <c r="U419" s="12">
        <f t="shared" si="90"/>
        <v>0.23632548939033718</v>
      </c>
      <c r="V419" s="14">
        <f t="shared" si="92"/>
        <v>0.2001152009411705</v>
      </c>
      <c r="W419" s="12">
        <f t="shared" si="93"/>
        <v>0.31827794563633915</v>
      </c>
      <c r="Y419">
        <f t="shared" si="94"/>
        <v>268.13024920716668</v>
      </c>
      <c r="Z419">
        <f t="shared" si="95"/>
        <v>289.72561961238847</v>
      </c>
      <c r="AB419">
        <f t="shared" si="96"/>
        <v>500.51351075630413</v>
      </c>
      <c r="AC419">
        <f t="shared" si="97"/>
        <v>750.77026613445616</v>
      </c>
    </row>
    <row r="420" spans="1:29" x14ac:dyDescent="0.25">
      <c r="A420" s="1">
        <v>0.66458333333335495</v>
      </c>
      <c r="B420" s="2">
        <v>730.33333333333303</v>
      </c>
      <c r="C420" s="3">
        <v>21.28</v>
      </c>
      <c r="D420" s="3">
        <v>24.921123796800003</v>
      </c>
      <c r="E420" s="3">
        <v>32.514299351230498</v>
      </c>
      <c r="F420" s="3">
        <v>43.581333884016701</v>
      </c>
      <c r="G420" s="12">
        <f t="shared" si="84"/>
        <v>1.538242722669626E-2</v>
      </c>
      <c r="H420" s="12">
        <f t="shared" si="85"/>
        <v>3.0535829142880021E-2</v>
      </c>
      <c r="I420" s="12">
        <f t="shared" si="86"/>
        <v>0.36546548454999273</v>
      </c>
      <c r="J420" s="14">
        <f t="shared" si="91"/>
        <v>0.26633251852686601</v>
      </c>
      <c r="K420" s="12">
        <f t="shared" si="87"/>
        <v>0.29937684053457497</v>
      </c>
      <c r="M420" s="1">
        <v>0.66458333333335495</v>
      </c>
      <c r="N420" s="2">
        <v>730.33333333333303</v>
      </c>
      <c r="O420" s="3">
        <v>21.28</v>
      </c>
      <c r="P420" s="3">
        <v>24.921123796800003</v>
      </c>
      <c r="Q420" s="3">
        <v>30.067134316205799</v>
      </c>
      <c r="R420" s="3">
        <v>38.4153062333978</v>
      </c>
      <c r="S420" s="12">
        <f t="shared" si="88"/>
        <v>1.2031676380017071E-2</v>
      </c>
      <c r="T420" s="12">
        <f t="shared" si="89"/>
        <v>2.3462308854492658E-2</v>
      </c>
      <c r="U420" s="12">
        <f t="shared" si="90"/>
        <v>0.24768151539399702</v>
      </c>
      <c r="V420" s="14">
        <f t="shared" si="92"/>
        <v>0.20090202530896481</v>
      </c>
      <c r="W420" s="12">
        <f t="shared" si="93"/>
        <v>0.32474278300596338</v>
      </c>
      <c r="Y420">
        <f t="shared" si="94"/>
        <v>272.27157322762088</v>
      </c>
      <c r="Z420">
        <f t="shared" si="95"/>
        <v>295.34090968916536</v>
      </c>
      <c r="AB420">
        <f t="shared" si="96"/>
        <v>511.83672457391998</v>
      </c>
      <c r="AC420">
        <f t="shared" si="97"/>
        <v>767.75508686087994</v>
      </c>
    </row>
    <row r="421" spans="1:29" x14ac:dyDescent="0.25">
      <c r="A421" s="1">
        <v>0.66527777777779995</v>
      </c>
      <c r="B421" s="2">
        <v>731.33333333333303</v>
      </c>
      <c r="C421" s="3">
        <v>21.28</v>
      </c>
      <c r="D421" s="3">
        <v>24.730774437600001</v>
      </c>
      <c r="E421" s="3">
        <v>32.320876905974202</v>
      </c>
      <c r="F421" s="3">
        <v>43.364151821583299</v>
      </c>
      <c r="G421" s="12">
        <f t="shared" si="84"/>
        <v>1.5096914638980228E-2</v>
      </c>
      <c r="H421" s="12">
        <f t="shared" si="85"/>
        <v>3.0197108233705524E-2</v>
      </c>
      <c r="I421" s="12">
        <f t="shared" si="86"/>
        <v>0.36481805184859845</v>
      </c>
      <c r="J421" s="14">
        <f t="shared" si="91"/>
        <v>0.2653973419678991</v>
      </c>
      <c r="K421" s="12">
        <f t="shared" si="87"/>
        <v>0.29853757859479896</v>
      </c>
      <c r="M421" s="1">
        <v>0.66527777777779995</v>
      </c>
      <c r="N421" s="2">
        <v>731.33333333333303</v>
      </c>
      <c r="O421" s="3">
        <v>21.28</v>
      </c>
      <c r="P421" s="3">
        <v>24.730774437600001</v>
      </c>
      <c r="Q421" s="3">
        <v>29.883196999668399</v>
      </c>
      <c r="R421" s="3">
        <v>38.210479946113999</v>
      </c>
      <c r="S421" s="12">
        <f t="shared" si="88"/>
        <v>1.1763715131725253E-2</v>
      </c>
      <c r="T421" s="12">
        <f t="shared" si="89"/>
        <v>2.3150154894412953E-2</v>
      </c>
      <c r="U421" s="12">
        <f t="shared" si="90"/>
        <v>0.24765103886630244</v>
      </c>
      <c r="V421" s="14">
        <f t="shared" si="92"/>
        <v>0.20012530491996552</v>
      </c>
      <c r="W421" s="12">
        <f t="shared" si="93"/>
        <v>0.32395082435311684</v>
      </c>
      <c r="Y421">
        <f t="shared" si="94"/>
        <v>271.88005661075749</v>
      </c>
      <c r="Z421">
        <f t="shared" si="95"/>
        <v>295.02405988148985</v>
      </c>
      <c r="AB421">
        <f t="shared" si="96"/>
        <v>514.61411664239176</v>
      </c>
      <c r="AC421">
        <f t="shared" si="97"/>
        <v>771.92117496358765</v>
      </c>
    </row>
    <row r="422" spans="1:29" x14ac:dyDescent="0.25">
      <c r="A422" s="1">
        <v>0.66597222222224395</v>
      </c>
      <c r="B422" s="2">
        <v>727.83333333333303</v>
      </c>
      <c r="C422" s="3">
        <v>21.28</v>
      </c>
      <c r="D422" s="3">
        <v>24.598994111999993</v>
      </c>
      <c r="E422" s="3">
        <v>32.306737434493201</v>
      </c>
      <c r="F422" s="3">
        <v>43.203855783770003</v>
      </c>
      <c r="G422" s="12">
        <f t="shared" si="84"/>
        <v>1.5150085781305066E-2</v>
      </c>
      <c r="H422" s="12">
        <f t="shared" si="85"/>
        <v>3.0122082597348308E-2</v>
      </c>
      <c r="I422" s="12">
        <f t="shared" si="86"/>
        <v>0.37225398147645028</v>
      </c>
      <c r="J422" s="14">
        <f t="shared" si="91"/>
        <v>0.26314418646379023</v>
      </c>
      <c r="K422" s="12">
        <f t="shared" si="87"/>
        <v>0.29951411813467704</v>
      </c>
      <c r="M422" s="1">
        <v>0.66597222222224395</v>
      </c>
      <c r="N422" s="2">
        <v>727.83333333333303</v>
      </c>
      <c r="O422" s="3">
        <v>21.28</v>
      </c>
      <c r="P422" s="3">
        <v>24.598994111999993</v>
      </c>
      <c r="Q422" s="3">
        <v>29.901752991531001</v>
      </c>
      <c r="R422" s="3">
        <v>38.109600784558303</v>
      </c>
      <c r="S422" s="12">
        <f t="shared" si="88"/>
        <v>1.1845779241856199E-2</v>
      </c>
      <c r="T422" s="12">
        <f t="shared" si="89"/>
        <v>2.3122877194263765E-2</v>
      </c>
      <c r="U422" s="12">
        <f t="shared" si="90"/>
        <v>0.25610260008976293</v>
      </c>
      <c r="V422" s="14">
        <f t="shared" si="92"/>
        <v>0.19820353976958741</v>
      </c>
      <c r="W422" s="12">
        <f t="shared" si="93"/>
        <v>0.32625483981446896</v>
      </c>
      <c r="Y422">
        <f t="shared" si="94"/>
        <v>271.46398316947631</v>
      </c>
      <c r="Z422">
        <f t="shared" si="95"/>
        <v>295.70037932078765</v>
      </c>
      <c r="AB422">
        <f t="shared" si="96"/>
        <v>516.53692653594942</v>
      </c>
      <c r="AC422">
        <f t="shared" si="97"/>
        <v>774.80538980392396</v>
      </c>
    </row>
    <row r="423" spans="1:29" x14ac:dyDescent="0.25">
      <c r="A423" s="1">
        <v>0.66666666666668895</v>
      </c>
      <c r="B423" s="2">
        <v>725.5</v>
      </c>
      <c r="C423" s="3">
        <v>21.32</v>
      </c>
      <c r="D423" s="3">
        <v>24.935766055200002</v>
      </c>
      <c r="E423" s="3">
        <v>32.532284270867599</v>
      </c>
      <c r="F423" s="3">
        <v>43.313061510238299</v>
      </c>
      <c r="G423" s="12">
        <f t="shared" si="84"/>
        <v>1.5454561365772017E-2</v>
      </c>
      <c r="H423" s="12">
        <f t="shared" si="85"/>
        <v>3.0314350806668916E-2</v>
      </c>
      <c r="I423" s="12">
        <f t="shared" si="86"/>
        <v>0.36806219869993156</v>
      </c>
      <c r="J423" s="14">
        <f t="shared" si="91"/>
        <v>0.26117205684000605</v>
      </c>
      <c r="K423" s="12">
        <f t="shared" si="87"/>
        <v>0.29680210412664793</v>
      </c>
      <c r="M423" s="1">
        <v>0.66666666666668895</v>
      </c>
      <c r="N423" s="2">
        <v>725.5</v>
      </c>
      <c r="O423" s="3">
        <v>21.32</v>
      </c>
      <c r="P423" s="3">
        <v>24.935766055200002</v>
      </c>
      <c r="Q423" s="3">
        <v>30.144860450610299</v>
      </c>
      <c r="R423" s="3">
        <v>38.273416950387499</v>
      </c>
      <c r="S423" s="12">
        <f t="shared" si="88"/>
        <v>1.2163832461213367E-2</v>
      </c>
      <c r="T423" s="12">
        <f t="shared" si="89"/>
        <v>2.3367907581512748E-2</v>
      </c>
      <c r="U423" s="12">
        <f t="shared" si="90"/>
        <v>0.25238809175180937</v>
      </c>
      <c r="V423" s="14">
        <f t="shared" si="92"/>
        <v>0.19692010817495878</v>
      </c>
      <c r="W423" s="12">
        <f t="shared" si="93"/>
        <v>0.32311415405086347</v>
      </c>
      <c r="Y423">
        <f t="shared" si="94"/>
        <v>268.1435590395547</v>
      </c>
      <c r="Z423">
        <f t="shared" si="95"/>
        <v>291.91497647295336</v>
      </c>
      <c r="AB423">
        <f t="shared" si="96"/>
        <v>511.62307903019138</v>
      </c>
      <c r="AC423">
        <f t="shared" si="97"/>
        <v>767.43461854528698</v>
      </c>
    </row>
    <row r="424" spans="1:29" x14ac:dyDescent="0.25">
      <c r="A424" s="1">
        <v>0.66736111111113305</v>
      </c>
      <c r="B424" s="2">
        <v>727.33333333333303</v>
      </c>
      <c r="C424" s="3">
        <v>21.36</v>
      </c>
      <c r="D424" s="3">
        <v>25.111473155999999</v>
      </c>
      <c r="E424" s="3">
        <v>32.7663404577835</v>
      </c>
      <c r="F424" s="3">
        <v>43.427508768876997</v>
      </c>
      <c r="G424" s="12">
        <f t="shared" si="84"/>
        <v>1.5682411261847166E-2</v>
      </c>
      <c r="H424" s="12">
        <f t="shared" si="85"/>
        <v>3.0340296199189286E-2</v>
      </c>
      <c r="I424" s="12">
        <f t="shared" si="86"/>
        <v>0.36995442338425394</v>
      </c>
      <c r="J424" s="14">
        <f t="shared" si="91"/>
        <v>0.25762343223207362</v>
      </c>
      <c r="K424" s="12">
        <f t="shared" si="87"/>
        <v>0.29506709594946706</v>
      </c>
      <c r="M424" s="1">
        <v>0.66736111111113305</v>
      </c>
      <c r="N424" s="2">
        <v>727.33333333333303</v>
      </c>
      <c r="O424" s="3">
        <v>21.36</v>
      </c>
      <c r="P424" s="3">
        <v>25.111473155999999</v>
      </c>
      <c r="Q424" s="3">
        <v>30.401404524698702</v>
      </c>
      <c r="R424" s="3">
        <v>38.434647666391001</v>
      </c>
      <c r="S424" s="12">
        <f t="shared" si="88"/>
        <v>1.2430895313517928E-2</v>
      </c>
      <c r="T424" s="12">
        <f t="shared" si="89"/>
        <v>2.3475684234268115E-2</v>
      </c>
      <c r="U424" s="12">
        <f t="shared" si="90"/>
        <v>0.25565871126116557</v>
      </c>
      <c r="V424" s="14">
        <f t="shared" si="92"/>
        <v>0.19412053254651843</v>
      </c>
      <c r="W424" s="12">
        <f t="shared" si="93"/>
        <v>0.32194988817710124</v>
      </c>
      <c r="Y424">
        <f t="shared" si="94"/>
        <v>267.24971521234295</v>
      </c>
      <c r="Z424">
        <f t="shared" si="95"/>
        <v>291.59813855595502</v>
      </c>
      <c r="AB424">
        <f t="shared" si="96"/>
        <v>509.0593325054482</v>
      </c>
      <c r="AC424">
        <f t="shared" si="97"/>
        <v>763.58899875817224</v>
      </c>
    </row>
    <row r="425" spans="1:29" x14ac:dyDescent="0.25">
      <c r="A425" s="1">
        <v>0.66805555555557805</v>
      </c>
      <c r="B425" s="2">
        <v>724.16666666666697</v>
      </c>
      <c r="C425" s="3">
        <v>21.36</v>
      </c>
      <c r="D425" s="3">
        <v>25.580025424799999</v>
      </c>
      <c r="E425" s="3">
        <v>33.150797389109897</v>
      </c>
      <c r="F425" s="3">
        <v>43.637372922320402</v>
      </c>
      <c r="G425" s="12">
        <f t="shared" si="84"/>
        <v>1.6281883621325512E-2</v>
      </c>
      <c r="H425" s="12">
        <f t="shared" si="85"/>
        <v>3.0762770433583973E-2</v>
      </c>
      <c r="I425" s="12">
        <f t="shared" si="86"/>
        <v>0.36749013405584174</v>
      </c>
      <c r="J425" s="14">
        <f t="shared" si="91"/>
        <v>0.25451255609423951</v>
      </c>
      <c r="K425" s="12">
        <f t="shared" si="87"/>
        <v>0.29217174874810697</v>
      </c>
      <c r="M425" s="1">
        <v>0.66805555555557805</v>
      </c>
      <c r="N425" s="2">
        <v>724.16666666666697</v>
      </c>
      <c r="O425" s="3">
        <v>21.36</v>
      </c>
      <c r="P425" s="3">
        <v>25.580025424799999</v>
      </c>
      <c r="Q425" s="3">
        <v>30.813280301103902</v>
      </c>
      <c r="R425" s="3">
        <v>38.721257185610398</v>
      </c>
      <c r="S425" s="12">
        <f t="shared" si="88"/>
        <v>1.3054011923273507E-2</v>
      </c>
      <c r="T425" s="12">
        <f t="shared" si="89"/>
        <v>2.3974118092902726E-2</v>
      </c>
      <c r="U425" s="12">
        <f t="shared" si="90"/>
        <v>0.25402555315461972</v>
      </c>
      <c r="V425" s="14">
        <f t="shared" si="92"/>
        <v>0.19192913873893777</v>
      </c>
      <c r="W425" s="12">
        <f t="shared" si="93"/>
        <v>0.3189419153162476</v>
      </c>
      <c r="Y425">
        <f t="shared" si="94"/>
        <v>263.47519071266015</v>
      </c>
      <c r="Z425">
        <f t="shared" si="95"/>
        <v>287.61604201732013</v>
      </c>
      <c r="AB425">
        <f t="shared" si="96"/>
        <v>502.22267510613301</v>
      </c>
      <c r="AC425">
        <f t="shared" si="97"/>
        <v>753.3340126591994</v>
      </c>
    </row>
    <row r="426" spans="1:29" x14ac:dyDescent="0.25">
      <c r="A426" s="1">
        <v>0.66875000000002205</v>
      </c>
      <c r="B426" s="2">
        <v>724.66666666666697</v>
      </c>
      <c r="C426" s="3">
        <v>21.4</v>
      </c>
      <c r="D426" s="3">
        <v>25.946081884800002</v>
      </c>
      <c r="E426" s="3">
        <v>32.8277968567971</v>
      </c>
      <c r="F426" s="3">
        <v>43.473168748442198</v>
      </c>
      <c r="G426" s="12">
        <f t="shared" si="84"/>
        <v>1.5769728873225065E-2</v>
      </c>
      <c r="H426" s="12">
        <f t="shared" si="85"/>
        <v>3.0459754482670916E-2</v>
      </c>
      <c r="I426" s="12">
        <f t="shared" si="86"/>
        <v>0.3338123846916714</v>
      </c>
      <c r="J426" s="14">
        <f t="shared" si="91"/>
        <v>0.25818832889329069</v>
      </c>
      <c r="K426" s="12">
        <f t="shared" si="87"/>
        <v>0.28339634749275094</v>
      </c>
      <c r="M426" s="1">
        <v>0.66875000000002205</v>
      </c>
      <c r="N426" s="2">
        <v>724.66666666666697</v>
      </c>
      <c r="O426" s="3">
        <v>21.4</v>
      </c>
      <c r="P426" s="3">
        <v>25.946081884800002</v>
      </c>
      <c r="Q426" s="3">
        <v>30.460407139375398</v>
      </c>
      <c r="R426" s="3">
        <v>38.508985286885</v>
      </c>
      <c r="S426" s="12">
        <f t="shared" si="88"/>
        <v>1.2502861737868532E-2</v>
      </c>
      <c r="T426" s="12">
        <f t="shared" si="89"/>
        <v>2.3609455317688585E-2</v>
      </c>
      <c r="U426" s="12">
        <f t="shared" si="90"/>
        <v>0.21897705508519935</v>
      </c>
      <c r="V426" s="14">
        <f t="shared" si="92"/>
        <v>0.19520679625138274</v>
      </c>
      <c r="W426" s="12">
        <f t="shared" si="93"/>
        <v>0.3046953237939824</v>
      </c>
      <c r="Y426">
        <f t="shared" si="94"/>
        <v>255.73814507748801</v>
      </c>
      <c r="Z426">
        <f t="shared" si="95"/>
        <v>274.95843757425575</v>
      </c>
      <c r="AB426">
        <f t="shared" si="96"/>
        <v>496.88153651291793</v>
      </c>
      <c r="AC426">
        <f t="shared" si="97"/>
        <v>745.32230476937673</v>
      </c>
    </row>
    <row r="427" spans="1:29" x14ac:dyDescent="0.25">
      <c r="A427" s="1">
        <v>0.66944444444446705</v>
      </c>
      <c r="B427" s="2">
        <v>721.66666666666697</v>
      </c>
      <c r="C427" s="3">
        <v>21.4</v>
      </c>
      <c r="D427" s="3">
        <v>24.774701212799997</v>
      </c>
      <c r="E427" s="3">
        <v>32.425183372994901</v>
      </c>
      <c r="F427" s="3">
        <v>42.923454241169999</v>
      </c>
      <c r="G427" s="12">
        <f t="shared" si="84"/>
        <v>1.5277390355189236E-2</v>
      </c>
      <c r="H427" s="12">
        <f t="shared" si="85"/>
        <v>2.9824647909242483E-2</v>
      </c>
      <c r="I427" s="12">
        <f t="shared" si="86"/>
        <v>0.37264578231476314</v>
      </c>
      <c r="J427" s="14">
        <f t="shared" si="91"/>
        <v>0.25567907216214797</v>
      </c>
      <c r="K427" s="12">
        <f t="shared" si="87"/>
        <v>0.29466797554635304</v>
      </c>
      <c r="M427" s="1">
        <v>0.66944444444446705</v>
      </c>
      <c r="N427" s="2">
        <v>721.66666666666697</v>
      </c>
      <c r="O427" s="3">
        <v>21.4</v>
      </c>
      <c r="P427" s="3">
        <v>24.774701212799997</v>
      </c>
      <c r="Q427" s="3">
        <v>30.106769861594699</v>
      </c>
      <c r="R427" s="3">
        <v>38.001939900953097</v>
      </c>
      <c r="S427" s="12">
        <f t="shared" si="88"/>
        <v>1.2064808122302121E-2</v>
      </c>
      <c r="T427" s="12">
        <f t="shared" si="89"/>
        <v>2.3004997553283731E-2</v>
      </c>
      <c r="U427" s="12">
        <f t="shared" si="90"/>
        <v>0.25971864927994343</v>
      </c>
      <c r="V427" s="14">
        <f t="shared" si="92"/>
        <v>0.19228211727179795</v>
      </c>
      <c r="W427" s="12">
        <f t="shared" si="93"/>
        <v>0.32214144191176969</v>
      </c>
      <c r="Y427">
        <f t="shared" si="94"/>
        <v>264.80889100701938</v>
      </c>
      <c r="Z427">
        <f t="shared" si="95"/>
        <v>289.49843572885555</v>
      </c>
      <c r="AB427">
        <f t="shared" si="96"/>
        <v>513.97318001120607</v>
      </c>
      <c r="AC427">
        <f t="shared" si="97"/>
        <v>770.9597700168091</v>
      </c>
    </row>
    <row r="428" spans="1:29" x14ac:dyDescent="0.25">
      <c r="A428" s="1">
        <v>0.67013888888891104</v>
      </c>
      <c r="B428" s="2">
        <v>719.33333333333303</v>
      </c>
      <c r="C428" s="3">
        <v>21.4</v>
      </c>
      <c r="D428" s="3">
        <v>25.521456391200001</v>
      </c>
      <c r="E428" s="3">
        <v>32.709946200523397</v>
      </c>
      <c r="F428" s="3">
        <v>43.078582951256898</v>
      </c>
      <c r="G428" s="12">
        <f t="shared" si="84"/>
        <v>1.5722816775519097E-2</v>
      </c>
      <c r="H428" s="12">
        <f t="shared" si="85"/>
        <v>3.0137047661617573E-2</v>
      </c>
      <c r="I428" s="12">
        <f t="shared" si="86"/>
        <v>0.35127846401614043</v>
      </c>
      <c r="J428" s="14">
        <f t="shared" si="91"/>
        <v>0.25334102769506411</v>
      </c>
      <c r="K428" s="12">
        <f t="shared" si="87"/>
        <v>0.28598683980208967</v>
      </c>
      <c r="M428" s="1">
        <v>0.67013888888891104</v>
      </c>
      <c r="N428" s="2">
        <v>719.33333333333303</v>
      </c>
      <c r="O428" s="3">
        <v>21.4</v>
      </c>
      <c r="P428" s="3">
        <v>25.521456391200001</v>
      </c>
      <c r="Q428" s="3">
        <v>30.406514681126701</v>
      </c>
      <c r="R428" s="3">
        <v>38.227245166331798</v>
      </c>
      <c r="S428" s="12">
        <f t="shared" si="88"/>
        <v>1.2520641354671047E-2</v>
      </c>
      <c r="T428" s="12">
        <f t="shared" si="89"/>
        <v>2.3392833873491854E-2</v>
      </c>
      <c r="U428" s="12">
        <f t="shared" si="90"/>
        <v>0.23871714619239084</v>
      </c>
      <c r="V428" s="14">
        <f t="shared" si="92"/>
        <v>0.1910870200277596</v>
      </c>
      <c r="W428" s="12">
        <f t="shared" si="93"/>
        <v>0.31044559312395503</v>
      </c>
      <c r="Y428">
        <f t="shared" si="94"/>
        <v>256.17645500882759</v>
      </c>
      <c r="Z428">
        <f t="shared" si="95"/>
        <v>278.08570343531795</v>
      </c>
      <c r="AB428">
        <f t="shared" si="96"/>
        <v>503.07725728104731</v>
      </c>
      <c r="AC428">
        <f t="shared" si="97"/>
        <v>754.61588592157091</v>
      </c>
    </row>
    <row r="429" spans="1:29" x14ac:dyDescent="0.25">
      <c r="A429" s="1">
        <v>0.67083333333335604</v>
      </c>
      <c r="B429" s="2">
        <v>718.5</v>
      </c>
      <c r="C429" s="3">
        <v>21.44</v>
      </c>
      <c r="D429" s="3">
        <v>25.389676065600003</v>
      </c>
      <c r="E429" s="3">
        <v>32.553240157409</v>
      </c>
      <c r="F429" s="3">
        <v>42.852008259986803</v>
      </c>
      <c r="G429" s="12">
        <f t="shared" si="84"/>
        <v>1.5467279272663882E-2</v>
      </c>
      <c r="H429" s="12">
        <f t="shared" si="85"/>
        <v>2.9800985748067922E-2</v>
      </c>
      <c r="I429" s="12">
        <f t="shared" si="86"/>
        <v>0.35046643244547504</v>
      </c>
      <c r="J429" s="14">
        <f t="shared" si="91"/>
        <v>0.25192575017376795</v>
      </c>
      <c r="K429" s="12">
        <f t="shared" si="87"/>
        <v>0.28477264426433702</v>
      </c>
      <c r="M429" s="1">
        <v>0.67083333333335604</v>
      </c>
      <c r="N429" s="2">
        <v>718.5</v>
      </c>
      <c r="O429" s="3">
        <v>21.44</v>
      </c>
      <c r="P429" s="3">
        <v>25.389676065600003</v>
      </c>
      <c r="Q429" s="3">
        <v>30.270539711860799</v>
      </c>
      <c r="R429" s="3">
        <v>38.030066599323703</v>
      </c>
      <c r="S429" s="12">
        <f t="shared" si="88"/>
        <v>1.2290243161949614E-2</v>
      </c>
      <c r="T429" s="12">
        <f t="shared" si="89"/>
        <v>2.3089863047075436E-2</v>
      </c>
      <c r="U429" s="12">
        <f t="shared" si="90"/>
        <v>0.23878879946279166</v>
      </c>
      <c r="V429" s="14">
        <f t="shared" si="92"/>
        <v>0.18981150101130234</v>
      </c>
      <c r="W429" s="12">
        <f t="shared" si="93"/>
        <v>0.30920590074269821</v>
      </c>
      <c r="Y429">
        <f t="shared" si="94"/>
        <v>254.79330814427044</v>
      </c>
      <c r="Z429">
        <f t="shared" si="95"/>
        <v>276.65436247040293</v>
      </c>
      <c r="AB429">
        <f t="shared" si="96"/>
        <v>505.00006717460479</v>
      </c>
      <c r="AC429">
        <f t="shared" si="97"/>
        <v>757.50010076190711</v>
      </c>
    </row>
    <row r="430" spans="1:29" x14ac:dyDescent="0.25">
      <c r="A430" s="1">
        <v>0.67152777777780004</v>
      </c>
      <c r="B430" s="2">
        <v>713</v>
      </c>
      <c r="C430" s="3">
        <v>21.48</v>
      </c>
      <c r="D430" s="3">
        <v>25.360391548799999</v>
      </c>
      <c r="E430" s="3">
        <v>32.417567435548897</v>
      </c>
      <c r="F430" s="3">
        <v>42.640357523716098</v>
      </c>
      <c r="G430" s="12">
        <f t="shared" si="84"/>
        <v>1.5340206781976012E-2</v>
      </c>
      <c r="H430" s="12">
        <f t="shared" si="85"/>
        <v>2.9677920790625662E-2</v>
      </c>
      <c r="I430" s="12">
        <f t="shared" si="86"/>
        <v>0.34792485990176886</v>
      </c>
      <c r="J430" s="14">
        <f t="shared" si="91"/>
        <v>0.25199618560656956</v>
      </c>
      <c r="K430" s="12">
        <f t="shared" si="87"/>
        <v>0.28397241037163601</v>
      </c>
      <c r="M430" s="1">
        <v>0.67152777777780004</v>
      </c>
      <c r="N430" s="2">
        <v>713</v>
      </c>
      <c r="O430" s="3">
        <v>21.48</v>
      </c>
      <c r="P430" s="3">
        <v>25.360391548799999</v>
      </c>
      <c r="Q430" s="3">
        <v>30.152665175214899</v>
      </c>
      <c r="R430" s="3">
        <v>37.858008928312103</v>
      </c>
      <c r="S430" s="12">
        <f t="shared" si="88"/>
        <v>1.21636257716899E-2</v>
      </c>
      <c r="T430" s="12">
        <f t="shared" si="89"/>
        <v>2.2970559506749092E-2</v>
      </c>
      <c r="U430" s="12">
        <f t="shared" si="90"/>
        <v>0.23626322438868133</v>
      </c>
      <c r="V430" s="14">
        <f t="shared" si="92"/>
        <v>0.18994004746467666</v>
      </c>
      <c r="W430" s="12">
        <f t="shared" si="93"/>
        <v>0.30807165965901739</v>
      </c>
      <c r="Y430">
        <f t="shared" si="94"/>
        <v>252.13239825918419</v>
      </c>
      <c r="Z430">
        <f t="shared" si="95"/>
        <v>273.52955269091728</v>
      </c>
      <c r="AB430">
        <f t="shared" si="96"/>
        <v>505.42735826206206</v>
      </c>
      <c r="AC430">
        <f t="shared" si="97"/>
        <v>758.14103739309303</v>
      </c>
    </row>
    <row r="431" spans="1:29" x14ac:dyDescent="0.25">
      <c r="A431" s="1">
        <v>0.67222222222224504</v>
      </c>
      <c r="B431" s="2">
        <v>716</v>
      </c>
      <c r="C431" s="3">
        <v>21.48</v>
      </c>
      <c r="D431" s="3">
        <v>25.228611223199998</v>
      </c>
      <c r="E431" s="3">
        <v>32.505985854680198</v>
      </c>
      <c r="F431" s="3">
        <v>42.601827753148903</v>
      </c>
      <c r="G431" s="12">
        <f t="shared" si="84"/>
        <v>1.5399421584748879E-2</v>
      </c>
      <c r="H431" s="12">
        <f t="shared" si="85"/>
        <v>2.9499759431772212E-2</v>
      </c>
      <c r="I431" s="12">
        <f t="shared" si="86"/>
        <v>0.35727757628732987</v>
      </c>
      <c r="J431" s="14">
        <f t="shared" si="91"/>
        <v>0.24782411973556154</v>
      </c>
      <c r="K431" s="12">
        <f t="shared" si="87"/>
        <v>0.2843086052528177</v>
      </c>
      <c r="M431" s="1">
        <v>0.67222222222224504</v>
      </c>
      <c r="N431" s="2">
        <v>716</v>
      </c>
      <c r="O431" s="3">
        <v>21.48</v>
      </c>
      <c r="P431" s="3">
        <v>25.228611223199998</v>
      </c>
      <c r="Q431" s="3">
        <v>30.268695335605599</v>
      </c>
      <c r="R431" s="3">
        <v>37.866970827880401</v>
      </c>
      <c r="S431" s="12">
        <f t="shared" si="88"/>
        <v>1.2274714155873742E-2</v>
      </c>
      <c r="T431" s="12">
        <f t="shared" si="89"/>
        <v>2.2886830765196091E-2</v>
      </c>
      <c r="U431" s="12">
        <f t="shared" si="90"/>
        <v>0.24743937575717354</v>
      </c>
      <c r="V431" s="14">
        <f t="shared" si="92"/>
        <v>0.18651598889112006</v>
      </c>
      <c r="W431" s="12">
        <f t="shared" si="93"/>
        <v>0.31023567676970681</v>
      </c>
      <c r="Y431">
        <f t="shared" si="94"/>
        <v>253.49301934568118</v>
      </c>
      <c r="Z431">
        <f t="shared" si="95"/>
        <v>276.60991246878336</v>
      </c>
      <c r="AB431">
        <f t="shared" si="96"/>
        <v>507.35016815561943</v>
      </c>
      <c r="AC431">
        <f t="shared" si="97"/>
        <v>761.02525223342911</v>
      </c>
    </row>
    <row r="432" spans="1:29" x14ac:dyDescent="0.25">
      <c r="A432" s="1">
        <v>0.67291666666668903</v>
      </c>
      <c r="B432" s="2">
        <v>713</v>
      </c>
      <c r="C432" s="3">
        <v>21.52</v>
      </c>
      <c r="D432" s="3">
        <v>25.726448008800002</v>
      </c>
      <c r="E432" s="3">
        <v>32.662209861498297</v>
      </c>
      <c r="F432" s="3">
        <v>42.639275220821801</v>
      </c>
      <c r="G432" s="12">
        <f t="shared" si="84"/>
        <v>1.5627222807150488E-2</v>
      </c>
      <c r="H432" s="12">
        <f t="shared" si="85"/>
        <v>2.9620301852484994E-2</v>
      </c>
      <c r="I432" s="12">
        <f t="shared" si="86"/>
        <v>0.34193904327128316</v>
      </c>
      <c r="J432" s="14">
        <f t="shared" si="91"/>
        <v>0.24593896503921253</v>
      </c>
      <c r="K432" s="12">
        <f t="shared" si="87"/>
        <v>0.27793899111656944</v>
      </c>
      <c r="M432" s="1">
        <v>0.67291666666668903</v>
      </c>
      <c r="N432" s="2">
        <v>713</v>
      </c>
      <c r="O432" s="3">
        <v>21.52</v>
      </c>
      <c r="P432" s="3">
        <v>25.726448008800002</v>
      </c>
      <c r="Q432" s="3">
        <v>30.444286142549601</v>
      </c>
      <c r="R432" s="3">
        <v>37.964621617955103</v>
      </c>
      <c r="S432" s="12">
        <f t="shared" si="88"/>
        <v>1.2516530354207014E-2</v>
      </c>
      <c r="T432" s="12">
        <f t="shared" si="89"/>
        <v>2.3063985438927213E-2</v>
      </c>
      <c r="U432" s="12">
        <f t="shared" si="90"/>
        <v>0.23259349037993685</v>
      </c>
      <c r="V432" s="14">
        <f t="shared" si="92"/>
        <v>0.1853795136102338</v>
      </c>
      <c r="W432" s="12">
        <f t="shared" si="93"/>
        <v>0.30167625880020221</v>
      </c>
      <c r="Y432">
        <f t="shared" si="94"/>
        <v>246.77546775846315</v>
      </c>
      <c r="Z432">
        <f t="shared" si="95"/>
        <v>267.85122727102299</v>
      </c>
      <c r="AB432">
        <f t="shared" si="96"/>
        <v>500.08621966884687</v>
      </c>
      <c r="AC432">
        <f t="shared" si="97"/>
        <v>750.12932950327024</v>
      </c>
    </row>
    <row r="433" spans="1:29" x14ac:dyDescent="0.25">
      <c r="A433" s="1">
        <v>0.67361111111113403</v>
      </c>
      <c r="B433" s="2">
        <v>710.33333333333303</v>
      </c>
      <c r="C433" s="3">
        <v>21.52</v>
      </c>
      <c r="D433" s="3">
        <v>25.609309941600003</v>
      </c>
      <c r="E433" s="3">
        <v>32.343489677281497</v>
      </c>
      <c r="F433" s="3">
        <v>42.333963778610801</v>
      </c>
      <c r="G433" s="12">
        <f t="shared" si="84"/>
        <v>1.5237198044037777E-2</v>
      </c>
      <c r="H433" s="12">
        <f t="shared" si="85"/>
        <v>2.9301685281948583E-2</v>
      </c>
      <c r="I433" s="12">
        <f t="shared" si="86"/>
        <v>0.33324723746386814</v>
      </c>
      <c r="J433" s="14">
        <f t="shared" si="91"/>
        <v>0.24719401812085651</v>
      </c>
      <c r="K433" s="12">
        <f t="shared" si="87"/>
        <v>0.27587842456852713</v>
      </c>
      <c r="M433" s="1">
        <v>0.67361111111113403</v>
      </c>
      <c r="N433" s="2">
        <v>710.33333333333303</v>
      </c>
      <c r="O433" s="3">
        <v>21.52</v>
      </c>
      <c r="P433" s="3">
        <v>25.609309941600003</v>
      </c>
      <c r="Q433" s="3">
        <v>30.129444339625</v>
      </c>
      <c r="R433" s="3">
        <v>37.661031701722102</v>
      </c>
      <c r="S433" s="12">
        <f t="shared" si="88"/>
        <v>1.2120287667233698E-2</v>
      </c>
      <c r="T433" s="12">
        <f t="shared" si="89"/>
        <v>2.2723179307914749E-2</v>
      </c>
      <c r="U433" s="12">
        <f t="shared" si="90"/>
        <v>0.22368311512772479</v>
      </c>
      <c r="V433" s="14">
        <f t="shared" si="92"/>
        <v>0.18635385307863658</v>
      </c>
      <c r="W433" s="12">
        <f t="shared" si="93"/>
        <v>0.29819541064249905</v>
      </c>
      <c r="Y433">
        <f t="shared" si="94"/>
        <v>244.02982552751664</v>
      </c>
      <c r="Z433">
        <f t="shared" si="95"/>
        <v>263.77044216489566</v>
      </c>
      <c r="AB433">
        <f t="shared" si="96"/>
        <v>501.79538401867575</v>
      </c>
      <c r="AC433">
        <f t="shared" si="97"/>
        <v>752.69307602801348</v>
      </c>
    </row>
    <row r="434" spans="1:29" x14ac:dyDescent="0.25">
      <c r="A434" s="1">
        <v>0.67430555555557803</v>
      </c>
      <c r="B434" s="2">
        <v>709.83333333333303</v>
      </c>
      <c r="C434" s="3">
        <v>21.52</v>
      </c>
      <c r="D434" s="3">
        <v>25.170042189600004</v>
      </c>
      <c r="E434" s="3">
        <v>32.106623674024398</v>
      </c>
      <c r="F434" s="3">
        <v>42.021391655661702</v>
      </c>
      <c r="G434" s="12">
        <f t="shared" si="84"/>
        <v>1.4914238564016535E-2</v>
      </c>
      <c r="H434" s="12">
        <f t="shared" si="85"/>
        <v>2.8881979322369165E-2</v>
      </c>
      <c r="I434" s="12">
        <f t="shared" si="86"/>
        <v>0.34350507041483491</v>
      </c>
      <c r="J434" s="14">
        <f t="shared" si="91"/>
        <v>0.24549362544983408</v>
      </c>
      <c r="K434" s="12">
        <f t="shared" si="87"/>
        <v>0.27816410710483441</v>
      </c>
      <c r="M434" s="1">
        <v>0.67430555555557803</v>
      </c>
      <c r="N434" s="2">
        <v>709.83333333333303</v>
      </c>
      <c r="O434" s="3">
        <v>21.52</v>
      </c>
      <c r="P434" s="3">
        <v>25.170042189600004</v>
      </c>
      <c r="Q434" s="3">
        <v>29.915888530170601</v>
      </c>
      <c r="R434" s="3">
        <v>37.377262689897698</v>
      </c>
      <c r="S434" s="12">
        <f t="shared" si="88"/>
        <v>1.1827971632078806E-2</v>
      </c>
      <c r="T434" s="12">
        <f t="shared" si="89"/>
        <v>2.2339416797226164E-2</v>
      </c>
      <c r="U434" s="12">
        <f t="shared" si="90"/>
        <v>0.23501811159520569</v>
      </c>
      <c r="V434" s="14">
        <f t="shared" si="92"/>
        <v>0.18474661199349898</v>
      </c>
      <c r="W434" s="12">
        <f t="shared" si="93"/>
        <v>0.30225566779110186</v>
      </c>
      <c r="Y434">
        <f t="shared" si="94"/>
        <v>245.87844449169341</v>
      </c>
      <c r="Z434">
        <f t="shared" si="95"/>
        <v>267.17377093970345</v>
      </c>
      <c r="AB434">
        <f t="shared" si="96"/>
        <v>508.20475033053378</v>
      </c>
      <c r="AC434">
        <f t="shared" si="97"/>
        <v>762.30712549580051</v>
      </c>
    </row>
    <row r="435" spans="1:29" x14ac:dyDescent="0.25">
      <c r="A435" s="1">
        <v>0.67500000000002303</v>
      </c>
      <c r="B435" s="2">
        <v>708.16666666666697</v>
      </c>
      <c r="C435" s="3">
        <v>21.52</v>
      </c>
      <c r="D435" s="3">
        <v>25.301822515200008</v>
      </c>
      <c r="E435" s="3">
        <v>32.209469325755698</v>
      </c>
      <c r="F435" s="3">
        <v>41.974222705883498</v>
      </c>
      <c r="G435" s="12">
        <f t="shared" si="84"/>
        <v>1.5094567181580176E-2</v>
      </c>
      <c r="H435" s="12">
        <f t="shared" si="85"/>
        <v>2.8883345783784643E-2</v>
      </c>
      <c r="I435" s="12">
        <f t="shared" si="86"/>
        <v>0.34287726738888707</v>
      </c>
      <c r="J435" s="14">
        <f t="shared" si="91"/>
        <v>0.2423482299781391</v>
      </c>
      <c r="K435" s="12">
        <f t="shared" si="87"/>
        <v>0.27585790911505509</v>
      </c>
      <c r="M435" s="1">
        <v>0.67500000000002303</v>
      </c>
      <c r="N435" s="2">
        <v>708.16666666666697</v>
      </c>
      <c r="O435" s="3">
        <v>21.52</v>
      </c>
      <c r="P435" s="3">
        <v>25.301822515200008</v>
      </c>
      <c r="Q435" s="3">
        <v>30.047452316303801</v>
      </c>
      <c r="R435" s="3">
        <v>37.395462331093299</v>
      </c>
      <c r="S435" s="12">
        <f t="shared" si="88"/>
        <v>1.2041589526435111E-2</v>
      </c>
      <c r="T435" s="12">
        <f t="shared" si="89"/>
        <v>2.2417692159698695E-2</v>
      </c>
      <c r="U435" s="12">
        <f t="shared" si="90"/>
        <v>0.23556047708681813</v>
      </c>
      <c r="V435" s="14">
        <f t="shared" si="92"/>
        <v>0.18236786446342054</v>
      </c>
      <c r="W435" s="12">
        <f t="shared" si="93"/>
        <v>0.30014810300682965</v>
      </c>
      <c r="Y435">
        <f t="shared" si="94"/>
        <v>243.26739131986736</v>
      </c>
      <c r="Z435">
        <f t="shared" si="95"/>
        <v>264.68788320158183</v>
      </c>
      <c r="AB435">
        <f t="shared" si="96"/>
        <v>506.2819404369763</v>
      </c>
      <c r="AC435">
        <f t="shared" si="97"/>
        <v>759.42291065546431</v>
      </c>
    </row>
    <row r="436" spans="1:29" x14ac:dyDescent="0.25">
      <c r="A436" s="1">
        <v>0.67569444444446702</v>
      </c>
      <c r="B436" s="2">
        <v>705.16666666666697</v>
      </c>
      <c r="C436" s="3">
        <v>21.52</v>
      </c>
      <c r="D436" s="3">
        <v>25.550740908000002</v>
      </c>
      <c r="E436" s="3">
        <v>32.465653149881099</v>
      </c>
      <c r="F436" s="3">
        <v>42.046437063255901</v>
      </c>
      <c r="G436" s="12">
        <f t="shared" si="84"/>
        <v>1.5522079626397204E-2</v>
      </c>
      <c r="H436" s="12">
        <f t="shared" si="85"/>
        <v>2.9108632091594269E-2</v>
      </c>
      <c r="I436" s="12">
        <f t="shared" si="86"/>
        <v>0.34469814574599034</v>
      </c>
      <c r="J436" s="14">
        <f t="shared" si="91"/>
        <v>0.23879395241861504</v>
      </c>
      <c r="K436" s="12">
        <f t="shared" si="87"/>
        <v>0.27409535019440684</v>
      </c>
      <c r="M436" s="1">
        <v>0.67569444444446702</v>
      </c>
      <c r="N436" s="2">
        <v>705.16666666666697</v>
      </c>
      <c r="O436" s="3">
        <v>21.52</v>
      </c>
      <c r="P436" s="3">
        <v>25.550740908000002</v>
      </c>
      <c r="Q436" s="3">
        <v>30.336309143398399</v>
      </c>
      <c r="R436" s="3">
        <v>37.546083925034701</v>
      </c>
      <c r="S436" s="12">
        <f t="shared" si="88"/>
        <v>1.2502447378962509E-2</v>
      </c>
      <c r="T436" s="12">
        <f t="shared" si="89"/>
        <v>2.272666120307449E-2</v>
      </c>
      <c r="U436" s="12">
        <f t="shared" si="90"/>
        <v>0.23855349704828596</v>
      </c>
      <c r="V436" s="14">
        <f t="shared" si="92"/>
        <v>0.17969830357530145</v>
      </c>
      <c r="W436" s="12">
        <f t="shared" si="93"/>
        <v>0.29897505209944442</v>
      </c>
      <c r="Y436">
        <f t="shared" si="94"/>
        <v>240.68909849804655</v>
      </c>
      <c r="Z436">
        <f t="shared" si="95"/>
        <v>262.53650677467851</v>
      </c>
      <c r="AB436">
        <f t="shared" si="96"/>
        <v>502.64996619359016</v>
      </c>
      <c r="AC436">
        <f t="shared" si="97"/>
        <v>753.9749492903851</v>
      </c>
    </row>
    <row r="437" spans="1:29" x14ac:dyDescent="0.25">
      <c r="A437" s="1">
        <v>0.67638888888891202</v>
      </c>
      <c r="B437" s="2">
        <v>703.66666666666697</v>
      </c>
      <c r="C437" s="3">
        <v>21.52</v>
      </c>
      <c r="D437" s="3">
        <v>25.946081884800002</v>
      </c>
      <c r="E437" s="3">
        <v>32.225120655438602</v>
      </c>
      <c r="F437" s="3">
        <v>41.886740170467803</v>
      </c>
      <c r="G437" s="12">
        <f t="shared" si="84"/>
        <v>1.5213340580917003E-2</v>
      </c>
      <c r="H437" s="12">
        <f t="shared" si="85"/>
        <v>2.8943733070300039E-2</v>
      </c>
      <c r="I437" s="12">
        <f t="shared" si="86"/>
        <v>0.31366801489775514</v>
      </c>
      <c r="J437" s="14">
        <f t="shared" si="91"/>
        <v>0.24132204981339883</v>
      </c>
      <c r="K437" s="12">
        <f t="shared" si="87"/>
        <v>0.26543737150818425</v>
      </c>
      <c r="M437" s="1">
        <v>0.67638888888891202</v>
      </c>
      <c r="N437" s="2">
        <v>703.66666666666697</v>
      </c>
      <c r="O437" s="3">
        <v>21.52</v>
      </c>
      <c r="P437" s="3">
        <v>25.946081884800002</v>
      </c>
      <c r="Q437" s="3">
        <v>30.0795292882596</v>
      </c>
      <c r="R437" s="3">
        <v>37.3703708965378</v>
      </c>
      <c r="S437" s="12">
        <f t="shared" si="88"/>
        <v>1.216418184025523E-2</v>
      </c>
      <c r="T437" s="12">
        <f t="shared" si="89"/>
        <v>2.2525396821228508E-2</v>
      </c>
      <c r="U437" s="12">
        <f t="shared" si="90"/>
        <v>0.206485465226008</v>
      </c>
      <c r="V437" s="14">
        <f t="shared" si="92"/>
        <v>0.18210620269589395</v>
      </c>
      <c r="W437" s="12">
        <f t="shared" si="93"/>
        <v>0.28534893530889793</v>
      </c>
      <c r="Y437">
        <f t="shared" si="94"/>
        <v>232.59052762197774</v>
      </c>
      <c r="Z437">
        <f t="shared" si="95"/>
        <v>250.03811272980369</v>
      </c>
      <c r="AB437">
        <f t="shared" si="96"/>
        <v>496.88153651291793</v>
      </c>
      <c r="AC437">
        <f t="shared" si="97"/>
        <v>745.32230476937673</v>
      </c>
    </row>
    <row r="438" spans="1:29" x14ac:dyDescent="0.25">
      <c r="A438" s="1">
        <v>0.67708333333335602</v>
      </c>
      <c r="B438" s="2">
        <v>701.16666666666697</v>
      </c>
      <c r="C438" s="3">
        <v>21.52</v>
      </c>
      <c r="D438" s="3">
        <v>24.979692830400001</v>
      </c>
      <c r="E438" s="3">
        <v>31.96595058402</v>
      </c>
      <c r="F438" s="3">
        <v>41.465361394759</v>
      </c>
      <c r="G438" s="12">
        <f t="shared" si="84"/>
        <v>1.4897956620898496E-2</v>
      </c>
      <c r="H438" s="12">
        <f t="shared" si="85"/>
        <v>2.8445963481947695E-2</v>
      </c>
      <c r="I438" s="12">
        <f t="shared" si="86"/>
        <v>0.3502413291353888</v>
      </c>
      <c r="J438" s="14">
        <f t="shared" si="91"/>
        <v>0.23811648422450102</v>
      </c>
      <c r="K438" s="12">
        <f t="shared" si="87"/>
        <v>0.2754914325281303</v>
      </c>
      <c r="M438" s="1">
        <v>0.67708333333335602</v>
      </c>
      <c r="N438" s="2">
        <v>701.16666666666697</v>
      </c>
      <c r="O438" s="3">
        <v>21.52</v>
      </c>
      <c r="P438" s="3">
        <v>24.979692830400001</v>
      </c>
      <c r="Q438" s="3">
        <v>29.867246706784101</v>
      </c>
      <c r="R438" s="3">
        <v>37.000097276726599</v>
      </c>
      <c r="S438" s="12">
        <f t="shared" si="88"/>
        <v>1.1904796824507865E-2</v>
      </c>
      <c r="T438" s="12">
        <f t="shared" si="89"/>
        <v>2.2077628633315798E-2</v>
      </c>
      <c r="U438" s="12">
        <f t="shared" si="90"/>
        <v>0.24502722720165751</v>
      </c>
      <c r="V438" s="14">
        <f t="shared" si="92"/>
        <v>0.17879522573056364</v>
      </c>
      <c r="W438" s="12">
        <f t="shared" si="93"/>
        <v>0.30130883933139241</v>
      </c>
      <c r="Y438">
        <f t="shared" si="94"/>
        <v>240.54278567860769</v>
      </c>
      <c r="Z438">
        <f t="shared" si="95"/>
        <v>263.0850146490871</v>
      </c>
      <c r="AB438">
        <f t="shared" si="96"/>
        <v>510.98214239900568</v>
      </c>
      <c r="AC438">
        <f t="shared" si="97"/>
        <v>766.47321359850844</v>
      </c>
    </row>
    <row r="439" spans="1:29" x14ac:dyDescent="0.25">
      <c r="A439" s="1">
        <v>0.67777777777780102</v>
      </c>
      <c r="B439" s="2">
        <v>700.16666666666697</v>
      </c>
      <c r="C439" s="3">
        <v>21.56</v>
      </c>
      <c r="D439" s="3">
        <v>25.785017042400003</v>
      </c>
      <c r="E439" s="3">
        <v>32.058952784756997</v>
      </c>
      <c r="F439" s="3">
        <v>41.548032738225601</v>
      </c>
      <c r="G439" s="12">
        <f t="shared" si="84"/>
        <v>1.4994933755901442E-2</v>
      </c>
      <c r="H439" s="12">
        <f t="shared" si="85"/>
        <v>2.8547535450929199E-2</v>
      </c>
      <c r="I439" s="12">
        <f t="shared" si="86"/>
        <v>0.31497978667997267</v>
      </c>
      <c r="J439" s="14">
        <f t="shared" si="91"/>
        <v>0.23819724191260899</v>
      </c>
      <c r="K439" s="12">
        <f t="shared" si="87"/>
        <v>0.26379142350173024</v>
      </c>
      <c r="M439" s="1">
        <v>0.67777777777780102</v>
      </c>
      <c r="N439" s="2">
        <v>700.16666666666697</v>
      </c>
      <c r="O439" s="3">
        <v>21.56</v>
      </c>
      <c r="P439" s="3">
        <v>25.785017042400003</v>
      </c>
      <c r="Q439" s="3">
        <v>29.953396179190701</v>
      </c>
      <c r="R439" s="3">
        <v>37.109048618325502</v>
      </c>
      <c r="S439" s="12">
        <f t="shared" si="88"/>
        <v>1.1987711753188334E-2</v>
      </c>
      <c r="T439" s="12">
        <f t="shared" si="89"/>
        <v>2.2207639064497259E-2</v>
      </c>
      <c r="U439" s="12">
        <f t="shared" si="90"/>
        <v>0.20927137688763311</v>
      </c>
      <c r="V439" s="14">
        <f t="shared" si="92"/>
        <v>0.17962296486542956</v>
      </c>
      <c r="W439" s="12">
        <f t="shared" si="93"/>
        <v>0.2842586533092461</v>
      </c>
      <c r="Y439">
        <f t="shared" si="94"/>
        <v>229.99854033016797</v>
      </c>
      <c r="Z439">
        <f t="shared" si="95"/>
        <v>247.84382475163011</v>
      </c>
      <c r="AB439">
        <f t="shared" si="96"/>
        <v>499.23163749393257</v>
      </c>
      <c r="AC439">
        <f t="shared" si="97"/>
        <v>748.84745624089874</v>
      </c>
    </row>
    <row r="440" spans="1:29" x14ac:dyDescent="0.25">
      <c r="A440" s="1">
        <v>0.67847222222224501</v>
      </c>
      <c r="B440" s="2">
        <v>696.83333333333303</v>
      </c>
      <c r="C440" s="3">
        <v>21.6</v>
      </c>
      <c r="D440" s="3">
        <v>25.0675463808</v>
      </c>
      <c r="E440" s="3">
        <v>31.9333374978245</v>
      </c>
      <c r="F440" s="3">
        <v>41.2447035859077</v>
      </c>
      <c r="G440" s="12">
        <f t="shared" si="84"/>
        <v>1.4828994256624496E-2</v>
      </c>
      <c r="H440" s="12">
        <f t="shared" si="85"/>
        <v>2.8191394765713047E-2</v>
      </c>
      <c r="I440" s="12">
        <f t="shared" si="86"/>
        <v>0.34634244507614192</v>
      </c>
      <c r="J440" s="14">
        <f t="shared" si="91"/>
        <v>0.23485431197791995</v>
      </c>
      <c r="K440" s="12">
        <f t="shared" si="87"/>
        <v>0.27201702301066066</v>
      </c>
      <c r="M440" s="1">
        <v>0.67847222222224501</v>
      </c>
      <c r="N440" s="2">
        <v>696.83333333333303</v>
      </c>
      <c r="O440" s="3">
        <v>21.6</v>
      </c>
      <c r="P440" s="3">
        <v>25.0675463808</v>
      </c>
      <c r="Q440" s="3">
        <v>29.875240445833299</v>
      </c>
      <c r="R440" s="3">
        <v>36.865366310000503</v>
      </c>
      <c r="S440" s="12">
        <f t="shared" si="88"/>
        <v>1.1875494540779671E-2</v>
      </c>
      <c r="T440" s="12">
        <f t="shared" si="89"/>
        <v>2.1906768203779729E-2</v>
      </c>
      <c r="U440" s="12">
        <f t="shared" si="90"/>
        <v>0.24252245506462697</v>
      </c>
      <c r="V440" s="14">
        <f t="shared" si="92"/>
        <v>0.17630723407697069</v>
      </c>
      <c r="W440" s="12">
        <f t="shared" si="93"/>
        <v>0.29756846160928418</v>
      </c>
      <c r="Y440">
        <f t="shared" si="94"/>
        <v>236.04128903149936</v>
      </c>
      <c r="Z440">
        <f t="shared" si="95"/>
        <v>258.21341060196426</v>
      </c>
      <c r="AB440">
        <f t="shared" si="96"/>
        <v>509.70026913663406</v>
      </c>
      <c r="AC440">
        <f t="shared" si="97"/>
        <v>764.55040370495101</v>
      </c>
    </row>
    <row r="441" spans="1:29" x14ac:dyDescent="0.25">
      <c r="A441" s="1">
        <v>0.67916666666669001</v>
      </c>
      <c r="B441" s="2">
        <v>695.33333333333303</v>
      </c>
      <c r="C441" s="3">
        <v>21.6</v>
      </c>
      <c r="D441" s="3">
        <v>25.887512851200004</v>
      </c>
      <c r="E441" s="3">
        <v>32.062024354689299</v>
      </c>
      <c r="F441" s="3">
        <v>41.347457490806001</v>
      </c>
      <c r="G441" s="12">
        <f t="shared" si="84"/>
        <v>1.5046056118920377E-2</v>
      </c>
      <c r="H441" s="12">
        <f t="shared" si="85"/>
        <v>2.8399986803651977E-2</v>
      </c>
      <c r="I441" s="12">
        <f t="shared" si="86"/>
        <v>0.31214300287839203</v>
      </c>
      <c r="J441" s="14">
        <f t="shared" si="91"/>
        <v>0.23470544839831287</v>
      </c>
      <c r="K441" s="12">
        <f t="shared" si="87"/>
        <v>0.26051796655833936</v>
      </c>
      <c r="M441" s="1">
        <v>0.67916666666669001</v>
      </c>
      <c r="N441" s="2">
        <v>695.33333333333303</v>
      </c>
      <c r="O441" s="3">
        <v>21.6</v>
      </c>
      <c r="P441" s="3">
        <v>25.887512851200004</v>
      </c>
      <c r="Q441" s="3">
        <v>30.000109966536598</v>
      </c>
      <c r="R441" s="3">
        <v>37.0001937335836</v>
      </c>
      <c r="S441" s="12">
        <f t="shared" si="88"/>
        <v>1.2080695062133174E-2</v>
      </c>
      <c r="T441" s="12">
        <f t="shared" si="89"/>
        <v>2.2147929626438551E-2</v>
      </c>
      <c r="U441" s="12">
        <f t="shared" si="90"/>
        <v>0.20790606876102372</v>
      </c>
      <c r="V441" s="14">
        <f t="shared" si="92"/>
        <v>0.17693927416051869</v>
      </c>
      <c r="W441" s="12">
        <f t="shared" si="93"/>
        <v>0.28089230854103064</v>
      </c>
      <c r="Y441">
        <f t="shared" si="94"/>
        <v>225.57642327516243</v>
      </c>
      <c r="Z441">
        <f t="shared" si="95"/>
        <v>243.21809018880032</v>
      </c>
      <c r="AB441">
        <f t="shared" si="96"/>
        <v>497.73611868783235</v>
      </c>
      <c r="AC441">
        <f t="shared" si="97"/>
        <v>746.60417803174846</v>
      </c>
    </row>
    <row r="442" spans="1:29" x14ac:dyDescent="0.25">
      <c r="A442" s="1">
        <v>0.67986111111113401</v>
      </c>
      <c r="B442" s="2">
        <v>691.5</v>
      </c>
      <c r="C442" s="3">
        <v>21.64</v>
      </c>
      <c r="D442" s="3">
        <v>25.213968964800003</v>
      </c>
      <c r="E442" s="3">
        <v>31.566468802057798</v>
      </c>
      <c r="F442" s="3">
        <v>40.843682150452103</v>
      </c>
      <c r="G442" s="12">
        <f t="shared" si="84"/>
        <v>1.4354980190972954E-2</v>
      </c>
      <c r="H442" s="12">
        <f t="shared" si="85"/>
        <v>2.7771051555245268E-2</v>
      </c>
      <c r="I442" s="12">
        <f t="shared" si="86"/>
        <v>0.32292117755511918</v>
      </c>
      <c r="J442" s="14">
        <f t="shared" si="91"/>
        <v>0.23579761791751336</v>
      </c>
      <c r="K442" s="12">
        <f t="shared" si="87"/>
        <v>0.26483880446338198</v>
      </c>
      <c r="M442" s="1">
        <v>0.67986111111113401</v>
      </c>
      <c r="N442" s="2">
        <v>691.5</v>
      </c>
      <c r="O442" s="3">
        <v>21.64</v>
      </c>
      <c r="P442" s="3">
        <v>25.213968964800003</v>
      </c>
      <c r="Q442" s="3">
        <v>29.521297438680801</v>
      </c>
      <c r="R442" s="3">
        <v>36.496699422576199</v>
      </c>
      <c r="S442" s="12">
        <f t="shared" si="88"/>
        <v>1.1397393259119017E-2</v>
      </c>
      <c r="T442" s="12">
        <f t="shared" si="89"/>
        <v>2.1484742476610554E-2</v>
      </c>
      <c r="U442" s="12">
        <f t="shared" si="90"/>
        <v>0.21895751570813229</v>
      </c>
      <c r="V442" s="14">
        <f t="shared" si="92"/>
        <v>0.17729280442863915</v>
      </c>
      <c r="W442" s="12">
        <f t="shared" si="93"/>
        <v>0.28677156228270528</v>
      </c>
      <c r="Y442">
        <f t="shared" si="94"/>
        <v>228.05352020496625</v>
      </c>
      <c r="Z442">
        <f t="shared" si="95"/>
        <v>246.93988634241515</v>
      </c>
      <c r="AB442">
        <f t="shared" si="96"/>
        <v>507.56381369934797</v>
      </c>
      <c r="AC442">
        <f t="shared" si="97"/>
        <v>761.34572054902185</v>
      </c>
    </row>
    <row r="443" spans="1:29" x14ac:dyDescent="0.25">
      <c r="A443" s="1">
        <v>0.68055555555557901</v>
      </c>
      <c r="B443" s="2">
        <v>690</v>
      </c>
      <c r="C443" s="3">
        <v>21.64</v>
      </c>
      <c r="D443" s="3">
        <v>25.096830897600004</v>
      </c>
      <c r="E443" s="3">
        <v>31.5729793726906</v>
      </c>
      <c r="F443" s="3">
        <v>40.710937911520098</v>
      </c>
      <c r="G443" s="12">
        <f t="shared" si="84"/>
        <v>1.4395622279261739E-2</v>
      </c>
      <c r="H443" s="12">
        <f t="shared" si="85"/>
        <v>2.7639040451478403E-2</v>
      </c>
      <c r="I443" s="12">
        <f t="shared" si="86"/>
        <v>0.32992236412407072</v>
      </c>
      <c r="J443" s="14">
        <f t="shared" si="91"/>
        <v>0.23276310726926255</v>
      </c>
      <c r="K443" s="12">
        <f t="shared" si="87"/>
        <v>0.26514952622086529</v>
      </c>
      <c r="M443" s="1">
        <v>0.68055555555557901</v>
      </c>
      <c r="N443" s="2">
        <v>690</v>
      </c>
      <c r="O443" s="3">
        <v>21.64</v>
      </c>
      <c r="P443" s="3">
        <v>25.096830897600004</v>
      </c>
      <c r="Q443" s="3">
        <v>29.5574501471494</v>
      </c>
      <c r="R443" s="3">
        <v>36.4224691742007</v>
      </c>
      <c r="S443" s="12">
        <f t="shared" si="88"/>
        <v>1.1474565430651304E-2</v>
      </c>
      <c r="T443" s="12">
        <f t="shared" si="89"/>
        <v>2.1423868368406811E-2</v>
      </c>
      <c r="U443" s="12">
        <f t="shared" si="90"/>
        <v>0.22724279005170392</v>
      </c>
      <c r="V443" s="14">
        <f t="shared" si="92"/>
        <v>0.17486653648176345</v>
      </c>
      <c r="W443" s="12">
        <f t="shared" si="93"/>
        <v>0.28848793150761542</v>
      </c>
      <c r="Y443">
        <f t="shared" si="94"/>
        <v>227.82581017867642</v>
      </c>
      <c r="Z443">
        <f t="shared" si="95"/>
        <v>247.87898986379903</v>
      </c>
      <c r="AB443">
        <f t="shared" si="96"/>
        <v>509.2729780491768</v>
      </c>
      <c r="AC443">
        <f t="shared" si="97"/>
        <v>763.90946707376509</v>
      </c>
    </row>
    <row r="444" spans="1:29" x14ac:dyDescent="0.25">
      <c r="A444" s="1">
        <v>0.681250000000023</v>
      </c>
      <c r="B444" s="2">
        <v>687.66666666666697</v>
      </c>
      <c r="C444" s="3">
        <v>21.64</v>
      </c>
      <c r="D444" s="3">
        <v>25.389676065600003</v>
      </c>
      <c r="E444" s="3">
        <v>31.368556847691099</v>
      </c>
      <c r="F444" s="3">
        <v>40.565108821637899</v>
      </c>
      <c r="G444" s="12">
        <f t="shared" si="84"/>
        <v>1.4147198518212934E-2</v>
      </c>
      <c r="H444" s="12">
        <f t="shared" si="85"/>
        <v>2.7520759314063826E-2</v>
      </c>
      <c r="I444" s="12">
        <f t="shared" si="86"/>
        <v>0.30562295453336569</v>
      </c>
      <c r="J444" s="14">
        <f t="shared" si="91"/>
        <v>0.23505046247253078</v>
      </c>
      <c r="K444" s="12">
        <f t="shared" si="87"/>
        <v>0.2585746264928091</v>
      </c>
      <c r="M444" s="1">
        <v>0.681250000000023</v>
      </c>
      <c r="N444" s="2">
        <v>687.66666666666697</v>
      </c>
      <c r="O444" s="3">
        <v>21.64</v>
      </c>
      <c r="P444" s="3">
        <v>25.389676065600003</v>
      </c>
      <c r="Q444" s="3">
        <v>29.340323799721499</v>
      </c>
      <c r="R444" s="3">
        <v>36.268703078386899</v>
      </c>
      <c r="S444" s="12">
        <f t="shared" si="88"/>
        <v>1.1197756373807313E-2</v>
      </c>
      <c r="T444" s="12">
        <f t="shared" si="89"/>
        <v>2.1272956488201974E-2</v>
      </c>
      <c r="U444" s="12">
        <f t="shared" si="90"/>
        <v>0.20194559430577413</v>
      </c>
      <c r="V444" s="14">
        <f t="shared" si="92"/>
        <v>0.17707927473784557</v>
      </c>
      <c r="W444" s="12">
        <f t="shared" si="93"/>
        <v>0.27805207189073267</v>
      </c>
      <c r="Y444">
        <f t="shared" si="94"/>
        <v>221.42510355373508</v>
      </c>
      <c r="Z444">
        <f t="shared" si="95"/>
        <v>238.1042163603328</v>
      </c>
      <c r="AB444">
        <f t="shared" si="96"/>
        <v>505.00006717460479</v>
      </c>
      <c r="AC444">
        <f t="shared" si="97"/>
        <v>757.50010076190711</v>
      </c>
    </row>
    <row r="445" spans="1:29" x14ac:dyDescent="0.25">
      <c r="A445" s="1">
        <v>0.681944444444468</v>
      </c>
      <c r="B445" s="2">
        <v>689.66666666666697</v>
      </c>
      <c r="C445" s="3">
        <v>21.64</v>
      </c>
      <c r="D445" s="3">
        <v>24.569709595200003</v>
      </c>
      <c r="E445" s="3">
        <v>31.190115517664299</v>
      </c>
      <c r="F445" s="3">
        <v>40.248403674428999</v>
      </c>
      <c r="G445" s="12">
        <f t="shared" si="84"/>
        <v>1.3847436710001394E-2</v>
      </c>
      <c r="H445" s="12">
        <f t="shared" si="85"/>
        <v>2.6981735632328165E-2</v>
      </c>
      <c r="I445" s="12">
        <f t="shared" si="86"/>
        <v>0.3374344597767292</v>
      </c>
      <c r="J445" s="14">
        <f t="shared" si="91"/>
        <v>0.23084525378634929</v>
      </c>
      <c r="K445" s="12">
        <f t="shared" si="87"/>
        <v>0.26637498911647595</v>
      </c>
      <c r="M445" s="1">
        <v>0.681944444444468</v>
      </c>
      <c r="N445" s="2">
        <v>689.66666666666697</v>
      </c>
      <c r="O445" s="3">
        <v>21.64</v>
      </c>
      <c r="P445" s="3">
        <v>24.569709595200003</v>
      </c>
      <c r="Q445" s="3">
        <v>29.201960533893601</v>
      </c>
      <c r="R445" s="3">
        <v>35.992570909708597</v>
      </c>
      <c r="S445" s="12">
        <f t="shared" si="88"/>
        <v>1.0964660029811885E-2</v>
      </c>
      <c r="T445" s="12">
        <f t="shared" si="89"/>
        <v>2.081088097106127E-2</v>
      </c>
      <c r="U445" s="12">
        <f t="shared" si="90"/>
        <v>0.23610049162461316</v>
      </c>
      <c r="V445" s="14">
        <f t="shared" si="92"/>
        <v>0.17305479230074675</v>
      </c>
      <c r="W445" s="12">
        <f t="shared" si="93"/>
        <v>0.29110503811305333</v>
      </c>
      <c r="Y445">
        <f t="shared" si="94"/>
        <v>228.76820159868819</v>
      </c>
      <c r="Z445">
        <f t="shared" si="95"/>
        <v>250.00686538299962</v>
      </c>
      <c r="AB445">
        <f t="shared" si="96"/>
        <v>516.9642176234064</v>
      </c>
      <c r="AC445">
        <f t="shared" si="97"/>
        <v>775.44632643510954</v>
      </c>
    </row>
    <row r="446" spans="1:29" x14ac:dyDescent="0.25">
      <c r="A446" s="1">
        <v>0.682638888888912</v>
      </c>
      <c r="B446" s="2">
        <v>685.66666666666697</v>
      </c>
      <c r="C446" s="3">
        <v>21.64</v>
      </c>
      <c r="D446" s="3">
        <v>25.345749290400004</v>
      </c>
      <c r="E446" s="3">
        <v>31.525714390441799</v>
      </c>
      <c r="F446" s="3">
        <v>40.438674563254096</v>
      </c>
      <c r="G446" s="12">
        <f t="shared" si="84"/>
        <v>1.4417668046341946E-2</v>
      </c>
      <c r="H446" s="12">
        <f t="shared" si="85"/>
        <v>2.7416637671250493E-2</v>
      </c>
      <c r="I446" s="12">
        <f t="shared" si="86"/>
        <v>0.31682324285360308</v>
      </c>
      <c r="J446" s="14">
        <f t="shared" si="91"/>
        <v>0.22846673886202901</v>
      </c>
      <c r="K446" s="12">
        <f t="shared" si="87"/>
        <v>0.25791890685922036</v>
      </c>
      <c r="M446" s="1">
        <v>0.682638888888912</v>
      </c>
      <c r="N446" s="2">
        <v>685.66666666666697</v>
      </c>
      <c r="O446" s="3">
        <v>21.64</v>
      </c>
      <c r="P446" s="3">
        <v>25.345749290400004</v>
      </c>
      <c r="Q446" s="3">
        <v>29.555393752362701</v>
      </c>
      <c r="R446" s="3">
        <v>36.258261863997603</v>
      </c>
      <c r="S446" s="12">
        <f t="shared" si="88"/>
        <v>1.1544084228044768E-2</v>
      </c>
      <c r="T446" s="12">
        <f t="shared" si="89"/>
        <v>2.1319779091877874E-2</v>
      </c>
      <c r="U446" s="12">
        <f t="shared" si="90"/>
        <v>0.21581241772558118</v>
      </c>
      <c r="V446" s="14">
        <f t="shared" si="92"/>
        <v>0.17181524306130913</v>
      </c>
      <c r="W446" s="12">
        <f t="shared" si="93"/>
        <v>0.2797214519240997</v>
      </c>
      <c r="Y446">
        <f t="shared" si="94"/>
        <v>220.2212348864206</v>
      </c>
      <c r="Z446">
        <f t="shared" si="95"/>
        <v>238.83709929249645</v>
      </c>
      <c r="AB446">
        <f t="shared" si="96"/>
        <v>505.64100380579049</v>
      </c>
      <c r="AC446">
        <f t="shared" si="97"/>
        <v>758.46150570868565</v>
      </c>
    </row>
    <row r="447" spans="1:29" x14ac:dyDescent="0.25">
      <c r="A447" s="1">
        <v>0.683333333333357</v>
      </c>
      <c r="B447" s="2">
        <v>684.83333333333303</v>
      </c>
      <c r="C447" s="3">
        <v>21.64</v>
      </c>
      <c r="D447" s="3">
        <v>25.301822515200008</v>
      </c>
      <c r="E447" s="3">
        <v>31.3022553596726</v>
      </c>
      <c r="F447" s="3">
        <v>40.219120112993501</v>
      </c>
      <c r="G447" s="12">
        <f t="shared" si="84"/>
        <v>1.4108915102953425E-2</v>
      </c>
      <c r="H447" s="12">
        <f t="shared" si="85"/>
        <v>2.71294039128647E-2</v>
      </c>
      <c r="I447" s="12">
        <f t="shared" si="86"/>
        <v>0.30799363258426993</v>
      </c>
      <c r="J447" s="14">
        <f t="shared" si="91"/>
        <v>0.22884495484086481</v>
      </c>
      <c r="K447" s="12">
        <f t="shared" si="87"/>
        <v>0.25522784742199989</v>
      </c>
      <c r="M447" s="1">
        <v>0.683333333333357</v>
      </c>
      <c r="N447" s="2">
        <v>684.83333333333303</v>
      </c>
      <c r="O447" s="3">
        <v>21.64</v>
      </c>
      <c r="P447" s="3">
        <v>25.301822515200008</v>
      </c>
      <c r="Q447" s="3">
        <v>29.3362022598428</v>
      </c>
      <c r="R447" s="3">
        <v>36.041725141040999</v>
      </c>
      <c r="S447" s="12">
        <f t="shared" si="88"/>
        <v>1.1238066088843226E-2</v>
      </c>
      <c r="T447" s="12">
        <f t="shared" si="89"/>
        <v>2.1029532938974454E-2</v>
      </c>
      <c r="U447" s="12">
        <f t="shared" si="90"/>
        <v>0.20707893996706297</v>
      </c>
      <c r="V447" s="14">
        <f t="shared" si="92"/>
        <v>0.17209244766897308</v>
      </c>
      <c r="W447" s="12">
        <f t="shared" si="93"/>
        <v>0.27563191765250455</v>
      </c>
      <c r="Y447">
        <f t="shared" si="94"/>
        <v>217.65864726454717</v>
      </c>
      <c r="Z447">
        <f t="shared" si="95"/>
        <v>235.05926545696332</v>
      </c>
      <c r="AB447">
        <f t="shared" si="96"/>
        <v>506.2819404369763</v>
      </c>
      <c r="AC447">
        <f t="shared" si="97"/>
        <v>759.42291065546431</v>
      </c>
    </row>
    <row r="448" spans="1:29" x14ac:dyDescent="0.25">
      <c r="A448" s="1">
        <v>0.68402777777780099</v>
      </c>
      <c r="B448" s="2">
        <v>681.5</v>
      </c>
      <c r="C448" s="3">
        <v>21.64</v>
      </c>
      <c r="D448" s="3">
        <v>24.950408313600001</v>
      </c>
      <c r="E448" s="3">
        <v>31.108040219809698</v>
      </c>
      <c r="F448" s="3">
        <v>39.927209570088003</v>
      </c>
      <c r="G448" s="12">
        <f t="shared" si="84"/>
        <v>1.3892942362156564E-2</v>
      </c>
      <c r="H448" s="12">
        <f t="shared" si="85"/>
        <v>2.6833763125587679E-2</v>
      </c>
      <c r="I448" s="12">
        <f t="shared" si="86"/>
        <v>0.31760835106175095</v>
      </c>
      <c r="J448" s="14">
        <f t="shared" si="91"/>
        <v>0.22744472856939532</v>
      </c>
      <c r="K448" s="12">
        <f t="shared" si="87"/>
        <v>0.25749926940018059</v>
      </c>
      <c r="M448" s="1">
        <v>0.68402777777780099</v>
      </c>
      <c r="N448" s="2">
        <v>681.5</v>
      </c>
      <c r="O448" s="3">
        <v>21.64</v>
      </c>
      <c r="P448" s="3">
        <v>24.950408313600001</v>
      </c>
      <c r="Q448" s="3">
        <v>29.168284415215801</v>
      </c>
      <c r="R448" s="3">
        <v>35.789426405779402</v>
      </c>
      <c r="S448" s="12">
        <f t="shared" si="88"/>
        <v>1.104663890713984E-2</v>
      </c>
      <c r="T448" s="12">
        <f t="shared" si="89"/>
        <v>2.0762181079646957E-2</v>
      </c>
      <c r="U448" s="12">
        <f t="shared" si="90"/>
        <v>0.21755647203692069</v>
      </c>
      <c r="V448" s="14">
        <f t="shared" si="92"/>
        <v>0.17075801394103415</v>
      </c>
      <c r="W448" s="12">
        <f t="shared" si="93"/>
        <v>0.27953624995949455</v>
      </c>
      <c r="Y448">
        <f t="shared" si="94"/>
        <v>218.5268665766466</v>
      </c>
      <c r="Z448">
        <f t="shared" si="95"/>
        <v>237.22855967913574</v>
      </c>
      <c r="AB448">
        <f t="shared" si="96"/>
        <v>511.40943348646283</v>
      </c>
      <c r="AC448">
        <f t="shared" si="97"/>
        <v>767.11415022969413</v>
      </c>
    </row>
    <row r="449" spans="1:29" x14ac:dyDescent="0.25">
      <c r="A449" s="1">
        <v>0.68472222222224599</v>
      </c>
      <c r="B449" s="2">
        <v>680.16666666666697</v>
      </c>
      <c r="C449" s="3">
        <v>21.68</v>
      </c>
      <c r="D449" s="3">
        <v>25.082188639200005</v>
      </c>
      <c r="E449" s="3">
        <v>31.039380860554498</v>
      </c>
      <c r="F449" s="3">
        <v>39.819529073626299</v>
      </c>
      <c r="G449" s="12">
        <f t="shared" si="84"/>
        <v>1.3760422730538339E-2</v>
      </c>
      <c r="H449" s="12">
        <f t="shared" si="85"/>
        <v>2.6669241470658599E-2</v>
      </c>
      <c r="I449" s="12">
        <f t="shared" si="86"/>
        <v>0.30787208913907949</v>
      </c>
      <c r="J449" s="14">
        <f t="shared" si="91"/>
        <v>0.22688226876574999</v>
      </c>
      <c r="K449" s="12">
        <f t="shared" si="87"/>
        <v>0.25387887555685978</v>
      </c>
      <c r="M449" s="1">
        <v>0.68472222222224599</v>
      </c>
      <c r="N449" s="2">
        <v>680.16666666666697</v>
      </c>
      <c r="O449" s="3">
        <v>21.68</v>
      </c>
      <c r="P449" s="3">
        <v>25.082188639200005</v>
      </c>
      <c r="Q449" s="3">
        <v>29.107402814986699</v>
      </c>
      <c r="R449" s="3">
        <v>35.706516156076603</v>
      </c>
      <c r="S449" s="12">
        <f t="shared" si="88"/>
        <v>1.091997473411423E-2</v>
      </c>
      <c r="T449" s="12">
        <f t="shared" si="89"/>
        <v>2.062217518658652E-2</v>
      </c>
      <c r="U449" s="12">
        <f t="shared" si="90"/>
        <v>0.20802603835568653</v>
      </c>
      <c r="V449" s="14">
        <f t="shared" si="92"/>
        <v>0.17052352310405836</v>
      </c>
      <c r="W449" s="12">
        <f t="shared" si="93"/>
        <v>0.27453654228190161</v>
      </c>
      <c r="Y449">
        <f t="shared" si="94"/>
        <v>215.03288797488446</v>
      </c>
      <c r="Z449">
        <f t="shared" si="95"/>
        <v>232.5297266739102</v>
      </c>
      <c r="AB449">
        <f t="shared" si="96"/>
        <v>509.48662359290535</v>
      </c>
      <c r="AC449">
        <f t="shared" si="97"/>
        <v>764.22993538935793</v>
      </c>
    </row>
    <row r="450" spans="1:29" x14ac:dyDescent="0.25">
      <c r="A450" s="1">
        <v>0.68541666666668999</v>
      </c>
      <c r="B450" s="2">
        <v>679.5</v>
      </c>
      <c r="C450" s="3">
        <v>21.72</v>
      </c>
      <c r="D450" s="3">
        <v>24.847912504799996</v>
      </c>
      <c r="E450" s="3">
        <v>30.992597776582901</v>
      </c>
      <c r="F450" s="3">
        <v>39.6517098232923</v>
      </c>
      <c r="G450" s="12">
        <f t="shared" si="84"/>
        <v>1.3646207176722446E-2</v>
      </c>
      <c r="H450" s="12">
        <f t="shared" si="85"/>
        <v>2.6389565597192497E-2</v>
      </c>
      <c r="I450" s="12">
        <f t="shared" si="86"/>
        <v>0.31787343257155076</v>
      </c>
      <c r="J450" s="14">
        <f t="shared" si="91"/>
        <v>0.22397417829917057</v>
      </c>
      <c r="K450" s="12">
        <f t="shared" si="87"/>
        <v>0.25527392972329732</v>
      </c>
      <c r="M450" s="1">
        <v>0.68541666666668999</v>
      </c>
      <c r="N450" s="2">
        <v>679.5</v>
      </c>
      <c r="O450" s="3">
        <v>21.72</v>
      </c>
      <c r="P450" s="3">
        <v>24.847912504799996</v>
      </c>
      <c r="Q450" s="3">
        <v>29.0906722386047</v>
      </c>
      <c r="R450" s="3">
        <v>35.584533222032299</v>
      </c>
      <c r="S450" s="12">
        <f t="shared" si="88"/>
        <v>1.0847199762479325E-2</v>
      </c>
      <c r="T450" s="12">
        <f t="shared" si="89"/>
        <v>2.0404022401813538E-2</v>
      </c>
      <c r="U450" s="12">
        <f t="shared" si="90"/>
        <v>0.21948408104058045</v>
      </c>
      <c r="V450" s="14">
        <f t="shared" si="92"/>
        <v>0.16796839790344981</v>
      </c>
      <c r="W450" s="12">
        <f t="shared" si="93"/>
        <v>0.27771043842374005</v>
      </c>
      <c r="Y450">
        <f t="shared" si="94"/>
        <v>216.00256196525683</v>
      </c>
      <c r="Z450">
        <f t="shared" si="95"/>
        <v>234.98743584605057</v>
      </c>
      <c r="AB450">
        <f t="shared" si="96"/>
        <v>512.90495229256317</v>
      </c>
      <c r="AC450">
        <f t="shared" si="97"/>
        <v>769.35742843884464</v>
      </c>
    </row>
    <row r="451" spans="1:29" x14ac:dyDescent="0.25">
      <c r="A451" s="1">
        <v>0.68611111111113499</v>
      </c>
      <c r="B451" s="2">
        <v>675</v>
      </c>
      <c r="C451" s="3">
        <v>21.72</v>
      </c>
      <c r="D451" s="3">
        <v>25.272537998400001</v>
      </c>
      <c r="E451" s="3">
        <v>31.352935960755602</v>
      </c>
      <c r="F451" s="3">
        <v>39.7844092877611</v>
      </c>
      <c r="G451" s="12">
        <f t="shared" ref="G451:G483" si="98">(E451-$C451)/$B451</f>
        <v>1.4271016238156449E-2</v>
      </c>
      <c r="H451" s="12">
        <f t="shared" ref="H451:H483" si="99">(F451-$C451)/$B451</f>
        <v>2.6762087833720149E-2</v>
      </c>
      <c r="I451" s="12">
        <f t="shared" ref="I451:I483" si="100">$A$1*60*0.145*1.25*1000*(E451-D451)/($B451*60*0.33*1.25)</f>
        <v>0.31664474237182921</v>
      </c>
      <c r="J451" s="14">
        <f t="shared" si="91"/>
        <v>0.21954004622505899</v>
      </c>
      <c r="K451" s="12">
        <f t="shared" ref="K451:K483" si="101">$A$1*0.145*1000*(F451-D451)/(3*0.33*B451)</f>
        <v>0.25190827827398243</v>
      </c>
      <c r="M451" s="1">
        <v>0.68611111111113499</v>
      </c>
      <c r="N451" s="2">
        <v>675</v>
      </c>
      <c r="O451" s="3">
        <v>21.72</v>
      </c>
      <c r="P451" s="3">
        <v>25.272537998400001</v>
      </c>
      <c r="Q451" s="3">
        <v>29.490035754977299</v>
      </c>
      <c r="R451" s="3">
        <v>35.817345662645302</v>
      </c>
      <c r="S451" s="12">
        <f t="shared" ref="S451:S483" si="102">(Q451-$C451)/$B451</f>
        <v>1.1511164081447853E-2</v>
      </c>
      <c r="T451" s="12">
        <f t="shared" ref="T451:T483" si="103">(R451-$C451)/$B451</f>
        <v>2.0884956537252301E-2</v>
      </c>
      <c r="U451" s="12">
        <f t="shared" ref="U451:U483" si="104">$A$1*60*0.145*1.25*1000*(Q451-P451)/($B451*60*0.33*1.25)</f>
        <v>0.21963175746934524</v>
      </c>
      <c r="V451" s="14">
        <f t="shared" si="92"/>
        <v>0.16475150376868425</v>
      </c>
      <c r="W451" s="12">
        <f t="shared" si="93"/>
        <v>0.27456738250335683</v>
      </c>
      <c r="Y451">
        <f t="shared" si="94"/>
        <v>211.74306226797873</v>
      </c>
      <c r="Z451">
        <f t="shared" si="95"/>
        <v>230.78931255658065</v>
      </c>
      <c r="AB451">
        <f t="shared" si="96"/>
        <v>506.70923152443368</v>
      </c>
      <c r="AC451">
        <f t="shared" si="97"/>
        <v>760.06384728665034</v>
      </c>
    </row>
    <row r="452" spans="1:29" x14ac:dyDescent="0.25">
      <c r="A452" s="1">
        <v>0.68680555555557898</v>
      </c>
      <c r="B452" s="2">
        <v>673</v>
      </c>
      <c r="C452" s="3">
        <v>21.76</v>
      </c>
      <c r="D452" s="3">
        <v>25.667878975200004</v>
      </c>
      <c r="E452" s="3">
        <v>31.356180942734301</v>
      </c>
      <c r="F452" s="3">
        <v>39.7435787182864</v>
      </c>
      <c r="G452" s="12">
        <f t="shared" si="98"/>
        <v>1.4258812693513076E-2</v>
      </c>
      <c r="H452" s="12">
        <f t="shared" si="99"/>
        <v>2.6721513697305199E-2</v>
      </c>
      <c r="I452" s="12">
        <f t="shared" si="100"/>
        <v>0.29710614085910142</v>
      </c>
      <c r="J452" s="14">
        <f t="shared" ref="J452:J483" si="105">$A$1/2*60*0.145*1.25*1000*(F452-E452)/($B452*60*0.33*1.25)</f>
        <v>0.21904141158180093</v>
      </c>
      <c r="K452" s="12">
        <f t="shared" si="101"/>
        <v>0.24506298800756779</v>
      </c>
      <c r="M452" s="1">
        <v>0.68680555555557898</v>
      </c>
      <c r="N452" s="2">
        <v>673</v>
      </c>
      <c r="O452" s="3">
        <v>21.76</v>
      </c>
      <c r="P452" s="3">
        <v>25.667878975200004</v>
      </c>
      <c r="Q452" s="3">
        <v>29.500815485673801</v>
      </c>
      <c r="R452" s="3">
        <v>35.8060718958831</v>
      </c>
      <c r="S452" s="12">
        <f t="shared" si="102"/>
        <v>1.1501954659247844E-2</v>
      </c>
      <c r="T452" s="12">
        <f t="shared" si="103"/>
        <v>2.0870834912159138E-2</v>
      </c>
      <c r="U452" s="12">
        <f t="shared" si="104"/>
        <v>0.20019840389705093</v>
      </c>
      <c r="V452" s="14">
        <f t="shared" ref="V452:V483" si="106">$A$1/2*60*0.145*1.25*1000*(R452-Q452)/($B452*60*0.33*1.25)</f>
        <v>0.16466516808147116</v>
      </c>
      <c r="W452" s="12">
        <f t="shared" ref="W452:W483" si="107">$M$1*0.145*1000*(R452-P452)/(3*0.33*N452)</f>
        <v>0.26476437002999664</v>
      </c>
      <c r="Y452">
        <f t="shared" ref="Y452:Y483" si="108">0.08*0.1813*1006*(F452-D452)</f>
        <v>205.37887276816744</v>
      </c>
      <c r="Z452">
        <f t="shared" ref="Z452:Z483" si="109">0.12*0.1813*1006*(R452-P452)</f>
        <v>221.88992433347568</v>
      </c>
      <c r="AB452">
        <f t="shared" ref="AB452:AB483" si="110">0.08*0.1813*1006*(60-D452)</f>
        <v>500.94080184376128</v>
      </c>
      <c r="AC452">
        <f t="shared" ref="AC452:AC483" si="111">0.12*0.1813*1006*(60-D452)</f>
        <v>751.41120276564186</v>
      </c>
    </row>
    <row r="453" spans="1:29" x14ac:dyDescent="0.25">
      <c r="A453" s="1">
        <v>0.68750000000002398</v>
      </c>
      <c r="B453" s="2">
        <v>672</v>
      </c>
      <c r="C453" s="3">
        <v>21.76</v>
      </c>
      <c r="D453" s="3">
        <v>25.375033807200001</v>
      </c>
      <c r="E453" s="3">
        <v>31.202352370795101</v>
      </c>
      <c r="F453" s="3">
        <v>39.493838650511698</v>
      </c>
      <c r="G453" s="12">
        <f t="shared" si="98"/>
        <v>1.4051119599397468E-2</v>
      </c>
      <c r="H453" s="12">
        <f t="shared" si="99"/>
        <v>2.6389640848975739E-2</v>
      </c>
      <c r="I453" s="12">
        <f t="shared" si="100"/>
        <v>0.30482005473350987</v>
      </c>
      <c r="J453" s="14">
        <f t="shared" si="105"/>
        <v>0.21685885832592108</v>
      </c>
      <c r="K453" s="12">
        <f t="shared" si="101"/>
        <v>0.24617925712845068</v>
      </c>
      <c r="M453" s="1">
        <v>0.68750000000002398</v>
      </c>
      <c r="N453" s="2">
        <v>672</v>
      </c>
      <c r="O453" s="3">
        <v>21.76</v>
      </c>
      <c r="P453" s="3">
        <v>25.375033807200001</v>
      </c>
      <c r="Q453" s="3">
        <v>29.3729583506572</v>
      </c>
      <c r="R453" s="3">
        <v>35.594574846283699</v>
      </c>
      <c r="S453" s="12">
        <f t="shared" si="102"/>
        <v>1.1328807069430355E-2</v>
      </c>
      <c r="T453" s="12">
        <f t="shared" si="103"/>
        <v>2.058716494982693E-2</v>
      </c>
      <c r="U453" s="12">
        <f t="shared" si="104"/>
        <v>0.20912664458921129</v>
      </c>
      <c r="V453" s="14">
        <f t="shared" si="106"/>
        <v>0.16272265365545494</v>
      </c>
      <c r="W453" s="12">
        <f t="shared" si="107"/>
        <v>0.26728597595006065</v>
      </c>
      <c r="Y453">
        <f t="shared" si="108"/>
        <v>206.0078203200772</v>
      </c>
      <c r="Z453">
        <f t="shared" si="109"/>
        <v>223.6703528553827</v>
      </c>
      <c r="AB453">
        <f t="shared" si="110"/>
        <v>505.21371271833345</v>
      </c>
      <c r="AC453">
        <f t="shared" si="111"/>
        <v>757.82056907750007</v>
      </c>
    </row>
    <row r="454" spans="1:29" x14ac:dyDescent="0.25">
      <c r="A454" s="1">
        <v>0.68819444444446798</v>
      </c>
      <c r="B454" s="2">
        <v>670.83333333333303</v>
      </c>
      <c r="C454" s="3">
        <v>21.76</v>
      </c>
      <c r="D454" s="3">
        <v>25.550740908000002</v>
      </c>
      <c r="E454" s="3">
        <v>31.243342339306</v>
      </c>
      <c r="F454" s="3">
        <v>39.420530827533199</v>
      </c>
      <c r="G454" s="12">
        <f t="shared" si="98"/>
        <v>1.4136659387785347E-2</v>
      </c>
      <c r="H454" s="12">
        <f t="shared" si="99"/>
        <v>2.6326257134210988E-2</v>
      </c>
      <c r="I454" s="12">
        <f t="shared" si="100"/>
        <v>0.29829102926323925</v>
      </c>
      <c r="J454" s="14">
        <f t="shared" si="105"/>
        <v>0.21424141493717788</v>
      </c>
      <c r="K454" s="12">
        <f t="shared" si="101"/>
        <v>0.24225795304586512</v>
      </c>
      <c r="M454" s="1">
        <v>0.68819444444446798</v>
      </c>
      <c r="N454" s="2">
        <v>670.83333333333303</v>
      </c>
      <c r="O454" s="3">
        <v>21.76</v>
      </c>
      <c r="P454" s="3">
        <v>25.550740908000002</v>
      </c>
      <c r="Q454" s="3">
        <v>29.435885474590901</v>
      </c>
      <c r="R454" s="3">
        <v>35.5750441385754</v>
      </c>
      <c r="S454" s="12">
        <f t="shared" si="102"/>
        <v>1.144231375094296E-2</v>
      </c>
      <c r="T454" s="12">
        <f t="shared" si="103"/>
        <v>2.0593854616509921E-2</v>
      </c>
      <c r="U454" s="12">
        <f t="shared" si="104"/>
        <v>0.20358069778635543</v>
      </c>
      <c r="V454" s="14">
        <f t="shared" si="106"/>
        <v>0.16084526369784349</v>
      </c>
      <c r="W454" s="12">
        <f t="shared" si="107"/>
        <v>0.26263561259102125</v>
      </c>
      <c r="Y454">
        <f t="shared" si="108"/>
        <v>202.37443759086693</v>
      </c>
      <c r="Z454">
        <f t="shared" si="109"/>
        <v>219.39727353090473</v>
      </c>
      <c r="AB454">
        <f t="shared" si="110"/>
        <v>502.64996619359016</v>
      </c>
      <c r="AC454">
        <f t="shared" si="111"/>
        <v>753.9749492903851</v>
      </c>
    </row>
    <row r="455" spans="1:29" x14ac:dyDescent="0.25">
      <c r="A455" s="1">
        <v>0.68888888888891298</v>
      </c>
      <c r="B455" s="2">
        <v>668.83333333333303</v>
      </c>
      <c r="C455" s="3">
        <v>21.76</v>
      </c>
      <c r="D455" s="3">
        <v>25.580025424799999</v>
      </c>
      <c r="E455" s="3">
        <v>31.26047318562</v>
      </c>
      <c r="F455" s="3">
        <v>39.306127517775003</v>
      </c>
      <c r="G455" s="12">
        <f t="shared" si="98"/>
        <v>1.4204545007156745E-2</v>
      </c>
      <c r="H455" s="12">
        <f t="shared" si="99"/>
        <v>2.6233931000909559E-2</v>
      </c>
      <c r="I455" s="12">
        <f t="shared" si="100"/>
        <v>0.29854424948694935</v>
      </c>
      <c r="J455" s="14">
        <f t="shared" si="105"/>
        <v>0.21142557201141302</v>
      </c>
      <c r="K455" s="12">
        <f t="shared" si="101"/>
        <v>0.24046513116992524</v>
      </c>
      <c r="M455" s="1">
        <v>0.68888888888891298</v>
      </c>
      <c r="N455" s="2">
        <v>668.83333333333303</v>
      </c>
      <c r="O455" s="3">
        <v>21.76</v>
      </c>
      <c r="P455" s="3">
        <v>25.580025424799999</v>
      </c>
      <c r="Q455" s="3">
        <v>29.4806807623476</v>
      </c>
      <c r="R455" s="3">
        <v>35.517690809967597</v>
      </c>
      <c r="S455" s="12">
        <f t="shared" si="102"/>
        <v>1.1543504753073912E-2</v>
      </c>
      <c r="T455" s="12">
        <f t="shared" si="103"/>
        <v>2.0569684739547872E-2</v>
      </c>
      <c r="U455" s="12">
        <f t="shared" si="104"/>
        <v>0.20500465267676496</v>
      </c>
      <c r="V455" s="14">
        <f t="shared" si="106"/>
        <v>0.15864195127742106</v>
      </c>
      <c r="W455" s="12">
        <f t="shared" si="107"/>
        <v>0.26114427761580361</v>
      </c>
      <c r="Y455">
        <f t="shared" si="108"/>
        <v>200.27788506504851</v>
      </c>
      <c r="Z455">
        <f t="shared" si="109"/>
        <v>217.50107120842446</v>
      </c>
      <c r="AB455">
        <f t="shared" si="110"/>
        <v>502.22267510613301</v>
      </c>
      <c r="AC455">
        <f t="shared" si="111"/>
        <v>753.3340126591994</v>
      </c>
    </row>
    <row r="456" spans="1:29" x14ac:dyDescent="0.25">
      <c r="A456" s="1">
        <v>0.68958333333335697</v>
      </c>
      <c r="B456" s="2">
        <v>667.16666666666697</v>
      </c>
      <c r="C456" s="3">
        <v>21.8</v>
      </c>
      <c r="D456" s="3">
        <v>25.755732525599999</v>
      </c>
      <c r="E456" s="3">
        <v>30.800071618139899</v>
      </c>
      <c r="F456" s="3">
        <v>38.967811254299299</v>
      </c>
      <c r="G456" s="12">
        <f t="shared" si="98"/>
        <v>1.3489989934758773E-2</v>
      </c>
      <c r="H456" s="12">
        <f t="shared" si="99"/>
        <v>2.5732417568272731E-2</v>
      </c>
      <c r="I456" s="12">
        <f t="shared" si="100"/>
        <v>0.26577491187728658</v>
      </c>
      <c r="J456" s="14">
        <f t="shared" si="105"/>
        <v>0.21516994022539682</v>
      </c>
      <c r="K456" s="12">
        <f t="shared" si="101"/>
        <v>0.2320382641093601</v>
      </c>
      <c r="M456" s="1">
        <v>0.68958333333335697</v>
      </c>
      <c r="N456" s="2">
        <v>667.16666666666697</v>
      </c>
      <c r="O456" s="3">
        <v>21.8</v>
      </c>
      <c r="P456" s="3">
        <v>25.755732525599999</v>
      </c>
      <c r="Q456" s="3">
        <v>28.999778669889501</v>
      </c>
      <c r="R456" s="3">
        <v>35.1487907202375</v>
      </c>
      <c r="S456" s="12">
        <f t="shared" si="102"/>
        <v>1.0791574324091177E-2</v>
      </c>
      <c r="T456" s="12">
        <f t="shared" si="103"/>
        <v>2.0008179945397192E-2</v>
      </c>
      <c r="U456" s="12">
        <f t="shared" si="104"/>
        <v>0.17092151465381963</v>
      </c>
      <c r="V456" s="14">
        <f t="shared" si="106"/>
        <v>0.16198882607143902</v>
      </c>
      <c r="W456" s="12">
        <f t="shared" si="107"/>
        <v>0.24744958339834883</v>
      </c>
      <c r="Y456">
        <f t="shared" si="108"/>
        <v>192.77775782034095</v>
      </c>
      <c r="Z456">
        <f t="shared" si="109"/>
        <v>205.58150632702862</v>
      </c>
      <c r="AB456">
        <f t="shared" si="110"/>
        <v>499.65892858138983</v>
      </c>
      <c r="AC456">
        <f t="shared" si="111"/>
        <v>749.48839287208466</v>
      </c>
    </row>
    <row r="457" spans="1:29" x14ac:dyDescent="0.25">
      <c r="A457" s="1">
        <v>0.69027777777780197</v>
      </c>
      <c r="B457" s="2">
        <v>666.66666666666697</v>
      </c>
      <c r="C457" s="3">
        <v>21.8</v>
      </c>
      <c r="D457" s="3">
        <v>24.496498303200006</v>
      </c>
      <c r="E457" s="3">
        <v>30.201689451955701</v>
      </c>
      <c r="F457" s="3">
        <v>38.283947306692603</v>
      </c>
      <c r="G457" s="12">
        <f t="shared" si="98"/>
        <v>1.2602534177933545E-2</v>
      </c>
      <c r="H457" s="12">
        <f t="shared" si="99"/>
        <v>2.4725920960038894E-2</v>
      </c>
      <c r="I457" s="12">
        <f t="shared" si="100"/>
        <v>0.30081916966166378</v>
      </c>
      <c r="J457" s="14">
        <f t="shared" si="105"/>
        <v>0.2130777070794273</v>
      </c>
      <c r="K457" s="12">
        <f t="shared" si="101"/>
        <v>0.24232486127350611</v>
      </c>
      <c r="M457" s="1">
        <v>0.69027777777780197</v>
      </c>
      <c r="N457" s="2">
        <v>666.66666666666697</v>
      </c>
      <c r="O457" s="3">
        <v>21.8</v>
      </c>
      <c r="P457" s="3">
        <v>24.496498303200006</v>
      </c>
      <c r="Q457" s="3">
        <v>28.439531366849899</v>
      </c>
      <c r="R457" s="3">
        <v>34.485878883323998</v>
      </c>
      <c r="S457" s="12">
        <f t="shared" si="102"/>
        <v>9.9592970502748422E-3</v>
      </c>
      <c r="T457" s="12">
        <f t="shared" si="103"/>
        <v>1.9028818324985989E-2</v>
      </c>
      <c r="U457" s="12">
        <f t="shared" si="104"/>
        <v>0.20790537971972145</v>
      </c>
      <c r="V457" s="14">
        <f t="shared" si="106"/>
        <v>0.15940370725249889</v>
      </c>
      <c r="W457" s="12">
        <f t="shared" si="107"/>
        <v>0.26335639711235964</v>
      </c>
      <c r="Y457">
        <f t="shared" si="108"/>
        <v>201.17299930873656</v>
      </c>
      <c r="Z457">
        <f t="shared" si="109"/>
        <v>218.63293768458459</v>
      </c>
      <c r="AB457">
        <f t="shared" si="110"/>
        <v>518.03244534204941</v>
      </c>
      <c r="AC457">
        <f t="shared" si="111"/>
        <v>777.04866801307401</v>
      </c>
    </row>
    <row r="458" spans="1:29" x14ac:dyDescent="0.25">
      <c r="A458" s="1">
        <v>0.69097222222224597</v>
      </c>
      <c r="B458" s="2">
        <v>663.66666666666697</v>
      </c>
      <c r="C458" s="3">
        <v>21.84</v>
      </c>
      <c r="D458" s="3">
        <v>24.862554763199999</v>
      </c>
      <c r="E458" s="3">
        <v>30.324989658256101</v>
      </c>
      <c r="F458" s="3">
        <v>38.268056950920801</v>
      </c>
      <c r="G458" s="12">
        <f t="shared" si="98"/>
        <v>1.2785017064172923E-2</v>
      </c>
      <c r="H458" s="12">
        <f t="shared" si="99"/>
        <v>2.4753476068690296E-2</v>
      </c>
      <c r="I458" s="12">
        <f t="shared" si="100"/>
        <v>0.28932124004680493</v>
      </c>
      <c r="J458" s="14">
        <f t="shared" si="105"/>
        <v>0.21035473401879018</v>
      </c>
      <c r="K458" s="12">
        <f t="shared" si="101"/>
        <v>0.2366769026947951</v>
      </c>
      <c r="M458" s="1">
        <v>0.69097222222224597</v>
      </c>
      <c r="N458" s="2">
        <v>663.66666666666697</v>
      </c>
      <c r="O458" s="3">
        <v>21.84</v>
      </c>
      <c r="P458" s="3">
        <v>24.862554763199999</v>
      </c>
      <c r="Q458" s="3">
        <v>28.585447914511398</v>
      </c>
      <c r="R458" s="3">
        <v>34.540082127692401</v>
      </c>
      <c r="S458" s="12">
        <f t="shared" si="102"/>
        <v>1.0163909464356698E-2</v>
      </c>
      <c r="T458" s="12">
        <f t="shared" si="103"/>
        <v>1.9136236254684674E-2</v>
      </c>
      <c r="U458" s="12">
        <f t="shared" si="104"/>
        <v>0.19718533653811338</v>
      </c>
      <c r="V458" s="14">
        <f t="shared" si="106"/>
        <v>0.15769544055727952</v>
      </c>
      <c r="W458" s="12">
        <f t="shared" si="107"/>
        <v>0.25628810882633624</v>
      </c>
      <c r="Y458">
        <f t="shared" si="108"/>
        <v>195.60000415308673</v>
      </c>
      <c r="Z458">
        <f t="shared" si="109"/>
        <v>211.80755105394803</v>
      </c>
      <c r="AB458">
        <f t="shared" si="110"/>
        <v>512.69130674883456</v>
      </c>
      <c r="AC458">
        <f t="shared" si="111"/>
        <v>769.03696012325167</v>
      </c>
    </row>
    <row r="459" spans="1:29" x14ac:dyDescent="0.25">
      <c r="A459" s="1">
        <v>0.69166666666669097</v>
      </c>
      <c r="B459" s="2">
        <v>663.66666666666697</v>
      </c>
      <c r="C459" s="3">
        <v>21.84</v>
      </c>
      <c r="D459" s="3">
        <v>24.862554763200002</v>
      </c>
      <c r="E459" s="3">
        <v>30.513199664641601</v>
      </c>
      <c r="F459" s="3">
        <v>38.255156192663897</v>
      </c>
      <c r="G459" s="12">
        <f t="shared" si="98"/>
        <v>1.3068608234015464E-2</v>
      </c>
      <c r="H459" s="12">
        <f t="shared" si="99"/>
        <v>2.4734037457554831E-2</v>
      </c>
      <c r="I459" s="12">
        <f t="shared" si="100"/>
        <v>0.29928989935036071</v>
      </c>
      <c r="J459" s="14">
        <f t="shared" si="105"/>
        <v>0.2050287560500858</v>
      </c>
      <c r="K459" s="12">
        <f t="shared" si="101"/>
        <v>0.23644913715017746</v>
      </c>
      <c r="M459" s="1">
        <v>0.69166666666669097</v>
      </c>
      <c r="N459" s="2">
        <v>663.66666666666697</v>
      </c>
      <c r="O459" s="3">
        <v>21.84</v>
      </c>
      <c r="P459" s="3">
        <v>24.862554763200002</v>
      </c>
      <c r="Q459" s="3">
        <v>28.814770843887398</v>
      </c>
      <c r="R459" s="3">
        <v>34.606300621328003</v>
      </c>
      <c r="S459" s="12">
        <f t="shared" si="102"/>
        <v>1.0509448785365236E-2</v>
      </c>
      <c r="T459" s="12">
        <f t="shared" si="103"/>
        <v>1.9236012990449018E-2</v>
      </c>
      <c r="U459" s="12">
        <f t="shared" si="104"/>
        <v>0.20933156721598908</v>
      </c>
      <c r="V459" s="14">
        <f t="shared" si="106"/>
        <v>0.15337597693783614</v>
      </c>
      <c r="W459" s="12">
        <f t="shared" si="107"/>
        <v>0.25804176054583067</v>
      </c>
      <c r="Y459">
        <f t="shared" si="108"/>
        <v>195.41176887974197</v>
      </c>
      <c r="Z459">
        <f t="shared" si="109"/>
        <v>213.25684449876934</v>
      </c>
      <c r="AB459">
        <f t="shared" si="110"/>
        <v>512.69130674883445</v>
      </c>
      <c r="AC459">
        <f t="shared" si="111"/>
        <v>769.03696012325156</v>
      </c>
    </row>
    <row r="460" spans="1:29" x14ac:dyDescent="0.25">
      <c r="A460" s="1">
        <v>0.69236111111113496</v>
      </c>
      <c r="B460" s="2">
        <v>658.5</v>
      </c>
      <c r="C460" s="3">
        <v>21.88</v>
      </c>
      <c r="D460" s="3">
        <v>25.521456391200001</v>
      </c>
      <c r="E460" s="3">
        <v>30.364335610072601</v>
      </c>
      <c r="F460" s="3">
        <v>38.116323931070497</v>
      </c>
      <c r="G460" s="12">
        <f t="shared" si="98"/>
        <v>1.2884336537695674E-2</v>
      </c>
      <c r="H460" s="12">
        <f t="shared" si="99"/>
        <v>2.4656528369127559E-2</v>
      </c>
      <c r="I460" s="12">
        <f t="shared" si="100"/>
        <v>0.25851866702985271</v>
      </c>
      <c r="J460" s="14">
        <f t="shared" si="105"/>
        <v>0.20690518976456035</v>
      </c>
      <c r="K460" s="12">
        <f t="shared" si="101"/>
        <v>0.22410968218632452</v>
      </c>
      <c r="M460" s="1">
        <v>0.69236111111113496</v>
      </c>
      <c r="N460" s="2">
        <v>658.5</v>
      </c>
      <c r="O460" s="3">
        <v>21.88</v>
      </c>
      <c r="P460" s="3">
        <v>25.521456391200001</v>
      </c>
      <c r="Q460" s="3">
        <v>28.661226364002498</v>
      </c>
      <c r="R460" s="3">
        <v>34.487504654790001</v>
      </c>
      <c r="S460" s="12">
        <f t="shared" si="102"/>
        <v>1.0297989922555048E-2</v>
      </c>
      <c r="T460" s="12">
        <f t="shared" si="103"/>
        <v>1.9145792945770693E-2</v>
      </c>
      <c r="U460" s="12">
        <f t="shared" si="104"/>
        <v>0.1676046648006671</v>
      </c>
      <c r="V460" s="14">
        <f t="shared" si="106"/>
        <v>0.15550684101409315</v>
      </c>
      <c r="W460" s="12">
        <f t="shared" si="107"/>
        <v>0.23930917341442673</v>
      </c>
      <c r="Y460">
        <f t="shared" si="108"/>
        <v>183.77201455107135</v>
      </c>
      <c r="Z460">
        <f t="shared" si="109"/>
        <v>196.2357380988</v>
      </c>
      <c r="AB460">
        <f t="shared" si="110"/>
        <v>503.07725728104731</v>
      </c>
      <c r="AC460">
        <f t="shared" si="111"/>
        <v>754.61588592157091</v>
      </c>
    </row>
    <row r="461" spans="1:29" x14ac:dyDescent="0.25">
      <c r="A461" s="1">
        <v>0.69305555555557996</v>
      </c>
      <c r="B461" s="2">
        <v>654.33333333333303</v>
      </c>
      <c r="C461" s="3">
        <v>21.88</v>
      </c>
      <c r="D461" s="3">
        <v>24.481856044800001</v>
      </c>
      <c r="E461" s="3">
        <v>30.001841772381699</v>
      </c>
      <c r="F461" s="3">
        <v>37.595922180834201</v>
      </c>
      <c r="G461" s="12">
        <f t="shared" si="98"/>
        <v>1.2412391908886964E-2</v>
      </c>
      <c r="H461" s="12">
        <f t="shared" si="99"/>
        <v>2.4018220347683458E-2</v>
      </c>
      <c r="I461" s="12">
        <f t="shared" si="100"/>
        <v>0.29653977881696714</v>
      </c>
      <c r="J461" s="14">
        <f t="shared" si="105"/>
        <v>0.20398122710612013</v>
      </c>
      <c r="K461" s="12">
        <f t="shared" si="101"/>
        <v>0.23483407767640252</v>
      </c>
      <c r="M461" s="1">
        <v>0.69305555555557996</v>
      </c>
      <c r="N461" s="2">
        <v>654.33333333333303</v>
      </c>
      <c r="O461" s="3">
        <v>21.88</v>
      </c>
      <c r="P461" s="3">
        <v>24.481856044800001</v>
      </c>
      <c r="Q461" s="3">
        <v>28.346342415020501</v>
      </c>
      <c r="R461" s="3">
        <v>34.018778322929798</v>
      </c>
      <c r="S461" s="12">
        <f t="shared" si="102"/>
        <v>9.8823368543359737E-3</v>
      </c>
      <c r="T461" s="12">
        <f t="shared" si="103"/>
        <v>1.8551367788481616E-2</v>
      </c>
      <c r="U461" s="12">
        <f t="shared" si="104"/>
        <v>0.20760451023275051</v>
      </c>
      <c r="V461" s="14">
        <f t="shared" si="106"/>
        <v>0.152364786115287</v>
      </c>
      <c r="W461" s="12">
        <f t="shared" si="107"/>
        <v>0.25616704123166234</v>
      </c>
      <c r="Y461">
        <f t="shared" si="108"/>
        <v>191.34765372846226</v>
      </c>
      <c r="Z461">
        <f t="shared" si="109"/>
        <v>208.73019276948978</v>
      </c>
      <c r="AB461">
        <f t="shared" si="110"/>
        <v>518.24609088577813</v>
      </c>
      <c r="AC461">
        <f t="shared" si="111"/>
        <v>777.36913632866708</v>
      </c>
    </row>
    <row r="462" spans="1:29" x14ac:dyDescent="0.25">
      <c r="A462" s="1">
        <v>0.69375000000002396</v>
      </c>
      <c r="B462" s="2">
        <v>655</v>
      </c>
      <c r="C462" s="3">
        <v>21.88</v>
      </c>
      <c r="D462" s="3">
        <v>25.155399931200002</v>
      </c>
      <c r="E462" s="3">
        <v>30.228290077889099</v>
      </c>
      <c r="F462" s="3">
        <v>37.716391895399099</v>
      </c>
      <c r="G462" s="12">
        <f t="shared" si="98"/>
        <v>1.274548103494519E-2</v>
      </c>
      <c r="H462" s="12">
        <f t="shared" si="99"/>
        <v>2.4177697550227632E-2</v>
      </c>
      <c r="I462" s="12">
        <f t="shared" si="100"/>
        <v>0.27224393107376138</v>
      </c>
      <c r="J462" s="14">
        <f t="shared" si="105"/>
        <v>0.20092986602617621</v>
      </c>
      <c r="K462" s="12">
        <f t="shared" si="101"/>
        <v>0.22470122104203796</v>
      </c>
      <c r="M462" s="1">
        <v>0.69375000000002396</v>
      </c>
      <c r="N462" s="2">
        <v>655</v>
      </c>
      <c r="O462" s="3">
        <v>21.88</v>
      </c>
      <c r="P462" s="3">
        <v>25.155399931200002</v>
      </c>
      <c r="Q462" s="3">
        <v>28.585268413469802</v>
      </c>
      <c r="R462" s="3">
        <v>34.198492865485399</v>
      </c>
      <c r="S462" s="12">
        <f t="shared" si="102"/>
        <v>1.0237051012930997E-2</v>
      </c>
      <c r="T462" s="12">
        <f t="shared" si="103"/>
        <v>1.8806859336618929E-2</v>
      </c>
      <c r="U462" s="12">
        <f t="shared" si="104"/>
        <v>0.18406881514841394</v>
      </c>
      <c r="V462" s="14">
        <f t="shared" si="106"/>
        <v>0.15062087356784853</v>
      </c>
      <c r="W462" s="12">
        <f t="shared" si="107"/>
        <v>0.24265528114205551</v>
      </c>
      <c r="Y462">
        <f t="shared" si="108"/>
        <v>183.27773521343616</v>
      </c>
      <c r="Z462">
        <f t="shared" si="109"/>
        <v>197.92197905758294</v>
      </c>
      <c r="AB462">
        <f t="shared" si="110"/>
        <v>508.41839587426239</v>
      </c>
      <c r="AC462">
        <f t="shared" si="111"/>
        <v>762.62759381139347</v>
      </c>
    </row>
    <row r="463" spans="1:29" x14ac:dyDescent="0.25">
      <c r="A463" s="1">
        <v>0.69444444444446896</v>
      </c>
      <c r="B463" s="2">
        <v>650.66666666666697</v>
      </c>
      <c r="C463" s="3">
        <v>21.92</v>
      </c>
      <c r="D463" s="3">
        <v>24.979692830400001</v>
      </c>
      <c r="E463" s="3">
        <v>30.131720085493601</v>
      </c>
      <c r="F463" s="3">
        <v>37.484899780964</v>
      </c>
      <c r="G463" s="12">
        <f t="shared" si="98"/>
        <v>1.2620471442869256E-2</v>
      </c>
      <c r="H463" s="12">
        <f t="shared" si="99"/>
        <v>2.3921464827301214E-2</v>
      </c>
      <c r="I463" s="12">
        <f t="shared" si="100"/>
        <v>0.27833232190334262</v>
      </c>
      <c r="J463" s="14">
        <f t="shared" si="105"/>
        <v>0.19862352009001624</v>
      </c>
      <c r="K463" s="12">
        <f t="shared" si="101"/>
        <v>0.2251931206944584</v>
      </c>
      <c r="M463" s="1">
        <v>0.69444444444446896</v>
      </c>
      <c r="N463" s="2">
        <v>650.66666666666697</v>
      </c>
      <c r="O463" s="3">
        <v>21.92</v>
      </c>
      <c r="P463" s="3">
        <v>24.979692830400001</v>
      </c>
      <c r="Q463" s="3">
        <v>28.521511366723601</v>
      </c>
      <c r="R463" s="3">
        <v>34.022803143031702</v>
      </c>
      <c r="S463" s="12">
        <f t="shared" si="102"/>
        <v>1.0145765420169461E-2</v>
      </c>
      <c r="T463" s="12">
        <f t="shared" si="103"/>
        <v>1.8600619584577399E-2</v>
      </c>
      <c r="U463" s="12">
        <f t="shared" si="104"/>
        <v>0.191342655650865</v>
      </c>
      <c r="V463" s="14">
        <f t="shared" si="106"/>
        <v>0.14860046713201827</v>
      </c>
      <c r="W463" s="12">
        <f t="shared" si="107"/>
        <v>0.24427179495745077</v>
      </c>
      <c r="Y463">
        <f t="shared" si="108"/>
        <v>182.4637747406461</v>
      </c>
      <c r="Z463">
        <f t="shared" si="109"/>
        <v>197.92235940938494</v>
      </c>
      <c r="AB463">
        <f t="shared" si="110"/>
        <v>510.98214239900568</v>
      </c>
      <c r="AC463">
        <f t="shared" si="111"/>
        <v>766.47321359850844</v>
      </c>
    </row>
    <row r="464" spans="1:29" x14ac:dyDescent="0.25">
      <c r="A464" s="1">
        <v>0.69513888888891295</v>
      </c>
      <c r="B464" s="2">
        <v>648.33333333333303</v>
      </c>
      <c r="C464" s="3">
        <v>21.96</v>
      </c>
      <c r="D464" s="3">
        <v>25.184684448000009</v>
      </c>
      <c r="E464" s="3">
        <v>29.936338457276701</v>
      </c>
      <c r="F464" s="3">
        <v>37.288805810958799</v>
      </c>
      <c r="G464" s="12">
        <f t="shared" si="98"/>
        <v>1.23028356667507E-2</v>
      </c>
      <c r="H464" s="12">
        <f t="shared" si="99"/>
        <v>2.3643402279113837E-2</v>
      </c>
      <c r="I464" s="12">
        <f t="shared" si="100"/>
        <v>0.25762648519565146</v>
      </c>
      <c r="J464" s="14">
        <f t="shared" si="105"/>
        <v>0.19931904955062477</v>
      </c>
      <c r="K464" s="12">
        <f t="shared" si="101"/>
        <v>0.21875486143230038</v>
      </c>
      <c r="M464" s="1">
        <v>0.69513888888891295</v>
      </c>
      <c r="N464" s="2">
        <v>648.33333333333303</v>
      </c>
      <c r="O464" s="3">
        <v>21.96</v>
      </c>
      <c r="P464" s="3">
        <v>25.184684448000009</v>
      </c>
      <c r="Q464" s="3">
        <v>28.327371715200201</v>
      </c>
      <c r="R464" s="3">
        <v>33.841669940619703</v>
      </c>
      <c r="S464" s="12">
        <f t="shared" si="102"/>
        <v>9.821138892339645E-3</v>
      </c>
      <c r="T464" s="12">
        <f t="shared" si="103"/>
        <v>1.832648319889929E-2</v>
      </c>
      <c r="U464" s="12">
        <f t="shared" si="104"/>
        <v>0.17039108342847498</v>
      </c>
      <c r="V464" s="14">
        <f t="shared" si="106"/>
        <v>0.14948786963044222</v>
      </c>
      <c r="W464" s="12">
        <f t="shared" si="107"/>
        <v>0.23468341134467979</v>
      </c>
      <c r="Y464">
        <f t="shared" si="108"/>
        <v>176.6115253058444</v>
      </c>
      <c r="Z464">
        <f t="shared" si="109"/>
        <v>189.47142463569861</v>
      </c>
      <c r="AB464">
        <f t="shared" si="110"/>
        <v>507.99110478680501</v>
      </c>
      <c r="AC464">
        <f t="shared" si="111"/>
        <v>761.98665718020743</v>
      </c>
    </row>
    <row r="465" spans="1:29" x14ac:dyDescent="0.25">
      <c r="A465" s="1">
        <v>0.69583333333335795</v>
      </c>
      <c r="B465" s="2">
        <v>647.33333333333303</v>
      </c>
      <c r="C465" s="3">
        <v>21.96</v>
      </c>
      <c r="D465" s="3">
        <v>24.569709595199999</v>
      </c>
      <c r="E465" s="3">
        <v>29.715121343840199</v>
      </c>
      <c r="F465" s="3">
        <v>36.938101264863803</v>
      </c>
      <c r="G465" s="12">
        <f t="shared" si="98"/>
        <v>1.1980105062574976E-2</v>
      </c>
      <c r="H465" s="12">
        <f t="shared" si="99"/>
        <v>2.3138158493610415E-2</v>
      </c>
      <c r="I465" s="12">
        <f t="shared" si="100"/>
        <v>0.27940631160109697</v>
      </c>
      <c r="J465" s="14">
        <f t="shared" si="105"/>
        <v>0.19611124212122888</v>
      </c>
      <c r="K465" s="12">
        <f t="shared" si="101"/>
        <v>0.22387626528118498</v>
      </c>
      <c r="M465" s="1">
        <v>0.69583333333335795</v>
      </c>
      <c r="N465" s="2">
        <v>647.33333333333303</v>
      </c>
      <c r="O465" s="3">
        <v>21.96</v>
      </c>
      <c r="P465" s="3">
        <v>24.569709595199999</v>
      </c>
      <c r="Q465" s="3">
        <v>28.1424716719796</v>
      </c>
      <c r="R465" s="3">
        <v>33.536949032968302</v>
      </c>
      <c r="S465" s="12">
        <f t="shared" si="102"/>
        <v>9.5506771451796119E-3</v>
      </c>
      <c r="T465" s="12">
        <f t="shared" si="103"/>
        <v>1.7884061327963399E-2</v>
      </c>
      <c r="U465" s="12">
        <f t="shared" si="104"/>
        <v>0.19400823935325986</v>
      </c>
      <c r="V465" s="14">
        <f t="shared" si="106"/>
        <v>0.14646554018226046</v>
      </c>
      <c r="W465" s="12">
        <f t="shared" si="107"/>
        <v>0.24346965985889046</v>
      </c>
      <c r="Y465">
        <f t="shared" si="108"/>
        <v>180.46749969346462</v>
      </c>
      <c r="Z465">
        <f t="shared" si="109"/>
        <v>196.26180877533568</v>
      </c>
      <c r="AB465">
        <f t="shared" si="110"/>
        <v>516.96421762340651</v>
      </c>
      <c r="AC465">
        <f t="shared" si="111"/>
        <v>775.44632643510977</v>
      </c>
    </row>
    <row r="466" spans="1:29" x14ac:dyDescent="0.25">
      <c r="A466" s="1">
        <v>0.69652777777780195</v>
      </c>
      <c r="B466" s="2">
        <v>645.5</v>
      </c>
      <c r="C466" s="3">
        <v>22</v>
      </c>
      <c r="D466" s="3">
        <v>25.008977347199998</v>
      </c>
      <c r="E466" s="3">
        <v>29.856535376269498</v>
      </c>
      <c r="F466" s="3">
        <v>36.961468512280497</v>
      </c>
      <c r="G466" s="12">
        <f t="shared" si="98"/>
        <v>1.2171239932253289E-2</v>
      </c>
      <c r="H466" s="12">
        <f t="shared" si="99"/>
        <v>2.3178107687498832E-2</v>
      </c>
      <c r="I466" s="12">
        <f t="shared" si="100"/>
        <v>0.26397987530082945</v>
      </c>
      <c r="J466" s="14">
        <f t="shared" si="105"/>
        <v>0.19345403933461863</v>
      </c>
      <c r="K466" s="12">
        <f t="shared" si="101"/>
        <v>0.21696265132335563</v>
      </c>
      <c r="M466" s="1">
        <v>0.69652777777780195</v>
      </c>
      <c r="N466" s="2">
        <v>645.5</v>
      </c>
      <c r="O466" s="3">
        <v>22</v>
      </c>
      <c r="P466" s="3">
        <v>25.008977347199998</v>
      </c>
      <c r="Q466" s="3">
        <v>28.302838091445999</v>
      </c>
      <c r="R466" s="3">
        <v>33.620992453352798</v>
      </c>
      <c r="S466" s="12">
        <f t="shared" si="102"/>
        <v>9.764272798522074E-3</v>
      </c>
      <c r="T466" s="12">
        <f t="shared" si="103"/>
        <v>1.8003086682188689E-2</v>
      </c>
      <c r="U466" s="12">
        <f t="shared" si="104"/>
        <v>0.17937133363027766</v>
      </c>
      <c r="V466" s="14">
        <f t="shared" si="106"/>
        <v>0.14480339553111016</v>
      </c>
      <c r="W466" s="12">
        <f t="shared" si="107"/>
        <v>0.23448906234624906</v>
      </c>
      <c r="Y466">
        <f t="shared" si="108"/>
        <v>174.3990854494775</v>
      </c>
      <c r="Z466">
        <f t="shared" si="109"/>
        <v>188.48717865335703</v>
      </c>
      <c r="AB466">
        <f t="shared" si="110"/>
        <v>510.55485131154842</v>
      </c>
      <c r="AC466">
        <f t="shared" si="111"/>
        <v>765.83227696732251</v>
      </c>
    </row>
    <row r="467" spans="1:29" x14ac:dyDescent="0.25">
      <c r="A467" s="1">
        <v>0.69722222222224695</v>
      </c>
      <c r="B467" s="2">
        <v>643.33333333333303</v>
      </c>
      <c r="C467" s="3">
        <v>22.04</v>
      </c>
      <c r="D467" s="3">
        <v>24.950408313600001</v>
      </c>
      <c r="E467" s="3">
        <v>29.877502725876401</v>
      </c>
      <c r="F467" s="3">
        <v>36.851977555429301</v>
      </c>
      <c r="G467" s="12">
        <f t="shared" si="98"/>
        <v>1.2182646724160215E-2</v>
      </c>
      <c r="H467" s="12">
        <f t="shared" si="99"/>
        <v>2.3023799308957475E-2</v>
      </c>
      <c r="I467" s="12">
        <f t="shared" si="100"/>
        <v>0.26921476769856922</v>
      </c>
      <c r="J467" s="14">
        <f t="shared" si="105"/>
        <v>0.19054146967219418</v>
      </c>
      <c r="K467" s="12">
        <f t="shared" si="101"/>
        <v>0.21676590234765258</v>
      </c>
      <c r="M467" s="1">
        <v>0.69722222222224695</v>
      </c>
      <c r="N467" s="2">
        <v>643.33333333333303</v>
      </c>
      <c r="O467" s="3">
        <v>22.04</v>
      </c>
      <c r="P467" s="3">
        <v>24.950408313600001</v>
      </c>
      <c r="Q467" s="3">
        <v>28.352540620845598</v>
      </c>
      <c r="R467" s="3">
        <v>33.565843530645402</v>
      </c>
      <c r="S467" s="12">
        <f t="shared" si="102"/>
        <v>9.8122393070138886E-3</v>
      </c>
      <c r="T467" s="12">
        <f t="shared" si="103"/>
        <v>1.7915818959552448E-2</v>
      </c>
      <c r="U467" s="12">
        <f t="shared" si="104"/>
        <v>0.18589135545948629</v>
      </c>
      <c r="V467" s="14">
        <f t="shared" si="106"/>
        <v>0.14242655146885946</v>
      </c>
      <c r="W467" s="12">
        <f t="shared" si="107"/>
        <v>0.23537222919860265</v>
      </c>
      <c r="Y467">
        <f t="shared" si="108"/>
        <v>173.65608244519311</v>
      </c>
      <c r="Z467">
        <f t="shared" si="109"/>
        <v>188.56203303353197</v>
      </c>
      <c r="AB467">
        <f t="shared" si="110"/>
        <v>511.40943348646283</v>
      </c>
      <c r="AC467">
        <f t="shared" si="111"/>
        <v>767.11415022969413</v>
      </c>
    </row>
    <row r="468" spans="1:29" x14ac:dyDescent="0.25">
      <c r="A468" s="1">
        <v>0.69791666666669105</v>
      </c>
      <c r="B468" s="2">
        <v>643.16666666666697</v>
      </c>
      <c r="C468" s="3">
        <v>22</v>
      </c>
      <c r="D468" s="3">
        <v>25.243253481600004</v>
      </c>
      <c r="E468" s="3">
        <v>29.924305289416299</v>
      </c>
      <c r="F468" s="3">
        <v>36.820416658271199</v>
      </c>
      <c r="G468" s="12">
        <f t="shared" si="98"/>
        <v>1.2320764896734329E-2</v>
      </c>
      <c r="H468" s="12">
        <f t="shared" si="99"/>
        <v>2.3042886745174178E-2</v>
      </c>
      <c r="I468" s="12">
        <f t="shared" si="100"/>
        <v>0.25583736234384319</v>
      </c>
      <c r="J468" s="14">
        <f t="shared" si="105"/>
        <v>0.1884494143059125</v>
      </c>
      <c r="K468" s="12">
        <f t="shared" si="101"/>
        <v>0.21091206365188944</v>
      </c>
      <c r="M468" s="1">
        <v>0.69791666666669105</v>
      </c>
      <c r="N468" s="2">
        <v>643.16666666666697</v>
      </c>
      <c r="O468" s="3">
        <v>22</v>
      </c>
      <c r="P468" s="3">
        <v>25.243253481600004</v>
      </c>
      <c r="Q468" s="3">
        <v>28.412795102741299</v>
      </c>
      <c r="R468" s="3">
        <v>33.5755797796023</v>
      </c>
      <c r="S468" s="12">
        <f t="shared" si="102"/>
        <v>9.9706583613495148E-3</v>
      </c>
      <c r="T468" s="12">
        <f t="shared" si="103"/>
        <v>1.7997791831462495E-2</v>
      </c>
      <c r="U468" s="12">
        <f t="shared" si="104"/>
        <v>0.17322755685758914</v>
      </c>
      <c r="V468" s="14">
        <f t="shared" si="106"/>
        <v>0.14108295189895539</v>
      </c>
      <c r="W468" s="12">
        <f t="shared" si="107"/>
        <v>0.22769673032775001</v>
      </c>
      <c r="Y468">
        <f t="shared" si="108"/>
        <v>168.92266576272564</v>
      </c>
      <c r="Z468">
        <f t="shared" si="109"/>
        <v>182.36575948497395</v>
      </c>
      <c r="AB468">
        <f t="shared" si="110"/>
        <v>507.13652261189071</v>
      </c>
      <c r="AC468">
        <f t="shared" si="111"/>
        <v>760.70478391783593</v>
      </c>
    </row>
    <row r="469" spans="1:29" x14ac:dyDescent="0.25">
      <c r="A469" s="1">
        <v>0.69861111111113605</v>
      </c>
      <c r="B469" s="2">
        <v>641</v>
      </c>
      <c r="C469" s="3">
        <v>22.04</v>
      </c>
      <c r="D469" s="3">
        <v>25.082188639200002</v>
      </c>
      <c r="E469" s="3">
        <v>29.6574014569463</v>
      </c>
      <c r="F469" s="3">
        <v>36.513337649270497</v>
      </c>
      <c r="G469" s="12">
        <f t="shared" si="98"/>
        <v>1.1883621617700936E-2</v>
      </c>
      <c r="H469" s="12">
        <f t="shared" si="99"/>
        <v>2.2579309905258187E-2</v>
      </c>
      <c r="I469" s="12">
        <f t="shared" si="100"/>
        <v>0.25089806971047629</v>
      </c>
      <c r="J469" s="14">
        <f t="shared" si="105"/>
        <v>0.18798482444797587</v>
      </c>
      <c r="K469" s="12">
        <f t="shared" si="101"/>
        <v>0.20895590620214272</v>
      </c>
      <c r="M469" s="1">
        <v>0.69861111111113605</v>
      </c>
      <c r="N469" s="2">
        <v>641</v>
      </c>
      <c r="O469" s="3">
        <v>22.04</v>
      </c>
      <c r="P469" s="3">
        <v>25.082188639200002</v>
      </c>
      <c r="Q469" s="3">
        <v>28.1604993501726</v>
      </c>
      <c r="R469" s="3">
        <v>33.289562245007502</v>
      </c>
      <c r="S469" s="12">
        <f t="shared" si="102"/>
        <v>9.5483609207060848E-3</v>
      </c>
      <c r="T469" s="12">
        <f t="shared" si="103"/>
        <v>1.7550019102975822E-2</v>
      </c>
      <c r="U469" s="12">
        <f t="shared" si="104"/>
        <v>0.16881011793732392</v>
      </c>
      <c r="V469" s="14">
        <f t="shared" si="106"/>
        <v>0.14063520441564992</v>
      </c>
      <c r="W469" s="12">
        <f t="shared" si="107"/>
        <v>0.22504026338431188</v>
      </c>
      <c r="Y469">
        <f t="shared" si="108"/>
        <v>166.79216955351484</v>
      </c>
      <c r="Z469">
        <f t="shared" si="109"/>
        <v>179.63097788895564</v>
      </c>
      <c r="AB469">
        <f t="shared" si="110"/>
        <v>509.48662359290546</v>
      </c>
      <c r="AC469">
        <f t="shared" si="111"/>
        <v>764.22993538935805</v>
      </c>
    </row>
    <row r="470" spans="1:29" x14ac:dyDescent="0.25">
      <c r="A470" s="1">
        <v>0.69930555555558005</v>
      </c>
      <c r="B470" s="2">
        <v>639</v>
      </c>
      <c r="C470" s="3">
        <v>22.04</v>
      </c>
      <c r="D470" s="3">
        <v>24.862554763200002</v>
      </c>
      <c r="E470" s="3">
        <v>29.477914534068599</v>
      </c>
      <c r="F470" s="3">
        <v>36.245240256019102</v>
      </c>
      <c r="G470" s="12">
        <f t="shared" si="98"/>
        <v>1.1639928848307668E-2</v>
      </c>
      <c r="H470" s="12">
        <f t="shared" si="99"/>
        <v>2.223042293586714E-2</v>
      </c>
      <c r="I470" s="12">
        <f t="shared" si="100"/>
        <v>0.25389184493799838</v>
      </c>
      <c r="J470" s="14">
        <f t="shared" si="105"/>
        <v>0.1861359566904392</v>
      </c>
      <c r="K470" s="12">
        <f t="shared" si="101"/>
        <v>0.20872125277295894</v>
      </c>
      <c r="M470" s="1">
        <v>0.69930555555558005</v>
      </c>
      <c r="N470" s="2">
        <v>639</v>
      </c>
      <c r="O470" s="3">
        <v>22.04</v>
      </c>
      <c r="P470" s="3">
        <v>24.862554763200002</v>
      </c>
      <c r="Q470" s="3">
        <v>28.003395266227301</v>
      </c>
      <c r="R470" s="3">
        <v>33.061276929288297</v>
      </c>
      <c r="S470" s="12">
        <f t="shared" si="102"/>
        <v>9.3323869581021929E-3</v>
      </c>
      <c r="T470" s="12">
        <f t="shared" si="103"/>
        <v>1.7247694725020812E-2</v>
      </c>
      <c r="U470" s="12">
        <f t="shared" si="104"/>
        <v>0.17277825122168475</v>
      </c>
      <c r="V470" s="14">
        <f t="shared" si="106"/>
        <v>0.13911753044887265</v>
      </c>
      <c r="W470" s="12">
        <f t="shared" si="107"/>
        <v>0.22550665605971504</v>
      </c>
      <c r="Y470">
        <f t="shared" si="108"/>
        <v>166.0850372101753</v>
      </c>
      <c r="Z470">
        <f t="shared" si="109"/>
        <v>179.44162784208942</v>
      </c>
      <c r="AB470">
        <f t="shared" si="110"/>
        <v>512.69130674883445</v>
      </c>
      <c r="AC470">
        <f t="shared" si="111"/>
        <v>769.03696012325156</v>
      </c>
    </row>
    <row r="471" spans="1:29" x14ac:dyDescent="0.25">
      <c r="A471" s="1">
        <v>0.70000000000002505</v>
      </c>
      <c r="B471" s="2">
        <v>638.33333333333303</v>
      </c>
      <c r="C471" s="3">
        <v>22.04</v>
      </c>
      <c r="D471" s="3">
        <v>24.847912504799996</v>
      </c>
      <c r="E471" s="3">
        <v>29.7184462067022</v>
      </c>
      <c r="F471" s="3">
        <v>36.250366537212599</v>
      </c>
      <c r="G471" s="12">
        <f t="shared" si="98"/>
        <v>1.2028897451752802E-2</v>
      </c>
      <c r="H471" s="12">
        <f t="shared" si="99"/>
        <v>2.226167081547667E-2</v>
      </c>
      <c r="I471" s="12">
        <f t="shared" si="100"/>
        <v>0.26820883428466924</v>
      </c>
      <c r="J471" s="14">
        <f t="shared" si="105"/>
        <v>0.17984874396848002</v>
      </c>
      <c r="K471" s="12">
        <f t="shared" si="101"/>
        <v>0.20930210740720981</v>
      </c>
      <c r="M471" s="1">
        <v>0.70000000000002505</v>
      </c>
      <c r="N471" s="2">
        <v>638.33333333333303</v>
      </c>
      <c r="O471" s="3">
        <v>22.04</v>
      </c>
      <c r="P471" s="3">
        <v>24.847912504799996</v>
      </c>
      <c r="Q471" s="3">
        <v>28.290154125897502</v>
      </c>
      <c r="R471" s="3">
        <v>33.1599237038306</v>
      </c>
      <c r="S471" s="12">
        <f t="shared" si="102"/>
        <v>9.7913641658968747E-3</v>
      </c>
      <c r="T471" s="12">
        <f t="shared" si="103"/>
        <v>1.7420246011222881E-2</v>
      </c>
      <c r="U471" s="12">
        <f t="shared" si="104"/>
        <v>0.18955614908488519</v>
      </c>
      <c r="V471" s="14">
        <f t="shared" si="106"/>
        <v>0.13408337788754793</v>
      </c>
      <c r="W471" s="12">
        <f t="shared" si="107"/>
        <v>0.22886145242999062</v>
      </c>
      <c r="Y471">
        <f t="shared" si="108"/>
        <v>166.37348044582905</v>
      </c>
      <c r="Z471">
        <f t="shared" si="109"/>
        <v>181.92113233998643</v>
      </c>
      <c r="AB471">
        <f t="shared" si="110"/>
        <v>512.90495229256317</v>
      </c>
      <c r="AC471">
        <f t="shared" si="111"/>
        <v>769.35742843884464</v>
      </c>
    </row>
    <row r="472" spans="1:29" x14ac:dyDescent="0.25">
      <c r="A472" s="1">
        <v>0.70069444444446904</v>
      </c>
      <c r="B472" s="2">
        <v>635.5</v>
      </c>
      <c r="C472" s="3">
        <v>22.08</v>
      </c>
      <c r="D472" s="3">
        <v>25.653236716800002</v>
      </c>
      <c r="E472" s="3">
        <v>29.8909151866307</v>
      </c>
      <c r="F472" s="3">
        <v>36.366827822698902</v>
      </c>
      <c r="G472" s="12">
        <f t="shared" si="98"/>
        <v>1.2290975903431475E-2</v>
      </c>
      <c r="H472" s="12">
        <f t="shared" si="99"/>
        <v>2.2481239689534072E-2</v>
      </c>
      <c r="I472" s="12">
        <f t="shared" si="100"/>
        <v>0.23439940037687376</v>
      </c>
      <c r="J472" s="14">
        <f t="shared" si="105"/>
        <v>0.1791016059375608</v>
      </c>
      <c r="K472" s="12">
        <f t="shared" si="101"/>
        <v>0.19753420408399849</v>
      </c>
      <c r="M472" s="1">
        <v>0.70069444444446904</v>
      </c>
      <c r="N472" s="2">
        <v>635.5</v>
      </c>
      <c r="O472" s="3">
        <v>22.08</v>
      </c>
      <c r="P472" s="3">
        <v>25.653236716800002</v>
      </c>
      <c r="Q472" s="3">
        <v>28.465258964063601</v>
      </c>
      <c r="R472" s="3">
        <v>33.319410915472403</v>
      </c>
      <c r="S472" s="12">
        <f t="shared" si="102"/>
        <v>1.0047614420241704E-2</v>
      </c>
      <c r="T472" s="12">
        <f t="shared" si="103"/>
        <v>1.7685933777297255E-2</v>
      </c>
      <c r="U472" s="12">
        <f t="shared" si="104"/>
        <v>0.15554184521020309</v>
      </c>
      <c r="V472" s="14">
        <f t="shared" si="106"/>
        <v>0.13424924930582477</v>
      </c>
      <c r="W472" s="12">
        <f t="shared" si="107"/>
        <v>0.21202017191092637</v>
      </c>
      <c r="Y472">
        <f t="shared" si="108"/>
        <v>156.32226495235739</v>
      </c>
      <c r="Z472">
        <f t="shared" si="109"/>
        <v>167.78599758151464</v>
      </c>
      <c r="AB472">
        <f t="shared" si="110"/>
        <v>501.15444738748994</v>
      </c>
      <c r="AC472">
        <f t="shared" si="111"/>
        <v>751.73167108123482</v>
      </c>
    </row>
    <row r="473" spans="1:29" x14ac:dyDescent="0.25">
      <c r="A473" s="1">
        <v>0.70138888888891404</v>
      </c>
      <c r="B473" s="2">
        <v>634</v>
      </c>
      <c r="C473" s="3">
        <v>22.08</v>
      </c>
      <c r="D473" s="3">
        <v>25.096830897600004</v>
      </c>
      <c r="E473" s="3">
        <v>29.357981752323401</v>
      </c>
      <c r="F473" s="3">
        <v>35.851004844760801</v>
      </c>
      <c r="G473" s="12">
        <f t="shared" si="98"/>
        <v>1.1479466486314515E-2</v>
      </c>
      <c r="H473" s="12">
        <f t="shared" si="99"/>
        <v>2.1720827830853003E-2</v>
      </c>
      <c r="I473" s="12">
        <f t="shared" si="100"/>
        <v>0.23625537670773059</v>
      </c>
      <c r="J473" s="14">
        <f t="shared" si="105"/>
        <v>0.17999968423734308</v>
      </c>
      <c r="K473" s="12">
        <f t="shared" si="101"/>
        <v>0.19875158172747229</v>
      </c>
      <c r="M473" s="1">
        <v>0.70138888888891404</v>
      </c>
      <c r="N473" s="2">
        <v>634</v>
      </c>
      <c r="O473" s="3">
        <v>22.08</v>
      </c>
      <c r="P473" s="3">
        <v>25.096830897600004</v>
      </c>
      <c r="Q473" s="3">
        <v>27.942920402447001</v>
      </c>
      <c r="R473" s="3">
        <v>32.7958256711552</v>
      </c>
      <c r="S473" s="12">
        <f t="shared" si="102"/>
        <v>9.2475085212097834E-3</v>
      </c>
      <c r="T473" s="12">
        <f t="shared" si="103"/>
        <v>1.6901933235260569E-2</v>
      </c>
      <c r="U473" s="12">
        <f t="shared" si="104"/>
        <v>0.15779867247980672</v>
      </c>
      <c r="V473" s="14">
        <f t="shared" si="106"/>
        <v>0.13453231315604411</v>
      </c>
      <c r="W473" s="12">
        <f t="shared" si="107"/>
        <v>0.2134316493959475</v>
      </c>
      <c r="Y473">
        <f t="shared" si="108"/>
        <v>156.91441016319791</v>
      </c>
      <c r="Z473">
        <f t="shared" si="109"/>
        <v>168.50432627522761</v>
      </c>
      <c r="AB473">
        <f t="shared" si="110"/>
        <v>509.2729780491768</v>
      </c>
      <c r="AC473">
        <f t="shared" si="111"/>
        <v>763.90946707376509</v>
      </c>
    </row>
    <row r="474" spans="1:29" x14ac:dyDescent="0.25">
      <c r="A474" s="1">
        <v>0.70208333333335804</v>
      </c>
      <c r="B474" s="2">
        <v>631</v>
      </c>
      <c r="C474" s="3">
        <v>22.08</v>
      </c>
      <c r="D474" s="3">
        <v>24.803985729600008</v>
      </c>
      <c r="E474" s="3">
        <v>29.267166221123698</v>
      </c>
      <c r="F474" s="3">
        <v>35.592626230712398</v>
      </c>
      <c r="G474" s="12">
        <f t="shared" si="98"/>
        <v>1.1390120794173852E-2</v>
      </c>
      <c r="H474" s="12">
        <f t="shared" si="99"/>
        <v>2.1414621601762916E-2</v>
      </c>
      <c r="I474" s="12">
        <f t="shared" si="100"/>
        <v>0.2486332118411122</v>
      </c>
      <c r="J474" s="14">
        <f t="shared" si="105"/>
        <v>0.17618819601217137</v>
      </c>
      <c r="K474" s="12">
        <f t="shared" si="101"/>
        <v>0.20033653462181839</v>
      </c>
      <c r="M474" s="1">
        <v>0.70208333333335804</v>
      </c>
      <c r="N474" s="2">
        <v>631</v>
      </c>
      <c r="O474" s="3">
        <v>22.08</v>
      </c>
      <c r="P474" s="3">
        <v>24.803985729600008</v>
      </c>
      <c r="Q474" s="3">
        <v>27.889788762350499</v>
      </c>
      <c r="R474" s="3">
        <v>32.606756615069003</v>
      </c>
      <c r="S474" s="12">
        <f t="shared" si="102"/>
        <v>9.207272206577655E-3</v>
      </c>
      <c r="T474" s="12">
        <f t="shared" si="103"/>
        <v>1.6682657076179087E-2</v>
      </c>
      <c r="U474" s="12">
        <f t="shared" si="104"/>
        <v>0.17190277664076112</v>
      </c>
      <c r="V474" s="14">
        <f t="shared" si="106"/>
        <v>0.13138555225360091</v>
      </c>
      <c r="W474" s="12">
        <f t="shared" si="107"/>
        <v>0.21733694057398151</v>
      </c>
      <c r="Y474">
        <f t="shared" si="108"/>
        <v>157.41731247910289</v>
      </c>
      <c r="Z474">
        <f t="shared" si="109"/>
        <v>170.775625884569</v>
      </c>
      <c r="AB474">
        <f t="shared" si="110"/>
        <v>513.54588892374875</v>
      </c>
      <c r="AC474">
        <f t="shared" si="111"/>
        <v>770.31883338562307</v>
      </c>
    </row>
    <row r="475" spans="1:29" x14ac:dyDescent="0.25">
      <c r="A475" s="1">
        <v>0.70277777777780304</v>
      </c>
      <c r="B475" s="2">
        <v>629</v>
      </c>
      <c r="C475" s="3">
        <v>22.08</v>
      </c>
      <c r="D475" s="3">
        <v>25.155399931200002</v>
      </c>
      <c r="E475" s="3">
        <v>29.532927419293301</v>
      </c>
      <c r="F475" s="3">
        <v>35.680895127009798</v>
      </c>
      <c r="G475" s="12">
        <f t="shared" si="98"/>
        <v>1.1848851223041816E-2</v>
      </c>
      <c r="H475" s="12">
        <f t="shared" si="99"/>
        <v>2.162304471702671E-2</v>
      </c>
      <c r="I475" s="12">
        <f t="shared" si="100"/>
        <v>0.24463708080109009</v>
      </c>
      <c r="J475" s="14">
        <f t="shared" si="105"/>
        <v>0.17178885534882532</v>
      </c>
      <c r="K475" s="12">
        <f t="shared" si="101"/>
        <v>0.19607159716624692</v>
      </c>
      <c r="M475" s="1">
        <v>0.70277777777780304</v>
      </c>
      <c r="N475" s="2">
        <v>629</v>
      </c>
      <c r="O475" s="3">
        <v>22.08</v>
      </c>
      <c r="P475" s="3">
        <v>25.155399931200002</v>
      </c>
      <c r="Q475" s="3">
        <v>28.185053605209799</v>
      </c>
      <c r="R475" s="3">
        <v>32.775193883107598</v>
      </c>
      <c r="S475" s="12">
        <f t="shared" si="102"/>
        <v>9.7059675758502384E-3</v>
      </c>
      <c r="T475" s="12">
        <f t="shared" si="103"/>
        <v>1.700348789047313E-2</v>
      </c>
      <c r="U475" s="12">
        <f t="shared" si="104"/>
        <v>0.1693114738089013</v>
      </c>
      <c r="V475" s="14">
        <f t="shared" si="106"/>
        <v>0.12825944795397809</v>
      </c>
      <c r="W475" s="12">
        <f t="shared" si="107"/>
        <v>0.21291518485842875</v>
      </c>
      <c r="Y475">
        <f t="shared" si="108"/>
        <v>153.57775301394543</v>
      </c>
      <c r="Z475">
        <f t="shared" si="109"/>
        <v>166.77089464100783</v>
      </c>
      <c r="AB475">
        <f t="shared" si="110"/>
        <v>508.41839587426239</v>
      </c>
      <c r="AC475">
        <f t="shared" si="111"/>
        <v>762.62759381139347</v>
      </c>
    </row>
    <row r="476" spans="1:29" x14ac:dyDescent="0.25">
      <c r="A476" s="1">
        <v>0.70347222222224703</v>
      </c>
      <c r="B476" s="2">
        <v>628.66666666666697</v>
      </c>
      <c r="C476" s="3">
        <v>22.08</v>
      </c>
      <c r="D476" s="3">
        <v>25.4189605824</v>
      </c>
      <c r="E476" s="3">
        <v>29.6071243554393</v>
      </c>
      <c r="F476" s="3">
        <v>35.656889626716499</v>
      </c>
      <c r="G476" s="12">
        <f t="shared" si="98"/>
        <v>1.1973156450857845E-2</v>
      </c>
      <c r="H476" s="12">
        <f t="shared" si="99"/>
        <v>2.1596324962963671E-2</v>
      </c>
      <c r="I476" s="12">
        <f t="shared" si="100"/>
        <v>0.23417863572378214</v>
      </c>
      <c r="J476" s="14">
        <f t="shared" si="105"/>
        <v>0.1691344768794357</v>
      </c>
      <c r="K476" s="12">
        <f t="shared" si="101"/>
        <v>0.19081586316088453</v>
      </c>
      <c r="M476" s="1">
        <v>0.70347222222224703</v>
      </c>
      <c r="N476" s="2">
        <v>628.66666666666697</v>
      </c>
      <c r="O476" s="3">
        <v>22.08</v>
      </c>
      <c r="P476" s="3">
        <v>25.4189605824</v>
      </c>
      <c r="Q476" s="3">
        <v>28.2777394477257</v>
      </c>
      <c r="R476" s="3">
        <v>32.797416575920302</v>
      </c>
      <c r="S476" s="12">
        <f t="shared" si="102"/>
        <v>9.8585463113346223E-3</v>
      </c>
      <c r="T476" s="12">
        <f t="shared" si="103"/>
        <v>1.7047852453743847E-2</v>
      </c>
      <c r="U476" s="12">
        <f t="shared" si="104"/>
        <v>0.15984688536478406</v>
      </c>
      <c r="V476" s="14">
        <f t="shared" si="106"/>
        <v>0.12635750189688938</v>
      </c>
      <c r="W476" s="12">
        <f t="shared" si="107"/>
        <v>0.20628094457928142</v>
      </c>
      <c r="Y476">
        <f t="shared" si="108"/>
        <v>149.38186839591907</v>
      </c>
      <c r="Z476">
        <f t="shared" si="109"/>
        <v>161.48884272659782</v>
      </c>
      <c r="AB476">
        <f t="shared" si="110"/>
        <v>504.57277608714753</v>
      </c>
      <c r="AC476">
        <f t="shared" si="111"/>
        <v>756.85916413072118</v>
      </c>
    </row>
    <row r="477" spans="1:29" x14ac:dyDescent="0.25">
      <c r="A477" s="1">
        <v>0.70416666666669203</v>
      </c>
      <c r="B477" s="2">
        <v>625.66666666666697</v>
      </c>
      <c r="C477" s="3">
        <v>22.12</v>
      </c>
      <c r="D477" s="3">
        <v>25.448245099199998</v>
      </c>
      <c r="E477" s="3">
        <v>29.472136916612701</v>
      </c>
      <c r="F477" s="3">
        <v>35.452540120252799</v>
      </c>
      <c r="G477" s="12">
        <f t="shared" si="98"/>
        <v>1.1750884789471545E-2</v>
      </c>
      <c r="H477" s="12">
        <f t="shared" si="99"/>
        <v>2.1309334235886188E-2</v>
      </c>
      <c r="I477" s="12">
        <f t="shared" si="100"/>
        <v>0.22607228692782166</v>
      </c>
      <c r="J477" s="14">
        <f t="shared" si="105"/>
        <v>0.16799699027031792</v>
      </c>
      <c r="K477" s="12">
        <f t="shared" si="101"/>
        <v>0.18735542248948586</v>
      </c>
      <c r="M477" s="1">
        <v>0.70416666666669203</v>
      </c>
      <c r="N477" s="2">
        <v>625.66666666666697</v>
      </c>
      <c r="O477" s="3">
        <v>22.12</v>
      </c>
      <c r="P477" s="3">
        <v>25.448245099199998</v>
      </c>
      <c r="Q477" s="3">
        <v>28.159542479938999</v>
      </c>
      <c r="R477" s="3">
        <v>32.628875869198602</v>
      </c>
      <c r="S477" s="12">
        <f t="shared" si="102"/>
        <v>9.6529714650063856E-3</v>
      </c>
      <c r="T477" s="12">
        <f t="shared" si="103"/>
        <v>1.6796285353007877E-2</v>
      </c>
      <c r="U477" s="12">
        <f t="shared" si="104"/>
        <v>0.15232745491631908</v>
      </c>
      <c r="V477" s="14">
        <f t="shared" si="106"/>
        <v>0.12554915318305654</v>
      </c>
      <c r="W477" s="12">
        <f t="shared" si="107"/>
        <v>0.20171288064121606</v>
      </c>
      <c r="Y477">
        <f t="shared" si="108"/>
        <v>145.97290875526193</v>
      </c>
      <c r="Z477">
        <f t="shared" si="109"/>
        <v>157.15913385028213</v>
      </c>
      <c r="AB477">
        <f t="shared" si="110"/>
        <v>504.1454849996905</v>
      </c>
      <c r="AC477">
        <f t="shared" si="111"/>
        <v>756.2182274995356</v>
      </c>
    </row>
    <row r="478" spans="1:29" x14ac:dyDescent="0.25">
      <c r="A478" s="1">
        <v>0.70486111111113603</v>
      </c>
      <c r="B478" s="2">
        <v>624.16666666666697</v>
      </c>
      <c r="C478" s="3">
        <v>22.12</v>
      </c>
      <c r="D478" s="3">
        <v>25.257895739999999</v>
      </c>
      <c r="E478" s="3">
        <v>29.519108623120001</v>
      </c>
      <c r="F478" s="3">
        <v>35.316473115289703</v>
      </c>
      <c r="G478" s="12">
        <f t="shared" si="98"/>
        <v>1.1854379636507338E-2</v>
      </c>
      <c r="H478" s="12">
        <f t="shared" si="99"/>
        <v>2.1142547047193105E-2</v>
      </c>
      <c r="I478" s="12">
        <f t="shared" si="100"/>
        <v>0.2399809173161403</v>
      </c>
      <c r="J478" s="14">
        <f t="shared" si="105"/>
        <v>0.16324657873326498</v>
      </c>
      <c r="K478" s="12">
        <f t="shared" si="101"/>
        <v>0.18882469159422344</v>
      </c>
      <c r="M478" s="1">
        <v>0.70486111111113603</v>
      </c>
      <c r="N478" s="2">
        <v>624.16666666666697</v>
      </c>
      <c r="O478" s="3">
        <v>22.12</v>
      </c>
      <c r="P478" s="3">
        <v>25.257895739999999</v>
      </c>
      <c r="Q478" s="3">
        <v>28.246096031400299</v>
      </c>
      <c r="R478" s="3">
        <v>32.565633339281298</v>
      </c>
      <c r="S478" s="12">
        <f t="shared" si="102"/>
        <v>9.8148401037120876E-3</v>
      </c>
      <c r="T478" s="12">
        <f t="shared" si="103"/>
        <v>1.6735327112333179E-2</v>
      </c>
      <c r="U478" s="12">
        <f t="shared" si="104"/>
        <v>0.16828801252697398</v>
      </c>
      <c r="V478" s="14">
        <f t="shared" si="106"/>
        <v>0.121632801969704</v>
      </c>
      <c r="W478" s="12">
        <f t="shared" si="107"/>
        <v>0.20577680823319097</v>
      </c>
      <c r="Y478">
        <f t="shared" si="108"/>
        <v>146.76494388870907</v>
      </c>
      <c r="Z478">
        <f t="shared" si="109"/>
        <v>159.9410620452237</v>
      </c>
      <c r="AB478">
        <f t="shared" si="110"/>
        <v>506.92287706816228</v>
      </c>
      <c r="AC478">
        <f t="shared" si="111"/>
        <v>760.3843156022433</v>
      </c>
    </row>
    <row r="479" spans="1:29" x14ac:dyDescent="0.25">
      <c r="A479" s="1">
        <v>0.70555555555558103</v>
      </c>
      <c r="B479" s="2">
        <v>622.5</v>
      </c>
      <c r="C479" s="3">
        <v>22.16</v>
      </c>
      <c r="D479" s="3">
        <v>25.814301559200004</v>
      </c>
      <c r="E479" s="3">
        <v>29.643509529246799</v>
      </c>
      <c r="F479" s="3">
        <v>35.3656914346424</v>
      </c>
      <c r="G479" s="12">
        <f t="shared" si="98"/>
        <v>1.2021702055014937E-2</v>
      </c>
      <c r="H479" s="12">
        <f t="shared" si="99"/>
        <v>2.1213962144003857E-2</v>
      </c>
      <c r="I479" s="12">
        <f t="shared" si="100"/>
        <v>0.21622885458217267</v>
      </c>
      <c r="J479" s="14">
        <f t="shared" si="105"/>
        <v>0.16156093489738094</v>
      </c>
      <c r="K479" s="12">
        <f t="shared" si="101"/>
        <v>0.17978357479231152</v>
      </c>
      <c r="M479" s="1">
        <v>0.70555555555558103</v>
      </c>
      <c r="N479" s="2">
        <v>622.5</v>
      </c>
      <c r="O479" s="3">
        <v>22.16</v>
      </c>
      <c r="P479" s="3">
        <v>25.814301559200004</v>
      </c>
      <c r="Q479" s="3">
        <v>28.3800168882882</v>
      </c>
      <c r="R479" s="3">
        <v>32.660493522630198</v>
      </c>
      <c r="S479" s="12">
        <f t="shared" si="102"/>
        <v>9.9919950012661834E-3</v>
      </c>
      <c r="T479" s="12">
        <f t="shared" si="103"/>
        <v>1.686826268695614E-2</v>
      </c>
      <c r="U479" s="12">
        <f t="shared" si="104"/>
        <v>0.14488157632918616</v>
      </c>
      <c r="V479" s="14">
        <f t="shared" si="106"/>
        <v>0.12085561386970226</v>
      </c>
      <c r="W479" s="12">
        <f t="shared" si="107"/>
        <v>0.19329640203429535</v>
      </c>
      <c r="Y479">
        <f t="shared" si="108"/>
        <v>139.364558905937</v>
      </c>
      <c r="Z479">
        <f t="shared" si="109"/>
        <v>149.83942687052559</v>
      </c>
      <c r="AB479">
        <f t="shared" si="110"/>
        <v>498.8043464064753</v>
      </c>
      <c r="AC479">
        <f t="shared" si="111"/>
        <v>748.20651960971281</v>
      </c>
    </row>
    <row r="480" spans="1:29" x14ac:dyDescent="0.25">
      <c r="A480" s="1">
        <v>0.70625000000002502</v>
      </c>
      <c r="B480" s="2">
        <v>621.33333333333303</v>
      </c>
      <c r="C480" s="3">
        <v>22.16</v>
      </c>
      <c r="D480" s="3">
        <v>25.5360986496</v>
      </c>
      <c r="E480" s="3">
        <v>29.486797408915901</v>
      </c>
      <c r="F480" s="3">
        <v>35.103743455420798</v>
      </c>
      <c r="G480" s="12">
        <f t="shared" si="98"/>
        <v>1.1792055915637185E-2</v>
      </c>
      <c r="H480" s="12">
        <f t="shared" si="99"/>
        <v>2.0832205132115027E-2</v>
      </c>
      <c r="I480" s="12">
        <f t="shared" si="100"/>
        <v>0.22350812333234718</v>
      </c>
      <c r="J480" s="14">
        <f t="shared" si="105"/>
        <v>0.1588874710774893</v>
      </c>
      <c r="K480" s="12">
        <f t="shared" si="101"/>
        <v>0.18042768849577531</v>
      </c>
      <c r="M480" s="1">
        <v>0.70625000000002502</v>
      </c>
      <c r="N480" s="2">
        <v>621.33333333333303</v>
      </c>
      <c r="O480" s="3">
        <v>22.16</v>
      </c>
      <c r="P480" s="3">
        <v>25.5360986496</v>
      </c>
      <c r="Q480" s="3">
        <v>28.251274011733202</v>
      </c>
      <c r="R480" s="3">
        <v>32.440377860991802</v>
      </c>
      <c r="S480" s="12">
        <f t="shared" si="102"/>
        <v>9.8035525939912087E-3</v>
      </c>
      <c r="T480" s="12">
        <f t="shared" si="103"/>
        <v>1.6545672523055482E-2</v>
      </c>
      <c r="U480" s="12">
        <f t="shared" si="104"/>
        <v>0.15360921869267044</v>
      </c>
      <c r="V480" s="14">
        <f t="shared" si="106"/>
        <v>0.11849786541991751</v>
      </c>
      <c r="W480" s="12">
        <f t="shared" si="107"/>
        <v>0.19530247476625279</v>
      </c>
      <c r="Y480">
        <f t="shared" si="108"/>
        <v>139.6017349852066</v>
      </c>
      <c r="Z480">
        <f t="shared" si="109"/>
        <v>151.11075551417827</v>
      </c>
      <c r="AB480">
        <f t="shared" si="110"/>
        <v>502.86361173731876</v>
      </c>
      <c r="AC480">
        <f t="shared" si="111"/>
        <v>754.29541760597806</v>
      </c>
    </row>
    <row r="481" spans="1:29" x14ac:dyDescent="0.25">
      <c r="A481" s="1">
        <v>0.70694444444447002</v>
      </c>
      <c r="B481" s="2">
        <v>616.83333333333303</v>
      </c>
      <c r="C481" s="3">
        <v>22.16</v>
      </c>
      <c r="D481" s="3">
        <v>25.697163491999994</v>
      </c>
      <c r="E481" s="3">
        <v>29.226449047809901</v>
      </c>
      <c r="F481" s="3">
        <v>34.835009553200699</v>
      </c>
      <c r="G481" s="12">
        <f t="shared" si="98"/>
        <v>1.1456010345003898E-2</v>
      </c>
      <c r="H481" s="12">
        <f t="shared" si="99"/>
        <v>2.0548515892786876E-2</v>
      </c>
      <c r="I481" s="12">
        <f t="shared" si="100"/>
        <v>0.20112359041730699</v>
      </c>
      <c r="J481" s="14">
        <f t="shared" si="105"/>
        <v>0.15980767326406442</v>
      </c>
      <c r="K481" s="12">
        <f t="shared" si="101"/>
        <v>0.17357964564847866</v>
      </c>
      <c r="M481" s="1">
        <v>0.70694444444447002</v>
      </c>
      <c r="N481" s="2">
        <v>616.83333333333303</v>
      </c>
      <c r="O481" s="3">
        <v>22.16</v>
      </c>
      <c r="P481" s="3">
        <v>25.697163491999994</v>
      </c>
      <c r="Q481" s="3">
        <v>27.9940949281741</v>
      </c>
      <c r="R481" s="3">
        <v>32.190824809885299</v>
      </c>
      <c r="S481" s="12">
        <f t="shared" si="102"/>
        <v>9.4581382245459648E-3</v>
      </c>
      <c r="T481" s="12">
        <f t="shared" si="103"/>
        <v>1.6261807311351479E-2</v>
      </c>
      <c r="U481" s="12">
        <f t="shared" si="104"/>
        <v>0.13089535830424029</v>
      </c>
      <c r="V481" s="14">
        <f t="shared" si="106"/>
        <v>0.11957963849536962</v>
      </c>
      <c r="W481" s="12">
        <f t="shared" si="107"/>
        <v>0.18502731764748978</v>
      </c>
      <c r="Y481">
        <f t="shared" si="108"/>
        <v>133.33053118728495</v>
      </c>
      <c r="Z481">
        <f t="shared" si="109"/>
        <v>142.12375220570414</v>
      </c>
      <c r="AB481">
        <f t="shared" si="110"/>
        <v>500.51351075630424</v>
      </c>
      <c r="AC481">
        <f t="shared" si="111"/>
        <v>750.77026613445628</v>
      </c>
    </row>
    <row r="482" spans="1:29" x14ac:dyDescent="0.25">
      <c r="A482" s="1">
        <v>0.70763888888891402</v>
      </c>
      <c r="B482" s="2">
        <v>614.83333333333303</v>
      </c>
      <c r="C482" s="3">
        <v>22.16</v>
      </c>
      <c r="D482" s="3">
        <v>24.965050572000006</v>
      </c>
      <c r="E482" s="3">
        <v>28.676160779240298</v>
      </c>
      <c r="F482" s="3">
        <v>34.262888029478603</v>
      </c>
      <c r="G482" s="12">
        <f t="shared" si="98"/>
        <v>1.0598255536850586E-2</v>
      </c>
      <c r="H482" s="12">
        <f t="shared" si="99"/>
        <v>1.9684827372423868E-2</v>
      </c>
      <c r="I482" s="12">
        <f t="shared" si="100"/>
        <v>0.21217318516467829</v>
      </c>
      <c r="J482" s="14">
        <f t="shared" si="105"/>
        <v>0.15970338377674254</v>
      </c>
      <c r="K482" s="12">
        <f t="shared" si="101"/>
        <v>0.17719331757272114</v>
      </c>
      <c r="M482" s="1">
        <v>0.70763888888891402</v>
      </c>
      <c r="N482" s="2">
        <v>614.83333333333303</v>
      </c>
      <c r="O482" s="3">
        <v>22.16</v>
      </c>
      <c r="P482" s="3">
        <v>24.965050572000006</v>
      </c>
      <c r="Q482" s="3">
        <v>27.461976593614299</v>
      </c>
      <c r="R482" s="3">
        <v>31.625607640841601</v>
      </c>
      <c r="S482" s="12">
        <f t="shared" si="102"/>
        <v>8.6234371270495543E-3</v>
      </c>
      <c r="T482" s="12">
        <f t="shared" si="103"/>
        <v>1.5395404132569701E-2</v>
      </c>
      <c r="U482" s="12">
        <f t="shared" si="104"/>
        <v>0.14275532591106632</v>
      </c>
      <c r="V482" s="14">
        <f t="shared" si="106"/>
        <v>0.11902245040005105</v>
      </c>
      <c r="W482" s="12">
        <f t="shared" si="107"/>
        <v>0.19040011335558421</v>
      </c>
      <c r="Y482">
        <f t="shared" si="108"/>
        <v>135.66496949016917</v>
      </c>
      <c r="Z482">
        <f t="shared" si="109"/>
        <v>145.776522067256</v>
      </c>
      <c r="AB482">
        <f t="shared" si="110"/>
        <v>511.19578794273411</v>
      </c>
      <c r="AC482">
        <f t="shared" si="111"/>
        <v>766.79368191410106</v>
      </c>
    </row>
    <row r="483" spans="1:29" x14ac:dyDescent="0.25">
      <c r="A483" s="1">
        <v>0.70833333333335902</v>
      </c>
      <c r="B483" s="2">
        <v>613.83333333333303</v>
      </c>
      <c r="C483" s="3">
        <v>22.16</v>
      </c>
      <c r="D483" s="3">
        <v>24.818627988000006</v>
      </c>
      <c r="E483" s="3">
        <v>28.676160779240298</v>
      </c>
      <c r="F483" s="3">
        <v>34.262888029478603</v>
      </c>
      <c r="G483" s="12">
        <f t="shared" si="98"/>
        <v>1.0615521226022755E-2</v>
      </c>
      <c r="H483" s="12">
        <f t="shared" si="99"/>
        <v>1.9716896056712369E-2</v>
      </c>
      <c r="I483" s="12">
        <f t="shared" si="100"/>
        <v>0.22090381052199243</v>
      </c>
      <c r="J483" s="14">
        <f t="shared" si="105"/>
        <v>0.15996355763030223</v>
      </c>
      <c r="K483" s="12">
        <f t="shared" si="101"/>
        <v>0.18027697526086567</v>
      </c>
      <c r="M483" s="1">
        <v>0.70833333333335902</v>
      </c>
      <c r="N483" s="2">
        <v>613.83333333333303</v>
      </c>
      <c r="O483" s="3">
        <v>22.16</v>
      </c>
      <c r="P483" s="3">
        <v>24.818627988000006</v>
      </c>
      <c r="Q483" s="3">
        <v>27.461976593614299</v>
      </c>
      <c r="R483" s="3">
        <v>31.625607640841601</v>
      </c>
      <c r="S483" s="12">
        <f t="shared" si="102"/>
        <v>8.6374856263062207E-3</v>
      </c>
      <c r="T483" s="12">
        <f t="shared" si="103"/>
        <v>1.5420484888691185E-2</v>
      </c>
      <c r="U483" s="12">
        <f t="shared" si="104"/>
        <v>0.1513728621683203</v>
      </c>
      <c r="V483" s="14">
        <f t="shared" si="106"/>
        <v>0.11921635067222056</v>
      </c>
      <c r="W483" s="12">
        <f t="shared" si="107"/>
        <v>0.19490278175638073</v>
      </c>
      <c r="Y483">
        <f t="shared" si="108"/>
        <v>137.8014249274552</v>
      </c>
      <c r="Z483">
        <f t="shared" si="109"/>
        <v>148.98120522318501</v>
      </c>
      <c r="AB483">
        <f t="shared" si="110"/>
        <v>513.33224338002026</v>
      </c>
      <c r="AC483">
        <f t="shared" si="111"/>
        <v>769.99836507003022</v>
      </c>
    </row>
    <row r="485" spans="1:29" x14ac:dyDescent="0.25">
      <c r="B485" s="20">
        <f>SUM(B3:B483)*60</f>
        <v>21540560.000000004</v>
      </c>
      <c r="I485" s="17">
        <f>SUM(I3:I483)/481</f>
        <v>0.38480026722091898</v>
      </c>
      <c r="J485" s="17">
        <f t="shared" ref="J485" si="112">SUM(J3:J483)/481</f>
        <v>0.27498716982634314</v>
      </c>
      <c r="K485" s="17">
        <f>SUM(K3:K483)/481</f>
        <v>0.31159153562453468</v>
      </c>
      <c r="L485" s="17"/>
      <c r="N485" s="20"/>
      <c r="U485" s="17">
        <f>SUM(U3:U483)/481</f>
        <v>0.26272719542961137</v>
      </c>
      <c r="V485" s="17">
        <f t="shared" ref="V485" si="113">SUM(V3:V483)/481</f>
        <v>0.2081822646385825</v>
      </c>
      <c r="W485" s="17">
        <f>SUM(W3:W483)/481</f>
        <v>0.33954586235338874</v>
      </c>
      <c r="Y485">
        <f>SUM(Y3:Y483)</f>
        <v>146011.37955201959</v>
      </c>
      <c r="Z485">
        <f>SUM(Z3:Z483)</f>
        <v>159176.71224642289</v>
      </c>
      <c r="AB485">
        <f t="shared" ref="AB485" si="114">SUM(AB3:AB483)</f>
        <v>246969.21148933479</v>
      </c>
      <c r="AC485">
        <f t="shared" ref="AC485" si="115">SUM(AC3:AC483)</f>
        <v>370453.81723400095</v>
      </c>
    </row>
    <row r="486" spans="1:29" x14ac:dyDescent="0.25">
      <c r="Y486" s="49">
        <f>Y485/1000000*60/3.6</f>
        <v>2.4335229925336597</v>
      </c>
      <c r="Z486" s="49">
        <f>Z485/1000000*60/3.6</f>
        <v>2.652945204107048</v>
      </c>
      <c r="AA486" s="49"/>
      <c r="AB486" s="49">
        <f t="shared" ref="AB486:AC486" si="116">AB485/1000000*60/3.6</f>
        <v>4.1161535248222458</v>
      </c>
      <c r="AC486" s="49">
        <f t="shared" si="116"/>
        <v>6.1742302872333488</v>
      </c>
    </row>
    <row r="487" spans="1:29" x14ac:dyDescent="0.25">
      <c r="I487" s="17">
        <f>SUM(I243:I303)/61</f>
        <v>0.55201256371455032</v>
      </c>
      <c r="J487" s="17">
        <f t="shared" ref="J487:K487" si="117">SUM(J243:J303)/61</f>
        <v>0.38715605051067165</v>
      </c>
      <c r="K487" s="17">
        <f t="shared" si="117"/>
        <v>0.44210822157863128</v>
      </c>
      <c r="U487" s="17">
        <f>SUM(U243:U303)/61</f>
        <v>0.37741444408435831</v>
      </c>
      <c r="V487" s="17">
        <f t="shared" ref="V487:W487" si="118">SUM(V243:V303)/61</f>
        <v>0.2954257938370195</v>
      </c>
      <c r="W487" s="17">
        <f t="shared" si="118"/>
        <v>0.48413301587919871</v>
      </c>
    </row>
    <row r="488" spans="1:29" x14ac:dyDescent="0.25">
      <c r="Y488">
        <f>Y486/AB486</f>
        <v>0.59121288306143782</v>
      </c>
      <c r="Z488">
        <f>Z486/AC486</f>
        <v>0.42968031328417189</v>
      </c>
    </row>
  </sheetData>
  <mergeCells count="6">
    <mergeCell ref="P1:P2"/>
    <mergeCell ref="B1:B2"/>
    <mergeCell ref="C1:C2"/>
    <mergeCell ref="D1:D2"/>
    <mergeCell ref="N1:N2"/>
    <mergeCell ref="O1:O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D5B7-15B3-48D0-9CCC-21534DD88A69}">
  <dimension ref="A1:AC488"/>
  <sheetViews>
    <sheetView topLeftCell="M443" workbookViewId="0">
      <selection activeCell="R487" sqref="R487"/>
    </sheetView>
  </sheetViews>
  <sheetFormatPr defaultRowHeight="15" x14ac:dyDescent="0.25"/>
  <cols>
    <col min="2" max="2" width="11.5703125" bestFit="1" customWidth="1"/>
    <col min="5" max="5" width="16" bestFit="1" customWidth="1"/>
    <col min="6" max="6" width="12" bestFit="1" customWidth="1"/>
    <col min="7" max="7" width="16" bestFit="1" customWidth="1"/>
    <col min="8" max="8" width="12" bestFit="1" customWidth="1"/>
    <col min="9" max="9" width="16" bestFit="1" customWidth="1"/>
    <col min="10" max="10" width="12.42578125" bestFit="1" customWidth="1"/>
    <col min="11" max="11" width="13.42578125" customWidth="1"/>
    <col min="17" max="17" width="16" bestFit="1" customWidth="1"/>
    <col min="18" max="18" width="12" bestFit="1" customWidth="1"/>
    <col min="19" max="19" width="16" bestFit="1" customWidth="1"/>
    <col min="20" max="20" width="12" bestFit="1" customWidth="1"/>
    <col min="21" max="21" width="11.7109375" bestFit="1" customWidth="1"/>
    <col min="22" max="22" width="12.42578125" bestFit="1" customWidth="1"/>
    <col min="23" max="23" width="11.85546875" customWidth="1"/>
  </cols>
  <sheetData>
    <row r="1" spans="1:29" x14ac:dyDescent="0.25">
      <c r="A1" s="11">
        <v>0.08</v>
      </c>
      <c r="B1" s="65" t="s">
        <v>1</v>
      </c>
      <c r="C1" s="67" t="s">
        <v>3</v>
      </c>
      <c r="D1" s="65" t="s">
        <v>2</v>
      </c>
      <c r="E1" s="8" t="s">
        <v>4</v>
      </c>
      <c r="F1" s="8" t="s">
        <v>4</v>
      </c>
      <c r="G1" s="6" t="s">
        <v>8</v>
      </c>
      <c r="H1" s="6" t="s">
        <v>8</v>
      </c>
      <c r="I1" s="7" t="s">
        <v>9</v>
      </c>
      <c r="J1" s="8" t="s">
        <v>9</v>
      </c>
      <c r="M1" s="11">
        <v>0.12</v>
      </c>
      <c r="N1" s="65" t="s">
        <v>1</v>
      </c>
      <c r="O1" s="67" t="s">
        <v>3</v>
      </c>
      <c r="P1" s="65" t="s">
        <v>2</v>
      </c>
      <c r="Q1" s="8" t="s">
        <v>4</v>
      </c>
      <c r="R1" s="8" t="s">
        <v>4</v>
      </c>
      <c r="S1" s="6" t="s">
        <v>8</v>
      </c>
      <c r="T1" s="6" t="s">
        <v>8</v>
      </c>
      <c r="U1" s="7" t="s">
        <v>9</v>
      </c>
      <c r="V1" s="8" t="s">
        <v>9</v>
      </c>
    </row>
    <row r="2" spans="1:29" x14ac:dyDescent="0.25">
      <c r="A2" s="10" t="s">
        <v>0</v>
      </c>
      <c r="B2" s="65"/>
      <c r="C2" s="68"/>
      <c r="D2" s="66"/>
      <c r="E2" s="9" t="s">
        <v>28</v>
      </c>
      <c r="F2" s="9" t="s">
        <v>7</v>
      </c>
      <c r="G2" s="9" t="s">
        <v>28</v>
      </c>
      <c r="H2" s="9" t="s">
        <v>7</v>
      </c>
      <c r="I2" s="9" t="s">
        <v>28</v>
      </c>
      <c r="J2" s="9" t="s">
        <v>7</v>
      </c>
      <c r="K2" s="29" t="s">
        <v>27</v>
      </c>
      <c r="M2" s="10" t="s">
        <v>0</v>
      </c>
      <c r="N2" s="65"/>
      <c r="O2" s="68"/>
      <c r="P2" s="66"/>
      <c r="Q2" s="9" t="s">
        <v>28</v>
      </c>
      <c r="R2" s="9" t="s">
        <v>7</v>
      </c>
      <c r="S2" s="9" t="s">
        <v>28</v>
      </c>
      <c r="T2" s="9" t="s">
        <v>7</v>
      </c>
      <c r="U2" s="9" t="s">
        <v>5</v>
      </c>
      <c r="V2" s="9" t="s">
        <v>6</v>
      </c>
      <c r="W2" s="29" t="s">
        <v>27</v>
      </c>
    </row>
    <row r="3" spans="1:29" x14ac:dyDescent="0.25">
      <c r="A3" s="1">
        <v>0.375</v>
      </c>
      <c r="B3" s="2">
        <v>468.66666666666703</v>
      </c>
      <c r="C3" s="3">
        <v>19.760000000000002</v>
      </c>
      <c r="D3" s="3">
        <v>22.988345687999999</v>
      </c>
      <c r="E3" s="13">
        <v>22.989070774305102</v>
      </c>
      <c r="F3" s="13">
        <v>22.976516323959</v>
      </c>
      <c r="G3" s="14">
        <f t="shared" ref="G3:G66" si="0">(E3-$C3)/$B3</f>
        <v>6.8899091912626546E-3</v>
      </c>
      <c r="H3" s="14">
        <f t="shared" ref="H3:H66" si="1">(F3-$C3)/$B3</f>
        <v>6.8631216016194797E-3</v>
      </c>
      <c r="I3" s="14">
        <f>$A$1/2*60*0.145*1.25*1000*(E3-D3)/($B3*60*0.33*1.25)</f>
        <v>2.7191908506373306E-5</v>
      </c>
      <c r="J3" s="14">
        <f>$A$1*60*0.145*1.25*1000*(F3-E3)/($B3*60*0.33*1.25)</f>
        <v>-9.4162436321464484E-4</v>
      </c>
      <c r="K3" s="12">
        <f t="shared" ref="K3:K66" si="2">$A$1*0.145*1000*(F3-D3)/(3*0.33*B3)</f>
        <v>-2.9574684873396613E-4</v>
      </c>
      <c r="M3" s="1">
        <v>0.375</v>
      </c>
      <c r="N3" s="2">
        <v>468.66666666666703</v>
      </c>
      <c r="O3" s="3">
        <v>19.760000000000002</v>
      </c>
      <c r="P3" s="3">
        <v>22.988345687999999</v>
      </c>
      <c r="Q3" s="3">
        <v>22.989070774305102</v>
      </c>
      <c r="R3" s="13">
        <v>22.972612282799201</v>
      </c>
      <c r="S3" s="14">
        <f t="shared" ref="S3:S66" si="3">(Q3-$C3)/$B3</f>
        <v>6.8899091912626546E-3</v>
      </c>
      <c r="T3" s="14">
        <f t="shared" ref="T3:T66" si="4">(R3-$C3)/$B3</f>
        <v>6.8547914995715437E-3</v>
      </c>
      <c r="U3" s="14">
        <f>$A$1/2*60*0.145*1.25*1000*(Q3-P3)/($B3*60*0.33*1.25)</f>
        <v>2.7191908506373306E-5</v>
      </c>
      <c r="V3" s="14">
        <f>$A$1*60*0.145*1.25*1000*(R3-Q3)/($B3*60*0.33*1.25)</f>
        <v>-1.2344400715663447E-3</v>
      </c>
      <c r="W3" s="12">
        <f>$M$1*0.145*1000*(R3-P3)/(3*0.33*N3)</f>
        <v>-5.9002812727679905E-4</v>
      </c>
      <c r="Y3">
        <f>0.08*0.1813*1006*(F3-D3)</f>
        <v>-0.17260253462695002</v>
      </c>
      <c r="Z3">
        <f>0.12*0.1813*1006*(R3-P3)</f>
        <v>-0.34434973932985796</v>
      </c>
      <c r="AB3">
        <f>0.08*0.1813*1006*(60-D3)</f>
        <v>540.03793634609553</v>
      </c>
      <c r="AC3">
        <f>0.12*0.1813*1006*(60-D3)</f>
        <v>810.05690451914313</v>
      </c>
    </row>
    <row r="4" spans="1:29" x14ac:dyDescent="0.25">
      <c r="A4" s="1">
        <v>0.3756944444444445</v>
      </c>
      <c r="B4" s="2">
        <v>470.83333333333297</v>
      </c>
      <c r="C4" s="3">
        <v>19.760000000000002</v>
      </c>
      <c r="D4" s="3">
        <v>23.061556980000002</v>
      </c>
      <c r="E4" s="3">
        <v>23.042250813655802</v>
      </c>
      <c r="F4" s="3">
        <v>23.043141835674898</v>
      </c>
      <c r="G4" s="12">
        <f t="shared" si="0"/>
        <v>6.9711521705963942E-3</v>
      </c>
      <c r="H4" s="12">
        <f t="shared" si="1"/>
        <v>6.9730446067431491E-3</v>
      </c>
      <c r="I4" s="14">
        <f t="shared" ref="I4:I67" si="5">$A$1/2*60*0.145*1.25*1000*(E4-D4)/($B4*60*0.33*1.25)</f>
        <v>-7.2068070665400031E-4</v>
      </c>
      <c r="J4" s="14">
        <f t="shared" ref="J4:J67" si="6">$A$1*60*0.145*1.25*1000*(F4-E4)/($B4*60*0.33*1.25)</f>
        <v>6.6521997885919901E-5</v>
      </c>
      <c r="K4" s="12">
        <f t="shared" si="2"/>
        <v>-4.5827980514069361E-4</v>
      </c>
      <c r="M4" s="1">
        <v>0.3756944444444445</v>
      </c>
      <c r="N4" s="2">
        <v>470.83333333333297</v>
      </c>
      <c r="O4" s="3">
        <v>19.760000000000002</v>
      </c>
      <c r="P4" s="3">
        <v>23.061556980000002</v>
      </c>
      <c r="Q4" s="3">
        <v>23.025174712968798</v>
      </c>
      <c r="R4" s="3">
        <v>23.0266739559302</v>
      </c>
      <c r="S4" s="12">
        <f t="shared" si="3"/>
        <v>6.9348843461284233E-3</v>
      </c>
      <c r="T4" s="12">
        <f t="shared" si="4"/>
        <v>6.9380685789667976E-3</v>
      </c>
      <c r="U4" s="14">
        <f t="shared" ref="U4:U67" si="7">$A$1/2*60*0.145*1.25*1000*(Q4-P4)/($B4*60*0.33*1.25)</f>
        <v>-1.3581151973031894E-3</v>
      </c>
      <c r="V4" s="14">
        <f t="shared" ref="V4:V67" si="8">$A$1*60*0.145*1.25*1000*(R4-Q4)/($B4*60*0.33*1.25)</f>
        <v>1.1193060886405922E-4</v>
      </c>
      <c r="W4" s="12">
        <f t="shared" ref="W4:W67" si="9">$M$1*0.145*1000*(R4-P4)/(3*0.33*N4)</f>
        <v>-1.3021498928711599E-3</v>
      </c>
      <c r="Y4">
        <f t="shared" ref="Y4:Y67" si="10">0.08*0.1813*1006*(F4-D4)</f>
        <v>-0.26869581281105537</v>
      </c>
      <c r="Z4">
        <f t="shared" ref="Z4:Z67" si="11">0.12*0.1813*1006*(R4-P4)</f>
        <v>-0.76346856209260572</v>
      </c>
      <c r="AB4">
        <f t="shared" ref="AB4:AB67" si="12">0.08*0.1813*1006*(60-D4)</f>
        <v>538.96970862745241</v>
      </c>
      <c r="AC4">
        <f t="shared" ref="AC4:AC67" si="13">0.12*0.1813*1006*(60-D4)</f>
        <v>808.45456294117844</v>
      </c>
    </row>
    <row r="5" spans="1:29" x14ac:dyDescent="0.25">
      <c r="A5" s="1">
        <v>0.37638888888888899</v>
      </c>
      <c r="B5" s="2">
        <v>473.5</v>
      </c>
      <c r="C5" s="3">
        <v>19.760000000000002</v>
      </c>
      <c r="D5" s="3">
        <v>22.885849879200002</v>
      </c>
      <c r="E5" s="3">
        <v>23.110577984967499</v>
      </c>
      <c r="F5" s="3">
        <v>23.106055787863301</v>
      </c>
      <c r="G5" s="12">
        <f t="shared" si="0"/>
        <v>7.0761942660348409E-3</v>
      </c>
      <c r="H5" s="12">
        <f t="shared" si="1"/>
        <v>7.0666436913691651E-3</v>
      </c>
      <c r="I5" s="14">
        <f t="shared" si="5"/>
        <v>8.3416403535981638E-3</v>
      </c>
      <c r="J5" s="14">
        <f t="shared" si="6"/>
        <v>-3.3571717006618355E-4</v>
      </c>
      <c r="K5" s="12">
        <f t="shared" si="2"/>
        <v>5.44918784571005E-3</v>
      </c>
      <c r="M5" s="1">
        <v>0.37638888888888899</v>
      </c>
      <c r="N5" s="2">
        <v>473.5</v>
      </c>
      <c r="O5" s="3">
        <v>19.760000000000002</v>
      </c>
      <c r="P5" s="3">
        <v>22.885849879200002</v>
      </c>
      <c r="Q5" s="3">
        <v>23.079836729138499</v>
      </c>
      <c r="R5" s="3">
        <v>23.0752032922714</v>
      </c>
      <c r="S5" s="12">
        <f t="shared" si="3"/>
        <v>7.0112708112745458E-3</v>
      </c>
      <c r="T5" s="12">
        <f t="shared" si="4"/>
        <v>7.00148530574741E-3</v>
      </c>
      <c r="U5" s="14">
        <f t="shared" si="7"/>
        <v>7.2005614517505548E-3</v>
      </c>
      <c r="V5" s="14">
        <f t="shared" si="8"/>
        <v>-3.4397534580236764E-4</v>
      </c>
      <c r="W5" s="12">
        <f t="shared" si="9"/>
        <v>7.0285737788493728E-3</v>
      </c>
      <c r="Y5">
        <f t="shared" si="10"/>
        <v>3.2130296982480071</v>
      </c>
      <c r="Z5">
        <f t="shared" si="11"/>
        <v>4.144290291910024</v>
      </c>
      <c r="AB5">
        <f t="shared" si="12"/>
        <v>541.53345515219564</v>
      </c>
      <c r="AC5">
        <f t="shared" si="13"/>
        <v>812.30018272829341</v>
      </c>
    </row>
    <row r="6" spans="1:29" x14ac:dyDescent="0.25">
      <c r="A6" s="1">
        <v>0.37708333333333299</v>
      </c>
      <c r="B6" s="2">
        <v>476.16666666666703</v>
      </c>
      <c r="C6" s="3">
        <v>19.760000000000002</v>
      </c>
      <c r="D6" s="3">
        <v>23.178695047200002</v>
      </c>
      <c r="E6" s="3">
        <v>23.418271244357499</v>
      </c>
      <c r="F6" s="3">
        <v>23.414119655129301</v>
      </c>
      <c r="G6" s="12">
        <f t="shared" si="0"/>
        <v>7.6827537508382801E-3</v>
      </c>
      <c r="H6" s="12">
        <f t="shared" si="1"/>
        <v>7.6740349775203994E-3</v>
      </c>
      <c r="I6" s="14">
        <f t="shared" si="5"/>
        <v>8.8429817896298179E-3</v>
      </c>
      <c r="J6" s="14">
        <f t="shared" si="6"/>
        <v>-3.0647809238608056E-4</v>
      </c>
      <c r="K6" s="12">
        <f t="shared" si="2"/>
        <v>5.7931618289578518E-3</v>
      </c>
      <c r="M6" s="1">
        <v>0.37708333333333299</v>
      </c>
      <c r="N6" s="2">
        <v>476.16666666666703</v>
      </c>
      <c r="O6" s="3">
        <v>19.760000000000002</v>
      </c>
      <c r="P6" s="3">
        <v>23.178695047200002</v>
      </c>
      <c r="Q6" s="3">
        <v>23.376757451996198</v>
      </c>
      <c r="R6" s="3">
        <v>23.373017434857498</v>
      </c>
      <c r="S6" s="12">
        <f t="shared" si="3"/>
        <v>7.5955704277133928E-3</v>
      </c>
      <c r="T6" s="12">
        <f t="shared" si="4"/>
        <v>7.5877159990006878E-3</v>
      </c>
      <c r="U6" s="14">
        <f t="shared" si="7"/>
        <v>7.3106688377378697E-3</v>
      </c>
      <c r="V6" s="14">
        <f t="shared" si="8"/>
        <v>-2.7609506990115791E-4</v>
      </c>
      <c r="W6" s="12">
        <f t="shared" si="9"/>
        <v>7.1726213027872906E-3</v>
      </c>
      <c r="Y6">
        <f t="shared" si="10"/>
        <v>3.4350861044870045</v>
      </c>
      <c r="Z6">
        <f t="shared" si="11"/>
        <v>4.2530439330717602</v>
      </c>
      <c r="AB6">
        <f t="shared" si="12"/>
        <v>537.26054427762358</v>
      </c>
      <c r="AC6">
        <f t="shared" si="13"/>
        <v>805.89081641643531</v>
      </c>
    </row>
    <row r="7" spans="1:29" x14ac:dyDescent="0.25">
      <c r="A7" s="1">
        <v>0.37777777777777799</v>
      </c>
      <c r="B7" s="2">
        <v>478.66666666666703</v>
      </c>
      <c r="C7" s="3">
        <v>19.760000000000002</v>
      </c>
      <c r="D7" s="3">
        <v>23.3397598896</v>
      </c>
      <c r="E7" s="3">
        <v>23.504324710305099</v>
      </c>
      <c r="F7" s="3">
        <v>23.505959224334799</v>
      </c>
      <c r="G7" s="12">
        <f t="shared" si="0"/>
        <v>7.8224053836457395E-3</v>
      </c>
      <c r="H7" s="12">
        <f t="shared" si="1"/>
        <v>7.8258201065490134E-3</v>
      </c>
      <c r="I7" s="14">
        <f t="shared" si="5"/>
        <v>6.0425168402733157E-3</v>
      </c>
      <c r="J7" s="14">
        <f t="shared" si="6"/>
        <v>1.2003268387261336E-4</v>
      </c>
      <c r="K7" s="12">
        <f t="shared" si="2"/>
        <v>4.0683554548064157E-3</v>
      </c>
      <c r="M7" s="1">
        <v>0.37777777777777799</v>
      </c>
      <c r="N7" s="2">
        <v>478.66666666666703</v>
      </c>
      <c r="O7" s="3">
        <v>19.760000000000002</v>
      </c>
      <c r="P7" s="3">
        <v>23.3397598896</v>
      </c>
      <c r="Q7" s="3">
        <v>23.424222781812102</v>
      </c>
      <c r="R7" s="3">
        <v>23.426642511181001</v>
      </c>
      <c r="S7" s="12">
        <f t="shared" si="3"/>
        <v>7.6550615218915685E-3</v>
      </c>
      <c r="T7" s="12">
        <f t="shared" si="4"/>
        <v>7.6601166668126665E-3</v>
      </c>
      <c r="U7" s="14">
        <f t="shared" si="7"/>
        <v>3.1013216942908958E-3</v>
      </c>
      <c r="V7" s="14">
        <f t="shared" si="8"/>
        <v>1.7769600328710429E-4</v>
      </c>
      <c r="W7" s="12">
        <f t="shared" si="9"/>
        <v>3.1901696959344486E-3</v>
      </c>
      <c r="Y7">
        <f t="shared" si="10"/>
        <v>2.4250184818994822</v>
      </c>
      <c r="Z7">
        <f t="shared" si="11"/>
        <v>1.9015596250069553</v>
      </c>
      <c r="AB7">
        <f t="shared" si="12"/>
        <v>534.91044329660895</v>
      </c>
      <c r="AC7">
        <f t="shared" si="13"/>
        <v>802.36566494491331</v>
      </c>
    </row>
    <row r="8" spans="1:29" x14ac:dyDescent="0.25">
      <c r="A8" s="1">
        <v>0.37847222222222199</v>
      </c>
      <c r="B8" s="2">
        <v>481.16666666666703</v>
      </c>
      <c r="C8" s="3">
        <v>19.760000000000002</v>
      </c>
      <c r="D8" s="3">
        <v>23.090841496800003</v>
      </c>
      <c r="E8" s="3">
        <v>23.4034862618064</v>
      </c>
      <c r="F8" s="3">
        <v>23.421334601701901</v>
      </c>
      <c r="G8" s="12">
        <f t="shared" si="0"/>
        <v>7.5721917460472368E-3</v>
      </c>
      <c r="H8" s="12">
        <f t="shared" si="1"/>
        <v>7.6092856287535079E-3</v>
      </c>
      <c r="I8" s="14">
        <f t="shared" si="5"/>
        <v>1.1420094070832248E-2</v>
      </c>
      <c r="J8" s="14">
        <f t="shared" si="6"/>
        <v>1.3039061799780254E-3</v>
      </c>
      <c r="K8" s="12">
        <f t="shared" si="2"/>
        <v>8.0480314405475088E-3</v>
      </c>
      <c r="M8" s="1">
        <v>0.37847222222222199</v>
      </c>
      <c r="N8" s="2">
        <v>481.16666666666703</v>
      </c>
      <c r="O8" s="3">
        <v>19.760000000000002</v>
      </c>
      <c r="P8" s="3">
        <v>23.090841496800003</v>
      </c>
      <c r="Q8" s="3">
        <v>23.292907407142199</v>
      </c>
      <c r="R8" s="3">
        <v>23.317201663383599</v>
      </c>
      <c r="S8" s="12">
        <f t="shared" si="3"/>
        <v>7.3423777079505252E-3</v>
      </c>
      <c r="T8" s="12">
        <f t="shared" si="4"/>
        <v>7.3928680222727994E-3</v>
      </c>
      <c r="U8" s="14">
        <f t="shared" si="7"/>
        <v>7.3809382497385338E-3</v>
      </c>
      <c r="V8" s="14">
        <f t="shared" si="8"/>
        <v>1.7748110489041726E-3</v>
      </c>
      <c r="W8" s="12">
        <f t="shared" si="9"/>
        <v>8.2683437741906222E-3</v>
      </c>
      <c r="Y8">
        <f t="shared" si="10"/>
        <v>4.8222328254581042</v>
      </c>
      <c r="Z8">
        <f t="shared" si="11"/>
        <v>4.9542399348978776</v>
      </c>
      <c r="AB8">
        <f t="shared" si="12"/>
        <v>538.5424175399952</v>
      </c>
      <c r="AC8">
        <f t="shared" si="13"/>
        <v>807.81362630999274</v>
      </c>
    </row>
    <row r="9" spans="1:29" x14ac:dyDescent="0.25">
      <c r="A9" s="1">
        <v>0.37916666666666698</v>
      </c>
      <c r="B9" s="2">
        <v>482.66666666666703</v>
      </c>
      <c r="C9" s="3">
        <v>19.760000000000002</v>
      </c>
      <c r="D9" s="3">
        <v>23.002987946400005</v>
      </c>
      <c r="E9" s="3">
        <v>23.5480699822783</v>
      </c>
      <c r="F9" s="3">
        <v>23.573308051650098</v>
      </c>
      <c r="G9" s="12">
        <f t="shared" si="0"/>
        <v>7.8482112892506121E-3</v>
      </c>
      <c r="H9" s="12">
        <f t="shared" si="1"/>
        <v>7.9005001070098623E-3</v>
      </c>
      <c r="I9" s="14">
        <f t="shared" si="5"/>
        <v>1.9848542240671188E-2</v>
      </c>
      <c r="J9" s="14">
        <f t="shared" si="6"/>
        <v>1.8380311697191504E-3</v>
      </c>
      <c r="K9" s="12">
        <f t="shared" si="2"/>
        <v>1.3845038550353845E-2</v>
      </c>
      <c r="M9" s="1">
        <v>0.37916666666666698</v>
      </c>
      <c r="N9" s="2">
        <v>482.66666666666703</v>
      </c>
      <c r="O9" s="3">
        <v>19.760000000000002</v>
      </c>
      <c r="P9" s="3">
        <v>23.002987946400005</v>
      </c>
      <c r="Q9" s="3">
        <v>23.433444485954901</v>
      </c>
      <c r="R9" s="3">
        <v>23.4563906744633</v>
      </c>
      <c r="S9" s="12">
        <f t="shared" si="3"/>
        <v>7.6107275261496476E-3</v>
      </c>
      <c r="T9" s="12">
        <f t="shared" si="4"/>
        <v>7.6582679719543424E-3</v>
      </c>
      <c r="U9" s="14">
        <f t="shared" si="7"/>
        <v>1.5674585192230011E-2</v>
      </c>
      <c r="V9" s="14">
        <f t="shared" si="8"/>
        <v>1.6711187010135043E-3</v>
      </c>
      <c r="W9" s="12">
        <f t="shared" si="9"/>
        <v>1.6510144542736763E-2</v>
      </c>
      <c r="Y9">
        <f t="shared" si="10"/>
        <v>8.3215543433866426</v>
      </c>
      <c r="Z9">
        <f t="shared" si="11"/>
        <v>9.9234151302555258</v>
      </c>
      <c r="AB9">
        <f t="shared" si="12"/>
        <v>539.82429080236682</v>
      </c>
      <c r="AC9">
        <f t="shared" si="13"/>
        <v>809.73643620355006</v>
      </c>
    </row>
    <row r="10" spans="1:29" x14ac:dyDescent="0.25">
      <c r="A10" s="1">
        <v>0.37986111111111098</v>
      </c>
      <c r="B10" s="2">
        <v>485.16666666666703</v>
      </c>
      <c r="C10" s="3">
        <v>19.760000000000002</v>
      </c>
      <c r="D10" s="3">
        <v>23.354402148000002</v>
      </c>
      <c r="E10" s="3">
        <v>23.805636331976299</v>
      </c>
      <c r="F10" s="3">
        <v>23.864037079000401</v>
      </c>
      <c r="G10" s="12">
        <f t="shared" si="0"/>
        <v>8.3386526938707545E-3</v>
      </c>
      <c r="H10" s="12">
        <f t="shared" si="1"/>
        <v>8.4590252401244848E-3</v>
      </c>
      <c r="I10" s="14">
        <f t="shared" si="5"/>
        <v>1.6346511770791161E-2</v>
      </c>
      <c r="J10" s="14">
        <f t="shared" si="6"/>
        <v>4.2312773834644862E-3</v>
      </c>
      <c r="K10" s="12">
        <f t="shared" si="2"/>
        <v>1.2308100308348937E-2</v>
      </c>
      <c r="M10" s="1">
        <v>0.37986111111111098</v>
      </c>
      <c r="N10" s="2">
        <v>485.16666666666703</v>
      </c>
      <c r="O10" s="3">
        <v>19.760000000000002</v>
      </c>
      <c r="P10" s="3">
        <v>23.354402148000002</v>
      </c>
      <c r="Q10" s="3">
        <v>23.6643156420743</v>
      </c>
      <c r="R10" s="3">
        <v>23.717645433329398</v>
      </c>
      <c r="S10" s="12">
        <f t="shared" si="3"/>
        <v>8.0473699252647784E-3</v>
      </c>
      <c r="T10" s="12">
        <f t="shared" si="4"/>
        <v>8.157290484361512E-3</v>
      </c>
      <c r="U10" s="14">
        <f t="shared" si="7"/>
        <v>1.1226996443777056E-2</v>
      </c>
      <c r="V10" s="14">
        <f t="shared" si="8"/>
        <v>3.8638741985518384E-3</v>
      </c>
      <c r="W10" s="12">
        <f t="shared" si="9"/>
        <v>1.3158933543052979E-2</v>
      </c>
      <c r="Y10">
        <f t="shared" si="10"/>
        <v>7.4360955094651606</v>
      </c>
      <c r="Z10">
        <f t="shared" si="11"/>
        <v>7.9501372411201032</v>
      </c>
      <c r="AB10">
        <f t="shared" si="12"/>
        <v>534.69679775288034</v>
      </c>
      <c r="AC10">
        <f t="shared" si="13"/>
        <v>802.04519662932046</v>
      </c>
    </row>
    <row r="11" spans="1:29" x14ac:dyDescent="0.25">
      <c r="A11" s="1">
        <v>0.38055555555555598</v>
      </c>
      <c r="B11" s="2">
        <v>488</v>
      </c>
      <c r="C11" s="3">
        <v>19.760000000000002</v>
      </c>
      <c r="D11" s="3">
        <v>23.295833114400004</v>
      </c>
      <c r="E11" s="3">
        <v>23.841041160711999</v>
      </c>
      <c r="F11" s="3">
        <v>23.9505328367906</v>
      </c>
      <c r="G11" s="12">
        <f t="shared" si="0"/>
        <v>8.3627892637540939E-3</v>
      </c>
      <c r="H11" s="12">
        <f t="shared" si="1"/>
        <v>8.5871574524397521E-3</v>
      </c>
      <c r="I11" s="14">
        <f t="shared" si="5"/>
        <v>1.9636156660516452E-2</v>
      </c>
      <c r="J11" s="14">
        <f t="shared" si="6"/>
        <v>7.8868817841019328E-3</v>
      </c>
      <c r="K11" s="12">
        <f t="shared" si="2"/>
        <v>1.5719731701711613E-2</v>
      </c>
      <c r="M11" s="1">
        <v>0.38055555555555598</v>
      </c>
      <c r="N11" s="2">
        <v>488</v>
      </c>
      <c r="O11" s="3">
        <v>19.760000000000002</v>
      </c>
      <c r="P11" s="3">
        <v>23.295833114400004</v>
      </c>
      <c r="Q11" s="3">
        <v>23.6643665191074</v>
      </c>
      <c r="R11" s="3">
        <v>23.755078286900801</v>
      </c>
      <c r="S11" s="12">
        <f t="shared" si="3"/>
        <v>8.0007510637446697E-3</v>
      </c>
      <c r="T11" s="12">
        <f t="shared" si="4"/>
        <v>8.1866358338131134E-3</v>
      </c>
      <c r="U11" s="14">
        <f t="shared" si="7"/>
        <v>1.3273061023987181E-2</v>
      </c>
      <c r="V11" s="14">
        <f t="shared" si="8"/>
        <v>6.5341313114968469E-3</v>
      </c>
      <c r="W11" s="12">
        <f t="shared" si="9"/>
        <v>1.6540126679735603E-2</v>
      </c>
      <c r="Y11">
        <f t="shared" si="10"/>
        <v>9.5527393621945258</v>
      </c>
      <c r="Z11">
        <f t="shared" si="11"/>
        <v>10.051286000764899</v>
      </c>
      <c r="AB11">
        <f t="shared" si="12"/>
        <v>535.55137992779476</v>
      </c>
      <c r="AC11">
        <f t="shared" si="13"/>
        <v>803.32706989169208</v>
      </c>
    </row>
    <row r="12" spans="1:29" x14ac:dyDescent="0.25">
      <c r="A12" s="1">
        <v>0.38124999999999998</v>
      </c>
      <c r="B12" s="2">
        <v>490.66666666666703</v>
      </c>
      <c r="C12" s="3">
        <v>19.760000000000002</v>
      </c>
      <c r="D12" s="3">
        <v>23.207979564000002</v>
      </c>
      <c r="E12" s="3">
        <v>23.878450077576598</v>
      </c>
      <c r="F12" s="3">
        <v>24.042568975683299</v>
      </c>
      <c r="G12" s="12">
        <f t="shared" si="0"/>
        <v>8.3935803211479497E-3</v>
      </c>
      <c r="H12" s="12">
        <f t="shared" si="1"/>
        <v>8.7280617710936703E-3</v>
      </c>
      <c r="I12" s="14">
        <f t="shared" si="5"/>
        <v>2.4016359799556904E-2</v>
      </c>
      <c r="J12" s="14">
        <f t="shared" si="6"/>
        <v>1.175752975566775E-2</v>
      </c>
      <c r="K12" s="12">
        <f t="shared" si="2"/>
        <v>1.9930083118260528E-2</v>
      </c>
      <c r="M12" s="1">
        <v>0.38124999999999998</v>
      </c>
      <c r="N12" s="2">
        <v>490.66666666666703</v>
      </c>
      <c r="O12" s="3">
        <v>19.760000000000002</v>
      </c>
      <c r="P12" s="3">
        <v>23.207979564000002</v>
      </c>
      <c r="Q12" s="3">
        <v>23.6633658412971</v>
      </c>
      <c r="R12" s="3">
        <v>23.7945078215071</v>
      </c>
      <c r="S12" s="12">
        <f t="shared" si="3"/>
        <v>7.9552292961217984E-3</v>
      </c>
      <c r="T12" s="12">
        <f t="shared" si="4"/>
        <v>8.2225023536150049E-3</v>
      </c>
      <c r="U12" s="14">
        <f t="shared" si="7"/>
        <v>1.6312008450612436E-2</v>
      </c>
      <c r="V12" s="14">
        <f t="shared" si="8"/>
        <v>9.3950529300642037E-3</v>
      </c>
      <c r="W12" s="12">
        <f t="shared" si="9"/>
        <v>2.1009534915644543E-2</v>
      </c>
      <c r="Y12">
        <f t="shared" si="10"/>
        <v>12.17751413601686</v>
      </c>
      <c r="Z12">
        <f t="shared" si="11"/>
        <v>12.837071822946363</v>
      </c>
      <c r="AB12">
        <f t="shared" si="12"/>
        <v>536.83325319016649</v>
      </c>
      <c r="AC12">
        <f t="shared" si="13"/>
        <v>805.24987978524962</v>
      </c>
    </row>
    <row r="13" spans="1:29" x14ac:dyDescent="0.25">
      <c r="A13" s="1">
        <v>0.38194444444444497</v>
      </c>
      <c r="B13" s="2">
        <v>493</v>
      </c>
      <c r="C13" s="3">
        <v>19.760000000000002</v>
      </c>
      <c r="D13" s="3">
        <v>23.134768272000002</v>
      </c>
      <c r="E13" s="3">
        <v>24.008354440091001</v>
      </c>
      <c r="F13" s="3">
        <v>24.202377139048998</v>
      </c>
      <c r="G13" s="12">
        <f t="shared" si="0"/>
        <v>8.6173518054584158E-3</v>
      </c>
      <c r="H13" s="12">
        <f t="shared" si="1"/>
        <v>9.0109069757586136E-3</v>
      </c>
      <c r="I13" s="14">
        <f t="shared" si="5"/>
        <v>3.1143891910552526E-2</v>
      </c>
      <c r="J13" s="14">
        <f t="shared" si="6"/>
        <v>1.3834060531764534E-2</v>
      </c>
      <c r="K13" s="12">
        <f t="shared" si="2"/>
        <v>2.5373948117623196E-2</v>
      </c>
      <c r="M13" s="1">
        <v>0.38194444444444497</v>
      </c>
      <c r="N13" s="2">
        <v>493</v>
      </c>
      <c r="O13" s="3">
        <v>19.760000000000002</v>
      </c>
      <c r="P13" s="3">
        <v>23.134768272000002</v>
      </c>
      <c r="Q13" s="3">
        <v>23.767444549978901</v>
      </c>
      <c r="R13" s="3">
        <v>23.918190959875702</v>
      </c>
      <c r="S13" s="12">
        <f t="shared" si="3"/>
        <v>8.1286907707482751E-3</v>
      </c>
      <c r="T13" s="12">
        <f t="shared" si="4"/>
        <v>8.4344644216545646E-3</v>
      </c>
      <c r="U13" s="14">
        <f t="shared" si="7"/>
        <v>2.255530402776822E-2</v>
      </c>
      <c r="V13" s="14">
        <f t="shared" si="8"/>
        <v>1.0748407122766541E-2</v>
      </c>
      <c r="W13" s="12">
        <f t="shared" si="9"/>
        <v>2.7929507589151491E-2</v>
      </c>
      <c r="Y13">
        <f t="shared" si="10"/>
        <v>15.577506601724709</v>
      </c>
      <c r="Z13">
        <f t="shared" si="11"/>
        <v>17.146408861408254</v>
      </c>
      <c r="AB13">
        <f t="shared" si="12"/>
        <v>537.90148090880939</v>
      </c>
      <c r="AC13">
        <f t="shared" si="13"/>
        <v>806.85222136321397</v>
      </c>
    </row>
    <row r="14" spans="1:29" x14ac:dyDescent="0.25">
      <c r="A14" s="1">
        <v>0.38263888888888897</v>
      </c>
      <c r="B14" s="2">
        <v>493.33333333333297</v>
      </c>
      <c r="C14" s="3">
        <v>19.760000000000002</v>
      </c>
      <c r="D14" s="3">
        <v>23.325117631200001</v>
      </c>
      <c r="E14" s="3">
        <v>24.271163250567898</v>
      </c>
      <c r="F14" s="3">
        <v>24.495706105002199</v>
      </c>
      <c r="G14" s="12">
        <f t="shared" si="0"/>
        <v>9.1442498322322294E-3</v>
      </c>
      <c r="H14" s="12">
        <f t="shared" si="1"/>
        <v>9.5994042668963529E-3</v>
      </c>
      <c r="I14" s="14">
        <f t="shared" si="5"/>
        <v>3.3704327962738374E-2</v>
      </c>
      <c r="J14" s="14">
        <f t="shared" si="6"/>
        <v>1.5999368006375241E-2</v>
      </c>
      <c r="K14" s="12">
        <f t="shared" si="2"/>
        <v>2.7802674643950667E-2</v>
      </c>
      <c r="M14" s="1">
        <v>0.38263888888888897</v>
      </c>
      <c r="N14" s="2">
        <v>493.33333333333297</v>
      </c>
      <c r="O14" s="3">
        <v>19.760000000000002</v>
      </c>
      <c r="P14" s="3">
        <v>23.325117631200001</v>
      </c>
      <c r="Q14" s="3">
        <v>24.002328847583598</v>
      </c>
      <c r="R14" s="3">
        <v>24.177896742338</v>
      </c>
      <c r="S14" s="12">
        <f t="shared" si="3"/>
        <v>8.5993152315883784E-3</v>
      </c>
      <c r="T14" s="12">
        <f t="shared" si="4"/>
        <v>8.9551960993337863E-3</v>
      </c>
      <c r="U14" s="14">
        <f t="shared" si="7"/>
        <v>2.4126689527179761E-2</v>
      </c>
      <c r="V14" s="14">
        <f t="shared" si="8"/>
        <v>1.2509751714687076E-2</v>
      </c>
      <c r="W14" s="12">
        <f t="shared" si="9"/>
        <v>3.0381565384523301E-2</v>
      </c>
      <c r="Y14">
        <f t="shared" si="10"/>
        <v>17.08008451537124</v>
      </c>
      <c r="Z14">
        <f t="shared" si="11"/>
        <v>18.664380715969799</v>
      </c>
      <c r="AB14">
        <f t="shared" si="12"/>
        <v>535.12408884033755</v>
      </c>
      <c r="AC14">
        <f t="shared" si="13"/>
        <v>802.68613326050627</v>
      </c>
    </row>
    <row r="15" spans="1:29" x14ac:dyDescent="0.25">
      <c r="A15" s="1">
        <v>0.38333333333333403</v>
      </c>
      <c r="B15" s="2">
        <v>495.83333333333297</v>
      </c>
      <c r="C15" s="3">
        <v>19.760000000000002</v>
      </c>
      <c r="D15" s="3">
        <v>23.427613440000005</v>
      </c>
      <c r="E15" s="3">
        <v>24.452896916487799</v>
      </c>
      <c r="F15" s="3">
        <v>24.72568397805</v>
      </c>
      <c r="G15" s="12">
        <f t="shared" si="0"/>
        <v>9.4646660500594289E-3</v>
      </c>
      <c r="H15" s="12">
        <f t="shared" si="1"/>
        <v>1.0014824829680677E-2</v>
      </c>
      <c r="I15" s="14">
        <f t="shared" si="5"/>
        <v>3.6343127050445866E-2</v>
      </c>
      <c r="J15" s="14">
        <f t="shared" si="6"/>
        <v>1.9338914677595364E-2</v>
      </c>
      <c r="K15" s="12">
        <f t="shared" si="2"/>
        <v>3.0675056259495698E-2</v>
      </c>
      <c r="M15" s="1">
        <v>0.38333333333333403</v>
      </c>
      <c r="N15" s="2">
        <v>495.83333333333297</v>
      </c>
      <c r="O15" s="3">
        <v>19.760000000000002</v>
      </c>
      <c r="P15" s="3">
        <v>23.427613440000005</v>
      </c>
      <c r="Q15" s="3">
        <v>24.146424299705199</v>
      </c>
      <c r="R15" s="3">
        <v>24.3586719241952</v>
      </c>
      <c r="S15" s="12">
        <f t="shared" si="3"/>
        <v>8.8465700162121685E-3</v>
      </c>
      <c r="T15" s="12">
        <f t="shared" si="4"/>
        <v>9.2746324521583903E-3</v>
      </c>
      <c r="U15" s="14">
        <f t="shared" si="7"/>
        <v>2.5479621001009169E-2</v>
      </c>
      <c r="V15" s="14">
        <f t="shared" si="8"/>
        <v>1.5047043202958039E-2</v>
      </c>
      <c r="W15" s="12">
        <f t="shared" si="9"/>
        <v>3.300314260248819E-2</v>
      </c>
      <c r="Y15">
        <f t="shared" si="10"/>
        <v>18.940178374380388</v>
      </c>
      <c r="Z15">
        <f t="shared" si="11"/>
        <v>20.377645032443549</v>
      </c>
      <c r="AB15">
        <f t="shared" si="12"/>
        <v>533.62857003423733</v>
      </c>
      <c r="AC15">
        <f t="shared" si="13"/>
        <v>800.44285505135599</v>
      </c>
    </row>
    <row r="16" spans="1:29" x14ac:dyDescent="0.25">
      <c r="A16" s="1">
        <v>0.38402777777777802</v>
      </c>
      <c r="B16" s="2">
        <v>498.33333333333297</v>
      </c>
      <c r="C16" s="3">
        <v>19.760000000000002</v>
      </c>
      <c r="D16" s="3">
        <v>23.456897956800002</v>
      </c>
      <c r="E16" s="3">
        <v>24.7533030014289</v>
      </c>
      <c r="F16" s="3">
        <v>25.029650539912399</v>
      </c>
      <c r="G16" s="12">
        <f t="shared" si="0"/>
        <v>1.0020006022934253E-2</v>
      </c>
      <c r="H16" s="12">
        <f t="shared" si="1"/>
        <v>1.0574549578419535E-2</v>
      </c>
      <c r="I16" s="14">
        <f t="shared" si="5"/>
        <v>4.5723011607464961E-2</v>
      </c>
      <c r="J16" s="14">
        <f t="shared" si="6"/>
        <v>1.9493046192815996E-2</v>
      </c>
      <c r="K16" s="12">
        <f t="shared" si="2"/>
        <v>3.6979689802581976E-2</v>
      </c>
      <c r="M16" s="1">
        <v>0.38402777777777802</v>
      </c>
      <c r="N16" s="2">
        <v>498.33333333333297</v>
      </c>
      <c r="O16" s="3">
        <v>19.760000000000002</v>
      </c>
      <c r="P16" s="3">
        <v>23.456897956800002</v>
      </c>
      <c r="Q16" s="3">
        <v>24.432684848919902</v>
      </c>
      <c r="R16" s="3">
        <v>24.643339423805099</v>
      </c>
      <c r="S16" s="12">
        <f t="shared" si="3"/>
        <v>9.3766251148894378E-3</v>
      </c>
      <c r="T16" s="12">
        <f t="shared" si="4"/>
        <v>9.7993433253614065E-3</v>
      </c>
      <c r="U16" s="14">
        <f t="shared" si="7"/>
        <v>3.4415104738798531E-2</v>
      </c>
      <c r="V16" s="14">
        <f t="shared" si="8"/>
        <v>1.4859185580226744E-2</v>
      </c>
      <c r="W16" s="12">
        <f t="shared" si="9"/>
        <v>4.1844697528911907E-2</v>
      </c>
      <c r="Y16">
        <f t="shared" si="10"/>
        <v>22.948070686254976</v>
      </c>
      <c r="Z16">
        <f t="shared" si="11"/>
        <v>25.967093879499846</v>
      </c>
      <c r="AB16">
        <f t="shared" si="12"/>
        <v>533.20127894678012</v>
      </c>
      <c r="AC16">
        <f t="shared" si="13"/>
        <v>799.80191842017007</v>
      </c>
    </row>
    <row r="17" spans="1:29" x14ac:dyDescent="0.25">
      <c r="A17" s="1">
        <v>0.38472222222222302</v>
      </c>
      <c r="B17" s="2">
        <v>502.5</v>
      </c>
      <c r="C17" s="3">
        <v>19.8</v>
      </c>
      <c r="D17" s="3">
        <v>23.954734742399999</v>
      </c>
      <c r="E17" s="3">
        <v>25.000375232281399</v>
      </c>
      <c r="F17" s="3">
        <v>25.366450476900798</v>
      </c>
      <c r="G17" s="12">
        <f t="shared" si="0"/>
        <v>1.0349005437375918E-2</v>
      </c>
      <c r="H17" s="12">
        <f t="shared" si="1"/>
        <v>1.1077513386867259E-2</v>
      </c>
      <c r="I17" s="14">
        <f t="shared" si="5"/>
        <v>3.6572982610053491E-2</v>
      </c>
      <c r="J17" s="14">
        <f t="shared" si="6"/>
        <v>2.5608158224544108E-2</v>
      </c>
      <c r="K17" s="12">
        <f t="shared" si="2"/>
        <v>3.2918041148217024E-2</v>
      </c>
      <c r="M17" s="1">
        <v>0.38472222222222302</v>
      </c>
      <c r="N17" s="2">
        <v>502.5</v>
      </c>
      <c r="O17" s="3">
        <v>19.8</v>
      </c>
      <c r="P17" s="3">
        <v>23.954734742399999</v>
      </c>
      <c r="Q17" s="3">
        <v>24.617993892758399</v>
      </c>
      <c r="R17" s="3">
        <v>24.9075730734479</v>
      </c>
      <c r="S17" s="12">
        <f t="shared" si="3"/>
        <v>9.588047547777907E-3</v>
      </c>
      <c r="T17" s="12">
        <f t="shared" si="4"/>
        <v>1.0164324524274425E-2</v>
      </c>
      <c r="U17" s="14">
        <f t="shared" si="7"/>
        <v>2.3198571217118751E-2</v>
      </c>
      <c r="V17" s="14">
        <f t="shared" si="8"/>
        <v>2.0257008870786707E-2</v>
      </c>
      <c r="W17" s="12">
        <f t="shared" si="9"/>
        <v>3.3327075652512105E-2</v>
      </c>
      <c r="Y17">
        <f t="shared" si="10"/>
        <v>20.598378163278785</v>
      </c>
      <c r="Z17">
        <f t="shared" si="11"/>
        <v>20.854330434659779</v>
      </c>
      <c r="AB17">
        <f t="shared" si="12"/>
        <v>525.93733046000773</v>
      </c>
      <c r="AC17">
        <f t="shared" si="13"/>
        <v>788.90599569001154</v>
      </c>
    </row>
    <row r="18" spans="1:29" x14ac:dyDescent="0.25">
      <c r="A18" s="1">
        <v>0.38541666666666802</v>
      </c>
      <c r="B18" s="2">
        <v>505.16666666666703</v>
      </c>
      <c r="C18" s="3">
        <v>19.8</v>
      </c>
      <c r="D18" s="3">
        <v>23.442255698399997</v>
      </c>
      <c r="E18" s="3">
        <v>24.7802759075465</v>
      </c>
      <c r="F18" s="3">
        <v>25.230117491544899</v>
      </c>
      <c r="G18" s="12">
        <f t="shared" si="0"/>
        <v>9.858678800817873E-3</v>
      </c>
      <c r="H18" s="12">
        <f t="shared" si="1"/>
        <v>1.0749160326383822E-2</v>
      </c>
      <c r="I18" s="14">
        <f t="shared" si="5"/>
        <v>4.6552396227166004E-2</v>
      </c>
      <c r="J18" s="14">
        <f t="shared" si="6"/>
        <v>3.1301774838075794E-2</v>
      </c>
      <c r="K18" s="12">
        <f t="shared" si="2"/>
        <v>4.1468855764135948E-2</v>
      </c>
      <c r="M18" s="1">
        <v>0.38541666666666802</v>
      </c>
      <c r="N18" s="2">
        <v>505.16666666666703</v>
      </c>
      <c r="O18" s="3">
        <v>19.8</v>
      </c>
      <c r="P18" s="3">
        <v>23.442255698399997</v>
      </c>
      <c r="Q18" s="3">
        <v>24.345171023689701</v>
      </c>
      <c r="R18" s="3">
        <v>24.689681771587601</v>
      </c>
      <c r="S18" s="12">
        <f t="shared" si="3"/>
        <v>8.9973692319822458E-3</v>
      </c>
      <c r="T18" s="12">
        <f t="shared" si="4"/>
        <v>9.6793436587019402E-3</v>
      </c>
      <c r="U18" s="14">
        <f t="shared" si="7"/>
        <v>3.1414228047630735E-2</v>
      </c>
      <c r="V18" s="14">
        <f t="shared" si="8"/>
        <v>2.3972434393783226E-2</v>
      </c>
      <c r="W18" s="12">
        <f t="shared" si="9"/>
        <v>4.3400445244522357E-2</v>
      </c>
      <c r="Y18">
        <f t="shared" si="10"/>
        <v>26.086734332460299</v>
      </c>
      <c r="Z18">
        <f t="shared" si="11"/>
        <v>27.301835658159131</v>
      </c>
      <c r="AB18">
        <f t="shared" si="12"/>
        <v>533.41492449050884</v>
      </c>
      <c r="AC18">
        <f t="shared" si="13"/>
        <v>800.12238673576314</v>
      </c>
    </row>
    <row r="19" spans="1:29" x14ac:dyDescent="0.25">
      <c r="A19" s="1">
        <v>0.38611111111111202</v>
      </c>
      <c r="B19" s="2">
        <v>507.83333333333297</v>
      </c>
      <c r="C19" s="3">
        <v>19.84</v>
      </c>
      <c r="D19" s="3">
        <v>23.295833114400004</v>
      </c>
      <c r="E19" s="3">
        <v>24.960446957350701</v>
      </c>
      <c r="F19" s="3">
        <v>25.4188128363521</v>
      </c>
      <c r="G19" s="12">
        <f t="shared" si="0"/>
        <v>1.008292804204274E-2</v>
      </c>
      <c r="H19" s="12">
        <f t="shared" si="1"/>
        <v>1.0985519205156752E-2</v>
      </c>
      <c r="I19" s="14">
        <f t="shared" si="5"/>
        <v>5.761112443902526E-2</v>
      </c>
      <c r="J19" s="14">
        <f t="shared" si="6"/>
        <v>3.1727446945825848E-2</v>
      </c>
      <c r="K19" s="12">
        <f t="shared" si="2"/>
        <v>4.8983231941292123E-2</v>
      </c>
      <c r="M19" s="1">
        <v>0.38611111111111202</v>
      </c>
      <c r="N19" s="2">
        <v>507.83333333333297</v>
      </c>
      <c r="O19" s="3">
        <v>19.84</v>
      </c>
      <c r="P19" s="3">
        <v>23.295833114400004</v>
      </c>
      <c r="Q19" s="3">
        <v>24.510649819327099</v>
      </c>
      <c r="R19" s="3">
        <v>24.8573654896141</v>
      </c>
      <c r="S19" s="12">
        <f t="shared" si="3"/>
        <v>9.1972100150845473E-3</v>
      </c>
      <c r="T19" s="12">
        <f t="shared" si="4"/>
        <v>9.8799451715407358E-3</v>
      </c>
      <c r="U19" s="14">
        <f t="shared" si="7"/>
        <v>4.2043959116729757E-2</v>
      </c>
      <c r="V19" s="14">
        <f t="shared" si="8"/>
        <v>2.3999175196641763E-2</v>
      </c>
      <c r="W19" s="12">
        <f t="shared" si="9"/>
        <v>5.4043546715050648E-2</v>
      </c>
      <c r="Y19">
        <f t="shared" si="10"/>
        <v>30.976448074516348</v>
      </c>
      <c r="Z19">
        <f t="shared" si="11"/>
        <v>34.17653454528881</v>
      </c>
      <c r="AB19">
        <f t="shared" si="12"/>
        <v>535.55137992779476</v>
      </c>
      <c r="AC19">
        <f t="shared" si="13"/>
        <v>803.32706989169208</v>
      </c>
    </row>
    <row r="20" spans="1:29" x14ac:dyDescent="0.25">
      <c r="A20" s="1">
        <v>0.38680555555555701</v>
      </c>
      <c r="B20" s="2">
        <v>509.83333333333297</v>
      </c>
      <c r="C20" s="3">
        <v>19.84</v>
      </c>
      <c r="D20" s="3">
        <v>23.691174091200001</v>
      </c>
      <c r="E20" s="3">
        <v>25.235430209250399</v>
      </c>
      <c r="F20" s="3">
        <v>25.763066752857</v>
      </c>
      <c r="G20" s="12">
        <f t="shared" si="0"/>
        <v>1.0582733329683694E-2</v>
      </c>
      <c r="H20" s="12">
        <f t="shared" si="1"/>
        <v>1.1617652996777387E-2</v>
      </c>
      <c r="I20" s="14">
        <f t="shared" si="5"/>
        <v>5.3235968288462165E-2</v>
      </c>
      <c r="J20" s="14">
        <f t="shared" si="6"/>
        <v>3.6378994358444966E-2</v>
      </c>
      <c r="K20" s="12">
        <f t="shared" si="2"/>
        <v>4.7616976978456446E-2</v>
      </c>
      <c r="M20" s="1">
        <v>0.38680555555555701</v>
      </c>
      <c r="N20" s="2">
        <v>509.83333333333297</v>
      </c>
      <c r="O20" s="3">
        <v>19.84</v>
      </c>
      <c r="P20" s="3">
        <v>23.691174091200001</v>
      </c>
      <c r="Q20" s="3">
        <v>24.7342049122167</v>
      </c>
      <c r="R20" s="3">
        <v>25.141089297335402</v>
      </c>
      <c r="S20" s="12">
        <f t="shared" si="3"/>
        <v>9.5996173498856564E-3</v>
      </c>
      <c r="T20" s="12">
        <f t="shared" si="4"/>
        <v>1.0397690678003411E-2</v>
      </c>
      <c r="U20" s="14">
        <f t="shared" si="7"/>
        <v>3.5956960158678483E-2</v>
      </c>
      <c r="V20" s="14">
        <f t="shared" si="8"/>
        <v>2.8053486685351337E-2</v>
      </c>
      <c r="W20" s="12">
        <f t="shared" si="9"/>
        <v>4.9983703501354171E-2</v>
      </c>
      <c r="Y20">
        <f t="shared" si="10"/>
        <v>30.231035551661158</v>
      </c>
      <c r="Z20">
        <f t="shared" si="11"/>
        <v>31.733621356029868</v>
      </c>
      <c r="AB20">
        <f t="shared" si="12"/>
        <v>529.78295024712259</v>
      </c>
      <c r="AC20">
        <f t="shared" si="13"/>
        <v>794.67442537068382</v>
      </c>
    </row>
    <row r="21" spans="1:29" x14ac:dyDescent="0.25">
      <c r="A21" s="1">
        <v>0.38750000000000101</v>
      </c>
      <c r="B21" s="2">
        <v>511.33333333333297</v>
      </c>
      <c r="C21" s="3">
        <v>19.88</v>
      </c>
      <c r="D21" s="3">
        <v>23.456897956800002</v>
      </c>
      <c r="E21" s="3">
        <v>25.357154311375201</v>
      </c>
      <c r="F21" s="3">
        <v>25.9166235562979</v>
      </c>
      <c r="G21" s="12">
        <f t="shared" si="0"/>
        <v>1.071151429864773E-2</v>
      </c>
      <c r="H21" s="12">
        <f t="shared" si="1"/>
        <v>1.1805652326527846E-2</v>
      </c>
      <c r="I21" s="14">
        <f t="shared" si="5"/>
        <v>6.5316385306010166E-2</v>
      </c>
      <c r="J21" s="14">
        <f t="shared" si="6"/>
        <v>3.8460609464876797E-2</v>
      </c>
      <c r="K21" s="12">
        <f t="shared" si="2"/>
        <v>5.636446002563239E-2</v>
      </c>
      <c r="M21" s="1">
        <v>0.38750000000000101</v>
      </c>
      <c r="N21" s="2">
        <v>511.33333333333297</v>
      </c>
      <c r="O21" s="3">
        <v>19.88</v>
      </c>
      <c r="P21" s="3">
        <v>23.456897956800002</v>
      </c>
      <c r="Q21" s="3">
        <v>24.827196243468801</v>
      </c>
      <c r="R21" s="3">
        <v>25.2499577061749</v>
      </c>
      <c r="S21" s="12">
        <f t="shared" si="3"/>
        <v>9.6750904370315628E-3</v>
      </c>
      <c r="T21" s="12">
        <f t="shared" si="4"/>
        <v>1.0501872958621065E-2</v>
      </c>
      <c r="U21" s="14">
        <f t="shared" si="7"/>
        <v>4.7100450768513907E-2</v>
      </c>
      <c r="V21" s="14">
        <f t="shared" si="8"/>
        <v>2.9062658334661297E-2</v>
      </c>
      <c r="W21" s="12">
        <f t="shared" si="9"/>
        <v>6.1631779935844573E-2</v>
      </c>
      <c r="Y21">
        <f t="shared" si="10"/>
        <v>35.889915255688202</v>
      </c>
      <c r="Z21">
        <f t="shared" si="11"/>
        <v>39.243866754844667</v>
      </c>
      <c r="AB21">
        <f t="shared" si="12"/>
        <v>533.20127894678012</v>
      </c>
      <c r="AC21">
        <f t="shared" si="13"/>
        <v>799.80191842017007</v>
      </c>
    </row>
    <row r="22" spans="1:29" x14ac:dyDescent="0.25">
      <c r="A22" s="1">
        <v>0.38819444444444601</v>
      </c>
      <c r="B22" s="2">
        <v>514.5</v>
      </c>
      <c r="C22" s="3">
        <v>19.920000000000002</v>
      </c>
      <c r="D22" s="3">
        <v>23.852238933599999</v>
      </c>
      <c r="E22" s="3">
        <v>25.828820937290502</v>
      </c>
      <c r="F22" s="3">
        <v>26.4069303850466</v>
      </c>
      <c r="G22" s="12">
        <f t="shared" si="0"/>
        <v>1.1484588799398445E-2</v>
      </c>
      <c r="H22" s="12">
        <f t="shared" si="1"/>
        <v>1.2608222322733913E-2</v>
      </c>
      <c r="I22" s="14">
        <f t="shared" si="5"/>
        <v>6.7521722304119416E-2</v>
      </c>
      <c r="J22" s="14">
        <f t="shared" si="6"/>
        <v>3.949742082027706E-2</v>
      </c>
      <c r="K22" s="12">
        <f t="shared" si="2"/>
        <v>5.818028847617196E-2</v>
      </c>
      <c r="M22" s="1">
        <v>0.38819444444444601</v>
      </c>
      <c r="N22" s="2">
        <v>514.5</v>
      </c>
      <c r="O22" s="3">
        <v>19.920000000000002</v>
      </c>
      <c r="P22" s="3">
        <v>23.852238933599999</v>
      </c>
      <c r="Q22" s="3">
        <v>25.2732643598751</v>
      </c>
      <c r="R22" s="3">
        <v>25.714521077785999</v>
      </c>
      <c r="S22" s="12">
        <f t="shared" si="3"/>
        <v>1.040478981511195E-2</v>
      </c>
      <c r="T22" s="12">
        <f t="shared" si="4"/>
        <v>1.1262431638068022E-2</v>
      </c>
      <c r="U22" s="14">
        <f t="shared" si="7"/>
        <v>4.8543437125750703E-2</v>
      </c>
      <c r="V22" s="14">
        <f t="shared" si="8"/>
        <v>3.0147409534213482E-2</v>
      </c>
      <c r="W22" s="12">
        <f t="shared" si="9"/>
        <v>6.3617141892857443E-2</v>
      </c>
      <c r="Y22">
        <f t="shared" si="10"/>
        <v>37.275564280652191</v>
      </c>
      <c r="Z22">
        <f t="shared" si="11"/>
        <v>40.758905190884086</v>
      </c>
      <c r="AB22">
        <f t="shared" si="12"/>
        <v>527.43284926610795</v>
      </c>
      <c r="AC22">
        <f t="shared" si="13"/>
        <v>791.14927389916181</v>
      </c>
    </row>
    <row r="23" spans="1:29" x14ac:dyDescent="0.25">
      <c r="A23" s="1">
        <v>0.38888888888889001</v>
      </c>
      <c r="B23" s="2">
        <v>517.83333333333303</v>
      </c>
      <c r="C23" s="3">
        <v>19.96</v>
      </c>
      <c r="D23" s="3">
        <v>24.101157326400006</v>
      </c>
      <c r="E23" s="3">
        <v>25.898826873456699</v>
      </c>
      <c r="F23" s="3">
        <v>26.600444893095901</v>
      </c>
      <c r="G23" s="12">
        <f t="shared" si="0"/>
        <v>1.146860677204384E-2</v>
      </c>
      <c r="H23" s="12">
        <f t="shared" si="1"/>
        <v>1.2823517656445261E-2</v>
      </c>
      <c r="I23" s="14">
        <f t="shared" si="5"/>
        <v>6.1014620200303252E-2</v>
      </c>
      <c r="J23" s="14">
        <f t="shared" si="6"/>
        <v>4.7627170481989341E-2</v>
      </c>
      <c r="K23" s="12">
        <f t="shared" si="2"/>
        <v>5.6552136960865279E-2</v>
      </c>
      <c r="M23" s="1">
        <v>0.38888888888889001</v>
      </c>
      <c r="N23" s="2">
        <v>517.83333333333303</v>
      </c>
      <c r="O23" s="3">
        <v>19.96</v>
      </c>
      <c r="P23" s="3">
        <v>24.101157326400006</v>
      </c>
      <c r="Q23" s="3">
        <v>25.263338117519801</v>
      </c>
      <c r="R23" s="3">
        <v>25.805143193472698</v>
      </c>
      <c r="S23" s="12">
        <f t="shared" si="3"/>
        <v>1.0241399647608247E-2</v>
      </c>
      <c r="T23" s="12">
        <f t="shared" si="4"/>
        <v>1.1287692037604186E-2</v>
      </c>
      <c r="U23" s="14">
        <f t="shared" si="7"/>
        <v>3.9445525285980707E-2</v>
      </c>
      <c r="V23" s="14">
        <f t="shared" si="8"/>
        <v>3.6778762799857291E-2</v>
      </c>
      <c r="W23" s="12">
        <f t="shared" si="9"/>
        <v>5.7834906685909349E-2</v>
      </c>
      <c r="Y23">
        <f t="shared" si="10"/>
        <v>36.467164868561397</v>
      </c>
      <c r="Z23">
        <f t="shared" si="11"/>
        <v>37.294348023177683</v>
      </c>
      <c r="AB23">
        <f t="shared" si="12"/>
        <v>523.8008750227217</v>
      </c>
      <c r="AC23">
        <f t="shared" si="13"/>
        <v>785.70131253408238</v>
      </c>
    </row>
    <row r="24" spans="1:29" x14ac:dyDescent="0.25">
      <c r="A24" s="1">
        <v>0.389583333333334</v>
      </c>
      <c r="B24" s="2">
        <v>519.33333333333303</v>
      </c>
      <c r="C24" s="3">
        <v>20</v>
      </c>
      <c r="D24" s="3">
        <v>23.471540215200005</v>
      </c>
      <c r="E24" s="3">
        <v>25.757910082675799</v>
      </c>
      <c r="F24" s="3">
        <v>26.513368894565101</v>
      </c>
      <c r="G24" s="12">
        <f t="shared" si="0"/>
        <v>1.1087118259324395E-2</v>
      </c>
      <c r="H24" s="12">
        <f t="shared" si="1"/>
        <v>1.254178862881599E-2</v>
      </c>
      <c r="I24" s="14">
        <f t="shared" si="5"/>
        <v>7.737743745687721E-2</v>
      </c>
      <c r="J24" s="14">
        <f t="shared" si="6"/>
        <v>5.1133867533643955E-2</v>
      </c>
      <c r="K24" s="12">
        <f t="shared" si="2"/>
        <v>6.8629580815799479E-2</v>
      </c>
      <c r="M24" s="1">
        <v>0.389583333333334</v>
      </c>
      <c r="N24" s="2">
        <v>519.33333333333303</v>
      </c>
      <c r="O24" s="3">
        <v>20</v>
      </c>
      <c r="P24" s="3">
        <v>23.471540215200005</v>
      </c>
      <c r="Q24" s="3">
        <v>25.085323006975401</v>
      </c>
      <c r="R24" s="3">
        <v>25.6555451273627</v>
      </c>
      <c r="S24" s="12">
        <f t="shared" si="3"/>
        <v>9.7920211944327405E-3</v>
      </c>
      <c r="T24" s="12">
        <f t="shared" si="4"/>
        <v>1.0890009872970546E-2</v>
      </c>
      <c r="U24" s="14">
        <f t="shared" si="7"/>
        <v>5.4615125407266311E-2</v>
      </c>
      <c r="V24" s="14">
        <f t="shared" si="8"/>
        <v>3.8595965669813728E-2</v>
      </c>
      <c r="W24" s="12">
        <f t="shared" si="9"/>
        <v>7.3913108242173189E-2</v>
      </c>
      <c r="Y24">
        <f t="shared" si="10"/>
        <v>44.383395264504422</v>
      </c>
      <c r="Z24">
        <f t="shared" si="11"/>
        <v>47.80030213422566</v>
      </c>
      <c r="AB24">
        <f t="shared" si="12"/>
        <v>532.98763340305152</v>
      </c>
      <c r="AC24">
        <f t="shared" si="13"/>
        <v>799.48145010457711</v>
      </c>
    </row>
    <row r="25" spans="1:29" x14ac:dyDescent="0.25">
      <c r="A25" s="1">
        <v>0.390277777777779</v>
      </c>
      <c r="B25" s="2">
        <v>522.5</v>
      </c>
      <c r="C25" s="3">
        <v>20.079999999999998</v>
      </c>
      <c r="D25" s="3">
        <v>23.691174091200001</v>
      </c>
      <c r="E25" s="3">
        <v>26.128423426235798</v>
      </c>
      <c r="F25" s="3">
        <v>26.903834132841801</v>
      </c>
      <c r="G25" s="12">
        <f t="shared" si="0"/>
        <v>1.1575930002365167E-2</v>
      </c>
      <c r="H25" s="12">
        <f t="shared" si="1"/>
        <v>1.3059969632233116E-2</v>
      </c>
      <c r="I25" s="14">
        <f t="shared" si="5"/>
        <v>8.1983738687589541E-2</v>
      </c>
      <c r="J25" s="14">
        <f t="shared" si="6"/>
        <v>5.2166241534752113E-2</v>
      </c>
      <c r="K25" s="12">
        <f t="shared" si="2"/>
        <v>7.2044572969977072E-2</v>
      </c>
      <c r="M25" s="1">
        <v>0.390277777777779</v>
      </c>
      <c r="N25" s="2">
        <v>522.5</v>
      </c>
      <c r="O25" s="3">
        <v>20.079999999999998</v>
      </c>
      <c r="P25" s="3">
        <v>23.691174091200001</v>
      </c>
      <c r="Q25" s="3">
        <v>25.431656205073899</v>
      </c>
      <c r="R25" s="3">
        <v>26.0194284764423</v>
      </c>
      <c r="S25" s="12">
        <f t="shared" si="3"/>
        <v>1.0242404220237131E-2</v>
      </c>
      <c r="T25" s="12">
        <f t="shared" si="4"/>
        <v>1.1367327227640769E-2</v>
      </c>
      <c r="U25" s="14">
        <f t="shared" si="7"/>
        <v>5.8546012819884662E-2</v>
      </c>
      <c r="V25" s="14">
        <f t="shared" si="8"/>
        <v>3.9542748139036965E-2</v>
      </c>
      <c r="W25" s="12">
        <f t="shared" si="9"/>
        <v>7.8317386889403151E-2</v>
      </c>
      <c r="Y25">
        <f t="shared" si="10"/>
        <v>46.875999771436511</v>
      </c>
      <c r="Z25">
        <f t="shared" si="11"/>
        <v>50.957423419763451</v>
      </c>
      <c r="AB25">
        <f t="shared" si="12"/>
        <v>529.78295024712259</v>
      </c>
      <c r="AC25">
        <f t="shared" si="13"/>
        <v>794.67442537068382</v>
      </c>
    </row>
    <row r="26" spans="1:29" x14ac:dyDescent="0.25">
      <c r="A26" s="1">
        <v>0.390972222222223</v>
      </c>
      <c r="B26" s="2">
        <v>524.33333333333303</v>
      </c>
      <c r="C26" s="3">
        <v>20.16</v>
      </c>
      <c r="D26" s="3">
        <v>23.954734742399999</v>
      </c>
      <c r="E26" s="3">
        <v>26.401052953185001</v>
      </c>
      <c r="F26" s="3">
        <v>27.242748310046402</v>
      </c>
      <c r="G26" s="12">
        <f t="shared" si="0"/>
        <v>1.1902834621459005E-2</v>
      </c>
      <c r="H26" s="12">
        <f t="shared" si="1"/>
        <v>1.3508102307780812E-2</v>
      </c>
      <c r="I26" s="14">
        <f t="shared" si="5"/>
        <v>8.2001072776703543E-2</v>
      </c>
      <c r="J26" s="14">
        <f t="shared" si="6"/>
        <v>5.6427591397978677E-2</v>
      </c>
      <c r="K26" s="12">
        <f t="shared" si="2"/>
        <v>7.3476578983795268E-2</v>
      </c>
      <c r="M26" s="1">
        <v>0.390972222222223</v>
      </c>
      <c r="N26" s="2">
        <v>524.33333333333303</v>
      </c>
      <c r="O26" s="3">
        <v>20.16</v>
      </c>
      <c r="P26" s="3">
        <v>23.954734742399999</v>
      </c>
      <c r="Q26" s="3">
        <v>25.6547261581225</v>
      </c>
      <c r="R26" s="3">
        <v>26.295620946131098</v>
      </c>
      <c r="S26" s="12">
        <f t="shared" si="3"/>
        <v>1.0479452304111576E-2</v>
      </c>
      <c r="T26" s="12">
        <f t="shared" si="4"/>
        <v>1.1701756413473176E-2</v>
      </c>
      <c r="U26" s="14">
        <f t="shared" si="7"/>
        <v>5.698405022938513E-2</v>
      </c>
      <c r="V26" s="14">
        <f t="shared" si="8"/>
        <v>4.296584141998349E-2</v>
      </c>
      <c r="W26" s="12">
        <f t="shared" si="9"/>
        <v>7.8466970939376865E-2</v>
      </c>
      <c r="Y26">
        <f t="shared" si="10"/>
        <v>47.975484877854278</v>
      </c>
      <c r="Z26">
        <f t="shared" si="11"/>
        <v>51.233890169864019</v>
      </c>
      <c r="AB26">
        <f t="shared" si="12"/>
        <v>525.93733046000773</v>
      </c>
      <c r="AC26">
        <f t="shared" si="13"/>
        <v>788.90599569001154</v>
      </c>
    </row>
    <row r="27" spans="1:29" x14ac:dyDescent="0.25">
      <c r="A27" s="1">
        <v>0.391666666666668</v>
      </c>
      <c r="B27" s="2">
        <v>526.33333333333303</v>
      </c>
      <c r="C27" s="3">
        <v>20.239999999999998</v>
      </c>
      <c r="D27" s="3">
        <v>23.925450225600002</v>
      </c>
      <c r="E27" s="3">
        <v>26.483010198793899</v>
      </c>
      <c r="F27" s="3">
        <v>27.407224748439699</v>
      </c>
      <c r="G27" s="12">
        <f t="shared" si="0"/>
        <v>1.1861324000241744E-2</v>
      </c>
      <c r="H27" s="12">
        <f t="shared" si="1"/>
        <v>1.3617273112931674E-2</v>
      </c>
      <c r="I27" s="14">
        <f t="shared" si="5"/>
        <v>8.5404155936004408E-2</v>
      </c>
      <c r="J27" s="14">
        <f t="shared" si="6"/>
        <v>6.1724271840009705E-2</v>
      </c>
      <c r="K27" s="12">
        <f t="shared" si="2"/>
        <v>7.7510861237339509E-2</v>
      </c>
      <c r="M27" s="1">
        <v>0.391666666666668</v>
      </c>
      <c r="N27" s="2">
        <v>526.33333333333303</v>
      </c>
      <c r="O27" s="3">
        <v>20.239999999999998</v>
      </c>
      <c r="P27" s="3">
        <v>23.925450225600002</v>
      </c>
      <c r="Q27" s="3">
        <v>25.6806229873132</v>
      </c>
      <c r="R27" s="3">
        <v>26.383862415103</v>
      </c>
      <c r="S27" s="12">
        <f t="shared" si="3"/>
        <v>1.0336839114591269E-2</v>
      </c>
      <c r="T27" s="12">
        <f t="shared" si="4"/>
        <v>1.1672949490379362E-2</v>
      </c>
      <c r="U27" s="14">
        <f t="shared" si="7"/>
        <v>5.8610179157905166E-2</v>
      </c>
      <c r="V27" s="14">
        <f t="shared" si="8"/>
        <v>4.6966304118611801E-2</v>
      </c>
      <c r="W27" s="12">
        <f t="shared" si="9"/>
        <v>8.2093331217211074E-2</v>
      </c>
      <c r="Y27">
        <f t="shared" si="10"/>
        <v>50.80265562534256</v>
      </c>
      <c r="Z27">
        <f t="shared" si="11"/>
        <v>53.806126888396165</v>
      </c>
      <c r="AB27">
        <f t="shared" si="12"/>
        <v>526.36462154746494</v>
      </c>
      <c r="AC27">
        <f t="shared" si="13"/>
        <v>789.54693232119723</v>
      </c>
    </row>
    <row r="28" spans="1:29" x14ac:dyDescent="0.25">
      <c r="A28" s="1">
        <v>0.39236111111111199</v>
      </c>
      <c r="B28" s="2">
        <v>528.66666666666697</v>
      </c>
      <c r="C28" s="3">
        <v>20.28</v>
      </c>
      <c r="D28" s="3">
        <v>23.7643853832</v>
      </c>
      <c r="E28" s="3">
        <v>26.691480808897801</v>
      </c>
      <c r="F28" s="3">
        <v>27.6412551784519</v>
      </c>
      <c r="G28" s="12">
        <f t="shared" si="0"/>
        <v>1.2127643396401884E-2</v>
      </c>
      <c r="H28" s="12">
        <f t="shared" si="1"/>
        <v>1.3924190123175084E-2</v>
      </c>
      <c r="I28" s="14">
        <f t="shared" si="5"/>
        <v>9.7312584369180485E-2</v>
      </c>
      <c r="J28" s="14">
        <f t="shared" si="6"/>
        <v>6.3151339486573088E-2</v>
      </c>
      <c r="K28" s="12">
        <f t="shared" si="2"/>
        <v>8.5925502741644691E-2</v>
      </c>
      <c r="M28" s="1">
        <v>0.39236111111111199</v>
      </c>
      <c r="N28" s="2">
        <v>528.66666666666697</v>
      </c>
      <c r="O28" s="3">
        <v>20.28</v>
      </c>
      <c r="P28" s="3">
        <v>23.7643853832</v>
      </c>
      <c r="Q28" s="3">
        <v>25.862878711470898</v>
      </c>
      <c r="R28" s="3">
        <v>26.579001483060999</v>
      </c>
      <c r="S28" s="12">
        <f t="shared" si="3"/>
        <v>1.0560300210852889E-2</v>
      </c>
      <c r="T28" s="12">
        <f t="shared" si="4"/>
        <v>1.1914883007051061E-2</v>
      </c>
      <c r="U28" s="14">
        <f t="shared" si="7"/>
        <v>6.976534050195575E-2</v>
      </c>
      <c r="V28" s="14">
        <f t="shared" si="8"/>
        <v>4.7615637684541794E-2</v>
      </c>
      <c r="W28" s="12">
        <f t="shared" si="9"/>
        <v>9.357315934422665E-2</v>
      </c>
      <c r="Y28">
        <f t="shared" si="10"/>
        <v>56.567500227395541</v>
      </c>
      <c r="Z28">
        <f t="shared" si="11"/>
        <v>61.602196595787326</v>
      </c>
      <c r="AB28">
        <f t="shared" si="12"/>
        <v>528.71472252847957</v>
      </c>
      <c r="AC28">
        <f t="shared" si="13"/>
        <v>793.07208379271924</v>
      </c>
    </row>
    <row r="29" spans="1:29" x14ac:dyDescent="0.25">
      <c r="A29" s="1">
        <v>0.39305555555555699</v>
      </c>
      <c r="B29" s="2">
        <v>530.16666666666697</v>
      </c>
      <c r="C29" s="3">
        <v>20.36</v>
      </c>
      <c r="D29" s="3">
        <v>24.203653135200007</v>
      </c>
      <c r="E29" s="3">
        <v>27.043753224583401</v>
      </c>
      <c r="F29" s="3">
        <v>28.058911631554199</v>
      </c>
      <c r="G29" s="12">
        <f t="shared" si="0"/>
        <v>1.2606890709682612E-2</v>
      </c>
      <c r="H29" s="12">
        <f t="shared" si="1"/>
        <v>1.4521681794820865E-2</v>
      </c>
      <c r="I29" s="14">
        <f t="shared" si="5"/>
        <v>9.4153242367601253E-2</v>
      </c>
      <c r="J29" s="14">
        <f t="shared" si="6"/>
        <v>6.7307807841223449E-2</v>
      </c>
      <c r="K29" s="12">
        <f t="shared" si="2"/>
        <v>8.5204764192141985E-2</v>
      </c>
      <c r="M29" s="1">
        <v>0.39305555555555699</v>
      </c>
      <c r="N29" s="2">
        <v>530.16666666666697</v>
      </c>
      <c r="O29" s="3">
        <v>20.36</v>
      </c>
      <c r="P29" s="3">
        <v>24.203653135200007</v>
      </c>
      <c r="Q29" s="3">
        <v>26.164534041621302</v>
      </c>
      <c r="R29" s="3">
        <v>26.937846999245298</v>
      </c>
      <c r="S29" s="12">
        <f t="shared" si="3"/>
        <v>1.0948508094853126E-2</v>
      </c>
      <c r="T29" s="12">
        <f t="shared" si="4"/>
        <v>1.2407130460695307E-2</v>
      </c>
      <c r="U29" s="14">
        <f t="shared" si="7"/>
        <v>6.5005911561507257E-2</v>
      </c>
      <c r="V29" s="14">
        <f t="shared" si="8"/>
        <v>5.12727861932403E-2</v>
      </c>
      <c r="W29" s="12">
        <f t="shared" si="9"/>
        <v>9.0642304658127393E-2</v>
      </c>
      <c r="Y29">
        <f t="shared" si="10"/>
        <v>56.252169246507933</v>
      </c>
      <c r="Z29">
        <f t="shared" si="11"/>
        <v>59.84203243640637</v>
      </c>
      <c r="AB29">
        <f t="shared" si="12"/>
        <v>522.30535621662148</v>
      </c>
      <c r="AC29">
        <f t="shared" si="13"/>
        <v>783.45803432493199</v>
      </c>
    </row>
    <row r="30" spans="1:29" x14ac:dyDescent="0.25">
      <c r="A30" s="1">
        <v>0.39375000000000099</v>
      </c>
      <c r="B30" s="2">
        <v>531.83333333333303</v>
      </c>
      <c r="C30" s="3">
        <v>20.399999999999999</v>
      </c>
      <c r="D30" s="3">
        <v>24.086515068000001</v>
      </c>
      <c r="E30" s="3">
        <v>27.173099219519202</v>
      </c>
      <c r="F30" s="3">
        <v>28.2516313932021</v>
      </c>
      <c r="G30" s="12">
        <f t="shared" si="0"/>
        <v>1.273537929085404E-2</v>
      </c>
      <c r="H30" s="12">
        <f t="shared" si="1"/>
        <v>1.4763330729931882E-2</v>
      </c>
      <c r="I30" s="14">
        <f t="shared" si="5"/>
        <v>0.1020038635868572</v>
      </c>
      <c r="J30" s="14">
        <f t="shared" si="6"/>
        <v>7.1285565737281703E-2</v>
      </c>
      <c r="K30" s="12">
        <f t="shared" si="2"/>
        <v>9.1764430970332059E-2</v>
      </c>
      <c r="M30" s="1">
        <v>0.39375000000000099</v>
      </c>
      <c r="N30" s="2">
        <v>531.83333333333303</v>
      </c>
      <c r="O30" s="3">
        <v>20.399999999999999</v>
      </c>
      <c r="P30" s="3">
        <v>24.086515068000001</v>
      </c>
      <c r="Q30" s="3">
        <v>26.246320275207601</v>
      </c>
      <c r="R30" s="3">
        <v>27.063812242944898</v>
      </c>
      <c r="S30" s="12">
        <f t="shared" si="3"/>
        <v>1.0992767675100481E-2</v>
      </c>
      <c r="T30" s="12">
        <f t="shared" si="4"/>
        <v>1.252988826627058E-2</v>
      </c>
      <c r="U30" s="14">
        <f t="shared" si="7"/>
        <v>7.1376144279673454E-2</v>
      </c>
      <c r="V30" s="14">
        <f t="shared" si="8"/>
        <v>5.4032117750221639E-2</v>
      </c>
      <c r="W30" s="12">
        <f t="shared" si="9"/>
        <v>9.8392203154784294E-2</v>
      </c>
      <c r="Y30">
        <f t="shared" si="10"/>
        <v>60.773312263815633</v>
      </c>
      <c r="Z30">
        <f t="shared" si="11"/>
        <v>65.162721802129795</v>
      </c>
      <c r="AB30">
        <f t="shared" si="12"/>
        <v>524.01452056645041</v>
      </c>
      <c r="AC30">
        <f t="shared" si="13"/>
        <v>786.02178084967545</v>
      </c>
    </row>
    <row r="31" spans="1:29" x14ac:dyDescent="0.25">
      <c r="A31" s="1">
        <v>0.39444444444444599</v>
      </c>
      <c r="B31" s="2">
        <v>535</v>
      </c>
      <c r="C31" s="3">
        <v>20.440000000000001</v>
      </c>
      <c r="D31" s="3">
        <v>24.174368618400003</v>
      </c>
      <c r="E31" s="3">
        <v>27.348605574963798</v>
      </c>
      <c r="F31" s="3">
        <v>28.500273626137101</v>
      </c>
      <c r="G31" s="12">
        <f t="shared" si="0"/>
        <v>1.2913281448530461E-2</v>
      </c>
      <c r="H31" s="12">
        <f t="shared" si="1"/>
        <v>1.5065932011471215E-2</v>
      </c>
      <c r="I31" s="14">
        <f t="shared" si="5"/>
        <v>0.10427966212444074</v>
      </c>
      <c r="J31" s="14">
        <f t="shared" si="6"/>
        <v>7.5668928879129488E-2</v>
      </c>
      <c r="K31" s="12">
        <f t="shared" si="2"/>
        <v>9.474275104267034E-2</v>
      </c>
      <c r="M31" s="1">
        <v>0.39444444444444599</v>
      </c>
      <c r="N31" s="2">
        <v>535</v>
      </c>
      <c r="O31" s="3">
        <v>20.440000000000001</v>
      </c>
      <c r="P31" s="3">
        <v>24.174368618400003</v>
      </c>
      <c r="Q31" s="3">
        <v>26.368186014849101</v>
      </c>
      <c r="R31" s="3">
        <v>27.243415129713402</v>
      </c>
      <c r="S31" s="12">
        <f t="shared" si="3"/>
        <v>1.108072152308243E-2</v>
      </c>
      <c r="T31" s="12">
        <f t="shared" si="4"/>
        <v>1.2716663793856824E-2</v>
      </c>
      <c r="U31" s="14">
        <f t="shared" si="7"/>
        <v>7.2071033131717754E-2</v>
      </c>
      <c r="V31" s="14">
        <f t="shared" si="8"/>
        <v>5.7505849518130175E-2</v>
      </c>
      <c r="W31" s="12">
        <f t="shared" si="9"/>
        <v>0.10082395789078286</v>
      </c>
      <c r="Y31">
        <f t="shared" si="10"/>
        <v>63.119383789612186</v>
      </c>
      <c r="Z31">
        <f t="shared" si="11"/>
        <v>67.170796955535096</v>
      </c>
      <c r="AB31">
        <f t="shared" si="12"/>
        <v>522.73264730407868</v>
      </c>
      <c r="AC31">
        <f t="shared" si="13"/>
        <v>784.09897095611791</v>
      </c>
    </row>
    <row r="32" spans="1:29" x14ac:dyDescent="0.25">
      <c r="A32" s="1">
        <v>0.39513888888888998</v>
      </c>
      <c r="B32" s="2">
        <v>536.33333333333303</v>
      </c>
      <c r="C32" s="3">
        <v>20.52</v>
      </c>
      <c r="D32" s="3">
        <v>24.042588292800001</v>
      </c>
      <c r="E32" s="3">
        <v>27.3656494596813</v>
      </c>
      <c r="F32" s="3">
        <v>28.6063099710023</v>
      </c>
      <c r="G32" s="12">
        <f t="shared" si="0"/>
        <v>1.2763796382252278E-2</v>
      </c>
      <c r="H32" s="12">
        <f t="shared" si="1"/>
        <v>1.5077022941582918E-2</v>
      </c>
      <c r="I32" s="14">
        <f t="shared" si="5"/>
        <v>0.10889742227194499</v>
      </c>
      <c r="J32" s="14">
        <f t="shared" si="6"/>
        <v>8.1313418449198288E-2</v>
      </c>
      <c r="K32" s="12">
        <f t="shared" si="2"/>
        <v>9.9702754331029431E-2</v>
      </c>
      <c r="M32" s="1">
        <v>0.39513888888888998</v>
      </c>
      <c r="N32" s="2">
        <v>536.33333333333303</v>
      </c>
      <c r="O32" s="3">
        <v>20.52</v>
      </c>
      <c r="P32" s="3">
        <v>24.042588292800001</v>
      </c>
      <c r="Q32" s="3">
        <v>26.3249651681292</v>
      </c>
      <c r="R32" s="3">
        <v>27.266483435612301</v>
      </c>
      <c r="S32" s="12">
        <f t="shared" si="3"/>
        <v>1.0823427908258304E-2</v>
      </c>
      <c r="T32" s="12">
        <f t="shared" si="4"/>
        <v>1.2578900128549978E-2</v>
      </c>
      <c r="U32" s="14">
        <f t="shared" si="7"/>
        <v>7.4793976365384249E-2</v>
      </c>
      <c r="V32" s="14">
        <f t="shared" si="8"/>
        <v>6.1707508349646729E-2</v>
      </c>
      <c r="W32" s="12">
        <f t="shared" si="9"/>
        <v>0.10564773054020762</v>
      </c>
      <c r="Y32">
        <f t="shared" si="10"/>
        <v>66.589372535970014</v>
      </c>
      <c r="Z32">
        <f t="shared" si="11"/>
        <v>70.559897103386518</v>
      </c>
      <c r="AB32">
        <f t="shared" si="12"/>
        <v>524.65545719763611</v>
      </c>
      <c r="AC32">
        <f t="shared" si="13"/>
        <v>786.98318579645399</v>
      </c>
    </row>
    <row r="33" spans="1:29" x14ac:dyDescent="0.25">
      <c r="A33" s="1">
        <v>0.39583333333333498</v>
      </c>
      <c r="B33" s="2">
        <v>539.5</v>
      </c>
      <c r="C33" s="3">
        <v>20.52</v>
      </c>
      <c r="D33" s="3">
        <v>23.866881191999997</v>
      </c>
      <c r="E33" s="3">
        <v>27.614126496450101</v>
      </c>
      <c r="F33" s="3">
        <v>28.867568369421701</v>
      </c>
      <c r="G33" s="12">
        <f t="shared" si="0"/>
        <v>1.3149446703336612E-2</v>
      </c>
      <c r="H33" s="12">
        <f t="shared" si="1"/>
        <v>1.5472786597630586E-2</v>
      </c>
      <c r="I33" s="14">
        <f t="shared" si="5"/>
        <v>0.12207724754014997</v>
      </c>
      <c r="J33" s="14">
        <f t="shared" si="6"/>
        <v>8.1668917496394267E-2</v>
      </c>
      <c r="K33" s="12">
        <f t="shared" si="2"/>
        <v>0.1086078041922314</v>
      </c>
      <c r="M33" s="1">
        <v>0.39583333333333498</v>
      </c>
      <c r="N33" s="2">
        <v>539.5</v>
      </c>
      <c r="O33" s="3">
        <v>20.52</v>
      </c>
      <c r="P33" s="3">
        <v>23.866881191999997</v>
      </c>
      <c r="Q33" s="3">
        <v>26.5522252804301</v>
      </c>
      <c r="R33" s="3">
        <v>27.4962307608142</v>
      </c>
      <c r="S33" s="12">
        <f t="shared" si="3"/>
        <v>1.118114046418925E-2</v>
      </c>
      <c r="T33" s="12">
        <f t="shared" si="4"/>
        <v>1.2930918926439668E-2</v>
      </c>
      <c r="U33" s="14">
        <f t="shared" si="7"/>
        <v>8.748277424604485E-2</v>
      </c>
      <c r="V33" s="14">
        <f t="shared" si="8"/>
        <v>6.1507364127590364E-2</v>
      </c>
      <c r="W33" s="12">
        <f t="shared" si="9"/>
        <v>0.11823645630984003</v>
      </c>
      <c r="Y33">
        <f t="shared" si="10"/>
        <v>72.96514662225232</v>
      </c>
      <c r="Z33">
        <f t="shared" si="11"/>
        <v>79.433889994436498</v>
      </c>
      <c r="AB33">
        <f t="shared" si="12"/>
        <v>527.21920372237946</v>
      </c>
      <c r="AC33">
        <f t="shared" si="13"/>
        <v>790.82880558356908</v>
      </c>
    </row>
    <row r="34" spans="1:29" x14ac:dyDescent="0.25">
      <c r="A34" s="1">
        <v>0.39652777777777898</v>
      </c>
      <c r="B34" s="2">
        <v>540.33333333333303</v>
      </c>
      <c r="C34" s="3">
        <v>20.6</v>
      </c>
      <c r="D34" s="3">
        <v>24.423287011199999</v>
      </c>
      <c r="E34" s="3">
        <v>27.8955456916127</v>
      </c>
      <c r="F34" s="3">
        <v>29.249061337184799</v>
      </c>
      <c r="G34" s="12">
        <f t="shared" si="0"/>
        <v>1.3501935271337513E-2</v>
      </c>
      <c r="H34" s="12">
        <f t="shared" si="1"/>
        <v>1.6006899451915118E-2</v>
      </c>
      <c r="I34" s="14">
        <f t="shared" si="5"/>
        <v>0.11294431241317746</v>
      </c>
      <c r="J34" s="14">
        <f t="shared" si="6"/>
        <v>8.805328634757642E-2</v>
      </c>
      <c r="K34" s="12">
        <f t="shared" si="2"/>
        <v>0.10464730372464377</v>
      </c>
      <c r="M34" s="1">
        <v>0.39652777777777898</v>
      </c>
      <c r="N34" s="2">
        <v>540.33333333333303</v>
      </c>
      <c r="O34" s="3">
        <v>20.6</v>
      </c>
      <c r="P34" s="3">
        <v>24.423287011199999</v>
      </c>
      <c r="Q34" s="3">
        <v>26.763465948651699</v>
      </c>
      <c r="R34" s="3">
        <v>27.796544264495701</v>
      </c>
      <c r="S34" s="12">
        <f t="shared" si="3"/>
        <v>1.1406784605771193E-2</v>
      </c>
      <c r="T34" s="12">
        <f t="shared" si="4"/>
        <v>1.3318712395735417E-2</v>
      </c>
      <c r="U34" s="14">
        <f t="shared" si="7"/>
        <v>7.6120452230496696E-2</v>
      </c>
      <c r="V34" s="14">
        <f t="shared" si="8"/>
        <v>6.7207158677530257E-2</v>
      </c>
      <c r="W34" s="12">
        <f t="shared" si="9"/>
        <v>0.10972403156926183</v>
      </c>
      <c r="Y34">
        <f t="shared" si="10"/>
        <v>70.412989009028024</v>
      </c>
      <c r="Z34">
        <f t="shared" si="11"/>
        <v>73.828916311517474</v>
      </c>
      <c r="AB34">
        <f t="shared" si="12"/>
        <v>519.10067306069243</v>
      </c>
      <c r="AC34">
        <f t="shared" si="13"/>
        <v>778.65100959103859</v>
      </c>
    </row>
    <row r="35" spans="1:29" x14ac:dyDescent="0.25">
      <c r="A35" s="1">
        <v>0.39722222222222398</v>
      </c>
      <c r="B35" s="2">
        <v>541.33333333333303</v>
      </c>
      <c r="C35" s="3">
        <v>20.64</v>
      </c>
      <c r="D35" s="3">
        <v>23.881523450400003</v>
      </c>
      <c r="E35" s="3">
        <v>27.897990521264202</v>
      </c>
      <c r="F35" s="3">
        <v>29.290021957177999</v>
      </c>
      <c r="G35" s="12">
        <f t="shared" si="0"/>
        <v>1.3407617958000379E-2</v>
      </c>
      <c r="H35" s="12">
        <f t="shared" si="1"/>
        <v>1.597910460069828E-2</v>
      </c>
      <c r="I35" s="14">
        <f t="shared" si="5"/>
        <v>0.13040477502805845</v>
      </c>
      <c r="J35" s="14">
        <f t="shared" si="6"/>
        <v>9.0391651682714111E-2</v>
      </c>
      <c r="K35" s="12">
        <f t="shared" si="2"/>
        <v>0.11706706724627701</v>
      </c>
      <c r="M35" s="1">
        <v>0.39722222222222398</v>
      </c>
      <c r="N35" s="2">
        <v>541.33333333333303</v>
      </c>
      <c r="O35" s="3">
        <v>20.64</v>
      </c>
      <c r="P35" s="3">
        <v>23.881523450400003</v>
      </c>
      <c r="Q35" s="3">
        <v>26.733794741095</v>
      </c>
      <c r="R35" s="3">
        <v>27.781849985407401</v>
      </c>
      <c r="S35" s="12">
        <f t="shared" si="3"/>
        <v>1.1257009989707517E-2</v>
      </c>
      <c r="T35" s="12">
        <f t="shared" si="4"/>
        <v>1.3193072633141758E-2</v>
      </c>
      <c r="U35" s="14">
        <f t="shared" si="7"/>
        <v>9.2606210736850589E-2</v>
      </c>
      <c r="V35" s="14">
        <f t="shared" si="8"/>
        <v>6.8055535344961143E-2</v>
      </c>
      <c r="W35" s="12">
        <f t="shared" si="9"/>
        <v>0.12663397840933116</v>
      </c>
      <c r="Y35">
        <f t="shared" si="10"/>
        <v>78.915531516361895</v>
      </c>
      <c r="Z35">
        <f t="shared" si="11"/>
        <v>85.364637120194658</v>
      </c>
      <c r="AB35">
        <f t="shared" si="12"/>
        <v>527.00555817865074</v>
      </c>
      <c r="AC35">
        <f t="shared" si="13"/>
        <v>790.508337267976</v>
      </c>
    </row>
    <row r="36" spans="1:29" x14ac:dyDescent="0.25">
      <c r="A36" s="1">
        <v>0.39791666666666797</v>
      </c>
      <c r="B36" s="2">
        <v>542.33333333333303</v>
      </c>
      <c r="C36" s="3">
        <v>20.68</v>
      </c>
      <c r="D36" s="3">
        <v>24.394002494399999</v>
      </c>
      <c r="E36" s="3">
        <v>28.529546581169601</v>
      </c>
      <c r="F36" s="3">
        <v>29.910943180792401</v>
      </c>
      <c r="G36" s="12">
        <f t="shared" si="0"/>
        <v>1.4473656879845616E-2</v>
      </c>
      <c r="H36" s="12">
        <f t="shared" si="1"/>
        <v>1.7020792589045618E-2</v>
      </c>
      <c r="I36" s="14">
        <f t="shared" si="5"/>
        <v>0.13402333186156171</v>
      </c>
      <c r="J36" s="14">
        <f t="shared" si="6"/>
        <v>8.9535679474909119E-2</v>
      </c>
      <c r="K36" s="12">
        <f t="shared" si="2"/>
        <v>0.1191941143993442</v>
      </c>
      <c r="M36" s="1">
        <v>0.39791666666666797</v>
      </c>
      <c r="N36" s="2">
        <v>542.33333333333303</v>
      </c>
      <c r="O36" s="3">
        <v>20.68</v>
      </c>
      <c r="P36" s="3">
        <v>24.394002494399999</v>
      </c>
      <c r="Q36" s="3">
        <v>27.352633875544601</v>
      </c>
      <c r="R36" s="3">
        <v>28.398244496428799</v>
      </c>
      <c r="S36" s="12">
        <f t="shared" si="3"/>
        <v>1.2303565843044754E-2</v>
      </c>
      <c r="T36" s="12">
        <f t="shared" si="4"/>
        <v>1.4231551007551572E-2</v>
      </c>
      <c r="U36" s="14">
        <f t="shared" si="7"/>
        <v>9.5882337881425361E-2</v>
      </c>
      <c r="V36" s="14">
        <f t="shared" si="8"/>
        <v>6.7771599722057846E-2</v>
      </c>
      <c r="W36" s="12">
        <f t="shared" si="9"/>
        <v>0.12976813774245433</v>
      </c>
      <c r="Y36">
        <f t="shared" si="10"/>
        <v>80.497813961728014</v>
      </c>
      <c r="Z36">
        <f t="shared" si="11"/>
        <v>87.638986730115391</v>
      </c>
      <c r="AB36">
        <f t="shared" si="12"/>
        <v>519.52796414814975</v>
      </c>
      <c r="AC36">
        <f t="shared" si="13"/>
        <v>779.29194622222451</v>
      </c>
    </row>
    <row r="37" spans="1:29" x14ac:dyDescent="0.25">
      <c r="A37" s="1">
        <v>0.39861111111111303</v>
      </c>
      <c r="B37" s="2">
        <v>542.66666666666697</v>
      </c>
      <c r="C37" s="3">
        <v>20.76</v>
      </c>
      <c r="D37" s="3">
        <v>24.862554763200002</v>
      </c>
      <c r="E37" s="3">
        <v>28.786246355593601</v>
      </c>
      <c r="F37" s="3">
        <v>30.2820172978739</v>
      </c>
      <c r="G37" s="12">
        <f t="shared" si="0"/>
        <v>1.4790380262150359E-2</v>
      </c>
      <c r="H37" s="12">
        <f t="shared" si="1"/>
        <v>1.7546714922372038E-2</v>
      </c>
      <c r="I37" s="14">
        <f t="shared" si="5"/>
        <v>0.12707958027631705</v>
      </c>
      <c r="J37" s="14">
        <f t="shared" si="6"/>
        <v>9.6889339571428687E-2</v>
      </c>
      <c r="K37" s="12">
        <f t="shared" si="2"/>
        <v>0.11701616670802094</v>
      </c>
      <c r="M37" s="1">
        <v>0.39861111111111303</v>
      </c>
      <c r="N37" s="2">
        <v>542.66666666666697</v>
      </c>
      <c r="O37" s="3">
        <v>20.76</v>
      </c>
      <c r="P37" s="3">
        <v>24.862554763200002</v>
      </c>
      <c r="Q37" s="3">
        <v>27.5300435737127</v>
      </c>
      <c r="R37" s="3">
        <v>28.672396348354901</v>
      </c>
      <c r="S37" s="12">
        <f t="shared" si="3"/>
        <v>1.2475510270969338E-2</v>
      </c>
      <c r="T37" s="12">
        <f t="shared" si="4"/>
        <v>1.4580582951513935E-2</v>
      </c>
      <c r="U37" s="14">
        <f t="shared" si="7"/>
        <v>8.6393986491923355E-2</v>
      </c>
      <c r="V37" s="14">
        <f t="shared" si="8"/>
        <v>7.399649422520399E-2</v>
      </c>
      <c r="W37" s="12">
        <f t="shared" si="9"/>
        <v>0.12339223360452535</v>
      </c>
      <c r="Y37">
        <f t="shared" si="10"/>
        <v>79.075507910527662</v>
      </c>
      <c r="Z37">
        <f t="shared" si="11"/>
        <v>83.384235007789755</v>
      </c>
      <c r="AB37">
        <f t="shared" si="12"/>
        <v>512.69130674883445</v>
      </c>
      <c r="AC37">
        <f t="shared" si="13"/>
        <v>769.03696012325156</v>
      </c>
    </row>
    <row r="38" spans="1:29" x14ac:dyDescent="0.25">
      <c r="A38" s="1">
        <v>0.39930555555555702</v>
      </c>
      <c r="B38" s="2">
        <v>546.83333333333303</v>
      </c>
      <c r="C38" s="3">
        <v>20.84</v>
      </c>
      <c r="D38" s="3">
        <v>24.364717977600002</v>
      </c>
      <c r="E38" s="3">
        <v>28.625115360351</v>
      </c>
      <c r="F38" s="3">
        <v>30.2310849978359</v>
      </c>
      <c r="G38" s="12">
        <f t="shared" si="0"/>
        <v>1.4236724218868036E-2</v>
      </c>
      <c r="H38" s="12">
        <f t="shared" si="1"/>
        <v>1.7173578173427441E-2</v>
      </c>
      <c r="I38" s="14">
        <f t="shared" si="5"/>
        <v>0.13693333418279238</v>
      </c>
      <c r="J38" s="14">
        <f t="shared" si="6"/>
        <v>0.10323486628148208</v>
      </c>
      <c r="K38" s="12">
        <f t="shared" si="2"/>
        <v>0.12570051154902231</v>
      </c>
      <c r="M38" s="1">
        <v>0.39930555555555702</v>
      </c>
      <c r="N38" s="2">
        <v>546.83333333333303</v>
      </c>
      <c r="O38" s="3">
        <v>20.84</v>
      </c>
      <c r="P38" s="3">
        <v>24.364717977600002</v>
      </c>
      <c r="Q38" s="3">
        <v>27.298014430148701</v>
      </c>
      <c r="R38" s="3">
        <v>28.516124803654002</v>
      </c>
      <c r="S38" s="12">
        <f t="shared" si="3"/>
        <v>1.1809840469641033E-2</v>
      </c>
      <c r="T38" s="12">
        <f t="shared" si="4"/>
        <v>1.4037412015216104E-2</v>
      </c>
      <c r="U38" s="14">
        <f t="shared" si="7"/>
        <v>9.4279013741832923E-2</v>
      </c>
      <c r="V38" s="14">
        <f t="shared" si="8"/>
        <v>7.8302514935366108E-2</v>
      </c>
      <c r="W38" s="12">
        <f t="shared" si="9"/>
        <v>0.133430271209516</v>
      </c>
      <c r="Y38">
        <f t="shared" si="10"/>
        <v>85.596301985070482</v>
      </c>
      <c r="Z38">
        <f t="shared" si="11"/>
        <v>90.859914949076597</v>
      </c>
      <c r="AB38">
        <f t="shared" si="12"/>
        <v>519.95525523560684</v>
      </c>
      <c r="AC38">
        <f t="shared" si="13"/>
        <v>779.93288285341021</v>
      </c>
    </row>
    <row r="39" spans="1:29" x14ac:dyDescent="0.25">
      <c r="A39" s="1">
        <v>0.40000000000000202</v>
      </c>
      <c r="B39" s="2">
        <v>548.33333333333303</v>
      </c>
      <c r="C39" s="3">
        <v>20.88</v>
      </c>
      <c r="D39" s="3">
        <v>24.203653135200007</v>
      </c>
      <c r="E39" s="3">
        <v>28.756290684284899</v>
      </c>
      <c r="F39" s="3">
        <v>30.4117053332517</v>
      </c>
      <c r="G39" s="12">
        <f t="shared" si="0"/>
        <v>1.4364055959182196E-2</v>
      </c>
      <c r="H39" s="12">
        <f t="shared" si="1"/>
        <v>1.7383049239972716E-2</v>
      </c>
      <c r="I39" s="14">
        <f t="shared" si="5"/>
        <v>0.14592593415138091</v>
      </c>
      <c r="J39" s="14">
        <f t="shared" si="6"/>
        <v>0.10612218805203034</v>
      </c>
      <c r="K39" s="12">
        <f t="shared" si="2"/>
        <v>0.13265801878493078</v>
      </c>
      <c r="M39" s="1">
        <v>0.40000000000000202</v>
      </c>
      <c r="N39" s="2">
        <v>548.33333333333303</v>
      </c>
      <c r="O39" s="3">
        <v>20.88</v>
      </c>
      <c r="P39" s="3">
        <v>24.203653135200007</v>
      </c>
      <c r="Q39" s="3">
        <v>27.3894983928808</v>
      </c>
      <c r="R39" s="3">
        <v>28.6426485522354</v>
      </c>
      <c r="S39" s="12">
        <f t="shared" si="3"/>
        <v>1.1871425640512105E-2</v>
      </c>
      <c r="T39" s="12">
        <f t="shared" si="4"/>
        <v>1.4156805870338124E-2</v>
      </c>
      <c r="U39" s="14">
        <f t="shared" si="7"/>
        <v>0.10211606794445206</v>
      </c>
      <c r="V39" s="14">
        <f t="shared" si="8"/>
        <v>8.0334577775702493E-2</v>
      </c>
      <c r="W39" s="12">
        <f t="shared" si="9"/>
        <v>0.14228335683230336</v>
      </c>
      <c r="Y39">
        <f t="shared" si="10"/>
        <v>90.581838615024992</v>
      </c>
      <c r="Z39">
        <f t="shared" si="11"/>
        <v>97.154232998780131</v>
      </c>
      <c r="AB39">
        <f t="shared" si="12"/>
        <v>522.30535621662148</v>
      </c>
      <c r="AC39">
        <f t="shared" si="13"/>
        <v>783.45803432493199</v>
      </c>
    </row>
    <row r="40" spans="1:29" x14ac:dyDescent="0.25">
      <c r="A40" s="1">
        <v>0.40069444444444602</v>
      </c>
      <c r="B40" s="2">
        <v>550.83333333333303</v>
      </c>
      <c r="C40" s="3">
        <v>20.92</v>
      </c>
      <c r="D40" s="3">
        <v>24.335433460799997</v>
      </c>
      <c r="E40" s="3">
        <v>28.937533149878501</v>
      </c>
      <c r="F40" s="3">
        <v>30.680844497867302</v>
      </c>
      <c r="G40" s="12">
        <f t="shared" si="0"/>
        <v>1.455527954592164E-2</v>
      </c>
      <c r="H40" s="12">
        <f t="shared" si="1"/>
        <v>1.7720141297187242E-2</v>
      </c>
      <c r="I40" s="14">
        <f t="shared" si="5"/>
        <v>0.14684185502217204</v>
      </c>
      <c r="J40" s="14">
        <f t="shared" si="6"/>
        <v>0.11124968580206349</v>
      </c>
      <c r="K40" s="12">
        <f t="shared" si="2"/>
        <v>0.13497779861546924</v>
      </c>
      <c r="M40" s="1">
        <v>0.40069444444444602</v>
      </c>
      <c r="N40" s="2">
        <v>550.83333333333303</v>
      </c>
      <c r="O40" s="3">
        <v>20.92</v>
      </c>
      <c r="P40" s="3">
        <v>24.335433460799997</v>
      </c>
      <c r="Q40" s="3">
        <v>27.506912430465199</v>
      </c>
      <c r="R40" s="3">
        <v>28.8311033047958</v>
      </c>
      <c r="S40" s="12">
        <f t="shared" si="3"/>
        <v>1.1958086106744693E-2</v>
      </c>
      <c r="T40" s="12">
        <f t="shared" si="4"/>
        <v>1.4362063488282849E-2</v>
      </c>
      <c r="U40" s="14">
        <f t="shared" si="7"/>
        <v>0.10119421275784994</v>
      </c>
      <c r="V40" s="14">
        <f t="shared" si="8"/>
        <v>8.4503447351038208E-2</v>
      </c>
      <c r="W40" s="12">
        <f t="shared" si="9"/>
        <v>0.14344593643336911</v>
      </c>
      <c r="Y40">
        <f t="shared" si="10"/>
        <v>92.586044731713926</v>
      </c>
      <c r="Z40">
        <f t="shared" si="11"/>
        <v>98.394639884728491</v>
      </c>
      <c r="AB40">
        <f t="shared" si="12"/>
        <v>520.38254632306416</v>
      </c>
      <c r="AC40">
        <f t="shared" si="13"/>
        <v>780.57381948459613</v>
      </c>
    </row>
    <row r="41" spans="1:29" x14ac:dyDescent="0.25">
      <c r="A41" s="1">
        <v>0.40138888888889102</v>
      </c>
      <c r="B41" s="2">
        <v>554.5</v>
      </c>
      <c r="C41" s="3">
        <v>21</v>
      </c>
      <c r="D41" s="3">
        <v>24.115799584800001</v>
      </c>
      <c r="E41" s="3">
        <v>29.052401614558399</v>
      </c>
      <c r="F41" s="3">
        <v>30.862471068074999</v>
      </c>
      <c r="G41" s="12">
        <f t="shared" si="0"/>
        <v>1.452191454383841E-2</v>
      </c>
      <c r="H41" s="12">
        <f t="shared" si="1"/>
        <v>1.7786241781920648E-2</v>
      </c>
      <c r="I41" s="14">
        <f t="shared" si="5"/>
        <v>0.15647343647074186</v>
      </c>
      <c r="J41" s="14">
        <f t="shared" si="6"/>
        <v>0.11474604836895136</v>
      </c>
      <c r="K41" s="12">
        <f t="shared" si="2"/>
        <v>0.14256430710347837</v>
      </c>
      <c r="M41" s="1">
        <v>0.40138888888889102</v>
      </c>
      <c r="N41" s="2">
        <v>554.5</v>
      </c>
      <c r="O41" s="3">
        <v>21</v>
      </c>
      <c r="P41" s="3">
        <v>24.115799584800001</v>
      </c>
      <c r="Q41" s="3">
        <v>27.570573856423401</v>
      </c>
      <c r="R41" s="3">
        <v>28.9400960932274</v>
      </c>
      <c r="S41" s="12">
        <f t="shared" si="3"/>
        <v>1.1849547081016052E-2</v>
      </c>
      <c r="T41" s="12">
        <f t="shared" si="4"/>
        <v>1.4319379789409196E-2</v>
      </c>
      <c r="U41" s="14">
        <f t="shared" si="7"/>
        <v>0.10950455379083376</v>
      </c>
      <c r="V41" s="14">
        <f t="shared" si="8"/>
        <v>8.6818361870789312E-2</v>
      </c>
      <c r="W41" s="12">
        <f t="shared" si="9"/>
        <v>0.15291373472622841</v>
      </c>
      <c r="Y41">
        <f t="shared" si="10"/>
        <v>98.440845532581093</v>
      </c>
      <c r="Z41">
        <f t="shared" si="11"/>
        <v>105.58713920637054</v>
      </c>
      <c r="AB41">
        <f t="shared" si="12"/>
        <v>523.58722947899309</v>
      </c>
      <c r="AC41">
        <f t="shared" si="13"/>
        <v>785.38084421848953</v>
      </c>
    </row>
    <row r="42" spans="1:29" x14ac:dyDescent="0.25">
      <c r="A42" s="1">
        <v>0.40208333333333501</v>
      </c>
      <c r="B42" s="2">
        <v>557.16666666666697</v>
      </c>
      <c r="C42" s="3">
        <v>21.04</v>
      </c>
      <c r="D42" s="3">
        <v>24.291506685600002</v>
      </c>
      <c r="E42" s="3">
        <v>29.390225533969499</v>
      </c>
      <c r="F42" s="3">
        <v>31.245080556899701</v>
      </c>
      <c r="G42" s="12">
        <f t="shared" si="0"/>
        <v>1.4986943824055332E-2</v>
      </c>
      <c r="H42" s="12">
        <f t="shared" si="1"/>
        <v>1.8316028519712289E-2</v>
      </c>
      <c r="I42" s="14">
        <f t="shared" si="5"/>
        <v>0.1608384919399726</v>
      </c>
      <c r="J42" s="14">
        <f t="shared" si="6"/>
        <v>0.11702237112006274</v>
      </c>
      <c r="K42" s="12">
        <f t="shared" si="2"/>
        <v>0.14623311833333602</v>
      </c>
      <c r="M42" s="1">
        <v>0.40208333333333501</v>
      </c>
      <c r="N42" s="2">
        <v>557.16666666666697</v>
      </c>
      <c r="O42" s="3">
        <v>21.04</v>
      </c>
      <c r="P42" s="3">
        <v>24.291506685600002</v>
      </c>
      <c r="Q42" s="3">
        <v>27.867040406550199</v>
      </c>
      <c r="R42" s="3">
        <v>29.272342386964699</v>
      </c>
      <c r="S42" s="12">
        <f t="shared" si="3"/>
        <v>1.2253138629764038E-2</v>
      </c>
      <c r="T42" s="12">
        <f t="shared" si="4"/>
        <v>1.4775367730119105E-2</v>
      </c>
      <c r="U42" s="14">
        <f t="shared" si="7"/>
        <v>0.11278979458576201</v>
      </c>
      <c r="V42" s="14">
        <f t="shared" si="8"/>
        <v>8.8660174436723582E-2</v>
      </c>
      <c r="W42" s="12">
        <f t="shared" si="9"/>
        <v>0.15711988180412384</v>
      </c>
      <c r="Y42">
        <f t="shared" si="10"/>
        <v>101.45976324190681</v>
      </c>
      <c r="Z42">
        <f t="shared" si="11"/>
        <v>109.01323988800367</v>
      </c>
      <c r="AB42">
        <f t="shared" si="12"/>
        <v>521.02348295424997</v>
      </c>
      <c r="AC42">
        <f t="shared" si="13"/>
        <v>781.53522443137479</v>
      </c>
    </row>
    <row r="43" spans="1:29" x14ac:dyDescent="0.25">
      <c r="A43" s="1">
        <v>0.40277777777778001</v>
      </c>
      <c r="B43" s="2">
        <v>558.33333333333303</v>
      </c>
      <c r="C43" s="3">
        <v>21.08</v>
      </c>
      <c r="D43" s="3">
        <v>24.452571528000004</v>
      </c>
      <c r="E43" s="3">
        <v>29.603789148721301</v>
      </c>
      <c r="F43" s="3">
        <v>31.532742081753899</v>
      </c>
      <c r="G43" s="12">
        <f t="shared" si="0"/>
        <v>1.5266488027560551E-2</v>
      </c>
      <c r="H43" s="12">
        <f t="shared" si="1"/>
        <v>1.8721329101648788E-2</v>
      </c>
      <c r="I43" s="14">
        <f t="shared" si="5"/>
        <v>0.1621550187255551</v>
      </c>
      <c r="J43" s="14">
        <f t="shared" si="6"/>
        <v>0.12144289836188947</v>
      </c>
      <c r="K43" s="12">
        <f t="shared" si="2"/>
        <v>0.14858431193766664</v>
      </c>
      <c r="M43" s="1">
        <v>0.40277777777778001</v>
      </c>
      <c r="N43" s="2">
        <v>558.33333333333303</v>
      </c>
      <c r="O43" s="3">
        <v>21.08</v>
      </c>
      <c r="P43" s="3">
        <v>24.452571528000004</v>
      </c>
      <c r="Q43" s="3">
        <v>28.0248968808298</v>
      </c>
      <c r="R43" s="3">
        <v>29.488790984674601</v>
      </c>
      <c r="S43" s="12">
        <f t="shared" si="3"/>
        <v>1.243862127909816E-2</v>
      </c>
      <c r="T43" s="12">
        <f t="shared" si="4"/>
        <v>1.5060521166581386E-2</v>
      </c>
      <c r="U43" s="14">
        <f t="shared" si="7"/>
        <v>0.11245311829803431</v>
      </c>
      <c r="V43" s="14">
        <f t="shared" si="8"/>
        <v>9.2163753620622485E-2</v>
      </c>
      <c r="W43" s="12">
        <f t="shared" si="9"/>
        <v>0.15853499510834565</v>
      </c>
      <c r="Y43">
        <f t="shared" si="10"/>
        <v>103.30693847391636</v>
      </c>
      <c r="Z43">
        <f t="shared" si="11"/>
        <v>110.225398442409</v>
      </c>
      <c r="AB43">
        <f t="shared" si="12"/>
        <v>518.67338197323522</v>
      </c>
      <c r="AC43">
        <f t="shared" si="13"/>
        <v>778.01007295985266</v>
      </c>
    </row>
    <row r="44" spans="1:29" x14ac:dyDescent="0.25">
      <c r="A44" s="1">
        <v>0.40347222222222401</v>
      </c>
      <c r="B44" s="2">
        <v>559.16666666666697</v>
      </c>
      <c r="C44" s="3">
        <v>21.16</v>
      </c>
      <c r="D44" s="3">
        <v>24.364717977600002</v>
      </c>
      <c r="E44" s="3">
        <v>29.698502010682201</v>
      </c>
      <c r="F44" s="3">
        <v>31.692669098358</v>
      </c>
      <c r="G44" s="12">
        <f t="shared" si="0"/>
        <v>1.5270048305243868E-2</v>
      </c>
      <c r="H44" s="12">
        <f t="shared" si="1"/>
        <v>1.8836367985140972E-2</v>
      </c>
      <c r="I44" s="14">
        <f t="shared" si="5"/>
        <v>0.16765179456375418</v>
      </c>
      <c r="J44" s="14">
        <f t="shared" si="6"/>
        <v>0.12536154026304969</v>
      </c>
      <c r="K44" s="12">
        <f t="shared" si="2"/>
        <v>0.15355504313018603</v>
      </c>
      <c r="M44" s="1">
        <v>0.40347222222222401</v>
      </c>
      <c r="N44" s="2">
        <v>559.16666666666697</v>
      </c>
      <c r="O44" s="3">
        <v>21.16</v>
      </c>
      <c r="P44" s="3">
        <v>24.364717977600002</v>
      </c>
      <c r="Q44" s="3">
        <v>28.072208564835702</v>
      </c>
      <c r="R44" s="3">
        <v>29.5837738112266</v>
      </c>
      <c r="S44" s="12">
        <f t="shared" si="3"/>
        <v>1.2361624855145808E-2</v>
      </c>
      <c r="T44" s="12">
        <f t="shared" si="4"/>
        <v>1.506487119742461E-2</v>
      </c>
      <c r="U44" s="14">
        <f t="shared" si="7"/>
        <v>0.11653404907718219</v>
      </c>
      <c r="V44" s="14">
        <f t="shared" si="8"/>
        <v>9.5023204758891228E-2</v>
      </c>
      <c r="W44" s="12">
        <f t="shared" si="9"/>
        <v>0.16404565145662783</v>
      </c>
      <c r="Y44">
        <f t="shared" si="10"/>
        <v>106.92231067380683</v>
      </c>
      <c r="Z44">
        <f t="shared" si="11"/>
        <v>114.22705338867853</v>
      </c>
      <c r="AB44">
        <f t="shared" si="12"/>
        <v>519.95525523560684</v>
      </c>
      <c r="AC44">
        <f t="shared" si="13"/>
        <v>779.93288285341021</v>
      </c>
    </row>
    <row r="45" spans="1:29" x14ac:dyDescent="0.25">
      <c r="A45" s="1">
        <v>0.40416666666666901</v>
      </c>
      <c r="B45" s="2">
        <v>560.16666666666697</v>
      </c>
      <c r="C45" s="3">
        <v>21.2</v>
      </c>
      <c r="D45" s="3">
        <v>24.350075719200003</v>
      </c>
      <c r="E45" s="3">
        <v>29.8594441239125</v>
      </c>
      <c r="F45" s="3">
        <v>31.912631343829801</v>
      </c>
      <c r="G45" s="12">
        <f t="shared" si="0"/>
        <v>1.5458692277142212E-2</v>
      </c>
      <c r="H45" s="12">
        <f t="shared" si="1"/>
        <v>1.9124007159470033E-2</v>
      </c>
      <c r="I45" s="14">
        <f t="shared" si="5"/>
        <v>0.17286163072317473</v>
      </c>
      <c r="J45" s="14">
        <f t="shared" si="6"/>
        <v>0.12884137162122034</v>
      </c>
      <c r="K45" s="12">
        <f t="shared" si="2"/>
        <v>0.15818821102252328</v>
      </c>
      <c r="M45" s="1">
        <v>0.40416666666666901</v>
      </c>
      <c r="N45" s="2">
        <v>560.16666666666697</v>
      </c>
      <c r="O45" s="3">
        <v>21.2</v>
      </c>
      <c r="P45" s="3">
        <v>24.350075719200003</v>
      </c>
      <c r="Q45" s="3">
        <v>28.187605423824301</v>
      </c>
      <c r="R45" s="3">
        <v>29.7441081222454</v>
      </c>
      <c r="S45" s="12">
        <f t="shared" si="3"/>
        <v>1.2474154282340312E-2</v>
      </c>
      <c r="T45" s="12">
        <f t="shared" si="4"/>
        <v>1.5252796409840041E-2</v>
      </c>
      <c r="U45" s="14">
        <f t="shared" si="7"/>
        <v>0.12040611445089892</v>
      </c>
      <c r="V45" s="14">
        <f t="shared" si="8"/>
        <v>9.7673480845444999E-2</v>
      </c>
      <c r="W45" s="12">
        <f t="shared" si="9"/>
        <v>0.16924285487362142</v>
      </c>
      <c r="Y45">
        <f t="shared" si="10"/>
        <v>110.34543062030838</v>
      </c>
      <c r="Z45">
        <f t="shared" si="11"/>
        <v>118.05668437441958</v>
      </c>
      <c r="AB45">
        <f t="shared" si="12"/>
        <v>520.16890077933544</v>
      </c>
      <c r="AC45">
        <f t="shared" si="13"/>
        <v>780.25335116900305</v>
      </c>
    </row>
    <row r="46" spans="1:29" x14ac:dyDescent="0.25">
      <c r="A46" s="1">
        <v>0.404861111111113</v>
      </c>
      <c r="B46" s="2">
        <v>564.16666666666697</v>
      </c>
      <c r="C46" s="3">
        <v>21.28</v>
      </c>
      <c r="D46" s="3">
        <v>24.379360235999997</v>
      </c>
      <c r="E46" s="3">
        <v>29.913905758277998</v>
      </c>
      <c r="F46" s="3">
        <v>32.077934330919902</v>
      </c>
      <c r="G46" s="12">
        <f t="shared" si="0"/>
        <v>1.5303821137272661E-2</v>
      </c>
      <c r="H46" s="12">
        <f t="shared" si="1"/>
        <v>1.9139617720980613E-2</v>
      </c>
      <c r="I46" s="14">
        <f t="shared" si="5"/>
        <v>0.17242037883288514</v>
      </c>
      <c r="J46" s="14">
        <f t="shared" si="6"/>
        <v>0.1348340617303401</v>
      </c>
      <c r="K46" s="12">
        <f t="shared" si="2"/>
        <v>0.15989160646537012</v>
      </c>
      <c r="M46" s="1">
        <v>0.404861111111113</v>
      </c>
      <c r="N46" s="2">
        <v>564.16666666666697</v>
      </c>
      <c r="O46" s="3">
        <v>21.28</v>
      </c>
      <c r="P46" s="3">
        <v>24.379360235999997</v>
      </c>
      <c r="Q46" s="3">
        <v>28.1677237889289</v>
      </c>
      <c r="R46" s="3">
        <v>29.812509150020301</v>
      </c>
      <c r="S46" s="12">
        <f t="shared" si="3"/>
        <v>1.2208668458958159E-2</v>
      </c>
      <c r="T46" s="12">
        <f t="shared" si="4"/>
        <v>1.5124093028100966E-2</v>
      </c>
      <c r="U46" s="14">
        <f t="shared" si="7"/>
        <v>0.11802072569887269</v>
      </c>
      <c r="V46" s="14">
        <f t="shared" si="8"/>
        <v>0.10248159091532288</v>
      </c>
      <c r="W46" s="12">
        <f t="shared" si="9"/>
        <v>0.16926152115653412</v>
      </c>
      <c r="Y46">
        <f t="shared" si="10"/>
        <v>112.33007938475461</v>
      </c>
      <c r="Z46">
        <f t="shared" si="11"/>
        <v>118.91280930006627</v>
      </c>
      <c r="AB46">
        <f t="shared" si="12"/>
        <v>519.74160969187835</v>
      </c>
      <c r="AC46">
        <f t="shared" si="13"/>
        <v>779.61241453781747</v>
      </c>
    </row>
    <row r="47" spans="1:29" x14ac:dyDescent="0.25">
      <c r="A47" s="1">
        <v>0.405555555555558</v>
      </c>
      <c r="B47" s="2">
        <v>566.5</v>
      </c>
      <c r="C47" s="3">
        <v>21.32</v>
      </c>
      <c r="D47" s="3">
        <v>23.940092484000004</v>
      </c>
      <c r="E47" s="3">
        <v>29.9793873481837</v>
      </c>
      <c r="F47" s="3">
        <v>32.177003149510099</v>
      </c>
      <c r="G47" s="12">
        <f t="shared" si="0"/>
        <v>1.5285767604913856E-2</v>
      </c>
      <c r="H47" s="12">
        <f t="shared" si="1"/>
        <v>1.9165054103283494E-2</v>
      </c>
      <c r="I47" s="14">
        <f t="shared" si="5"/>
        <v>0.18737013673682326</v>
      </c>
      <c r="J47" s="14">
        <f t="shared" si="6"/>
        <v>0.13636279812450847</v>
      </c>
      <c r="K47" s="12">
        <f t="shared" si="2"/>
        <v>0.17036769053271836</v>
      </c>
      <c r="M47" s="1">
        <v>0.405555555555558</v>
      </c>
      <c r="N47" s="2">
        <v>566.5</v>
      </c>
      <c r="O47" s="3">
        <v>21.32</v>
      </c>
      <c r="P47" s="3">
        <v>23.940092484000004</v>
      </c>
      <c r="Q47" s="3">
        <v>28.202981737198598</v>
      </c>
      <c r="R47" s="3">
        <v>29.8618682546978</v>
      </c>
      <c r="S47" s="12">
        <f t="shared" si="3"/>
        <v>1.2150011892671841E-2</v>
      </c>
      <c r="T47" s="12">
        <f t="shared" si="4"/>
        <v>1.5078319955335921E-2</v>
      </c>
      <c r="U47" s="14">
        <f t="shared" si="7"/>
        <v>0.13225685452166061</v>
      </c>
      <c r="V47" s="14">
        <f t="shared" si="8"/>
        <v>0.1029344652330404</v>
      </c>
      <c r="W47" s="12">
        <f t="shared" si="9"/>
        <v>0.18372408713818081</v>
      </c>
      <c r="Y47">
        <f t="shared" si="10"/>
        <v>120.18496120631376</v>
      </c>
      <c r="Z47">
        <f t="shared" si="11"/>
        <v>129.60715858930502</v>
      </c>
      <c r="AB47">
        <f t="shared" si="12"/>
        <v>526.15097600373633</v>
      </c>
      <c r="AC47">
        <f t="shared" si="13"/>
        <v>789.22646400560438</v>
      </c>
    </row>
    <row r="48" spans="1:29" x14ac:dyDescent="0.25">
      <c r="A48" s="1">
        <v>0.406250000000002</v>
      </c>
      <c r="B48" s="2">
        <v>568.5</v>
      </c>
      <c r="C48" s="3">
        <v>21.4</v>
      </c>
      <c r="D48" s="3">
        <v>24.437929269600001</v>
      </c>
      <c r="E48" s="3">
        <v>30.509389417736301</v>
      </c>
      <c r="F48" s="3">
        <v>32.727719252766697</v>
      </c>
      <c r="G48" s="12">
        <f t="shared" si="0"/>
        <v>1.6023552185991736E-2</v>
      </c>
      <c r="H48" s="12">
        <f t="shared" si="1"/>
        <v>1.9925627533450656E-2</v>
      </c>
      <c r="I48" s="14">
        <f t="shared" si="5"/>
        <v>0.18770538556643229</v>
      </c>
      <c r="J48" s="14">
        <f t="shared" si="6"/>
        <v>0.13716386069855593</v>
      </c>
      <c r="K48" s="12">
        <f t="shared" si="2"/>
        <v>0.17085821061047354</v>
      </c>
      <c r="M48" s="1">
        <v>0.406250000000002</v>
      </c>
      <c r="N48" s="2">
        <v>568.5</v>
      </c>
      <c r="O48" s="3">
        <v>21.4</v>
      </c>
      <c r="P48" s="3">
        <v>24.437929269600001</v>
      </c>
      <c r="Q48" s="3">
        <v>28.703657380183301</v>
      </c>
      <c r="R48" s="3">
        <v>30.3857803427051</v>
      </c>
      <c r="S48" s="12">
        <f t="shared" si="3"/>
        <v>1.2847242533303964E-2</v>
      </c>
      <c r="T48" s="12">
        <f t="shared" si="4"/>
        <v>1.5806121974855061E-2</v>
      </c>
      <c r="U48" s="14">
        <f t="shared" si="7"/>
        <v>0.13187933712525324</v>
      </c>
      <c r="V48" s="14">
        <f t="shared" si="8"/>
        <v>0.10400909552119006</v>
      </c>
      <c r="W48" s="12">
        <f t="shared" si="9"/>
        <v>0.18388388488584831</v>
      </c>
      <c r="Y48">
        <f t="shared" si="10"/>
        <v>120.95652459934485</v>
      </c>
      <c r="Z48">
        <f t="shared" si="11"/>
        <v>130.17785663415336</v>
      </c>
      <c r="AB48">
        <f t="shared" si="12"/>
        <v>518.88702751696383</v>
      </c>
      <c r="AC48">
        <f t="shared" si="13"/>
        <v>778.33054127544563</v>
      </c>
    </row>
    <row r="49" spans="1:29" x14ac:dyDescent="0.25">
      <c r="A49" s="1">
        <v>0.406944444444447</v>
      </c>
      <c r="B49" s="2">
        <v>570.66666666666697</v>
      </c>
      <c r="C49" s="3">
        <v>21.48</v>
      </c>
      <c r="D49" s="3">
        <v>24.657563145600001</v>
      </c>
      <c r="E49" s="3">
        <v>30.6963576087518</v>
      </c>
      <c r="F49" s="3">
        <v>33.011628081144003</v>
      </c>
      <c r="G49" s="12">
        <f t="shared" si="0"/>
        <v>1.615015936113048E-2</v>
      </c>
      <c r="H49" s="12">
        <f t="shared" si="1"/>
        <v>2.0207292198266349E-2</v>
      </c>
      <c r="I49" s="14">
        <f t="shared" si="5"/>
        <v>0.18598666039868528</v>
      </c>
      <c r="J49" s="14">
        <f t="shared" si="6"/>
        <v>0.1426143663962911</v>
      </c>
      <c r="K49" s="12">
        <f t="shared" si="2"/>
        <v>0.17152922906455392</v>
      </c>
      <c r="M49" s="1">
        <v>0.406944444444447</v>
      </c>
      <c r="N49" s="2">
        <v>570.66666666666697</v>
      </c>
      <c r="O49" s="3">
        <v>21.48</v>
      </c>
      <c r="P49" s="3">
        <v>24.657563145600001</v>
      </c>
      <c r="Q49" s="3">
        <v>28.822722505577602</v>
      </c>
      <c r="R49" s="3">
        <v>30.582589456757901</v>
      </c>
      <c r="S49" s="12">
        <f t="shared" si="3"/>
        <v>1.2866920278465416E-2</v>
      </c>
      <c r="T49" s="12">
        <f t="shared" si="4"/>
        <v>1.595079928170192E-2</v>
      </c>
      <c r="U49" s="14">
        <f t="shared" si="7"/>
        <v>0.12828124621851139</v>
      </c>
      <c r="V49" s="14">
        <f t="shared" si="8"/>
        <v>0.10840301950770743</v>
      </c>
      <c r="W49" s="12">
        <f t="shared" si="9"/>
        <v>0.18248275597236513</v>
      </c>
      <c r="Y49">
        <f t="shared" si="10"/>
        <v>121.89436197208099</v>
      </c>
      <c r="Z49">
        <f t="shared" si="11"/>
        <v>129.67830166010455</v>
      </c>
      <c r="AB49">
        <f t="shared" si="12"/>
        <v>515.68234436103489</v>
      </c>
      <c r="AC49">
        <f t="shared" si="13"/>
        <v>773.52351654155223</v>
      </c>
    </row>
    <row r="50" spans="1:29" x14ac:dyDescent="0.25">
      <c r="A50" s="1">
        <v>0.40763888888889099</v>
      </c>
      <c r="B50" s="2">
        <v>571.83333333333303</v>
      </c>
      <c r="C50" s="3">
        <v>21.56</v>
      </c>
      <c r="D50" s="3">
        <v>24.394002494399999</v>
      </c>
      <c r="E50" s="3">
        <v>30.9099282157927</v>
      </c>
      <c r="F50" s="3">
        <v>33.240633260919502</v>
      </c>
      <c r="G50" s="12">
        <f t="shared" si="0"/>
        <v>1.6350792566236151E-2</v>
      </c>
      <c r="H50" s="12">
        <f t="shared" si="1"/>
        <v>2.0426639337078712E-2</v>
      </c>
      <c r="I50" s="14">
        <f t="shared" si="5"/>
        <v>0.20027221951764754</v>
      </c>
      <c r="J50" s="14">
        <f t="shared" si="6"/>
        <v>0.14327218952052626</v>
      </c>
      <c r="K50" s="12">
        <f t="shared" si="2"/>
        <v>0.18127220951860717</v>
      </c>
      <c r="M50" s="1">
        <v>0.40763888888889099</v>
      </c>
      <c r="N50" s="2">
        <v>571.83333333333303</v>
      </c>
      <c r="O50" s="3">
        <v>21.56</v>
      </c>
      <c r="P50" s="3">
        <v>24.394002494399999</v>
      </c>
      <c r="Q50" s="3">
        <v>29.014904171626299</v>
      </c>
      <c r="R50" s="3">
        <v>30.776467543718301</v>
      </c>
      <c r="S50" s="12">
        <f t="shared" si="3"/>
        <v>1.3036847866440637E-2</v>
      </c>
      <c r="T50" s="12">
        <f t="shared" si="4"/>
        <v>1.6117401708630092E-2</v>
      </c>
      <c r="U50" s="14">
        <f t="shared" si="7"/>
        <v>0.14202713085457483</v>
      </c>
      <c r="V50" s="14">
        <f t="shared" si="8"/>
        <v>0.10828613505878082</v>
      </c>
      <c r="W50" s="12">
        <f t="shared" si="9"/>
        <v>0.19617019838396529</v>
      </c>
      <c r="Y50">
        <f t="shared" si="10"/>
        <v>129.08140183342445</v>
      </c>
      <c r="Z50">
        <f t="shared" si="11"/>
        <v>139.69005107064677</v>
      </c>
      <c r="AB50">
        <f t="shared" si="12"/>
        <v>519.52796414814975</v>
      </c>
      <c r="AC50">
        <f t="shared" si="13"/>
        <v>779.29194622222451</v>
      </c>
    </row>
    <row r="51" spans="1:29" x14ac:dyDescent="0.25">
      <c r="A51" s="1">
        <v>0.40833333333333599</v>
      </c>
      <c r="B51" s="2">
        <v>574.66666666666697</v>
      </c>
      <c r="C51" s="3">
        <v>21.64</v>
      </c>
      <c r="D51" s="3">
        <v>25.067546380799996</v>
      </c>
      <c r="E51" s="3">
        <v>31.540485537327399</v>
      </c>
      <c r="F51" s="3">
        <v>33.890862520969897</v>
      </c>
      <c r="G51" s="12">
        <f t="shared" si="0"/>
        <v>1.7228223092797087E-2</v>
      </c>
      <c r="H51" s="12">
        <f t="shared" si="1"/>
        <v>2.1318206242987046E-2</v>
      </c>
      <c r="I51" s="14">
        <f t="shared" si="5"/>
        <v>0.19797008599377194</v>
      </c>
      <c r="J51" s="14">
        <f t="shared" si="6"/>
        <v>0.143769104673344</v>
      </c>
      <c r="K51" s="12">
        <f t="shared" si="2"/>
        <v>0.17990309222029599</v>
      </c>
      <c r="M51" s="1">
        <v>0.40833333333333599</v>
      </c>
      <c r="N51" s="2">
        <v>574.66666666666697</v>
      </c>
      <c r="O51" s="3">
        <v>21.64</v>
      </c>
      <c r="P51" s="3">
        <v>25.067546380799996</v>
      </c>
      <c r="Q51" s="3">
        <v>29.6151428863596</v>
      </c>
      <c r="R51" s="3">
        <v>31.401265014476699</v>
      </c>
      <c r="S51" s="12">
        <f t="shared" si="3"/>
        <v>1.3877858850973772E-2</v>
      </c>
      <c r="T51" s="12">
        <f t="shared" si="4"/>
        <v>1.6985960001989608E-2</v>
      </c>
      <c r="U51" s="14">
        <f t="shared" si="7"/>
        <v>0.13908489628899853</v>
      </c>
      <c r="V51" s="14">
        <f t="shared" si="8"/>
        <v>0.10925446470237472</v>
      </c>
      <c r="W51" s="12">
        <f t="shared" si="9"/>
        <v>0.19371212864018592</v>
      </c>
      <c r="Y51">
        <f t="shared" si="10"/>
        <v>128.74121756080638</v>
      </c>
      <c r="Z51">
        <f t="shared" si="11"/>
        <v>138.62316088983596</v>
      </c>
      <c r="AB51">
        <f t="shared" si="12"/>
        <v>509.70026913663406</v>
      </c>
      <c r="AC51">
        <f t="shared" si="13"/>
        <v>764.55040370495101</v>
      </c>
    </row>
    <row r="52" spans="1:29" x14ac:dyDescent="0.25">
      <c r="A52" s="1">
        <v>0.40902777777777999</v>
      </c>
      <c r="B52" s="2">
        <v>576.83333333333303</v>
      </c>
      <c r="C52" s="3">
        <v>21.68</v>
      </c>
      <c r="D52" s="3">
        <v>25.287180256799999</v>
      </c>
      <c r="E52" s="3">
        <v>31.3285213876933</v>
      </c>
      <c r="F52" s="3">
        <v>33.882935307540997</v>
      </c>
      <c r="G52" s="12">
        <f t="shared" si="0"/>
        <v>1.6726705670661611E-2</v>
      </c>
      <c r="H52" s="12">
        <f t="shared" si="1"/>
        <v>2.1155045317898302E-2</v>
      </c>
      <c r="I52" s="14">
        <f t="shared" si="5"/>
        <v>0.18407595576255498</v>
      </c>
      <c r="J52" s="14">
        <f t="shared" si="6"/>
        <v>0.15566284820589579</v>
      </c>
      <c r="K52" s="12">
        <f t="shared" si="2"/>
        <v>0.17460491991033528</v>
      </c>
      <c r="M52" s="1">
        <v>0.40902777777777999</v>
      </c>
      <c r="N52" s="2">
        <v>576.83333333333303</v>
      </c>
      <c r="O52" s="3">
        <v>21.68</v>
      </c>
      <c r="P52" s="3">
        <v>25.287180256799999</v>
      </c>
      <c r="Q52" s="3">
        <v>29.281696499943099</v>
      </c>
      <c r="R52" s="3">
        <v>31.236276854222201</v>
      </c>
      <c r="S52" s="12">
        <f t="shared" si="3"/>
        <v>1.3178323894729447E-2</v>
      </c>
      <c r="T52" s="12">
        <f t="shared" si="4"/>
        <v>1.6566790270249418E-2</v>
      </c>
      <c r="U52" s="14">
        <f t="shared" si="7"/>
        <v>0.12171045788253516</v>
      </c>
      <c r="V52" s="14">
        <f t="shared" si="8"/>
        <v>0.11910972713948985</v>
      </c>
      <c r="W52" s="12">
        <f t="shared" si="9"/>
        <v>0.18126532145228011</v>
      </c>
      <c r="Y52">
        <f t="shared" si="10"/>
        <v>125.42086824348311</v>
      </c>
      <c r="Z52">
        <f t="shared" si="11"/>
        <v>130.2051168469585</v>
      </c>
      <c r="AB52">
        <f t="shared" si="12"/>
        <v>506.49558598070502</v>
      </c>
      <c r="AC52">
        <f t="shared" si="13"/>
        <v>759.74337897105738</v>
      </c>
    </row>
    <row r="53" spans="1:29" x14ac:dyDescent="0.25">
      <c r="A53" s="1">
        <v>0.40972222222222499</v>
      </c>
      <c r="B53" s="2">
        <v>578.5</v>
      </c>
      <c r="C53" s="3">
        <v>21.76</v>
      </c>
      <c r="D53" s="3">
        <v>23.8083121584</v>
      </c>
      <c r="E53" s="3">
        <v>30.705122674276801</v>
      </c>
      <c r="F53" s="3">
        <v>33.346961992920697</v>
      </c>
      <c r="G53" s="12">
        <f t="shared" si="0"/>
        <v>1.5462614821567501E-2</v>
      </c>
      <c r="H53" s="12">
        <f t="shared" si="1"/>
        <v>2.0029320644633874E-2</v>
      </c>
      <c r="I53" s="14">
        <f t="shared" si="5"/>
        <v>0.2095361619239173</v>
      </c>
      <c r="J53" s="14">
        <f t="shared" si="6"/>
        <v>0.16052662893202999</v>
      </c>
      <c r="K53" s="12">
        <f t="shared" si="2"/>
        <v>0.19319965092662159</v>
      </c>
      <c r="M53" s="1">
        <v>0.40972222222222499</v>
      </c>
      <c r="N53" s="2">
        <v>578.5</v>
      </c>
      <c r="O53" s="3">
        <v>21.76</v>
      </c>
      <c r="P53" s="3">
        <v>23.8083121584</v>
      </c>
      <c r="Q53" s="3">
        <v>28.6101692370625</v>
      </c>
      <c r="R53" s="3">
        <v>30.606312587616198</v>
      </c>
      <c r="S53" s="12">
        <f t="shared" si="3"/>
        <v>1.1841260565363006E-2</v>
      </c>
      <c r="T53" s="12">
        <f t="shared" si="4"/>
        <v>1.5291810868826614E-2</v>
      </c>
      <c r="U53" s="14">
        <f t="shared" si="7"/>
        <v>0.14588811742092925</v>
      </c>
      <c r="V53" s="14">
        <f t="shared" si="8"/>
        <v>0.12129207127326623</v>
      </c>
      <c r="W53" s="12">
        <f t="shared" si="9"/>
        <v>0.20653415305756237</v>
      </c>
      <c r="Y53">
        <f t="shared" si="10"/>
        <v>139.17866866308751</v>
      </c>
      <c r="Z53">
        <f t="shared" si="11"/>
        <v>148.78468112205576</v>
      </c>
      <c r="AB53">
        <f t="shared" si="12"/>
        <v>528.07378589729376</v>
      </c>
      <c r="AC53">
        <f t="shared" si="13"/>
        <v>792.11067884594058</v>
      </c>
    </row>
    <row r="54" spans="1:29" x14ac:dyDescent="0.25">
      <c r="A54" s="1">
        <v>0.41041666666666898</v>
      </c>
      <c r="B54" s="2">
        <v>582.33333333333303</v>
      </c>
      <c r="C54" s="3">
        <v>21.84</v>
      </c>
      <c r="D54" s="3">
        <v>23.896165708800002</v>
      </c>
      <c r="E54" s="3">
        <v>31.0382367319006</v>
      </c>
      <c r="F54" s="3">
        <v>33.6821741609469</v>
      </c>
      <c r="G54" s="12">
        <f t="shared" si="0"/>
        <v>1.5795483798341052E-2</v>
      </c>
      <c r="H54" s="12">
        <f t="shared" si="1"/>
        <v>2.0335731243755421E-2</v>
      </c>
      <c r="I54" s="14">
        <f t="shared" si="5"/>
        <v>0.21555920244566518</v>
      </c>
      <c r="J54" s="14">
        <f t="shared" si="6"/>
        <v>0.15959657686911116</v>
      </c>
      <c r="K54" s="12">
        <f t="shared" si="2"/>
        <v>0.19690499392014726</v>
      </c>
      <c r="M54" s="1">
        <v>0.41041666666666898</v>
      </c>
      <c r="N54" s="2">
        <v>582.33333333333303</v>
      </c>
      <c r="O54" s="3">
        <v>21.84</v>
      </c>
      <c r="P54" s="3">
        <v>23.896165708800002</v>
      </c>
      <c r="Q54" s="3">
        <v>28.929172383273901</v>
      </c>
      <c r="R54" s="3">
        <v>30.9281236053105</v>
      </c>
      <c r="S54" s="12">
        <f t="shared" si="3"/>
        <v>1.2173736204820672E-2</v>
      </c>
      <c r="T54" s="12">
        <f t="shared" si="4"/>
        <v>1.56063942850209E-2</v>
      </c>
      <c r="U54" s="14">
        <f t="shared" si="7"/>
        <v>0.15190424474136766</v>
      </c>
      <c r="V54" s="14">
        <f t="shared" si="8"/>
        <v>0.12066313251612922</v>
      </c>
      <c r="W54" s="12">
        <f t="shared" si="9"/>
        <v>0.21223581099943231</v>
      </c>
      <c r="Y54">
        <f t="shared" si="10"/>
        <v>142.78788418947823</v>
      </c>
      <c r="Z54">
        <f t="shared" si="11"/>
        <v>153.90519965246125</v>
      </c>
      <c r="AB54">
        <f t="shared" si="12"/>
        <v>526.79191263492214</v>
      </c>
      <c r="AC54">
        <f t="shared" si="13"/>
        <v>790.18786895238316</v>
      </c>
    </row>
    <row r="55" spans="1:29" x14ac:dyDescent="0.25">
      <c r="A55" s="1">
        <v>0.41111111111111398</v>
      </c>
      <c r="B55" s="2">
        <v>584</v>
      </c>
      <c r="C55" s="3">
        <v>21.88</v>
      </c>
      <c r="D55" s="3">
        <v>24.320791202400002</v>
      </c>
      <c r="E55" s="3">
        <v>31.4008811881552</v>
      </c>
      <c r="F55" s="3">
        <v>34.097353739590403</v>
      </c>
      <c r="G55" s="12">
        <f t="shared" si="0"/>
        <v>1.6302878746841096E-2</v>
      </c>
      <c r="H55" s="12">
        <f t="shared" si="1"/>
        <v>2.0920126266421923E-2</v>
      </c>
      <c r="I55" s="14">
        <f t="shared" si="5"/>
        <v>0.2130786732948326</v>
      </c>
      <c r="J55" s="14">
        <f t="shared" si="6"/>
        <v>0.16230324614284117</v>
      </c>
      <c r="K55" s="12">
        <f t="shared" si="2"/>
        <v>0.19615353091083551</v>
      </c>
      <c r="M55" s="1">
        <v>0.41111111111111398</v>
      </c>
      <c r="N55" s="2">
        <v>584</v>
      </c>
      <c r="O55" s="3">
        <v>21.88</v>
      </c>
      <c r="P55" s="3">
        <v>24.320791202400002</v>
      </c>
      <c r="Q55" s="3">
        <v>29.247119834220399</v>
      </c>
      <c r="R55" s="3">
        <v>31.292937839993101</v>
      </c>
      <c r="S55" s="12">
        <f t="shared" si="3"/>
        <v>1.2614931222980137E-2</v>
      </c>
      <c r="T55" s="12">
        <f t="shared" si="4"/>
        <v>1.6118044246563532E-2</v>
      </c>
      <c r="U55" s="14">
        <f t="shared" si="7"/>
        <v>0.14826020166333695</v>
      </c>
      <c r="V55" s="14">
        <f t="shared" si="8"/>
        <v>0.12313973052596171</v>
      </c>
      <c r="W55" s="12">
        <f t="shared" si="9"/>
        <v>0.20983006692631784</v>
      </c>
      <c r="Y55">
        <f t="shared" si="10"/>
        <v>142.65005861764601</v>
      </c>
      <c r="Z55">
        <f t="shared" si="11"/>
        <v>152.59613838096027</v>
      </c>
      <c r="AB55">
        <f t="shared" si="12"/>
        <v>520.59619186679265</v>
      </c>
      <c r="AC55">
        <f t="shared" si="13"/>
        <v>780.89428780018886</v>
      </c>
    </row>
    <row r="56" spans="1:29" x14ac:dyDescent="0.25">
      <c r="A56" s="1">
        <v>0.41180555555555798</v>
      </c>
      <c r="B56" s="2">
        <v>587.16666666666697</v>
      </c>
      <c r="C56" s="3">
        <v>21.96</v>
      </c>
      <c r="D56" s="3">
        <v>24.306148944000007</v>
      </c>
      <c r="E56" s="3">
        <v>31.2662692859945</v>
      </c>
      <c r="F56" s="3">
        <v>34.114803590593702</v>
      </c>
      <c r="G56" s="12">
        <f t="shared" si="0"/>
        <v>1.5849450955426333E-2</v>
      </c>
      <c r="H56" s="12">
        <f t="shared" si="1"/>
        <v>2.070077250739772E-2</v>
      </c>
      <c r="I56" s="14">
        <f t="shared" si="5"/>
        <v>0.20833844081009487</v>
      </c>
      <c r="J56" s="14">
        <f t="shared" si="6"/>
        <v>0.17053130303899425</v>
      </c>
      <c r="K56" s="12">
        <f t="shared" si="2"/>
        <v>0.19573606155306136</v>
      </c>
      <c r="M56" s="1">
        <v>0.41180555555555798</v>
      </c>
      <c r="N56" s="2">
        <v>587.16666666666697</v>
      </c>
      <c r="O56" s="3">
        <v>21.96</v>
      </c>
      <c r="P56" s="3">
        <v>24.306148944000007</v>
      </c>
      <c r="Q56" s="3">
        <v>29.0187370162541</v>
      </c>
      <c r="R56" s="3">
        <v>31.186450498663199</v>
      </c>
      <c r="S56" s="12">
        <f t="shared" si="3"/>
        <v>1.202169233537456E-2</v>
      </c>
      <c r="T56" s="12">
        <f t="shared" si="4"/>
        <v>1.5713512061305467E-2</v>
      </c>
      <c r="U56" s="14">
        <f t="shared" si="7"/>
        <v>0.14106268324554858</v>
      </c>
      <c r="V56" s="14">
        <f t="shared" si="8"/>
        <v>0.12977305703272277</v>
      </c>
      <c r="W56" s="12">
        <f t="shared" si="9"/>
        <v>0.20594921176190997</v>
      </c>
      <c r="Y56">
        <f t="shared" si="10"/>
        <v>143.11831535616011</v>
      </c>
      <c r="Z56">
        <f t="shared" si="11"/>
        <v>150.58596766699188</v>
      </c>
      <c r="AB56">
        <f t="shared" si="12"/>
        <v>520.80983741052125</v>
      </c>
      <c r="AC56">
        <f t="shared" si="13"/>
        <v>781.21475611578171</v>
      </c>
    </row>
    <row r="57" spans="1:29" x14ac:dyDescent="0.25">
      <c r="A57" s="1">
        <v>0.41250000000000298</v>
      </c>
      <c r="B57" s="2">
        <v>589.5</v>
      </c>
      <c r="C57" s="3">
        <v>22</v>
      </c>
      <c r="D57" s="3">
        <v>23.398328923200001</v>
      </c>
      <c r="E57" s="3">
        <v>31.0575217579858</v>
      </c>
      <c r="F57" s="3">
        <v>33.946804563039301</v>
      </c>
      <c r="G57" s="12">
        <f t="shared" si="0"/>
        <v>1.5364752770120102E-2</v>
      </c>
      <c r="H57" s="12">
        <f t="shared" si="1"/>
        <v>2.0265995866054792E-2</v>
      </c>
      <c r="I57" s="14">
        <f t="shared" si="5"/>
        <v>0.22835643170513084</v>
      </c>
      <c r="J57" s="14">
        <f t="shared" si="6"/>
        <v>0.17228612094800733</v>
      </c>
      <c r="K57" s="12">
        <f t="shared" si="2"/>
        <v>0.20966632811942301</v>
      </c>
      <c r="M57" s="1">
        <v>0.41250000000000298</v>
      </c>
      <c r="N57" s="2">
        <v>589.5</v>
      </c>
      <c r="O57" s="3">
        <v>22</v>
      </c>
      <c r="P57" s="3">
        <v>23.398328923200001</v>
      </c>
      <c r="Q57" s="3">
        <v>28.781248284434799</v>
      </c>
      <c r="R57" s="3">
        <v>30.961724702751901</v>
      </c>
      <c r="S57" s="12">
        <f t="shared" si="3"/>
        <v>1.1503389795478878E-2</v>
      </c>
      <c r="T57" s="12">
        <f t="shared" si="4"/>
        <v>1.5202247163277186E-2</v>
      </c>
      <c r="U57" s="14">
        <f t="shared" si="7"/>
        <v>0.16049005215083056</v>
      </c>
      <c r="V57" s="14">
        <f t="shared" si="8"/>
        <v>0.13002044080745565</v>
      </c>
      <c r="W57" s="12">
        <f t="shared" si="9"/>
        <v>0.22550027255455837</v>
      </c>
      <c r="Y57">
        <f t="shared" si="10"/>
        <v>153.91306122431055</v>
      </c>
      <c r="Z57">
        <f t="shared" si="11"/>
        <v>165.53653401141071</v>
      </c>
      <c r="AB57">
        <f t="shared" si="12"/>
        <v>534.05586112169465</v>
      </c>
      <c r="AC57">
        <f t="shared" si="13"/>
        <v>801.08379168254191</v>
      </c>
    </row>
    <row r="58" spans="1:29" x14ac:dyDescent="0.25">
      <c r="A58" s="1">
        <v>0.41319444444444697</v>
      </c>
      <c r="B58" s="2">
        <v>591.66666666666697</v>
      </c>
      <c r="C58" s="3">
        <v>22.08</v>
      </c>
      <c r="D58" s="3">
        <v>23.80831215840001</v>
      </c>
      <c r="E58" s="3">
        <v>31.400258937970399</v>
      </c>
      <c r="F58" s="3">
        <v>34.334559956309597</v>
      </c>
      <c r="G58" s="12">
        <f t="shared" si="0"/>
        <v>1.5752550317696443E-2</v>
      </c>
      <c r="H58" s="12">
        <f t="shared" si="1"/>
        <v>2.0711932320523256E-2</v>
      </c>
      <c r="I58" s="14">
        <f t="shared" si="5"/>
        <v>0.22552261880413943</v>
      </c>
      <c r="J58" s="14">
        <f t="shared" si="6"/>
        <v>0.1743297916145182</v>
      </c>
      <c r="K58" s="12">
        <f t="shared" si="2"/>
        <v>0.2084583430742657</v>
      </c>
      <c r="M58" s="1">
        <v>0.41319444444444697</v>
      </c>
      <c r="N58" s="2">
        <v>591.66666666666697</v>
      </c>
      <c r="O58" s="3">
        <v>22.08</v>
      </c>
      <c r="P58" s="3">
        <v>23.80831215840001</v>
      </c>
      <c r="Q58" s="3">
        <v>29.084964716436801</v>
      </c>
      <c r="R58" s="3">
        <v>31.308953926956601</v>
      </c>
      <c r="S58" s="12">
        <f t="shared" si="3"/>
        <v>1.1839376985526983E-2</v>
      </c>
      <c r="T58" s="12">
        <f t="shared" si="4"/>
        <v>1.559823198922242E-2</v>
      </c>
      <c r="U58" s="14">
        <f t="shared" si="7"/>
        <v>0.15674563296600957</v>
      </c>
      <c r="V58" s="14">
        <f t="shared" si="8"/>
        <v>0.13212944861474862</v>
      </c>
      <c r="W58" s="12">
        <f t="shared" si="9"/>
        <v>0.22281035727338386</v>
      </c>
      <c r="Y58">
        <f t="shared" si="10"/>
        <v>153.58873424924593</v>
      </c>
      <c r="Z58">
        <f t="shared" si="11"/>
        <v>164.16306609061746</v>
      </c>
      <c r="AB58">
        <f t="shared" si="12"/>
        <v>528.07378589729353</v>
      </c>
      <c r="AC58">
        <f t="shared" si="13"/>
        <v>792.11067884594024</v>
      </c>
    </row>
    <row r="59" spans="1:29" x14ac:dyDescent="0.25">
      <c r="A59" s="1">
        <v>0.41388888888889203</v>
      </c>
      <c r="B59" s="2">
        <v>594.33333333333303</v>
      </c>
      <c r="C59" s="3">
        <v>22.12</v>
      </c>
      <c r="D59" s="3">
        <v>23.7643853832</v>
      </c>
      <c r="E59" s="3">
        <v>31.656202443763799</v>
      </c>
      <c r="F59" s="3">
        <v>34.621354939019902</v>
      </c>
      <c r="G59" s="12">
        <f t="shared" si="0"/>
        <v>1.6045208822934049E-2</v>
      </c>
      <c r="H59" s="12">
        <f t="shared" si="1"/>
        <v>2.1034248355053124E-2</v>
      </c>
      <c r="I59" s="14">
        <f t="shared" si="5"/>
        <v>0.2333785700875442</v>
      </c>
      <c r="J59" s="14">
        <f t="shared" si="6"/>
        <v>0.17537229870479171</v>
      </c>
      <c r="K59" s="12">
        <f t="shared" si="2"/>
        <v>0.21404314629329343</v>
      </c>
      <c r="M59" s="1">
        <v>0.41388888888889203</v>
      </c>
      <c r="N59" s="2">
        <v>594.33333333333303</v>
      </c>
      <c r="O59" s="3">
        <v>22.12</v>
      </c>
      <c r="P59" s="3">
        <v>23.7643853832</v>
      </c>
      <c r="Q59" s="3">
        <v>29.309215822704399</v>
      </c>
      <c r="R59" s="3">
        <v>31.552342048273101</v>
      </c>
      <c r="S59" s="12">
        <f t="shared" si="3"/>
        <v>1.2096268910887943E-2</v>
      </c>
      <c r="T59" s="12">
        <f t="shared" si="4"/>
        <v>1.5870457736858842E-2</v>
      </c>
      <c r="U59" s="14">
        <f t="shared" si="7"/>
        <v>0.16397295951218846</v>
      </c>
      <c r="V59" s="14">
        <f t="shared" si="8"/>
        <v>0.13266845570079511</v>
      </c>
      <c r="W59" s="12">
        <f t="shared" si="9"/>
        <v>0.23030718736258604</v>
      </c>
      <c r="Y59">
        <f t="shared" si="10"/>
        <v>158.41430335623753</v>
      </c>
      <c r="Z59">
        <f t="shared" si="11"/>
        <v>170.45139391656232</v>
      </c>
      <c r="AB59">
        <f t="shared" si="12"/>
        <v>528.71472252847957</v>
      </c>
      <c r="AC59">
        <f t="shared" si="13"/>
        <v>793.07208379271924</v>
      </c>
    </row>
    <row r="60" spans="1:29" x14ac:dyDescent="0.25">
      <c r="A60" s="1">
        <v>0.41458333333333602</v>
      </c>
      <c r="B60" s="2">
        <v>598.33333333333303</v>
      </c>
      <c r="C60" s="3">
        <v>22.16</v>
      </c>
      <c r="D60" s="3">
        <v>24.145084101600002</v>
      </c>
      <c r="E60" s="3">
        <v>31.728651771172402</v>
      </c>
      <c r="F60" s="3">
        <v>34.827218854750399</v>
      </c>
      <c r="G60" s="12">
        <f t="shared" si="0"/>
        <v>1.5992175662126584E-2</v>
      </c>
      <c r="H60" s="12">
        <f t="shared" si="1"/>
        <v>2.1170839311560566E-2</v>
      </c>
      <c r="I60" s="14">
        <f t="shared" si="5"/>
        <v>0.22276369958733819</v>
      </c>
      <c r="J60" s="14">
        <f t="shared" si="6"/>
        <v>0.18203787373767924</v>
      </c>
      <c r="K60" s="12">
        <f t="shared" si="2"/>
        <v>0.20918842430411863</v>
      </c>
      <c r="M60" s="1">
        <v>0.41458333333333602</v>
      </c>
      <c r="N60" s="2">
        <v>598.33333333333303</v>
      </c>
      <c r="O60" s="3">
        <v>22.16</v>
      </c>
      <c r="P60" s="3">
        <v>24.145084101600002</v>
      </c>
      <c r="Q60" s="3">
        <v>29.295398613434301</v>
      </c>
      <c r="R60" s="3">
        <v>31.653423420862101</v>
      </c>
      <c r="S60" s="12">
        <f t="shared" si="3"/>
        <v>1.1925457292647863E-2</v>
      </c>
      <c r="T60" s="12">
        <f t="shared" si="4"/>
        <v>1.5866445828738893E-2</v>
      </c>
      <c r="U60" s="14">
        <f t="shared" si="7"/>
        <v>0.15128804339650007</v>
      </c>
      <c r="V60" s="14">
        <f t="shared" si="8"/>
        <v>0.13853171823835139</v>
      </c>
      <c r="W60" s="12">
        <f t="shared" si="9"/>
        <v>0.22055390251567583</v>
      </c>
      <c r="Y60">
        <f t="shared" si="10"/>
        <v>155.8632845544515</v>
      </c>
      <c r="Z60">
        <f t="shared" si="11"/>
        <v>164.33153881124539</v>
      </c>
      <c r="AB60">
        <f t="shared" si="12"/>
        <v>523.15993839153589</v>
      </c>
      <c r="AC60">
        <f t="shared" si="13"/>
        <v>784.73990758730372</v>
      </c>
    </row>
    <row r="61" spans="1:29" x14ac:dyDescent="0.25">
      <c r="A61" s="1">
        <v>0.41527777777778102</v>
      </c>
      <c r="B61" s="2">
        <v>600.66666666666697</v>
      </c>
      <c r="C61" s="3">
        <v>22.2</v>
      </c>
      <c r="D61" s="3">
        <v>23.251906339200001</v>
      </c>
      <c r="E61" s="3">
        <v>31.4364050839588</v>
      </c>
      <c r="F61" s="3">
        <v>34.603614439227101</v>
      </c>
      <c r="G61" s="12">
        <f t="shared" si="0"/>
        <v>1.5376923003261036E-2</v>
      </c>
      <c r="H61" s="12">
        <f t="shared" si="1"/>
        <v>2.0649746569190504E-2</v>
      </c>
      <c r="I61" s="14">
        <f t="shared" si="5"/>
        <v>0.23948185208153061</v>
      </c>
      <c r="J61" s="14">
        <f t="shared" si="6"/>
        <v>0.18534773746903579</v>
      </c>
      <c r="K61" s="12">
        <f t="shared" si="2"/>
        <v>0.22143714721069904</v>
      </c>
      <c r="M61" s="1">
        <v>0.41527777777778102</v>
      </c>
      <c r="N61" s="2">
        <v>600.66666666666697</v>
      </c>
      <c r="O61" s="3">
        <v>22.2</v>
      </c>
      <c r="P61" s="3">
        <v>23.251906339200001</v>
      </c>
      <c r="Q61" s="3">
        <v>28.9593146007389</v>
      </c>
      <c r="R61" s="3">
        <v>31.353132291754498</v>
      </c>
      <c r="S61" s="12">
        <f t="shared" si="3"/>
        <v>1.1253020977922691E-2</v>
      </c>
      <c r="T61" s="12">
        <f t="shared" si="4"/>
        <v>1.5238289053975297E-2</v>
      </c>
      <c r="U61" s="14">
        <f t="shared" si="7"/>
        <v>0.1670011498180082</v>
      </c>
      <c r="V61" s="14">
        <f t="shared" si="8"/>
        <v>0.14008821115821274</v>
      </c>
      <c r="W61" s="12">
        <f t="shared" si="9"/>
        <v>0.23704525539711457</v>
      </c>
      <c r="Y61">
        <f t="shared" si="10"/>
        <v>165.6330453284898</v>
      </c>
      <c r="Z61">
        <f t="shared" si="11"/>
        <v>177.30777345471824</v>
      </c>
      <c r="AB61">
        <f t="shared" si="12"/>
        <v>536.19231655898056</v>
      </c>
      <c r="AC61">
        <f t="shared" si="13"/>
        <v>804.28847483847073</v>
      </c>
    </row>
    <row r="62" spans="1:29" x14ac:dyDescent="0.25">
      <c r="A62" s="1">
        <v>0.41597222222222502</v>
      </c>
      <c r="B62" s="2">
        <v>605</v>
      </c>
      <c r="C62" s="3">
        <v>22.24</v>
      </c>
      <c r="D62" s="3">
        <v>23.398328923200001</v>
      </c>
      <c r="E62" s="3">
        <v>31.723119545810501</v>
      </c>
      <c r="F62" s="3">
        <v>34.922594721580701</v>
      </c>
      <c r="G62" s="12">
        <f t="shared" si="0"/>
        <v>1.5674577761670253E-2</v>
      </c>
      <c r="H62" s="12">
        <f t="shared" si="1"/>
        <v>2.0962966481951575E-2</v>
      </c>
      <c r="I62" s="14">
        <f t="shared" si="5"/>
        <v>0.2418421518213919</v>
      </c>
      <c r="J62" s="14">
        <f t="shared" si="6"/>
        <v>0.18589487622807069</v>
      </c>
      <c r="K62" s="12">
        <f t="shared" si="2"/>
        <v>0.22319305995695152</v>
      </c>
      <c r="M62" s="1">
        <v>0.41597222222222502</v>
      </c>
      <c r="N62" s="2">
        <v>605</v>
      </c>
      <c r="O62" s="3">
        <v>22.24</v>
      </c>
      <c r="P62" s="3">
        <v>23.398328923200001</v>
      </c>
      <c r="Q62" s="3">
        <v>29.213687519930701</v>
      </c>
      <c r="R62" s="3">
        <v>31.635802619356699</v>
      </c>
      <c r="S62" s="12">
        <f t="shared" si="3"/>
        <v>1.1526756231290418E-2</v>
      </c>
      <c r="T62" s="12">
        <f t="shared" si="4"/>
        <v>1.5530252263399505E-2</v>
      </c>
      <c r="U62" s="14">
        <f t="shared" si="7"/>
        <v>0.16894104613592817</v>
      </c>
      <c r="V62" s="14">
        <f t="shared" si="8"/>
        <v>0.14072895143171338</v>
      </c>
      <c r="W62" s="12">
        <f t="shared" si="9"/>
        <v>0.2393055218517848</v>
      </c>
      <c r="Y62">
        <f t="shared" si="10"/>
        <v>168.15083884655195</v>
      </c>
      <c r="Z62">
        <f t="shared" si="11"/>
        <v>180.2897645999866</v>
      </c>
      <c r="AB62">
        <f t="shared" si="12"/>
        <v>534.05586112169465</v>
      </c>
      <c r="AC62">
        <f t="shared" si="13"/>
        <v>801.08379168254191</v>
      </c>
    </row>
    <row r="63" spans="1:29" x14ac:dyDescent="0.25">
      <c r="A63" s="1">
        <v>0.41666666666667002</v>
      </c>
      <c r="B63" s="2">
        <v>608.5</v>
      </c>
      <c r="C63" s="3">
        <v>22.28</v>
      </c>
      <c r="D63" s="3">
        <v>23.544751507200004</v>
      </c>
      <c r="E63" s="3">
        <v>31.949588478369598</v>
      </c>
      <c r="F63" s="3">
        <v>35.203034038931101</v>
      </c>
      <c r="G63" s="12">
        <f t="shared" si="0"/>
        <v>1.5890860276696134E-2</v>
      </c>
      <c r="H63" s="12">
        <f t="shared" si="1"/>
        <v>2.1237525125605752E-2</v>
      </c>
      <c r="I63" s="14">
        <f t="shared" si="5"/>
        <v>0.24276315048322319</v>
      </c>
      <c r="J63" s="14">
        <f t="shared" si="6"/>
        <v>0.18794337044651985</v>
      </c>
      <c r="K63" s="12">
        <f t="shared" si="2"/>
        <v>0.2244898904709888</v>
      </c>
      <c r="M63" s="1">
        <v>0.41666666666667002</v>
      </c>
      <c r="N63" s="2">
        <v>608.5</v>
      </c>
      <c r="O63" s="3">
        <v>22.28</v>
      </c>
      <c r="P63" s="3">
        <v>23.544751507200004</v>
      </c>
      <c r="Q63" s="3">
        <v>29.396142968919101</v>
      </c>
      <c r="R63" s="3">
        <v>31.860990802497501</v>
      </c>
      <c r="S63" s="12">
        <f t="shared" si="3"/>
        <v>1.1694565273490715E-2</v>
      </c>
      <c r="T63" s="12">
        <f t="shared" si="4"/>
        <v>1.5745260152009038E-2</v>
      </c>
      <c r="U63" s="14">
        <f t="shared" si="7"/>
        <v>0.1690100867905219</v>
      </c>
      <c r="V63" s="14">
        <f t="shared" si="8"/>
        <v>0.14238806239640164</v>
      </c>
      <c r="W63" s="12">
        <f t="shared" si="9"/>
        <v>0.24020411798872277</v>
      </c>
      <c r="Y63">
        <f t="shared" si="10"/>
        <v>170.10628021926917</v>
      </c>
      <c r="Z63">
        <f t="shared" si="11"/>
        <v>182.01367072114326</v>
      </c>
      <c r="AB63">
        <f t="shared" si="12"/>
        <v>531.9194056844085</v>
      </c>
      <c r="AC63">
        <f t="shared" si="13"/>
        <v>797.87910852661275</v>
      </c>
    </row>
    <row r="64" spans="1:29" x14ac:dyDescent="0.25">
      <c r="A64" s="1">
        <v>0.41736111111111401</v>
      </c>
      <c r="B64" s="2">
        <v>610.33333333333303</v>
      </c>
      <c r="C64" s="3">
        <v>22.28</v>
      </c>
      <c r="D64" s="3">
        <v>23.574036023999998</v>
      </c>
      <c r="E64" s="3">
        <v>32.3151516428401</v>
      </c>
      <c r="F64" s="3">
        <v>35.556485803621598</v>
      </c>
      <c r="G64" s="12">
        <f t="shared" si="0"/>
        <v>1.6442083521857078E-2</v>
      </c>
      <c r="H64" s="12">
        <f t="shared" si="1"/>
        <v>2.17528440255952E-2</v>
      </c>
      <c r="I64" s="14">
        <f t="shared" si="5"/>
        <v>0.25171774285920562</v>
      </c>
      <c r="J64" s="14">
        <f t="shared" si="6"/>
        <v>0.18668127831321879</v>
      </c>
      <c r="K64" s="12">
        <f t="shared" si="2"/>
        <v>0.23003892134387674</v>
      </c>
      <c r="M64" s="1">
        <v>0.41736111111111401</v>
      </c>
      <c r="N64" s="2">
        <v>610.33333333333303</v>
      </c>
      <c r="O64" s="3">
        <v>22.28</v>
      </c>
      <c r="P64" s="3">
        <v>23.574036023999998</v>
      </c>
      <c r="Q64" s="3">
        <v>29.753269572175199</v>
      </c>
      <c r="R64" s="3">
        <v>32.204173860194402</v>
      </c>
      <c r="S64" s="12">
        <f t="shared" si="3"/>
        <v>1.2244570571559588E-2</v>
      </c>
      <c r="T64" s="12">
        <f t="shared" si="4"/>
        <v>1.6260252092071666E-2</v>
      </c>
      <c r="U64" s="14">
        <f t="shared" si="7"/>
        <v>0.177943272823674</v>
      </c>
      <c r="V64" s="14">
        <f t="shared" si="8"/>
        <v>0.14115728981193962</v>
      </c>
      <c r="W64" s="12">
        <f t="shared" si="9"/>
        <v>0.24852191772964383</v>
      </c>
      <c r="Y64">
        <f t="shared" si="10"/>
        <v>174.83621231325347</v>
      </c>
      <c r="Z64">
        <f t="shared" si="11"/>
        <v>188.88382243683088</v>
      </c>
      <c r="AB64">
        <f t="shared" si="12"/>
        <v>531.49211459695152</v>
      </c>
      <c r="AC64">
        <f t="shared" si="13"/>
        <v>797.23817189542706</v>
      </c>
    </row>
    <row r="65" spans="1:29" x14ac:dyDescent="0.25">
      <c r="A65" s="1">
        <v>0.41805555555555901</v>
      </c>
      <c r="B65" s="2">
        <v>613.16666666666697</v>
      </c>
      <c r="C65" s="3">
        <v>22.32</v>
      </c>
      <c r="D65" s="3">
        <v>24.247579910400002</v>
      </c>
      <c r="E65" s="3">
        <v>32.586078056632303</v>
      </c>
      <c r="F65" s="3">
        <v>35.933357012368198</v>
      </c>
      <c r="G65" s="12">
        <f t="shared" si="0"/>
        <v>1.6742720396790919E-2</v>
      </c>
      <c r="H65" s="12">
        <f t="shared" si="1"/>
        <v>2.2201723858170465E-2</v>
      </c>
      <c r="I65" s="14">
        <f t="shared" si="5"/>
        <v>0.23901400700856121</v>
      </c>
      <c r="J65" s="14">
        <f t="shared" si="6"/>
        <v>0.19189224288485685</v>
      </c>
      <c r="K65" s="12">
        <f t="shared" si="2"/>
        <v>0.22330675230065977</v>
      </c>
      <c r="M65" s="1">
        <v>0.41805555555555901</v>
      </c>
      <c r="N65" s="2">
        <v>613.16666666666697</v>
      </c>
      <c r="O65" s="3">
        <v>22.32</v>
      </c>
      <c r="P65" s="3">
        <v>24.247579910400002</v>
      </c>
      <c r="Q65" s="3">
        <v>29.950275343289501</v>
      </c>
      <c r="R65" s="3">
        <v>32.498907770978398</v>
      </c>
      <c r="S65" s="12">
        <f t="shared" si="3"/>
        <v>1.2444047855323997E-2</v>
      </c>
      <c r="T65" s="12">
        <f t="shared" si="4"/>
        <v>1.6600556299502679E-2</v>
      </c>
      <c r="U65" s="14">
        <f t="shared" si="7"/>
        <v>0.16346158052217288</v>
      </c>
      <c r="V65" s="14">
        <f t="shared" si="8"/>
        <v>0.14610756955294765</v>
      </c>
      <c r="W65" s="12">
        <f t="shared" si="9"/>
        <v>0.23651536529864672</v>
      </c>
      <c r="Y65">
        <f t="shared" si="10"/>
        <v>170.50745415346839</v>
      </c>
      <c r="Z65">
        <f t="shared" si="11"/>
        <v>180.59298426835201</v>
      </c>
      <c r="AB65">
        <f t="shared" si="12"/>
        <v>521.66441958543567</v>
      </c>
      <c r="AC65">
        <f t="shared" si="13"/>
        <v>782.49662937815333</v>
      </c>
    </row>
    <row r="66" spans="1:29" x14ac:dyDescent="0.25">
      <c r="A66" s="1">
        <v>0.41875000000000301</v>
      </c>
      <c r="B66" s="2">
        <v>614.83333333333303</v>
      </c>
      <c r="C66" s="3">
        <v>22.36</v>
      </c>
      <c r="D66" s="3">
        <v>23.530109248799999</v>
      </c>
      <c r="E66" s="3">
        <v>32.436243216069897</v>
      </c>
      <c r="F66" s="3">
        <v>35.8280383581846</v>
      </c>
      <c r="G66" s="12">
        <f t="shared" si="0"/>
        <v>1.6388576659370945E-2</v>
      </c>
      <c r="H66" s="12">
        <f t="shared" si="1"/>
        <v>2.1905185727597625E-2</v>
      </c>
      <c r="I66" s="14">
        <f t="shared" si="5"/>
        <v>0.25459265635015854</v>
      </c>
      <c r="J66" s="14">
        <f t="shared" si="6"/>
        <v>0.19391716724675598</v>
      </c>
      <c r="K66" s="12">
        <f t="shared" si="2"/>
        <v>0.23436749331569109</v>
      </c>
      <c r="M66" s="1">
        <v>0.41875000000000301</v>
      </c>
      <c r="N66" s="2">
        <v>614.83333333333303</v>
      </c>
      <c r="O66" s="3">
        <v>22.36</v>
      </c>
      <c r="P66" s="3">
        <v>23.530109248799999</v>
      </c>
      <c r="Q66" s="3">
        <v>29.768596939575499</v>
      </c>
      <c r="R66" s="3">
        <v>32.335095843194203</v>
      </c>
      <c r="S66" s="12">
        <f t="shared" si="3"/>
        <v>1.2049764607604504E-2</v>
      </c>
      <c r="T66" s="12">
        <f t="shared" si="4"/>
        <v>1.6224064803243496E-2</v>
      </c>
      <c r="U66" s="14">
        <f t="shared" si="7"/>
        <v>0.17833474756153631</v>
      </c>
      <c r="V66" s="14">
        <f t="shared" si="8"/>
        <v>0.14673297657397658</v>
      </c>
      <c r="W66" s="12">
        <f t="shared" si="9"/>
        <v>0.25170123584852461</v>
      </c>
      <c r="Y66">
        <f t="shared" si="10"/>
        <v>179.43937878532932</v>
      </c>
      <c r="Z66">
        <f t="shared" si="11"/>
        <v>192.71065607772613</v>
      </c>
      <c r="AB66">
        <f t="shared" si="12"/>
        <v>532.13305122813711</v>
      </c>
      <c r="AC66">
        <f t="shared" si="13"/>
        <v>798.1995768422056</v>
      </c>
    </row>
    <row r="67" spans="1:29" x14ac:dyDescent="0.25">
      <c r="A67" s="1">
        <v>0.41944444444444801</v>
      </c>
      <c r="B67" s="2">
        <v>616.5</v>
      </c>
      <c r="C67" s="3">
        <v>22.4</v>
      </c>
      <c r="D67" s="3">
        <v>23.881523450400003</v>
      </c>
      <c r="E67" s="3">
        <v>32.801856948656997</v>
      </c>
      <c r="F67" s="3">
        <v>36.208027848421402</v>
      </c>
      <c r="G67" s="12">
        <f t="shared" ref="G67:G130" si="14">(E67-$C67)/$B67</f>
        <v>1.6872436250862932E-2</v>
      </c>
      <c r="H67" s="12">
        <f t="shared" ref="H67:H130" si="15">(F67-$C67)/$B67</f>
        <v>2.239744987578492E-2</v>
      </c>
      <c r="I67" s="14">
        <f t="shared" si="5"/>
        <v>0.25430919555600068</v>
      </c>
      <c r="J67" s="14">
        <f t="shared" si="6"/>
        <v>0.19421260014877284</v>
      </c>
      <c r="K67" s="12">
        <f t="shared" ref="K67:K130" si="16">$A$1*0.145*1000*(F67-D67)/(3*0.33*B67)</f>
        <v>0.23427699708692473</v>
      </c>
      <c r="M67" s="1">
        <v>0.41944444444444801</v>
      </c>
      <c r="N67" s="2">
        <v>616.5</v>
      </c>
      <c r="O67" s="3">
        <v>22.4</v>
      </c>
      <c r="P67" s="3">
        <v>23.881523450400003</v>
      </c>
      <c r="Q67" s="3">
        <v>30.112854094488402</v>
      </c>
      <c r="R67" s="3">
        <v>32.696592283783197</v>
      </c>
      <c r="S67" s="12">
        <f t="shared" ref="S67:S130" si="17">(Q67-$C67)/$B67</f>
        <v>1.2510712237612982E-2</v>
      </c>
      <c r="T67" s="12">
        <f t="shared" ref="T67:T130" si="18">(R67-$C67)/$B67</f>
        <v>1.670169064685028E-2</v>
      </c>
      <c r="U67" s="14">
        <f t="shared" si="7"/>
        <v>0.17764859168675912</v>
      </c>
      <c r="V67" s="14">
        <f t="shared" si="8"/>
        <v>0.1473192410519778</v>
      </c>
      <c r="W67" s="12">
        <f t="shared" si="9"/>
        <v>0.25130821221274796</v>
      </c>
      <c r="Y67">
        <f t="shared" si="10"/>
        <v>179.85632150763578</v>
      </c>
      <c r="Z67">
        <f t="shared" si="11"/>
        <v>192.93132136431925</v>
      </c>
      <c r="AB67">
        <f t="shared" si="12"/>
        <v>527.00555817865074</v>
      </c>
      <c r="AC67">
        <f t="shared" si="13"/>
        <v>790.508337267976</v>
      </c>
    </row>
    <row r="68" spans="1:29" x14ac:dyDescent="0.25">
      <c r="A68" s="1">
        <v>0.420138888888892</v>
      </c>
      <c r="B68" s="2">
        <v>617.66666666666697</v>
      </c>
      <c r="C68" s="3">
        <v>22.4</v>
      </c>
      <c r="D68" s="3">
        <v>24.042588292799998</v>
      </c>
      <c r="E68" s="3">
        <v>33.113114838508402</v>
      </c>
      <c r="F68" s="3">
        <v>36.527832611615899</v>
      </c>
      <c r="G68" s="12">
        <f t="shared" si="14"/>
        <v>1.7344492453062705E-2</v>
      </c>
      <c r="H68" s="12">
        <f t="shared" si="15"/>
        <v>2.2872907628088333E-2</v>
      </c>
      <c r="I68" s="14">
        <f t="shared" ref="I68:I131" si="19">$A$1/2*60*0.145*1.25*1000*(E68-D68)/($B68*60*0.33*1.25)</f>
        <v>0.25810260494092485</v>
      </c>
      <c r="J68" s="14">
        <f t="shared" ref="J68:J131" si="20">$A$1*60*0.145*1.25*1000*(F68-E68)/($B68*60*0.33*1.25)</f>
        <v>0.19433216978877962</v>
      </c>
      <c r="K68" s="12">
        <f t="shared" si="16"/>
        <v>0.2368457932235431</v>
      </c>
      <c r="M68" s="1">
        <v>0.420138888888892</v>
      </c>
      <c r="N68" s="2">
        <v>617.66666666666697</v>
      </c>
      <c r="O68" s="3">
        <v>22.4</v>
      </c>
      <c r="P68" s="3">
        <v>24.042588292799998</v>
      </c>
      <c r="Q68" s="3">
        <v>30.406215064945702</v>
      </c>
      <c r="R68" s="3">
        <v>32.995733913598201</v>
      </c>
      <c r="S68" s="12">
        <f t="shared" si="17"/>
        <v>1.2962031945405881E-2</v>
      </c>
      <c r="T68" s="12">
        <f t="shared" si="18"/>
        <v>1.7154453179058064E-2</v>
      </c>
      <c r="U68" s="14">
        <f t="shared" ref="U68:U131" si="21">$A$1/2*60*0.145*1.25*1000*(Q68-P68)/($B68*60*0.33*1.25)</f>
        <v>0.18107754147301702</v>
      </c>
      <c r="V68" s="14">
        <f t="shared" ref="V68:V131" si="22">$A$1*60*0.145*1.25*1000*(R68-Q68)/($B68*60*0.33*1.25)</f>
        <v>0.14736995851625853</v>
      </c>
      <c r="W68" s="12">
        <f t="shared" ref="W68:W131" si="23">$M$1*0.145*1000*(R68-P68)/(3*0.33*N68)</f>
        <v>0.2547625207311463</v>
      </c>
      <c r="Y68">
        <f t="shared" ref="Y68:Y131" si="24">0.08*0.1813*1006*(F68-D68)</f>
        <v>182.17249950170645</v>
      </c>
      <c r="Z68">
        <f t="shared" ref="Z68:Z131" si="25">0.12*0.1813*1006*(R68-P68)</f>
        <v>195.9533439428422</v>
      </c>
      <c r="AB68">
        <f t="shared" ref="AB68:AB131" si="26">0.08*0.1813*1006*(60-D68)</f>
        <v>524.65545719763622</v>
      </c>
      <c r="AC68">
        <f t="shared" ref="AC68:AC131" si="27">0.12*0.1813*1006*(60-D68)</f>
        <v>786.98318579645411</v>
      </c>
    </row>
    <row r="69" spans="1:29" x14ac:dyDescent="0.25">
      <c r="A69" s="1">
        <v>0.420833333333337</v>
      </c>
      <c r="B69" s="2">
        <v>617.83333333333303</v>
      </c>
      <c r="C69" s="3">
        <v>22.4</v>
      </c>
      <c r="D69" s="3">
        <v>24.364717977600002</v>
      </c>
      <c r="E69" s="3">
        <v>33.198505890256598</v>
      </c>
      <c r="F69" s="3">
        <v>36.709951795595103</v>
      </c>
      <c r="G69" s="12">
        <f t="shared" si="14"/>
        <v>1.7478024100766019E-2</v>
      </c>
      <c r="H69" s="12">
        <f t="shared" si="15"/>
        <v>2.3161508166595811E-2</v>
      </c>
      <c r="I69" s="14">
        <f t="shared" si="19"/>
        <v>0.25129837846535191</v>
      </c>
      <c r="J69" s="14">
        <f t="shared" si="20"/>
        <v>0.19978307625341082</v>
      </c>
      <c r="K69" s="12">
        <f t="shared" si="16"/>
        <v>0.23412661106137156</v>
      </c>
      <c r="M69" s="1">
        <v>0.420833333333337</v>
      </c>
      <c r="N69" s="2">
        <v>617.83333333333303</v>
      </c>
      <c r="O69" s="3">
        <v>22.4</v>
      </c>
      <c r="P69" s="3">
        <v>24.364717977600002</v>
      </c>
      <c r="Q69" s="3">
        <v>30.426733043887602</v>
      </c>
      <c r="R69" s="3">
        <v>33.1007341093623</v>
      </c>
      <c r="S69" s="12">
        <f t="shared" si="17"/>
        <v>1.2991744878156365E-2</v>
      </c>
      <c r="T69" s="12">
        <f t="shared" si="18"/>
        <v>1.7319774657721564E-2</v>
      </c>
      <c r="U69" s="14">
        <f t="shared" si="21"/>
        <v>0.1724486224316065</v>
      </c>
      <c r="V69" s="14">
        <f t="shared" si="22"/>
        <v>0.15213680437259489</v>
      </c>
      <c r="W69" s="12">
        <f t="shared" si="23"/>
        <v>0.24851702461790393</v>
      </c>
      <c r="Y69">
        <f t="shared" si="24"/>
        <v>180.12960292397815</v>
      </c>
      <c r="Z69">
        <f t="shared" si="25"/>
        <v>191.20113156439623</v>
      </c>
      <c r="AB69">
        <f t="shared" si="26"/>
        <v>519.95525523560684</v>
      </c>
      <c r="AC69">
        <f t="shared" si="27"/>
        <v>779.93288285341021</v>
      </c>
    </row>
    <row r="70" spans="1:29" x14ac:dyDescent="0.25">
      <c r="A70" s="1">
        <v>0.421527777777781</v>
      </c>
      <c r="B70" s="2">
        <v>622.16666666666697</v>
      </c>
      <c r="C70" s="3">
        <v>22.4</v>
      </c>
      <c r="D70" s="3">
        <v>23.749743124800002</v>
      </c>
      <c r="E70" s="3">
        <v>33.0693365940202</v>
      </c>
      <c r="F70" s="3">
        <v>36.643936170989598</v>
      </c>
      <c r="G70" s="12">
        <f t="shared" si="14"/>
        <v>1.7148679229606532E-2</v>
      </c>
      <c r="H70" s="12">
        <f t="shared" si="15"/>
        <v>2.2894084389482334E-2</v>
      </c>
      <c r="I70" s="14">
        <f t="shared" si="19"/>
        <v>0.26327176349257053</v>
      </c>
      <c r="J70" s="14">
        <f t="shared" si="20"/>
        <v>0.20195969652896764</v>
      </c>
      <c r="K70" s="12">
        <f t="shared" si="16"/>
        <v>0.24283440783803623</v>
      </c>
      <c r="M70" s="1">
        <v>0.421527777777781</v>
      </c>
      <c r="N70" s="2">
        <v>622.16666666666697</v>
      </c>
      <c r="O70" s="3">
        <v>22.4</v>
      </c>
      <c r="P70" s="3">
        <v>23.749743124800002</v>
      </c>
      <c r="Q70" s="3">
        <v>30.2522393493362</v>
      </c>
      <c r="R70" s="3">
        <v>32.9630958384558</v>
      </c>
      <c r="S70" s="12">
        <f t="shared" si="17"/>
        <v>1.2620797239758154E-2</v>
      </c>
      <c r="T70" s="12">
        <f t="shared" si="18"/>
        <v>1.6977919911796084E-2</v>
      </c>
      <c r="U70" s="14">
        <f t="shared" si="21"/>
        <v>0.18369080730735662</v>
      </c>
      <c r="V70" s="14">
        <f t="shared" si="22"/>
        <v>0.15315946362315144</v>
      </c>
      <c r="W70" s="12">
        <f t="shared" si="23"/>
        <v>0.26027053911893233</v>
      </c>
      <c r="Y70">
        <f t="shared" si="24"/>
        <v>188.1394801975855</v>
      </c>
      <c r="Z70">
        <f t="shared" si="25"/>
        <v>201.64837584812528</v>
      </c>
      <c r="AB70">
        <f t="shared" si="26"/>
        <v>528.92836807220806</v>
      </c>
      <c r="AC70">
        <f t="shared" si="27"/>
        <v>793.39255210831209</v>
      </c>
    </row>
    <row r="71" spans="1:29" x14ac:dyDescent="0.25">
      <c r="A71" s="1">
        <v>0.422222222222226</v>
      </c>
      <c r="B71" s="2">
        <v>625.16666666666697</v>
      </c>
      <c r="C71" s="3">
        <v>22.44</v>
      </c>
      <c r="D71" s="3">
        <v>23.925450225600002</v>
      </c>
      <c r="E71" s="3">
        <v>33.467556988775499</v>
      </c>
      <c r="F71" s="3">
        <v>37.026583695080497</v>
      </c>
      <c r="G71" s="12">
        <f t="shared" si="14"/>
        <v>1.7639387345415345E-2</v>
      </c>
      <c r="H71" s="12">
        <f t="shared" si="15"/>
        <v>2.3332311962272177E-2</v>
      </c>
      <c r="I71" s="14">
        <f t="shared" si="19"/>
        <v>0.26826407128483482</v>
      </c>
      <c r="J71" s="14">
        <f t="shared" si="20"/>
        <v>0.20011492592587654</v>
      </c>
      <c r="K71" s="12">
        <f t="shared" si="16"/>
        <v>0.24554768949851541</v>
      </c>
      <c r="M71" s="1">
        <v>0.422222222222226</v>
      </c>
      <c r="N71" s="2">
        <v>625.16666666666697</v>
      </c>
      <c r="O71" s="3">
        <v>22.44</v>
      </c>
      <c r="P71" s="3">
        <v>23.925450225600002</v>
      </c>
      <c r="Q71" s="3">
        <v>30.644545447532899</v>
      </c>
      <c r="R71" s="3">
        <v>33.343731130025297</v>
      </c>
      <c r="S71" s="12">
        <f t="shared" si="17"/>
        <v>1.3123773043241098E-2</v>
      </c>
      <c r="T71" s="12">
        <f t="shared" si="18"/>
        <v>1.7441318789696545E-2</v>
      </c>
      <c r="U71" s="14">
        <f t="shared" si="21"/>
        <v>0.1888987290041966</v>
      </c>
      <c r="V71" s="14">
        <f t="shared" si="22"/>
        <v>0.15176827472388846</v>
      </c>
      <c r="W71" s="12">
        <f t="shared" si="23"/>
        <v>0.26478286636614085</v>
      </c>
      <c r="Y71">
        <f t="shared" si="24"/>
        <v>191.15895288039314</v>
      </c>
      <c r="Z71">
        <f t="shared" si="25"/>
        <v>206.13354407281673</v>
      </c>
      <c r="AB71">
        <f t="shared" si="26"/>
        <v>526.36462154746494</v>
      </c>
      <c r="AC71">
        <f t="shared" si="27"/>
        <v>789.54693232119723</v>
      </c>
    </row>
    <row r="72" spans="1:29" x14ac:dyDescent="0.25">
      <c r="A72" s="1">
        <v>0.42291666666666999</v>
      </c>
      <c r="B72" s="2">
        <v>625.83333333333303</v>
      </c>
      <c r="C72" s="3">
        <v>22.48</v>
      </c>
      <c r="D72" s="3">
        <v>24.423287011199999</v>
      </c>
      <c r="E72" s="3">
        <v>33.691108545370902</v>
      </c>
      <c r="F72" s="3">
        <v>37.327371941963001</v>
      </c>
      <c r="G72" s="12">
        <f t="shared" si="14"/>
        <v>1.7913888487942863E-2</v>
      </c>
      <c r="H72" s="12">
        <f t="shared" si="15"/>
        <v>2.3724162889954208E-2</v>
      </c>
      <c r="I72" s="14">
        <f t="shared" si="19"/>
        <v>0.26027534147532377</v>
      </c>
      <c r="J72" s="14">
        <f t="shared" si="20"/>
        <v>0.2042399486767624</v>
      </c>
      <c r="K72" s="12">
        <f t="shared" si="16"/>
        <v>0.24159687720913672</v>
      </c>
      <c r="M72" s="1">
        <v>0.42291666666666999</v>
      </c>
      <c r="N72" s="2">
        <v>625.83333333333303</v>
      </c>
      <c r="O72" s="3">
        <v>22.48</v>
      </c>
      <c r="P72" s="3">
        <v>24.423287011199999</v>
      </c>
      <c r="Q72" s="3">
        <v>30.8130964802885</v>
      </c>
      <c r="R72" s="3">
        <v>33.582483807411499</v>
      </c>
      <c r="S72" s="12">
        <f t="shared" si="17"/>
        <v>1.3315200767438355E-2</v>
      </c>
      <c r="T72" s="12">
        <f t="shared" si="18"/>
        <v>1.774032033141652E-2</v>
      </c>
      <c r="U72" s="14">
        <f t="shared" si="21"/>
        <v>0.1794499209331234</v>
      </c>
      <c r="V72" s="14">
        <f t="shared" si="22"/>
        <v>0.15554965740044446</v>
      </c>
      <c r="W72" s="12">
        <f t="shared" si="23"/>
        <v>0.25722474963334568</v>
      </c>
      <c r="Y72">
        <f t="shared" si="24"/>
        <v>188.28381292280127</v>
      </c>
      <c r="Z72">
        <f t="shared" si="25"/>
        <v>200.46309041136763</v>
      </c>
      <c r="AB72">
        <f t="shared" si="26"/>
        <v>519.10067306069243</v>
      </c>
      <c r="AC72">
        <f t="shared" si="27"/>
        <v>778.65100959103859</v>
      </c>
    </row>
    <row r="73" spans="1:29" x14ac:dyDescent="0.25">
      <c r="A73" s="1">
        <v>0.42361111111111499</v>
      </c>
      <c r="B73" s="2">
        <v>626.83333333333303</v>
      </c>
      <c r="C73" s="3">
        <v>22.48</v>
      </c>
      <c r="D73" s="3">
        <v>23.9840192592</v>
      </c>
      <c r="E73" s="3">
        <v>33.615761029241497</v>
      </c>
      <c r="F73" s="3">
        <v>37.301857621614097</v>
      </c>
      <c r="G73" s="12">
        <f t="shared" si="14"/>
        <v>1.7765106667229198E-2</v>
      </c>
      <c r="H73" s="12">
        <f t="shared" si="15"/>
        <v>2.3645611733497642E-2</v>
      </c>
      <c r="I73" s="14">
        <f t="shared" si="19"/>
        <v>0.27006406548664857</v>
      </c>
      <c r="J73" s="14">
        <f t="shared" si="20"/>
        <v>0.2067086629354967</v>
      </c>
      <c r="K73" s="12">
        <f t="shared" si="16"/>
        <v>0.24894559796959803</v>
      </c>
      <c r="M73" s="1">
        <v>0.42361111111111499</v>
      </c>
      <c r="N73" s="2">
        <v>626.83333333333303</v>
      </c>
      <c r="O73" s="3">
        <v>22.48</v>
      </c>
      <c r="P73" s="3">
        <v>23.9840192592</v>
      </c>
      <c r="Q73" s="3">
        <v>30.702078475341999</v>
      </c>
      <c r="R73" s="3">
        <v>33.500752691283601</v>
      </c>
      <c r="S73" s="12">
        <f t="shared" si="17"/>
        <v>1.3116849468772139E-2</v>
      </c>
      <c r="T73" s="12">
        <f t="shared" si="18"/>
        <v>1.7581631520261005E-2</v>
      </c>
      <c r="U73" s="14">
        <f t="shared" si="21"/>
        <v>0.1883674238167973</v>
      </c>
      <c r="V73" s="14">
        <f t="shared" si="22"/>
        <v>0.1569438539311237</v>
      </c>
      <c r="W73" s="12">
        <f t="shared" si="23"/>
        <v>0.26683935078235921</v>
      </c>
      <c r="Y73">
        <f t="shared" si="24"/>
        <v>194.32089917410477</v>
      </c>
      <c r="Z73">
        <f t="shared" si="25"/>
        <v>208.28832886370125</v>
      </c>
      <c r="AB73">
        <f t="shared" si="26"/>
        <v>525.51003937255064</v>
      </c>
      <c r="AC73">
        <f t="shared" si="27"/>
        <v>788.26505905882584</v>
      </c>
    </row>
    <row r="74" spans="1:29" x14ac:dyDescent="0.25">
      <c r="A74" s="1">
        <v>0.42430555555555899</v>
      </c>
      <c r="B74" s="2">
        <v>629.5</v>
      </c>
      <c r="C74" s="3">
        <v>22.52</v>
      </c>
      <c r="D74" s="3">
        <v>24.1304418432</v>
      </c>
      <c r="E74" s="3">
        <v>33.969365601453298</v>
      </c>
      <c r="F74" s="3">
        <v>37.651896056870001</v>
      </c>
      <c r="G74" s="12">
        <f t="shared" si="14"/>
        <v>1.8188031138130736E-2</v>
      </c>
      <c r="H74" s="12">
        <f t="shared" si="15"/>
        <v>2.4037960376282766E-2</v>
      </c>
      <c r="I74" s="14">
        <f t="shared" si="19"/>
        <v>0.27470458900940681</v>
      </c>
      <c r="J74" s="14">
        <f t="shared" si="20"/>
        <v>0.20563387625019258</v>
      </c>
      <c r="K74" s="12">
        <f t="shared" si="16"/>
        <v>0.2516810180896687</v>
      </c>
      <c r="M74" s="1">
        <v>0.42430555555555899</v>
      </c>
      <c r="N74" s="2">
        <v>629.5</v>
      </c>
      <c r="O74" s="3">
        <v>22.52</v>
      </c>
      <c r="P74" s="3">
        <v>24.1304418432</v>
      </c>
      <c r="Q74" s="3">
        <v>31.043752299066401</v>
      </c>
      <c r="R74" s="3">
        <v>33.840209084365704</v>
      </c>
      <c r="S74" s="12">
        <f t="shared" si="17"/>
        <v>1.3540511992162671E-2</v>
      </c>
      <c r="T74" s="12">
        <f t="shared" si="18"/>
        <v>1.7982857957689759E-2</v>
      </c>
      <c r="U74" s="14">
        <f t="shared" si="21"/>
        <v>0.19302091917118022</v>
      </c>
      <c r="V74" s="14">
        <f t="shared" si="22"/>
        <v>0.15615519151549762</v>
      </c>
      <c r="W74" s="12">
        <f t="shared" si="23"/>
        <v>0.27109851492892906</v>
      </c>
      <c r="Y74">
        <f t="shared" si="24"/>
        <v>197.29186294656012</v>
      </c>
      <c r="Z74">
        <f t="shared" si="25"/>
        <v>212.5131702753938</v>
      </c>
      <c r="AB74">
        <f t="shared" si="26"/>
        <v>523.37358393526449</v>
      </c>
      <c r="AC74">
        <f t="shared" si="27"/>
        <v>785.06037590289668</v>
      </c>
    </row>
    <row r="75" spans="1:29" x14ac:dyDescent="0.25">
      <c r="A75" s="1">
        <v>0.42500000000000399</v>
      </c>
      <c r="B75" s="2">
        <v>630.33333333333303</v>
      </c>
      <c r="C75" s="3">
        <v>22.52</v>
      </c>
      <c r="D75" s="3">
        <v>24.540425078400006</v>
      </c>
      <c r="E75" s="3">
        <v>34.1612151836189</v>
      </c>
      <c r="F75" s="3">
        <v>37.914611198461202</v>
      </c>
      <c r="G75" s="12">
        <f t="shared" si="14"/>
        <v>1.8468347726523913E-2</v>
      </c>
      <c r="H75" s="12">
        <f t="shared" si="15"/>
        <v>2.442296858560742E-2</v>
      </c>
      <c r="I75" s="14">
        <f t="shared" si="19"/>
        <v>0.26825913470635837</v>
      </c>
      <c r="J75" s="14">
        <f t="shared" si="20"/>
        <v>0.20931394534960202</v>
      </c>
      <c r="K75" s="12">
        <f t="shared" si="16"/>
        <v>0.24861073825410629</v>
      </c>
      <c r="M75" s="1">
        <v>0.42500000000000399</v>
      </c>
      <c r="N75" s="2">
        <v>630.33333333333303</v>
      </c>
      <c r="O75" s="3">
        <v>22.52</v>
      </c>
      <c r="P75" s="3">
        <v>24.540425078400006</v>
      </c>
      <c r="Q75" s="3">
        <v>31.1847105409893</v>
      </c>
      <c r="R75" s="3">
        <v>34.0444600837832</v>
      </c>
      <c r="S75" s="12">
        <f t="shared" si="17"/>
        <v>1.3746235654663097E-2</v>
      </c>
      <c r="T75" s="12">
        <f t="shared" si="18"/>
        <v>1.8283120175224547E-2</v>
      </c>
      <c r="U75" s="14">
        <f t="shared" si="21"/>
        <v>0.18526443768577436</v>
      </c>
      <c r="V75" s="14">
        <f t="shared" si="22"/>
        <v>0.15947836496519036</v>
      </c>
      <c r="W75" s="12">
        <f t="shared" si="23"/>
        <v>0.26500362016836954</v>
      </c>
      <c r="Y75">
        <f t="shared" si="24"/>
        <v>195.14307065827978</v>
      </c>
      <c r="Z75">
        <f t="shared" si="25"/>
        <v>208.01040429057943</v>
      </c>
      <c r="AB75">
        <f t="shared" si="26"/>
        <v>517.3915087108636</v>
      </c>
      <c r="AC75">
        <f t="shared" si="27"/>
        <v>776.08726306629535</v>
      </c>
    </row>
    <row r="76" spans="1:29" x14ac:dyDescent="0.25">
      <c r="A76" s="1">
        <v>0.42569444444444798</v>
      </c>
      <c r="B76" s="2">
        <v>630.33333333333303</v>
      </c>
      <c r="C76" s="3">
        <v>22.56</v>
      </c>
      <c r="D76" s="3">
        <v>24.159726360000001</v>
      </c>
      <c r="E76" s="3">
        <v>34.066332714712502</v>
      </c>
      <c r="F76" s="3">
        <v>37.871667862392101</v>
      </c>
      <c r="G76" s="12">
        <f t="shared" si="14"/>
        <v>1.8254361789602075E-2</v>
      </c>
      <c r="H76" s="12">
        <f t="shared" si="15"/>
        <v>2.4291382119077911E-2</v>
      </c>
      <c r="I76" s="14">
        <f t="shared" si="19"/>
        <v>0.27622862774545709</v>
      </c>
      <c r="J76" s="14">
        <f t="shared" si="20"/>
        <v>0.21221041158157478</v>
      </c>
      <c r="K76" s="12">
        <f t="shared" si="16"/>
        <v>0.25488922235749634</v>
      </c>
      <c r="M76" s="1">
        <v>0.42569444444444798</v>
      </c>
      <c r="N76" s="2">
        <v>630.33333333333303</v>
      </c>
      <c r="O76" s="3">
        <v>22.56</v>
      </c>
      <c r="P76" s="3">
        <v>24.159726360000001</v>
      </c>
      <c r="Q76" s="3">
        <v>31.0547698641418</v>
      </c>
      <c r="R76" s="3">
        <v>33.9476093268498</v>
      </c>
      <c r="S76" s="12">
        <f t="shared" si="17"/>
        <v>1.347663119641746E-2</v>
      </c>
      <c r="T76" s="12">
        <f t="shared" si="18"/>
        <v>1.8066011623770185E-2</v>
      </c>
      <c r="U76" s="14">
        <f t="shared" si="21"/>
        <v>0.19225639307736384</v>
      </c>
      <c r="V76" s="14">
        <f t="shared" si="22"/>
        <v>0.16132367562815642</v>
      </c>
      <c r="W76" s="12">
        <f t="shared" si="23"/>
        <v>0.27291823089144202</v>
      </c>
      <c r="Y76">
        <f t="shared" si="24"/>
        <v>200.07126754799918</v>
      </c>
      <c r="Z76">
        <f t="shared" si="25"/>
        <v>214.22285291774492</v>
      </c>
      <c r="AB76">
        <f t="shared" si="26"/>
        <v>522.94629284780729</v>
      </c>
      <c r="AC76">
        <f t="shared" si="27"/>
        <v>784.41943927171087</v>
      </c>
    </row>
    <row r="77" spans="1:29" x14ac:dyDescent="0.25">
      <c r="A77" s="1">
        <v>0.42638888888889298</v>
      </c>
      <c r="B77" s="2">
        <v>633</v>
      </c>
      <c r="C77" s="3">
        <v>22.56</v>
      </c>
      <c r="D77" s="3">
        <v>24.159726360000001</v>
      </c>
      <c r="E77" s="3">
        <v>34.094498375927103</v>
      </c>
      <c r="F77" s="3">
        <v>37.9869872250326</v>
      </c>
      <c r="G77" s="12">
        <f t="shared" si="14"/>
        <v>1.8221956360074412E-2</v>
      </c>
      <c r="H77" s="12">
        <f t="shared" si="15"/>
        <v>2.4371227843653399E-2</v>
      </c>
      <c r="I77" s="14">
        <f t="shared" si="19"/>
        <v>0.2758469897667537</v>
      </c>
      <c r="J77" s="14">
        <f t="shared" si="20"/>
        <v>0.21615620972580665</v>
      </c>
      <c r="K77" s="12">
        <f t="shared" si="16"/>
        <v>0.25595006308643808</v>
      </c>
      <c r="M77" s="1">
        <v>0.42638888888889298</v>
      </c>
      <c r="N77" s="2">
        <v>633</v>
      </c>
      <c r="O77" s="3">
        <v>22.56</v>
      </c>
      <c r="P77" s="3">
        <v>24.159726360000001</v>
      </c>
      <c r="Q77" s="3">
        <v>31.023035330500001</v>
      </c>
      <c r="R77" s="3">
        <v>33.987739139271703</v>
      </c>
      <c r="S77" s="12">
        <f t="shared" si="17"/>
        <v>1.3369724060821488E-2</v>
      </c>
      <c r="T77" s="12">
        <f t="shared" si="18"/>
        <v>1.8053300377996372E-2</v>
      </c>
      <c r="U77" s="14">
        <f t="shared" si="21"/>
        <v>0.19056533117382352</v>
      </c>
      <c r="V77" s="14">
        <f t="shared" si="22"/>
        <v>0.16463480387645046</v>
      </c>
      <c r="W77" s="12">
        <f t="shared" si="23"/>
        <v>0.2728827331120488</v>
      </c>
      <c r="Y77">
        <f t="shared" si="24"/>
        <v>201.75389513595141</v>
      </c>
      <c r="Z77">
        <f t="shared" si="25"/>
        <v>215.10115550199012</v>
      </c>
      <c r="AB77">
        <f t="shared" si="26"/>
        <v>522.94629284780729</v>
      </c>
      <c r="AC77">
        <f t="shared" si="27"/>
        <v>784.41943927171087</v>
      </c>
    </row>
    <row r="78" spans="1:29" x14ac:dyDescent="0.25">
      <c r="A78" s="1">
        <v>0.42708333333333698</v>
      </c>
      <c r="B78" s="2">
        <v>638</v>
      </c>
      <c r="C78" s="3">
        <v>22.6</v>
      </c>
      <c r="D78" s="3">
        <v>23.779027641600006</v>
      </c>
      <c r="E78" s="3">
        <v>34.151070729431297</v>
      </c>
      <c r="F78" s="3">
        <v>38.076526404422701</v>
      </c>
      <c r="G78" s="12">
        <f t="shared" si="14"/>
        <v>1.8105126535158771E-2</v>
      </c>
      <c r="H78" s="12">
        <f t="shared" si="15"/>
        <v>2.4257878376838089E-2</v>
      </c>
      <c r="I78" s="14">
        <f t="shared" si="19"/>
        <v>0.28573121454080685</v>
      </c>
      <c r="J78" s="14">
        <f t="shared" si="20"/>
        <v>0.21627854958630324</v>
      </c>
      <c r="K78" s="12">
        <f t="shared" si="16"/>
        <v>0.26258032622263905</v>
      </c>
      <c r="M78" s="1">
        <v>0.42708333333333698</v>
      </c>
      <c r="N78" s="2">
        <v>638</v>
      </c>
      <c r="O78" s="3">
        <v>22.6</v>
      </c>
      <c r="P78" s="3">
        <v>23.779027641600006</v>
      </c>
      <c r="Q78" s="3">
        <v>31.049979093547702</v>
      </c>
      <c r="R78" s="3">
        <v>34.030310492462597</v>
      </c>
      <c r="S78" s="12">
        <f t="shared" si="17"/>
        <v>1.324448133784906E-2</v>
      </c>
      <c r="T78" s="12">
        <f t="shared" si="18"/>
        <v>1.7915847166869271E-2</v>
      </c>
      <c r="U78" s="14">
        <f t="shared" si="21"/>
        <v>0.20030169289112104</v>
      </c>
      <c r="V78" s="14">
        <f t="shared" si="22"/>
        <v>0.16420558671707411</v>
      </c>
      <c r="W78" s="12">
        <f t="shared" si="23"/>
        <v>0.28240448624965814</v>
      </c>
      <c r="Y78">
        <f t="shared" si="24"/>
        <v>208.61514758831623</v>
      </c>
      <c r="Z78">
        <f t="shared" si="25"/>
        <v>224.36507116158668</v>
      </c>
      <c r="AB78">
        <f t="shared" si="26"/>
        <v>528.50107698475085</v>
      </c>
      <c r="AC78">
        <f t="shared" si="27"/>
        <v>792.75161547712617</v>
      </c>
    </row>
    <row r="79" spans="1:29" x14ac:dyDescent="0.25">
      <c r="A79" s="1">
        <v>0.42777777777778198</v>
      </c>
      <c r="B79" s="2">
        <v>638.66666666666697</v>
      </c>
      <c r="C79" s="3">
        <v>22.64</v>
      </c>
      <c r="D79" s="3">
        <v>24.145084101600002</v>
      </c>
      <c r="E79" s="3">
        <v>34.363127368115002</v>
      </c>
      <c r="F79" s="3">
        <v>38.343117498547898</v>
      </c>
      <c r="G79" s="12">
        <f t="shared" si="14"/>
        <v>1.8355627403102811E-2</v>
      </c>
      <c r="H79" s="12">
        <f t="shared" si="15"/>
        <v>2.4587344726327592E-2</v>
      </c>
      <c r="I79" s="14">
        <f t="shared" si="19"/>
        <v>0.28119496558069357</v>
      </c>
      <c r="J79" s="14">
        <f t="shared" si="20"/>
        <v>0.2190543059072953</v>
      </c>
      <c r="K79" s="12">
        <f t="shared" si="16"/>
        <v>0.26048141235622746</v>
      </c>
      <c r="M79" s="1">
        <v>0.42777777777778198</v>
      </c>
      <c r="N79" s="2">
        <v>638.66666666666697</v>
      </c>
      <c r="O79" s="3">
        <v>22.64</v>
      </c>
      <c r="P79" s="3">
        <v>24.145084101600002</v>
      </c>
      <c r="Q79" s="3">
        <v>31.221221468737099</v>
      </c>
      <c r="R79" s="3">
        <v>34.2528303017776</v>
      </c>
      <c r="S79" s="12">
        <f t="shared" si="17"/>
        <v>1.3436150525162465E-2</v>
      </c>
      <c r="T79" s="12">
        <f t="shared" si="18"/>
        <v>1.8182928447459699E-2</v>
      </c>
      <c r="U79" s="14">
        <f t="shared" si="21"/>
        <v>0.19473143257446923</v>
      </c>
      <c r="V79" s="14">
        <f t="shared" si="22"/>
        <v>0.16685643605650877</v>
      </c>
      <c r="W79" s="12">
        <f t="shared" si="23"/>
        <v>0.27815965060272363</v>
      </c>
      <c r="Y79">
        <f t="shared" si="24"/>
        <v>207.16384604766827</v>
      </c>
      <c r="Z79">
        <f t="shared" si="25"/>
        <v>221.22355108905015</v>
      </c>
      <c r="AB79">
        <f t="shared" si="26"/>
        <v>523.15993839153589</v>
      </c>
      <c r="AC79">
        <f t="shared" si="27"/>
        <v>784.73990758730372</v>
      </c>
    </row>
    <row r="80" spans="1:29" x14ac:dyDescent="0.25">
      <c r="A80" s="1">
        <v>0.42847222222222597</v>
      </c>
      <c r="B80" s="2">
        <v>639.5</v>
      </c>
      <c r="C80" s="3">
        <v>22.64</v>
      </c>
      <c r="D80" s="3">
        <v>23.793669900000001</v>
      </c>
      <c r="E80" s="3">
        <v>34.053370886883201</v>
      </c>
      <c r="F80" s="3">
        <v>38.161441803464797</v>
      </c>
      <c r="G80" s="12">
        <f t="shared" si="14"/>
        <v>1.7847335241412354E-2</v>
      </c>
      <c r="H80" s="12">
        <f t="shared" si="15"/>
        <v>2.4271214704401557E-2</v>
      </c>
      <c r="I80" s="14">
        <f t="shared" si="19"/>
        <v>0.28197344385491768</v>
      </c>
      <c r="J80" s="14">
        <f t="shared" si="20"/>
        <v>0.22580909627477197</v>
      </c>
      <c r="K80" s="12">
        <f t="shared" si="16"/>
        <v>0.26325199466153582</v>
      </c>
      <c r="M80" s="1">
        <v>0.42847222222222597</v>
      </c>
      <c r="N80" s="2">
        <v>639.5</v>
      </c>
      <c r="O80" s="3">
        <v>22.64</v>
      </c>
      <c r="P80" s="3">
        <v>23.793669900000001</v>
      </c>
      <c r="Q80" s="3">
        <v>30.835397476238501</v>
      </c>
      <c r="R80" s="3">
        <v>33.963403150648702</v>
      </c>
      <c r="S80" s="12">
        <f t="shared" si="17"/>
        <v>1.2815320525783425E-2</v>
      </c>
      <c r="T80" s="12">
        <f t="shared" si="18"/>
        <v>1.7706650743782176E-2</v>
      </c>
      <c r="U80" s="14">
        <f t="shared" si="21"/>
        <v>0.19353197309537892</v>
      </c>
      <c r="V80" s="14">
        <f t="shared" si="22"/>
        <v>0.17193766826904694</v>
      </c>
      <c r="W80" s="12">
        <f t="shared" si="23"/>
        <v>0.27950080722990245</v>
      </c>
      <c r="Y80">
        <f t="shared" si="24"/>
        <v>209.64050466998052</v>
      </c>
      <c r="Z80">
        <f t="shared" si="25"/>
        <v>222.58023290071978</v>
      </c>
      <c r="AB80">
        <f t="shared" si="26"/>
        <v>528.28743144102236</v>
      </c>
      <c r="AC80">
        <f t="shared" si="27"/>
        <v>792.43114716153354</v>
      </c>
    </row>
    <row r="81" spans="1:29" x14ac:dyDescent="0.25">
      <c r="A81" s="1">
        <v>0.42916666666667103</v>
      </c>
      <c r="B81" s="2">
        <v>642.5</v>
      </c>
      <c r="C81" s="3">
        <v>22.68</v>
      </c>
      <c r="D81" s="3">
        <v>23.178695047200009</v>
      </c>
      <c r="E81" s="3">
        <v>34.344337164704399</v>
      </c>
      <c r="F81" s="3">
        <v>38.369986352053203</v>
      </c>
      <c r="G81" s="12">
        <f t="shared" si="14"/>
        <v>1.8154610373080776E-2</v>
      </c>
      <c r="H81" s="12">
        <f t="shared" si="15"/>
        <v>2.442021222109448E-2</v>
      </c>
      <c r="I81" s="14">
        <f t="shared" si="19"/>
        <v>0.30543909577420331</v>
      </c>
      <c r="J81" s="14">
        <f t="shared" si="20"/>
        <v>0.22024539829381501</v>
      </c>
      <c r="K81" s="12">
        <f t="shared" si="16"/>
        <v>0.27704119661407389</v>
      </c>
      <c r="M81" s="1">
        <v>0.42916666666667103</v>
      </c>
      <c r="N81" s="2">
        <v>642.5</v>
      </c>
      <c r="O81" s="3">
        <v>22.68</v>
      </c>
      <c r="P81" s="3">
        <v>23.178695047200009</v>
      </c>
      <c r="Q81" s="3">
        <v>31.159860302256501</v>
      </c>
      <c r="R81" s="3">
        <v>34.204710585969103</v>
      </c>
      <c r="S81" s="12">
        <f t="shared" si="17"/>
        <v>1.3198226151371987E-2</v>
      </c>
      <c r="T81" s="12">
        <f t="shared" si="18"/>
        <v>1.7937292740807943E-2</v>
      </c>
      <c r="U81" s="14">
        <f t="shared" si="21"/>
        <v>0.21832688824113972</v>
      </c>
      <c r="V81" s="14">
        <f t="shared" si="22"/>
        <v>0.16658537102259724</v>
      </c>
      <c r="W81" s="12">
        <f t="shared" si="23"/>
        <v>0.30161957375243836</v>
      </c>
      <c r="Y81">
        <f t="shared" si="24"/>
        <v>221.65649602010427</v>
      </c>
      <c r="Z81">
        <f t="shared" si="25"/>
        <v>241.32128602582912</v>
      </c>
      <c r="AB81">
        <f t="shared" si="26"/>
        <v>537.26054427762347</v>
      </c>
      <c r="AC81">
        <f t="shared" si="27"/>
        <v>805.8908164164352</v>
      </c>
    </row>
    <row r="82" spans="1:29" x14ac:dyDescent="0.25">
      <c r="A82" s="1">
        <v>0.42986111111111502</v>
      </c>
      <c r="B82" s="2">
        <v>644.66666666666697</v>
      </c>
      <c r="C82" s="3">
        <v>22.72</v>
      </c>
      <c r="D82" s="3">
        <v>24.657563145600001</v>
      </c>
      <c r="E82" s="3">
        <v>35.174572470167497</v>
      </c>
      <c r="F82" s="3">
        <v>39.232731872248699</v>
      </c>
      <c r="G82" s="12">
        <f t="shared" si="14"/>
        <v>1.9319398867891663E-2</v>
      </c>
      <c r="H82" s="12">
        <f t="shared" si="15"/>
        <v>2.5614372087252368E-2</v>
      </c>
      <c r="I82" s="14">
        <f t="shared" si="19"/>
        <v>0.28672865508362999</v>
      </c>
      <c r="J82" s="14">
        <f t="shared" si="20"/>
        <v>0.22127784649873983</v>
      </c>
      <c r="K82" s="12">
        <f t="shared" si="16"/>
        <v>0.26491171888866666</v>
      </c>
      <c r="M82" s="1">
        <v>0.42986111111111502</v>
      </c>
      <c r="N82" s="2">
        <v>644.66666666666697</v>
      </c>
      <c r="O82" s="3">
        <v>22.72</v>
      </c>
      <c r="P82" s="3">
        <v>24.657563145600001</v>
      </c>
      <c r="Q82" s="3">
        <v>31.949651690727102</v>
      </c>
      <c r="R82" s="3">
        <v>35.047899508971597</v>
      </c>
      <c r="S82" s="12">
        <f t="shared" si="17"/>
        <v>1.4316936438563235E-2</v>
      </c>
      <c r="T82" s="12">
        <f t="shared" si="18"/>
        <v>1.9122905132841147E-2</v>
      </c>
      <c r="U82" s="14">
        <f t="shared" si="21"/>
        <v>0.19880658814391819</v>
      </c>
      <c r="V82" s="14">
        <f t="shared" si="22"/>
        <v>0.16893708137461746</v>
      </c>
      <c r="W82" s="12">
        <f t="shared" si="23"/>
        <v>0.28327512883122696</v>
      </c>
      <c r="Y82">
        <f t="shared" si="24"/>
        <v>212.66663669458057</v>
      </c>
      <c r="Z82">
        <f t="shared" si="25"/>
        <v>227.40847086904145</v>
      </c>
      <c r="AB82">
        <f t="shared" si="26"/>
        <v>515.68234436103489</v>
      </c>
      <c r="AC82">
        <f t="shared" si="27"/>
        <v>773.52351654155223</v>
      </c>
    </row>
    <row r="83" spans="1:29" x14ac:dyDescent="0.25">
      <c r="A83" s="1">
        <v>0.43055555555556002</v>
      </c>
      <c r="B83" s="2">
        <v>647.66666666666697</v>
      </c>
      <c r="C83" s="3">
        <v>22.72</v>
      </c>
      <c r="D83" s="3">
        <v>24.394002494399999</v>
      </c>
      <c r="E83" s="3">
        <v>35.234885369609998</v>
      </c>
      <c r="F83" s="3">
        <v>39.363895401399603</v>
      </c>
      <c r="G83" s="12">
        <f t="shared" si="14"/>
        <v>1.9323034538769934E-2</v>
      </c>
      <c r="H83" s="12">
        <f t="shared" si="15"/>
        <v>2.5698243028409052E-2</v>
      </c>
      <c r="I83" s="14">
        <f t="shared" si="19"/>
        <v>0.29418949457829019</v>
      </c>
      <c r="J83" s="14">
        <f t="shared" si="20"/>
        <v>0.22409823781761753</v>
      </c>
      <c r="K83" s="12">
        <f t="shared" si="16"/>
        <v>0.27082574232473261</v>
      </c>
      <c r="M83" s="1">
        <v>0.43055555555556002</v>
      </c>
      <c r="N83" s="2">
        <v>647.66666666666697</v>
      </c>
      <c r="O83" s="3">
        <v>22.72</v>
      </c>
      <c r="P83" s="3">
        <v>24.394002494399999</v>
      </c>
      <c r="Q83" s="3">
        <v>31.9568999924706</v>
      </c>
      <c r="R83" s="3">
        <v>35.102064173471199</v>
      </c>
      <c r="S83" s="12">
        <f t="shared" si="17"/>
        <v>1.4261811619872253E-2</v>
      </c>
      <c r="T83" s="12">
        <f t="shared" si="18"/>
        <v>1.911795806506103E-2</v>
      </c>
      <c r="U83" s="14">
        <f t="shared" si="21"/>
        <v>0.20523466751887648</v>
      </c>
      <c r="V83" s="14">
        <f t="shared" si="22"/>
        <v>0.17070090534602972</v>
      </c>
      <c r="W83" s="12">
        <f t="shared" si="23"/>
        <v>0.29058512019189126</v>
      </c>
      <c r="Y83">
        <f t="shared" si="24"/>
        <v>218.42606668346099</v>
      </c>
      <c r="Z83">
        <f t="shared" si="25"/>
        <v>234.36237742921222</v>
      </c>
      <c r="AB83">
        <f t="shared" si="26"/>
        <v>519.52796414814975</v>
      </c>
      <c r="AC83">
        <f t="shared" si="27"/>
        <v>779.29194622222451</v>
      </c>
    </row>
    <row r="84" spans="1:29" x14ac:dyDescent="0.25">
      <c r="A84" s="1">
        <v>0.43125000000000402</v>
      </c>
      <c r="B84" s="2">
        <v>652.66666666666697</v>
      </c>
      <c r="C84" s="3">
        <v>22.76</v>
      </c>
      <c r="D84" s="3">
        <v>24.511140561600005</v>
      </c>
      <c r="E84" s="3">
        <v>35.587705852293396</v>
      </c>
      <c r="F84" s="3">
        <v>39.741869962945998</v>
      </c>
      <c r="G84" s="12">
        <f t="shared" si="14"/>
        <v>1.9654299058672199E-2</v>
      </c>
      <c r="H84" s="12">
        <f t="shared" si="15"/>
        <v>2.6019208319120513E-2</v>
      </c>
      <c r="I84" s="14">
        <f t="shared" si="19"/>
        <v>0.29828247138091579</v>
      </c>
      <c r="J84" s="14">
        <f t="shared" si="20"/>
        <v>0.22373620430666799</v>
      </c>
      <c r="K84" s="12">
        <f t="shared" si="16"/>
        <v>0.27343371568949981</v>
      </c>
      <c r="M84" s="1">
        <v>0.43125000000000402</v>
      </c>
      <c r="N84" s="2">
        <v>652.66666666666697</v>
      </c>
      <c r="O84" s="3">
        <v>22.76</v>
      </c>
      <c r="P84" s="3">
        <v>24.511140561600005</v>
      </c>
      <c r="Q84" s="3">
        <v>32.278381890180398</v>
      </c>
      <c r="R84" s="3">
        <v>35.443547624439397</v>
      </c>
      <c r="S84" s="12">
        <f t="shared" si="17"/>
        <v>1.4583833335312144E-2</v>
      </c>
      <c r="T84" s="12">
        <f t="shared" si="18"/>
        <v>1.9433423326515917E-2</v>
      </c>
      <c r="U84" s="14">
        <f t="shared" si="21"/>
        <v>0.20916519503095116</v>
      </c>
      <c r="V84" s="14">
        <f t="shared" si="22"/>
        <v>0.17047043605443574</v>
      </c>
      <c r="W84" s="12">
        <f t="shared" si="23"/>
        <v>0.294400413058169</v>
      </c>
      <c r="Y84">
        <f t="shared" si="24"/>
        <v>222.23193823254499</v>
      </c>
      <c r="Z84">
        <f t="shared" si="25"/>
        <v>239.27252074748856</v>
      </c>
      <c r="AB84">
        <f t="shared" si="26"/>
        <v>517.81879979832092</v>
      </c>
      <c r="AC84">
        <f t="shared" si="27"/>
        <v>776.72819969748116</v>
      </c>
    </row>
    <row r="85" spans="1:29" x14ac:dyDescent="0.25">
      <c r="A85" s="1">
        <v>0.43194444444444902</v>
      </c>
      <c r="B85" s="2">
        <v>656.16666666666697</v>
      </c>
      <c r="C85" s="3">
        <v>22.76</v>
      </c>
      <c r="D85" s="3">
        <v>24.833270246400005</v>
      </c>
      <c r="E85" s="3">
        <v>35.741214243266199</v>
      </c>
      <c r="F85" s="3">
        <v>39.983754006145801</v>
      </c>
      <c r="G85" s="12">
        <f t="shared" si="14"/>
        <v>1.9783410073557824E-2</v>
      </c>
      <c r="H85" s="12">
        <f t="shared" si="15"/>
        <v>2.6249053603473394E-2</v>
      </c>
      <c r="I85" s="14">
        <f t="shared" si="19"/>
        <v>0.292174822462068</v>
      </c>
      <c r="J85" s="14">
        <f t="shared" si="20"/>
        <v>0.22727716650612306</v>
      </c>
      <c r="K85" s="12">
        <f t="shared" si="16"/>
        <v>0.27054227047675306</v>
      </c>
      <c r="M85" s="1">
        <v>0.43194444444444902</v>
      </c>
      <c r="N85" s="2">
        <v>656.16666666666697</v>
      </c>
      <c r="O85" s="3">
        <v>22.76</v>
      </c>
      <c r="P85" s="3">
        <v>24.833270246400005</v>
      </c>
      <c r="Q85" s="3">
        <v>32.369923638869302</v>
      </c>
      <c r="R85" s="3">
        <v>35.610359353610299</v>
      </c>
      <c r="S85" s="12">
        <f t="shared" si="17"/>
        <v>1.4645552916742641E-2</v>
      </c>
      <c r="T85" s="12">
        <f t="shared" si="18"/>
        <v>1.9583986822875731E-2</v>
      </c>
      <c r="U85" s="14">
        <f t="shared" si="21"/>
        <v>0.20187309061501327</v>
      </c>
      <c r="V85" s="14">
        <f t="shared" si="22"/>
        <v>0.17359343427619342</v>
      </c>
      <c r="W85" s="12">
        <f t="shared" si="23"/>
        <v>0.28866980775311002</v>
      </c>
      <c r="Y85">
        <f t="shared" si="24"/>
        <v>221.06107215006114</v>
      </c>
      <c r="Z85">
        <f t="shared" si="25"/>
        <v>235.87314872016591</v>
      </c>
      <c r="AB85">
        <f t="shared" si="26"/>
        <v>513.11859783629154</v>
      </c>
      <c r="AC85">
        <f t="shared" si="27"/>
        <v>769.67789675443726</v>
      </c>
    </row>
    <row r="86" spans="1:29" x14ac:dyDescent="0.25">
      <c r="A86" s="1">
        <v>0.43263888888889301</v>
      </c>
      <c r="B86" s="2">
        <v>655.83333333333303</v>
      </c>
      <c r="C86" s="3">
        <v>22.8</v>
      </c>
      <c r="D86" s="3">
        <v>24.394002494399999</v>
      </c>
      <c r="E86" s="3">
        <v>35.824553063553601</v>
      </c>
      <c r="F86" s="3">
        <v>40.0494844582783</v>
      </c>
      <c r="G86" s="12">
        <f t="shared" si="14"/>
        <v>1.9859547237947049E-2</v>
      </c>
      <c r="H86" s="12">
        <f t="shared" si="15"/>
        <v>2.6301628144769974E-2</v>
      </c>
      <c r="I86" s="14">
        <f t="shared" si="19"/>
        <v>0.30632872034696035</v>
      </c>
      <c r="J86" s="14">
        <f t="shared" si="20"/>
        <v>0.22644890460347239</v>
      </c>
      <c r="K86" s="12">
        <f t="shared" si="16"/>
        <v>0.27970211509913112</v>
      </c>
      <c r="M86" s="1">
        <v>0.43263888888889301</v>
      </c>
      <c r="N86" s="2">
        <v>655.83333333333303</v>
      </c>
      <c r="O86" s="3">
        <v>22.8</v>
      </c>
      <c r="P86" s="3">
        <v>24.394002494399999</v>
      </c>
      <c r="Q86" s="3">
        <v>32.455769644036202</v>
      </c>
      <c r="R86" s="3">
        <v>35.668997966794599</v>
      </c>
      <c r="S86" s="12">
        <f t="shared" si="17"/>
        <v>1.4722901617336019E-2</v>
      </c>
      <c r="T86" s="12">
        <f t="shared" si="18"/>
        <v>1.9622360305150605E-2</v>
      </c>
      <c r="U86" s="14">
        <f t="shared" si="21"/>
        <v>0.21604828216652414</v>
      </c>
      <c r="V86" s="14">
        <f t="shared" si="22"/>
        <v>0.17222339629893685</v>
      </c>
      <c r="W86" s="12">
        <f t="shared" si="23"/>
        <v>0.30215998031599262</v>
      </c>
      <c r="Y86">
        <f t="shared" si="24"/>
        <v>228.42951306651543</v>
      </c>
      <c r="Z86">
        <f t="shared" si="25"/>
        <v>246.77059430640139</v>
      </c>
      <c r="AB86">
        <f t="shared" si="26"/>
        <v>519.52796414814975</v>
      </c>
      <c r="AC86">
        <f t="shared" si="27"/>
        <v>779.29194622222451</v>
      </c>
    </row>
    <row r="87" spans="1:29" x14ac:dyDescent="0.25">
      <c r="A87" s="1">
        <v>0.43333333333333801</v>
      </c>
      <c r="B87" s="2">
        <v>655.5</v>
      </c>
      <c r="C87" s="3">
        <v>22.84</v>
      </c>
      <c r="D87" s="3">
        <v>25.111473155999999</v>
      </c>
      <c r="E87" s="3">
        <v>36.307063045508897</v>
      </c>
      <c r="F87" s="3">
        <v>40.557565065582402</v>
      </c>
      <c r="G87" s="12">
        <f t="shared" si="14"/>
        <v>2.0544718604895342E-2</v>
      </c>
      <c r="H87" s="12">
        <f t="shared" si="15"/>
        <v>2.7029084768241649E-2</v>
      </c>
      <c r="I87" s="14">
        <f t="shared" si="19"/>
        <v>0.30018455196889532</v>
      </c>
      <c r="J87" s="14">
        <f t="shared" si="20"/>
        <v>0.22793529543883986</v>
      </c>
      <c r="K87" s="12">
        <f t="shared" si="16"/>
        <v>0.27610146645887684</v>
      </c>
      <c r="M87" s="1">
        <v>0.43333333333333801</v>
      </c>
      <c r="N87" s="2">
        <v>655.5</v>
      </c>
      <c r="O87" s="3">
        <v>22.84</v>
      </c>
      <c r="P87" s="3">
        <v>25.111473155999999</v>
      </c>
      <c r="Q87" s="3">
        <v>32.908424367821802</v>
      </c>
      <c r="R87" s="3">
        <v>36.156323661210799</v>
      </c>
      <c r="S87" s="12">
        <f t="shared" si="17"/>
        <v>1.5359915130162933E-2</v>
      </c>
      <c r="T87" s="12">
        <f t="shared" si="18"/>
        <v>2.0314757683006557E-2</v>
      </c>
      <c r="U87" s="14">
        <f t="shared" si="21"/>
        <v>0.20905770301905297</v>
      </c>
      <c r="V87" s="14">
        <f t="shared" si="22"/>
        <v>0.17417022306965468</v>
      </c>
      <c r="W87" s="12">
        <f t="shared" si="23"/>
        <v>0.29614281455388036</v>
      </c>
      <c r="Y87">
        <f t="shared" si="24"/>
        <v>225.37429775892267</v>
      </c>
      <c r="Z87">
        <f t="shared" si="25"/>
        <v>241.7335181969143</v>
      </c>
      <c r="AB87">
        <f t="shared" si="26"/>
        <v>509.0593325054482</v>
      </c>
      <c r="AC87">
        <f t="shared" si="27"/>
        <v>763.58899875817224</v>
      </c>
    </row>
    <row r="88" spans="1:29" x14ac:dyDescent="0.25">
      <c r="A88" s="1">
        <v>0.43402777777778201</v>
      </c>
      <c r="B88" s="2">
        <v>661.83333333333303</v>
      </c>
      <c r="C88" s="3">
        <v>22.88</v>
      </c>
      <c r="D88" s="3">
        <v>25.038261863999999</v>
      </c>
      <c r="E88" s="3">
        <v>36.304320066621898</v>
      </c>
      <c r="F88" s="3">
        <v>40.695989876538</v>
      </c>
      <c r="G88" s="12">
        <f t="shared" si="14"/>
        <v>2.028353573400439E-2</v>
      </c>
      <c r="H88" s="12">
        <f t="shared" si="15"/>
        <v>2.6919148642464884E-2</v>
      </c>
      <c r="I88" s="14">
        <f t="shared" si="19"/>
        <v>0.29918334092720872</v>
      </c>
      <c r="J88" s="14">
        <f t="shared" si="20"/>
        <v>0.23325184769133855</v>
      </c>
      <c r="K88" s="12">
        <f t="shared" si="16"/>
        <v>0.27720617651525209</v>
      </c>
      <c r="M88" s="1">
        <v>0.43402777777778201</v>
      </c>
      <c r="N88" s="2">
        <v>661.83333333333303</v>
      </c>
      <c r="O88" s="3">
        <v>22.88</v>
      </c>
      <c r="P88" s="3">
        <v>25.038261863999999</v>
      </c>
      <c r="Q88" s="3">
        <v>32.811444973532097</v>
      </c>
      <c r="R88" s="3">
        <v>36.171109245613998</v>
      </c>
      <c r="S88" s="12">
        <f t="shared" si="17"/>
        <v>1.5005960675193306E-2</v>
      </c>
      <c r="T88" s="12">
        <f t="shared" si="18"/>
        <v>2.0082260255271728E-2</v>
      </c>
      <c r="U88" s="14">
        <f t="shared" si="21"/>
        <v>0.20642596110568065</v>
      </c>
      <c r="V88" s="14">
        <f t="shared" si="22"/>
        <v>0.17843962160275659</v>
      </c>
      <c r="W88" s="12">
        <f t="shared" si="23"/>
        <v>0.29564577190705899</v>
      </c>
      <c r="Y88">
        <f t="shared" si="24"/>
        <v>228.46228521641427</v>
      </c>
      <c r="Z88">
        <f t="shared" si="25"/>
        <v>243.65946500020047</v>
      </c>
      <c r="AB88">
        <f t="shared" si="26"/>
        <v>510.12756022409127</v>
      </c>
      <c r="AC88">
        <f t="shared" si="27"/>
        <v>765.19134033613682</v>
      </c>
    </row>
    <row r="89" spans="1:29" x14ac:dyDescent="0.25">
      <c r="A89" s="1">
        <v>0.43472222222222701</v>
      </c>
      <c r="B89" s="2">
        <v>667.33333333333303</v>
      </c>
      <c r="C89" s="3">
        <v>22.92</v>
      </c>
      <c r="D89" s="3">
        <v>24.437929269600001</v>
      </c>
      <c r="E89" s="3">
        <v>36.053940153372103</v>
      </c>
      <c r="F89" s="3">
        <v>40.565291580159503</v>
      </c>
      <c r="G89" s="12">
        <f t="shared" si="14"/>
        <v>1.9681229001057104E-2</v>
      </c>
      <c r="H89" s="12">
        <f t="shared" si="15"/>
        <v>2.6441495874364899E-2</v>
      </c>
      <c r="I89" s="14">
        <f t="shared" si="19"/>
        <v>0.30593435258322688</v>
      </c>
      <c r="J89" s="14">
        <f t="shared" si="20"/>
        <v>0.23763362342536487</v>
      </c>
      <c r="K89" s="12">
        <f t="shared" si="16"/>
        <v>0.28316744286393952</v>
      </c>
      <c r="M89" s="1">
        <v>0.43472222222222701</v>
      </c>
      <c r="N89" s="2">
        <v>667.33333333333303</v>
      </c>
      <c r="O89" s="3">
        <v>22.92</v>
      </c>
      <c r="P89" s="3">
        <v>24.437929269600001</v>
      </c>
      <c r="Q89" s="3">
        <v>32.4854572670191</v>
      </c>
      <c r="R89" s="3">
        <v>35.928750924594098</v>
      </c>
      <c r="S89" s="12">
        <f t="shared" si="17"/>
        <v>1.4333852048480174E-2</v>
      </c>
      <c r="T89" s="12">
        <f t="shared" si="18"/>
        <v>1.9493632754137017E-2</v>
      </c>
      <c r="U89" s="14">
        <f t="shared" si="21"/>
        <v>0.21195015159854141</v>
      </c>
      <c r="V89" s="14">
        <f t="shared" si="22"/>
        <v>0.18137410965339201</v>
      </c>
      <c r="W89" s="12">
        <f t="shared" si="23"/>
        <v>0.30263720642523739</v>
      </c>
      <c r="Y89">
        <f t="shared" si="24"/>
        <v>235.31473053006911</v>
      </c>
      <c r="Z89">
        <f t="shared" si="25"/>
        <v>251.49428182160784</v>
      </c>
      <c r="AB89">
        <f t="shared" si="26"/>
        <v>518.88702751696383</v>
      </c>
      <c r="AC89">
        <f t="shared" si="27"/>
        <v>778.33054127544563</v>
      </c>
    </row>
    <row r="90" spans="1:29" x14ac:dyDescent="0.25">
      <c r="A90" s="1">
        <v>0.435416666666671</v>
      </c>
      <c r="B90" s="2">
        <v>670.66666666666697</v>
      </c>
      <c r="C90" s="3">
        <v>22.96</v>
      </c>
      <c r="D90" s="3">
        <v>24.159726360000001</v>
      </c>
      <c r="E90" s="3">
        <v>35.986435246117999</v>
      </c>
      <c r="F90" s="3">
        <v>40.566641486017403</v>
      </c>
      <c r="G90" s="12">
        <f t="shared" si="14"/>
        <v>1.9423114184072554E-2</v>
      </c>
      <c r="H90" s="12">
        <f t="shared" si="15"/>
        <v>2.6252447543763512E-2</v>
      </c>
      <c r="I90" s="14">
        <f t="shared" si="19"/>
        <v>0.30993543981332167</v>
      </c>
      <c r="J90" s="14">
        <f t="shared" si="20"/>
        <v>0.2400614150679245</v>
      </c>
      <c r="K90" s="12">
        <f t="shared" si="16"/>
        <v>0.28664409823152265</v>
      </c>
      <c r="M90" s="1">
        <v>0.435416666666671</v>
      </c>
      <c r="N90" s="2">
        <v>670.66666666666697</v>
      </c>
      <c r="O90" s="3">
        <v>22.96</v>
      </c>
      <c r="P90" s="3">
        <v>24.159726360000001</v>
      </c>
      <c r="Q90" s="3">
        <v>32.371776075065902</v>
      </c>
      <c r="R90" s="3">
        <v>35.864884845392801</v>
      </c>
      <c r="S90" s="12">
        <f t="shared" si="17"/>
        <v>1.4033463332603227E-2</v>
      </c>
      <c r="T90" s="12">
        <f t="shared" si="18"/>
        <v>1.924187601201709E-2</v>
      </c>
      <c r="U90" s="14">
        <f t="shared" si="21"/>
        <v>0.21520824302992142</v>
      </c>
      <c r="V90" s="14">
        <f t="shared" si="22"/>
        <v>0.18308359721575998</v>
      </c>
      <c r="W90" s="12">
        <f t="shared" si="23"/>
        <v>0.30675004163780145</v>
      </c>
      <c r="Y90">
        <f t="shared" si="24"/>
        <v>239.39369236968292</v>
      </c>
      <c r="Z90">
        <f t="shared" si="25"/>
        <v>256.18537257625496</v>
      </c>
      <c r="AB90">
        <f t="shared" si="26"/>
        <v>522.94629284780729</v>
      </c>
      <c r="AC90">
        <f t="shared" si="27"/>
        <v>784.41943927171087</v>
      </c>
    </row>
    <row r="91" spans="1:29" x14ac:dyDescent="0.25">
      <c r="A91" s="1">
        <v>0.436111111111116</v>
      </c>
      <c r="B91" s="2">
        <v>671.16666666666697</v>
      </c>
      <c r="C91" s="3">
        <v>22.96</v>
      </c>
      <c r="D91" s="3">
        <v>24.013303775999997</v>
      </c>
      <c r="E91" s="3">
        <v>36.185306634205503</v>
      </c>
      <c r="F91" s="3">
        <v>40.7515194681637</v>
      </c>
      <c r="G91" s="12">
        <f t="shared" si="14"/>
        <v>1.970495152849093E-2</v>
      </c>
      <c r="H91" s="12">
        <f t="shared" si="15"/>
        <v>2.6508347854229487E-2</v>
      </c>
      <c r="I91" s="14">
        <f t="shared" si="19"/>
        <v>0.31874671683225453</v>
      </c>
      <c r="J91" s="14">
        <f t="shared" si="20"/>
        <v>0.23914968902596137</v>
      </c>
      <c r="K91" s="12">
        <f t="shared" si="16"/>
        <v>0.29221437423015684</v>
      </c>
      <c r="M91" s="1">
        <v>0.436111111111116</v>
      </c>
      <c r="N91" s="2">
        <v>671.16666666666697</v>
      </c>
      <c r="O91" s="3">
        <v>22.96</v>
      </c>
      <c r="P91" s="3">
        <v>24.013303775999997</v>
      </c>
      <c r="Q91" s="3">
        <v>32.568263967129703</v>
      </c>
      <c r="R91" s="3">
        <v>36.044052132156402</v>
      </c>
      <c r="S91" s="12">
        <f t="shared" si="17"/>
        <v>1.4315764540049214E-2</v>
      </c>
      <c r="T91" s="12">
        <f t="shared" si="18"/>
        <v>1.9494490388114818E-2</v>
      </c>
      <c r="U91" s="14">
        <f t="shared" si="21"/>
        <v>0.22402767279297589</v>
      </c>
      <c r="V91" s="14">
        <f t="shared" si="22"/>
        <v>0.18204006011382121</v>
      </c>
      <c r="W91" s="12">
        <f t="shared" si="23"/>
        <v>0.31504770284988654</v>
      </c>
      <c r="Y91">
        <f t="shared" si="24"/>
        <v>244.22770688153719</v>
      </c>
      <c r="Z91">
        <f t="shared" si="25"/>
        <v>263.31140700395792</v>
      </c>
      <c r="AB91">
        <f t="shared" si="26"/>
        <v>525.08274828509332</v>
      </c>
      <c r="AC91">
        <f t="shared" si="27"/>
        <v>787.62412242763992</v>
      </c>
    </row>
    <row r="92" spans="1:29" x14ac:dyDescent="0.25">
      <c r="A92" s="1">
        <v>0.43680555555556</v>
      </c>
      <c r="B92" s="2">
        <v>673.16666666666697</v>
      </c>
      <c r="C92" s="3">
        <v>22.96</v>
      </c>
      <c r="D92" s="3">
        <v>24.613636370399998</v>
      </c>
      <c r="E92" s="3">
        <v>36.722418622907398</v>
      </c>
      <c r="F92" s="3">
        <v>41.277793730342196</v>
      </c>
      <c r="G92" s="12">
        <f t="shared" si="14"/>
        <v>2.044429604789412E-2</v>
      </c>
      <c r="H92" s="12">
        <f t="shared" si="15"/>
        <v>2.7211379643984433E-2</v>
      </c>
      <c r="I92" s="14">
        <f t="shared" si="19"/>
        <v>0.31614907859525482</v>
      </c>
      <c r="J92" s="14">
        <f t="shared" si="20"/>
        <v>0.23787324155953829</v>
      </c>
      <c r="K92" s="12">
        <f t="shared" si="16"/>
        <v>0.29005713291668267</v>
      </c>
      <c r="M92" s="1">
        <v>0.43680555555556</v>
      </c>
      <c r="N92" s="2">
        <v>673.16666666666697</v>
      </c>
      <c r="O92" s="3">
        <v>22.96</v>
      </c>
      <c r="P92" s="3">
        <v>24.613636370399998</v>
      </c>
      <c r="Q92" s="3">
        <v>33.094758527782403</v>
      </c>
      <c r="R92" s="3">
        <v>36.571753107415098</v>
      </c>
      <c r="S92" s="12">
        <f t="shared" si="17"/>
        <v>1.5055348147238025E-2</v>
      </c>
      <c r="T92" s="12">
        <f t="shared" si="18"/>
        <v>2.0220479981304915E-2</v>
      </c>
      <c r="U92" s="14">
        <f t="shared" si="21"/>
        <v>0.22143423670493562</v>
      </c>
      <c r="V92" s="14">
        <f t="shared" si="22"/>
        <v>0.18156220992477545</v>
      </c>
      <c r="W92" s="12">
        <f t="shared" si="23"/>
        <v>0.31221534166732334</v>
      </c>
      <c r="Y92">
        <f t="shared" si="24"/>
        <v>243.14711997869324</v>
      </c>
      <c r="Z92">
        <f t="shared" si="25"/>
        <v>261.72175245688345</v>
      </c>
      <c r="AB92">
        <f t="shared" si="26"/>
        <v>516.3232809922207</v>
      </c>
      <c r="AC92">
        <f t="shared" si="27"/>
        <v>774.48492148833088</v>
      </c>
    </row>
    <row r="93" spans="1:29" x14ac:dyDescent="0.25">
      <c r="A93" s="1">
        <v>0.437500000000005</v>
      </c>
      <c r="B93" s="2">
        <v>676</v>
      </c>
      <c r="C93" s="3">
        <v>22.96</v>
      </c>
      <c r="D93" s="3">
        <v>24.847912504799996</v>
      </c>
      <c r="E93" s="3">
        <v>36.933922323301999</v>
      </c>
      <c r="F93" s="3">
        <v>41.543297115791297</v>
      </c>
      <c r="G93" s="12">
        <f t="shared" si="14"/>
        <v>2.0671482726778104E-2</v>
      </c>
      <c r="H93" s="12">
        <f t="shared" si="15"/>
        <v>2.7490084490815529E-2</v>
      </c>
      <c r="I93" s="14">
        <f t="shared" si="19"/>
        <v>0.31423192104765824</v>
      </c>
      <c r="J93" s="14">
        <f t="shared" si="20"/>
        <v>0.23968418322070939</v>
      </c>
      <c r="K93" s="12">
        <f t="shared" si="16"/>
        <v>0.28938267510534199</v>
      </c>
      <c r="M93" s="1">
        <v>0.437500000000005</v>
      </c>
      <c r="N93" s="2">
        <v>676</v>
      </c>
      <c r="O93" s="3">
        <v>22.96</v>
      </c>
      <c r="P93" s="3">
        <v>24.847912504799996</v>
      </c>
      <c r="Q93" s="3">
        <v>33.262413103709903</v>
      </c>
      <c r="R93" s="3">
        <v>36.784337283911803</v>
      </c>
      <c r="S93" s="12">
        <f t="shared" si="17"/>
        <v>1.5240256070576779E-2</v>
      </c>
      <c r="T93" s="12">
        <f t="shared" si="18"/>
        <v>2.0450203082709766E-2</v>
      </c>
      <c r="U93" s="14">
        <f t="shared" si="21"/>
        <v>0.21877399799927136</v>
      </c>
      <c r="V93" s="14">
        <f t="shared" si="22"/>
        <v>0.1831375313355838</v>
      </c>
      <c r="W93" s="12">
        <f t="shared" si="23"/>
        <v>0.31034276366706326</v>
      </c>
      <c r="Y93">
        <f t="shared" si="24"/>
        <v>243.60275754820472</v>
      </c>
      <c r="Z93">
        <f t="shared" si="25"/>
        <v>261.24699063932258</v>
      </c>
      <c r="AB93">
        <f t="shared" si="26"/>
        <v>512.90495229256317</v>
      </c>
      <c r="AC93">
        <f t="shared" si="27"/>
        <v>769.35742843884464</v>
      </c>
    </row>
    <row r="94" spans="1:29" x14ac:dyDescent="0.25">
      <c r="A94" s="1">
        <v>0.43819444444444899</v>
      </c>
      <c r="B94" s="2">
        <v>678.83333333333303</v>
      </c>
      <c r="C94" s="3">
        <v>22.92</v>
      </c>
      <c r="D94" s="3">
        <v>24.789343471200002</v>
      </c>
      <c r="E94" s="3">
        <v>37.070500505658103</v>
      </c>
      <c r="F94" s="3">
        <v>41.710114279580701</v>
      </c>
      <c r="G94" s="12">
        <f t="shared" si="14"/>
        <v>2.0845323602737206E-2</v>
      </c>
      <c r="H94" s="12">
        <f t="shared" si="15"/>
        <v>2.7680011214702736E-2</v>
      </c>
      <c r="I94" s="14">
        <f t="shared" si="19"/>
        <v>0.31797295181062424</v>
      </c>
      <c r="J94" s="14">
        <f t="shared" si="20"/>
        <v>0.24024962514787909</v>
      </c>
      <c r="K94" s="12">
        <f t="shared" si="16"/>
        <v>0.29206517625637596</v>
      </c>
      <c r="M94" s="1">
        <v>0.43819444444444899</v>
      </c>
      <c r="N94" s="2">
        <v>678.83333333333303</v>
      </c>
      <c r="O94" s="3">
        <v>22.92</v>
      </c>
      <c r="P94" s="3">
        <v>24.789343471200002</v>
      </c>
      <c r="Q94" s="3">
        <v>33.369890368873399</v>
      </c>
      <c r="R94" s="3">
        <v>36.912860865475501</v>
      </c>
      <c r="S94" s="12">
        <f t="shared" si="17"/>
        <v>1.5393896934259861E-2</v>
      </c>
      <c r="T94" s="12">
        <f t="shared" si="18"/>
        <v>2.0613102183366816E-2</v>
      </c>
      <c r="U94" s="14">
        <f t="shared" si="21"/>
        <v>0.22215999824344668</v>
      </c>
      <c r="V94" s="14">
        <f t="shared" si="22"/>
        <v>0.18346297239285042</v>
      </c>
      <c r="W94" s="12">
        <f t="shared" si="23"/>
        <v>0.31389148443987197</v>
      </c>
      <c r="Y94">
        <f t="shared" si="24"/>
        <v>246.89137296358217</v>
      </c>
      <c r="Z94">
        <f t="shared" si="25"/>
        <v>265.34179989643684</v>
      </c>
      <c r="AB94">
        <f t="shared" si="26"/>
        <v>513.75953446747747</v>
      </c>
      <c r="AC94">
        <f t="shared" si="27"/>
        <v>770.63930170121614</v>
      </c>
    </row>
    <row r="95" spans="1:29" x14ac:dyDescent="0.25">
      <c r="A95" s="1">
        <v>0.43888888888889399</v>
      </c>
      <c r="B95" s="2">
        <v>681.5</v>
      </c>
      <c r="C95" s="3">
        <v>22.92</v>
      </c>
      <c r="D95" s="3">
        <v>24.979692830400001</v>
      </c>
      <c r="E95" s="3">
        <v>37.334870773846099</v>
      </c>
      <c r="F95" s="3">
        <v>41.9769058402563</v>
      </c>
      <c r="G95" s="12">
        <f t="shared" si="14"/>
        <v>2.1151681252892292E-2</v>
      </c>
      <c r="H95" s="12">
        <f t="shared" si="15"/>
        <v>2.7963178048798679E-2</v>
      </c>
      <c r="I95" s="14">
        <f t="shared" si="19"/>
        <v>0.3186377290379393</v>
      </c>
      <c r="J95" s="14">
        <f t="shared" si="20"/>
        <v>0.23943443282580018</v>
      </c>
      <c r="K95" s="12">
        <f t="shared" si="16"/>
        <v>0.29223663030055963</v>
      </c>
      <c r="M95" s="1">
        <v>0.43888888888889399</v>
      </c>
      <c r="N95" s="2">
        <v>681.5</v>
      </c>
      <c r="O95" s="3">
        <v>22.92</v>
      </c>
      <c r="P95" s="3">
        <v>24.979692830400001</v>
      </c>
      <c r="Q95" s="3">
        <v>33.621381438934101</v>
      </c>
      <c r="R95" s="3">
        <v>37.167531093797102</v>
      </c>
      <c r="S95" s="12">
        <f t="shared" si="17"/>
        <v>1.5702687364540131E-2</v>
      </c>
      <c r="T95" s="12">
        <f t="shared" si="18"/>
        <v>2.0906135133964932E-2</v>
      </c>
      <c r="U95" s="14">
        <f t="shared" si="21"/>
        <v>0.2228675334244771</v>
      </c>
      <c r="V95" s="14">
        <f t="shared" si="22"/>
        <v>0.18290907310705354</v>
      </c>
      <c r="W95" s="12">
        <f t="shared" si="23"/>
        <v>0.31432206997800388</v>
      </c>
      <c r="Y95">
        <f t="shared" si="24"/>
        <v>248.00674295992548</v>
      </c>
      <c r="Z95">
        <f t="shared" si="25"/>
        <v>266.7495609140181</v>
      </c>
      <c r="AB95">
        <f t="shared" si="26"/>
        <v>510.98214239900568</v>
      </c>
      <c r="AC95">
        <f t="shared" si="27"/>
        <v>766.47321359850844</v>
      </c>
    </row>
    <row r="96" spans="1:29" x14ac:dyDescent="0.25">
      <c r="A96" s="1">
        <v>0.43958333333333799</v>
      </c>
      <c r="B96" s="2">
        <v>679.83333333333303</v>
      </c>
      <c r="C96" s="3">
        <v>22.92</v>
      </c>
      <c r="D96" s="3">
        <v>25.1700421896</v>
      </c>
      <c r="E96" s="3">
        <v>37.368138228691897</v>
      </c>
      <c r="F96" s="3">
        <v>42.068109475264201</v>
      </c>
      <c r="G96" s="12">
        <f t="shared" si="14"/>
        <v>2.1252471039997896E-2</v>
      </c>
      <c r="H96" s="12">
        <f t="shared" si="15"/>
        <v>2.8165887926350882E-2</v>
      </c>
      <c r="I96" s="14">
        <f t="shared" si="19"/>
        <v>0.3153578507509997</v>
      </c>
      <c r="J96" s="14">
        <f t="shared" si="20"/>
        <v>0.2430170784293777</v>
      </c>
      <c r="K96" s="12">
        <f t="shared" si="16"/>
        <v>0.29124425997712572</v>
      </c>
      <c r="M96" s="1">
        <v>0.43958333333333799</v>
      </c>
      <c r="N96" s="2">
        <v>679.83333333333303</v>
      </c>
      <c r="O96" s="3">
        <v>22.92</v>
      </c>
      <c r="P96" s="3">
        <v>25.1700421896</v>
      </c>
      <c r="Q96" s="3">
        <v>33.615689976805101</v>
      </c>
      <c r="R96" s="3">
        <v>37.212878664699403</v>
      </c>
      <c r="S96" s="12">
        <f t="shared" si="17"/>
        <v>1.5732811929598092E-2</v>
      </c>
      <c r="T96" s="12">
        <f t="shared" si="18"/>
        <v>2.1024092176562013E-2</v>
      </c>
      <c r="U96" s="14">
        <f t="shared" si="21"/>
        <v>0.21834566032579106</v>
      </c>
      <c r="V96" s="14">
        <f t="shared" si="22"/>
        <v>0.185996517772065</v>
      </c>
      <c r="W96" s="12">
        <f t="shared" si="23"/>
        <v>0.31134391921182358</v>
      </c>
      <c r="Y96">
        <f t="shared" si="24"/>
        <v>246.56010531874119</v>
      </c>
      <c r="Z96">
        <f t="shared" si="25"/>
        <v>263.57597405437616</v>
      </c>
      <c r="AB96">
        <f t="shared" si="26"/>
        <v>508.20475033053384</v>
      </c>
      <c r="AC96">
        <f t="shared" si="27"/>
        <v>762.30712549580073</v>
      </c>
    </row>
    <row r="97" spans="1:29" x14ac:dyDescent="0.25">
      <c r="A97" s="1">
        <v>0.44027777777778299</v>
      </c>
      <c r="B97" s="2">
        <v>683.16666666666697</v>
      </c>
      <c r="C97" s="3">
        <v>22.92</v>
      </c>
      <c r="D97" s="3">
        <v>24.774701212800004</v>
      </c>
      <c r="E97" s="3">
        <v>37.3364362351019</v>
      </c>
      <c r="F97" s="3">
        <v>42.079919196237697</v>
      </c>
      <c r="G97" s="12">
        <f t="shared" si="14"/>
        <v>2.1102370678363343E-2</v>
      </c>
      <c r="H97" s="12">
        <f t="shared" si="15"/>
        <v>2.8045746566827547E-2</v>
      </c>
      <c r="I97" s="14">
        <f t="shared" si="19"/>
        <v>0.32317444666925838</v>
      </c>
      <c r="J97" s="14">
        <f t="shared" si="20"/>
        <v>0.24407018274601441</v>
      </c>
      <c r="K97" s="12">
        <f t="shared" si="16"/>
        <v>0.29680635869484373</v>
      </c>
      <c r="M97" s="1">
        <v>0.44027777777778299</v>
      </c>
      <c r="N97" s="2">
        <v>683.16666666666697</v>
      </c>
      <c r="O97" s="3">
        <v>22.92</v>
      </c>
      <c r="P97" s="3">
        <v>24.774701212800004</v>
      </c>
      <c r="Q97" s="3">
        <v>33.549924030013699</v>
      </c>
      <c r="R97" s="3">
        <v>37.1736321750491</v>
      </c>
      <c r="S97" s="12">
        <f t="shared" si="17"/>
        <v>1.5559781454033217E-2</v>
      </c>
      <c r="T97" s="12">
        <f t="shared" si="18"/>
        <v>2.0864062710489035E-2</v>
      </c>
      <c r="U97" s="14">
        <f t="shared" si="21"/>
        <v>0.22575924212042583</v>
      </c>
      <c r="V97" s="14">
        <f t="shared" si="22"/>
        <v>0.18645352295420448</v>
      </c>
      <c r="W97" s="12">
        <f t="shared" si="23"/>
        <v>0.3189860035975281</v>
      </c>
      <c r="Y97">
        <f t="shared" si="24"/>
        <v>252.50085092157096</v>
      </c>
      <c r="Z97">
        <f t="shared" si="25"/>
        <v>271.36964886677941</v>
      </c>
      <c r="AB97">
        <f t="shared" si="26"/>
        <v>513.97318001120595</v>
      </c>
      <c r="AC97">
        <f t="shared" si="27"/>
        <v>770.95977001680887</v>
      </c>
    </row>
    <row r="98" spans="1:29" x14ac:dyDescent="0.25">
      <c r="A98" s="1">
        <v>0.44097222222222698</v>
      </c>
      <c r="B98" s="2">
        <v>686.66666666666697</v>
      </c>
      <c r="C98" s="3">
        <v>22.88</v>
      </c>
      <c r="D98" s="3">
        <v>24.950408313600001</v>
      </c>
      <c r="E98" s="3">
        <v>37.587345518884902</v>
      </c>
      <c r="F98" s="3">
        <v>42.351195749176703</v>
      </c>
      <c r="G98" s="12">
        <f t="shared" si="14"/>
        <v>2.1418464347890628E-2</v>
      </c>
      <c r="H98" s="12">
        <f t="shared" si="15"/>
        <v>2.8356110314334992E-2</v>
      </c>
      <c r="I98" s="14">
        <f t="shared" si="19"/>
        <v>0.323452055563338</v>
      </c>
      <c r="J98" s="14">
        <f t="shared" si="20"/>
        <v>0.24386876730531715</v>
      </c>
      <c r="K98" s="12">
        <f t="shared" si="16"/>
        <v>0.2969242928106644</v>
      </c>
      <c r="M98" s="1">
        <v>0.44097222222222698</v>
      </c>
      <c r="N98" s="2">
        <v>686.66666666666697</v>
      </c>
      <c r="O98" s="3">
        <v>22.88</v>
      </c>
      <c r="P98" s="3">
        <v>24.950408313600001</v>
      </c>
      <c r="Q98" s="3">
        <v>33.775657367737601</v>
      </c>
      <c r="R98" s="3">
        <v>37.418273874443798</v>
      </c>
      <c r="S98" s="12">
        <f t="shared" si="17"/>
        <v>1.5867462186025628E-2</v>
      </c>
      <c r="T98" s="12">
        <f t="shared" si="18"/>
        <v>2.1172243506471542E-2</v>
      </c>
      <c r="U98" s="14">
        <f t="shared" si="21"/>
        <v>0.22588898726389259</v>
      </c>
      <c r="V98" s="14">
        <f t="shared" si="22"/>
        <v>0.18647110096112915</v>
      </c>
      <c r="W98" s="12">
        <f t="shared" si="23"/>
        <v>0.31912453774445715</v>
      </c>
      <c r="Y98">
        <f t="shared" si="24"/>
        <v>253.89530709139811</v>
      </c>
      <c r="Z98">
        <f t="shared" si="25"/>
        <v>272.8783884405679</v>
      </c>
      <c r="AB98">
        <f t="shared" si="26"/>
        <v>511.40943348646283</v>
      </c>
      <c r="AC98">
        <f t="shared" si="27"/>
        <v>767.11415022969413</v>
      </c>
    </row>
    <row r="99" spans="1:29" x14ac:dyDescent="0.25">
      <c r="A99" s="1">
        <v>0.44166666666667198</v>
      </c>
      <c r="B99" s="2">
        <v>688.66666666666697</v>
      </c>
      <c r="C99" s="3">
        <v>22.88</v>
      </c>
      <c r="D99" s="3">
        <v>25.0675463808</v>
      </c>
      <c r="E99" s="3">
        <v>37.805893742496103</v>
      </c>
      <c r="F99" s="3">
        <v>42.5891756687503</v>
      </c>
      <c r="G99" s="12">
        <f t="shared" si="14"/>
        <v>2.1673611436344768E-2</v>
      </c>
      <c r="H99" s="12">
        <f t="shared" si="15"/>
        <v>2.8619325753267609E-2</v>
      </c>
      <c r="I99" s="14">
        <f t="shared" si="19"/>
        <v>0.32510083031698211</v>
      </c>
      <c r="J99" s="14">
        <f t="shared" si="20"/>
        <v>0.24415238204940887</v>
      </c>
      <c r="K99" s="12">
        <f t="shared" si="16"/>
        <v>0.29811801422779105</v>
      </c>
      <c r="M99" s="1">
        <v>0.44166666666667198</v>
      </c>
      <c r="N99" s="2">
        <v>688.66666666666697</v>
      </c>
      <c r="O99" s="3">
        <v>22.88</v>
      </c>
      <c r="P99" s="3">
        <v>25.0675463808</v>
      </c>
      <c r="Q99" s="3">
        <v>33.971081030010502</v>
      </c>
      <c r="R99" s="3">
        <v>37.629600598196802</v>
      </c>
      <c r="S99" s="12">
        <f t="shared" si="17"/>
        <v>1.610515154406171E-2</v>
      </c>
      <c r="T99" s="12">
        <f t="shared" si="18"/>
        <v>2.1417619455271243E-2</v>
      </c>
      <c r="U99" s="14">
        <f t="shared" si="21"/>
        <v>0.22723092917988599</v>
      </c>
      <c r="V99" s="14">
        <f t="shared" si="22"/>
        <v>0.18674129627281991</v>
      </c>
      <c r="W99" s="12">
        <f t="shared" si="23"/>
        <v>0.32060157731629596</v>
      </c>
      <c r="Y99">
        <f t="shared" si="24"/>
        <v>255.65851345958575</v>
      </c>
      <c r="Z99">
        <f t="shared" si="25"/>
        <v>274.93985186300688</v>
      </c>
      <c r="AB99">
        <f t="shared" si="26"/>
        <v>509.70026913663406</v>
      </c>
      <c r="AC99">
        <f t="shared" si="27"/>
        <v>764.55040370495101</v>
      </c>
    </row>
    <row r="100" spans="1:29" x14ac:dyDescent="0.25">
      <c r="A100" s="1">
        <v>0.44236111111111598</v>
      </c>
      <c r="B100" s="2">
        <v>690.66666666666697</v>
      </c>
      <c r="C100" s="3">
        <v>22.92</v>
      </c>
      <c r="D100" s="3">
        <v>25.213968964800003</v>
      </c>
      <c r="E100" s="3">
        <v>37.6879755617746</v>
      </c>
      <c r="F100" s="3">
        <v>42.591514808439797</v>
      </c>
      <c r="G100" s="12">
        <f t="shared" si="14"/>
        <v>2.1382203998708386E-2</v>
      </c>
      <c r="H100" s="12">
        <f t="shared" si="15"/>
        <v>2.848192298519274E-2</v>
      </c>
      <c r="I100" s="14">
        <f t="shared" si="19"/>
        <v>0.31743260030911119</v>
      </c>
      <c r="J100" s="14">
        <f t="shared" si="20"/>
        <v>0.24956587952490458</v>
      </c>
      <c r="K100" s="12">
        <f t="shared" si="16"/>
        <v>0.294810360047709</v>
      </c>
      <c r="M100" s="1">
        <v>0.44236111111111598</v>
      </c>
      <c r="N100" s="2">
        <v>690.66666666666697</v>
      </c>
      <c r="O100" s="3">
        <v>22.92</v>
      </c>
      <c r="P100" s="3">
        <v>25.213968964800003</v>
      </c>
      <c r="Q100" s="3">
        <v>33.780035443736097</v>
      </c>
      <c r="R100" s="3">
        <v>37.5400429484922</v>
      </c>
      <c r="S100" s="12">
        <f t="shared" si="17"/>
        <v>1.5723989542088933E-2</v>
      </c>
      <c r="T100" s="12">
        <f t="shared" si="18"/>
        <v>2.1168015852063984E-2</v>
      </c>
      <c r="U100" s="14">
        <f t="shared" si="21"/>
        <v>0.21798519470792083</v>
      </c>
      <c r="V100" s="14">
        <f t="shared" si="22"/>
        <v>0.19136577332033508</v>
      </c>
      <c r="W100" s="12">
        <f t="shared" si="23"/>
        <v>0.31366808136808838</v>
      </c>
      <c r="Y100">
        <f t="shared" si="24"/>
        <v>253.55618846564846</v>
      </c>
      <c r="Z100">
        <f t="shared" si="25"/>
        <v>269.77506198274261</v>
      </c>
      <c r="AB100">
        <f t="shared" si="26"/>
        <v>507.56381369934797</v>
      </c>
      <c r="AC100">
        <f t="shared" si="27"/>
        <v>761.34572054902185</v>
      </c>
    </row>
    <row r="101" spans="1:29" x14ac:dyDescent="0.25">
      <c r="A101" s="1">
        <v>0.44305555555556098</v>
      </c>
      <c r="B101" s="2">
        <v>691.5</v>
      </c>
      <c r="C101" s="3">
        <v>22.92</v>
      </c>
      <c r="D101" s="3">
        <v>24.306148944000007</v>
      </c>
      <c r="E101" s="3">
        <v>37.299667330438098</v>
      </c>
      <c r="F101" s="3">
        <v>42.260958916296403</v>
      </c>
      <c r="G101" s="12">
        <f t="shared" si="14"/>
        <v>2.0794891294921326E-2</v>
      </c>
      <c r="H101" s="12">
        <f t="shared" si="15"/>
        <v>2.7969571824000582E-2</v>
      </c>
      <c r="I101" s="14">
        <f t="shared" si="19"/>
        <v>0.33025441679853162</v>
      </c>
      <c r="J101" s="14">
        <f t="shared" si="20"/>
        <v>0.25220089132521017</v>
      </c>
      <c r="K101" s="12">
        <f t="shared" si="16"/>
        <v>0.30423657497409112</v>
      </c>
      <c r="M101" s="1">
        <v>0.44305555555556098</v>
      </c>
      <c r="N101" s="2">
        <v>691.5</v>
      </c>
      <c r="O101" s="3">
        <v>22.92</v>
      </c>
      <c r="P101" s="3">
        <v>24.306148944000007</v>
      </c>
      <c r="Q101" s="3">
        <v>33.359329250334198</v>
      </c>
      <c r="R101" s="3">
        <v>37.148322625439903</v>
      </c>
      <c r="S101" s="12">
        <f t="shared" si="17"/>
        <v>1.5096643890577291E-2</v>
      </c>
      <c r="T101" s="12">
        <f t="shared" si="18"/>
        <v>2.0576026934837167E-2</v>
      </c>
      <c r="U101" s="14">
        <f t="shared" si="21"/>
        <v>0.230103401813091</v>
      </c>
      <c r="V101" s="14">
        <f t="shared" si="22"/>
        <v>0.19260861610125621</v>
      </c>
      <c r="W101" s="12">
        <f t="shared" si="23"/>
        <v>0.32640770986371914</v>
      </c>
      <c r="Y101">
        <f t="shared" si="24"/>
        <v>261.97906322121605</v>
      </c>
      <c r="Z101">
        <f t="shared" si="25"/>
        <v>281.07069659708674</v>
      </c>
      <c r="AB101">
        <f t="shared" si="26"/>
        <v>520.80983741052125</v>
      </c>
      <c r="AC101">
        <f t="shared" si="27"/>
        <v>781.21475611578171</v>
      </c>
    </row>
    <row r="102" spans="1:29" x14ac:dyDescent="0.25">
      <c r="A102" s="1">
        <v>0.44375000000000497</v>
      </c>
      <c r="B102" s="2">
        <v>693.66666666666697</v>
      </c>
      <c r="C102" s="3">
        <v>22.92</v>
      </c>
      <c r="D102" s="3">
        <v>24.320791202400002</v>
      </c>
      <c r="E102" s="3">
        <v>37.445717813956598</v>
      </c>
      <c r="F102" s="3">
        <v>42.425436008037003</v>
      </c>
      <c r="G102" s="12">
        <f t="shared" si="14"/>
        <v>2.094048699753473E-2</v>
      </c>
      <c r="H102" s="12">
        <f t="shared" si="15"/>
        <v>2.8119321491643912E-2</v>
      </c>
      <c r="I102" s="14">
        <f t="shared" si="19"/>
        <v>0.3325524194968687</v>
      </c>
      <c r="J102" s="14">
        <f t="shared" si="20"/>
        <v>0.25234690948989852</v>
      </c>
      <c r="K102" s="12">
        <f t="shared" si="16"/>
        <v>0.30581724949454536</v>
      </c>
      <c r="M102" s="1">
        <v>0.44375000000000497</v>
      </c>
      <c r="N102" s="2">
        <v>693.66666666666697</v>
      </c>
      <c r="O102" s="3">
        <v>22.92</v>
      </c>
      <c r="P102" s="3">
        <v>24.320791202400002</v>
      </c>
      <c r="Q102" s="3">
        <v>33.485308904381</v>
      </c>
      <c r="R102" s="3">
        <v>37.290200908425703</v>
      </c>
      <c r="S102" s="12">
        <f t="shared" si="17"/>
        <v>1.5231103658406046E-2</v>
      </c>
      <c r="T102" s="12">
        <f t="shared" si="18"/>
        <v>2.0716291554674235E-2</v>
      </c>
      <c r="U102" s="14">
        <f t="shared" si="21"/>
        <v>0.23220568202127367</v>
      </c>
      <c r="V102" s="14">
        <f t="shared" si="22"/>
        <v>0.19281266544457878</v>
      </c>
      <c r="W102" s="12">
        <f t="shared" si="23"/>
        <v>0.32861201474356311</v>
      </c>
      <c r="Y102">
        <f t="shared" si="24"/>
        <v>264.16530687052477</v>
      </c>
      <c r="Z102">
        <f t="shared" si="25"/>
        <v>283.85545242968084</v>
      </c>
      <c r="AB102">
        <f t="shared" si="26"/>
        <v>520.59619186679265</v>
      </c>
      <c r="AC102">
        <f t="shared" si="27"/>
        <v>780.89428780018886</v>
      </c>
    </row>
    <row r="103" spans="1:29" x14ac:dyDescent="0.25">
      <c r="A103" s="1">
        <v>0.44444444444445003</v>
      </c>
      <c r="B103" s="2">
        <v>696.66666666666697</v>
      </c>
      <c r="C103" s="3">
        <v>22.96</v>
      </c>
      <c r="D103" s="3">
        <v>24.481856044800004</v>
      </c>
      <c r="E103" s="3">
        <v>37.7848135887049</v>
      </c>
      <c r="F103" s="3">
        <v>42.758656006782402</v>
      </c>
      <c r="G103" s="12">
        <f t="shared" si="14"/>
        <v>2.127963673019841E-2</v>
      </c>
      <c r="H103" s="12">
        <f t="shared" si="15"/>
        <v>2.8419123454711568E-2</v>
      </c>
      <c r="I103" s="14">
        <f t="shared" si="19"/>
        <v>0.3356118040654561</v>
      </c>
      <c r="J103" s="14">
        <f t="shared" si="20"/>
        <v>0.25096377577076556</v>
      </c>
      <c r="K103" s="12">
        <f t="shared" si="16"/>
        <v>0.30739579463389261</v>
      </c>
      <c r="M103" s="1">
        <v>0.44444444444445003</v>
      </c>
      <c r="N103" s="2">
        <v>696.66666666666697</v>
      </c>
      <c r="O103" s="3">
        <v>22.96</v>
      </c>
      <c r="P103" s="3">
        <v>24.481856044800004</v>
      </c>
      <c r="Q103" s="3">
        <v>33.814221161759399</v>
      </c>
      <c r="R103" s="3">
        <v>37.614113288011403</v>
      </c>
      <c r="S103" s="12">
        <f t="shared" si="17"/>
        <v>1.5580221763290995E-2</v>
      </c>
      <c r="T103" s="12">
        <f t="shared" si="18"/>
        <v>2.1034612375135976E-2</v>
      </c>
      <c r="U103" s="14">
        <f t="shared" si="21"/>
        <v>0.23544026828344697</v>
      </c>
      <c r="V103" s="14">
        <f t="shared" si="22"/>
        <v>0.19173009423455079</v>
      </c>
      <c r="W103" s="12">
        <f t="shared" si="23"/>
        <v>0.33130531540072239</v>
      </c>
      <c r="Y103">
        <f t="shared" si="24"/>
        <v>266.67722688848426</v>
      </c>
      <c r="Z103">
        <f t="shared" si="25"/>
        <v>287.41962091480696</v>
      </c>
      <c r="AB103">
        <f t="shared" si="26"/>
        <v>518.24609088577802</v>
      </c>
      <c r="AC103">
        <f t="shared" si="27"/>
        <v>777.36913632866697</v>
      </c>
    </row>
    <row r="104" spans="1:29" x14ac:dyDescent="0.25">
      <c r="A104" s="1">
        <v>0.44513888888889402</v>
      </c>
      <c r="B104" s="2">
        <v>698.33333333333303</v>
      </c>
      <c r="C104" s="3">
        <v>22.96</v>
      </c>
      <c r="D104" s="3">
        <v>24.950408313600001</v>
      </c>
      <c r="E104" s="3">
        <v>38.341466746435501</v>
      </c>
      <c r="F104" s="3">
        <v>43.279655875590599</v>
      </c>
      <c r="G104" s="12">
        <f t="shared" si="14"/>
        <v>2.2025966701339626E-2</v>
      </c>
      <c r="H104" s="12">
        <f t="shared" si="15"/>
        <v>2.9097359249055762E-2</v>
      </c>
      <c r="I104" s="14">
        <f t="shared" si="19"/>
        <v>0.33702815756322807</v>
      </c>
      <c r="J104" s="14">
        <f t="shared" si="20"/>
        <v>0.24857016228335496</v>
      </c>
      <c r="K104" s="12">
        <f t="shared" si="16"/>
        <v>0.30754215913660377</v>
      </c>
      <c r="M104" s="1">
        <v>0.44513888888889402</v>
      </c>
      <c r="N104" s="2">
        <v>698.33333333333303</v>
      </c>
      <c r="O104" s="3">
        <v>22.96</v>
      </c>
      <c r="P104" s="3">
        <v>24.950408313600001</v>
      </c>
      <c r="Q104" s="3">
        <v>34.374843000264804</v>
      </c>
      <c r="R104" s="3">
        <v>38.151479845913002</v>
      </c>
      <c r="S104" s="12">
        <f t="shared" si="17"/>
        <v>1.6345837231882779E-2</v>
      </c>
      <c r="T104" s="12">
        <f t="shared" si="18"/>
        <v>2.1753909087226263E-2</v>
      </c>
      <c r="U104" s="14">
        <f t="shared" si="21"/>
        <v>0.23719557900913807</v>
      </c>
      <c r="V104" s="14">
        <f t="shared" si="22"/>
        <v>0.19010191976358909</v>
      </c>
      <c r="W104" s="12">
        <f t="shared" si="23"/>
        <v>0.3322465388909327</v>
      </c>
      <c r="Y104">
        <f t="shared" si="24"/>
        <v>267.44249107894632</v>
      </c>
      <c r="Z104">
        <f t="shared" si="25"/>
        <v>288.92572733054362</v>
      </c>
      <c r="AB104">
        <f t="shared" si="26"/>
        <v>511.40943348646283</v>
      </c>
      <c r="AC104">
        <f t="shared" si="27"/>
        <v>767.11415022969413</v>
      </c>
    </row>
    <row r="105" spans="1:29" x14ac:dyDescent="0.25">
      <c r="A105" s="1">
        <v>0.44583333333333902</v>
      </c>
      <c r="B105" s="2">
        <v>700</v>
      </c>
      <c r="C105" s="3">
        <v>23</v>
      </c>
      <c r="D105" s="3">
        <v>25.477529615999998</v>
      </c>
      <c r="E105" s="3">
        <v>38.416306520735297</v>
      </c>
      <c r="F105" s="3">
        <v>43.469255713192197</v>
      </c>
      <c r="G105" s="12">
        <f t="shared" si="14"/>
        <v>2.2023295029621852E-2</v>
      </c>
      <c r="H105" s="12">
        <f t="shared" si="15"/>
        <v>2.9241793875988853E-2</v>
      </c>
      <c r="I105" s="14">
        <f t="shared" si="19"/>
        <v>0.32486972314919793</v>
      </c>
      <c r="J105" s="14">
        <f t="shared" si="20"/>
        <v>0.25374117156926423</v>
      </c>
      <c r="K105" s="12">
        <f t="shared" si="16"/>
        <v>0.30116020595588672</v>
      </c>
      <c r="M105" s="1">
        <v>0.44583333333333902</v>
      </c>
      <c r="N105" s="2">
        <v>700</v>
      </c>
      <c r="O105" s="3">
        <v>23</v>
      </c>
      <c r="P105" s="3">
        <v>25.477529615999998</v>
      </c>
      <c r="Q105" s="3">
        <v>34.376967537138299</v>
      </c>
      <c r="R105" s="3">
        <v>38.255815506824099</v>
      </c>
      <c r="S105" s="12">
        <f t="shared" si="17"/>
        <v>1.6252810767340427E-2</v>
      </c>
      <c r="T105" s="12">
        <f t="shared" si="18"/>
        <v>2.1794022152605855E-2</v>
      </c>
      <c r="U105" s="14">
        <f t="shared" si="21"/>
        <v>0.2234490906606153</v>
      </c>
      <c r="V105" s="14">
        <f t="shared" si="22"/>
        <v>0.19478197596690597</v>
      </c>
      <c r="W105" s="12">
        <f t="shared" si="23"/>
        <v>0.32084007864406833</v>
      </c>
      <c r="Y105">
        <f t="shared" si="24"/>
        <v>262.51770728555772</v>
      </c>
      <c r="Z105">
        <f t="shared" si="25"/>
        <v>279.67241416781371</v>
      </c>
      <c r="AB105">
        <f t="shared" si="26"/>
        <v>503.71819391223323</v>
      </c>
      <c r="AC105">
        <f t="shared" si="27"/>
        <v>755.57729086834968</v>
      </c>
    </row>
    <row r="106" spans="1:29" x14ac:dyDescent="0.25">
      <c r="A106" s="1">
        <v>0.44652777777778302</v>
      </c>
      <c r="B106" s="2">
        <v>700.16666666666697</v>
      </c>
      <c r="C106" s="3">
        <v>23</v>
      </c>
      <c r="D106" s="3">
        <v>24.613636370399998</v>
      </c>
      <c r="E106" s="3">
        <v>38.043348903650497</v>
      </c>
      <c r="F106" s="3">
        <v>43.149326660285602</v>
      </c>
      <c r="G106" s="12">
        <f t="shared" si="14"/>
        <v>2.1485382866437263E-2</v>
      </c>
      <c r="H106" s="12">
        <f t="shared" si="15"/>
        <v>2.8777900490767332E-2</v>
      </c>
      <c r="I106" s="14">
        <f t="shared" si="19"/>
        <v>0.33711597971414964</v>
      </c>
      <c r="J106" s="14">
        <f t="shared" si="20"/>
        <v>0.2563430437643297</v>
      </c>
      <c r="K106" s="12">
        <f t="shared" si="16"/>
        <v>0.31019166773087636</v>
      </c>
      <c r="M106" s="1">
        <v>0.44652777777778302</v>
      </c>
      <c r="N106" s="2">
        <v>700.16666666666697</v>
      </c>
      <c r="O106" s="3">
        <v>23</v>
      </c>
      <c r="P106" s="3">
        <v>24.613636370399998</v>
      </c>
      <c r="Q106" s="3">
        <v>33.975523387868698</v>
      </c>
      <c r="R106" s="3">
        <v>37.879241503072798</v>
      </c>
      <c r="S106" s="12">
        <f t="shared" si="17"/>
        <v>1.5675586842945052E-2</v>
      </c>
      <c r="T106" s="12">
        <f t="shared" si="18"/>
        <v>2.1250999528311533E-2</v>
      </c>
      <c r="U106" s="14">
        <f t="shared" si="21"/>
        <v>0.23500441324065019</v>
      </c>
      <c r="V106" s="14">
        <f t="shared" si="22"/>
        <v>0.19598420348560966</v>
      </c>
      <c r="W106" s="12">
        <f t="shared" si="23"/>
        <v>0.33299651498345501</v>
      </c>
      <c r="Y106">
        <f t="shared" si="24"/>
        <v>270.4547018762878</v>
      </c>
      <c r="Z106">
        <f t="shared" si="25"/>
        <v>290.33814429802794</v>
      </c>
      <c r="AB106">
        <f t="shared" si="26"/>
        <v>516.3232809922207</v>
      </c>
      <c r="AC106">
        <f t="shared" si="27"/>
        <v>774.48492148833088</v>
      </c>
    </row>
    <row r="107" spans="1:29" x14ac:dyDescent="0.25">
      <c r="A107" s="1">
        <v>0.44722222222222802</v>
      </c>
      <c r="B107" s="2">
        <v>700.16666666666697</v>
      </c>
      <c r="C107" s="3">
        <v>23</v>
      </c>
      <c r="D107" s="3">
        <v>24.642920887200003</v>
      </c>
      <c r="E107" s="3">
        <v>38.129192868791797</v>
      </c>
      <c r="F107" s="3">
        <v>43.256618552445197</v>
      </c>
      <c r="G107" s="12">
        <f t="shared" si="14"/>
        <v>2.1607987910676207E-2</v>
      </c>
      <c r="H107" s="12">
        <f t="shared" si="15"/>
        <v>2.8931138137269965E-2</v>
      </c>
      <c r="I107" s="14">
        <f t="shared" si="19"/>
        <v>0.3385357490347855</v>
      </c>
      <c r="J107" s="14">
        <f t="shared" si="20"/>
        <v>0.25741982614693215</v>
      </c>
      <c r="K107" s="12">
        <f t="shared" si="16"/>
        <v>0.31149710807216774</v>
      </c>
      <c r="M107" s="1">
        <v>0.44722222222222802</v>
      </c>
      <c r="N107" s="2">
        <v>700.16666666666697</v>
      </c>
      <c r="O107" s="3">
        <v>23</v>
      </c>
      <c r="P107" s="3">
        <v>24.642920887200003</v>
      </c>
      <c r="Q107" s="3">
        <v>34.0426771408736</v>
      </c>
      <c r="R107" s="3">
        <v>37.966112762379097</v>
      </c>
      <c r="S107" s="12">
        <f t="shared" si="17"/>
        <v>1.5771497939833748E-2</v>
      </c>
      <c r="T107" s="12">
        <f t="shared" si="18"/>
        <v>2.1375071786306724E-2</v>
      </c>
      <c r="U107" s="14">
        <f t="shared" si="21"/>
        <v>0.23595501621391807</v>
      </c>
      <c r="V107" s="14">
        <f t="shared" si="22"/>
        <v>0.19697411096692885</v>
      </c>
      <c r="W107" s="12">
        <f t="shared" si="23"/>
        <v>0.33444207169738249</v>
      </c>
      <c r="Y107">
        <f t="shared" si="24"/>
        <v>271.59290936233657</v>
      </c>
      <c r="Z107">
        <f t="shared" si="25"/>
        <v>291.5985186110147</v>
      </c>
      <c r="AB107">
        <f t="shared" si="26"/>
        <v>515.89598990476338</v>
      </c>
      <c r="AC107">
        <f t="shared" si="27"/>
        <v>773.84398485714496</v>
      </c>
    </row>
    <row r="108" spans="1:29" x14ac:dyDescent="0.25">
      <c r="A108" s="1">
        <v>0.44791666666667201</v>
      </c>
      <c r="B108" s="2">
        <v>703</v>
      </c>
      <c r="C108" s="3">
        <v>23</v>
      </c>
      <c r="D108" s="3">
        <v>24.6282786288</v>
      </c>
      <c r="E108" s="3">
        <v>38.016036615276697</v>
      </c>
      <c r="F108" s="3">
        <v>43.227685788765598</v>
      </c>
      <c r="G108" s="12">
        <f t="shared" si="14"/>
        <v>2.1359938286311091E-2</v>
      </c>
      <c r="H108" s="12">
        <f t="shared" si="15"/>
        <v>2.8773379500377807E-2</v>
      </c>
      <c r="I108" s="14">
        <f t="shared" si="19"/>
        <v>0.33470837674712201</v>
      </c>
      <c r="J108" s="14">
        <f t="shared" si="20"/>
        <v>0.26059369116113296</v>
      </c>
      <c r="K108" s="12">
        <f t="shared" si="16"/>
        <v>0.31000348155179236</v>
      </c>
      <c r="M108" s="1">
        <v>0.44791666666667201</v>
      </c>
      <c r="N108" s="2">
        <v>703</v>
      </c>
      <c r="O108" s="3">
        <v>23</v>
      </c>
      <c r="P108" s="3">
        <v>24.6282786288</v>
      </c>
      <c r="Q108" s="3">
        <v>33.878120675224103</v>
      </c>
      <c r="R108" s="3">
        <v>37.869567816777803</v>
      </c>
      <c r="S108" s="12">
        <f t="shared" si="17"/>
        <v>1.5473855868028597E-2</v>
      </c>
      <c r="T108" s="12">
        <f t="shared" si="18"/>
        <v>2.1151590066540261E-2</v>
      </c>
      <c r="U108" s="14">
        <f t="shared" si="21"/>
        <v>0.23125601909245996</v>
      </c>
      <c r="V108" s="14">
        <f t="shared" si="22"/>
        <v>0.19958095970525844</v>
      </c>
      <c r="W108" s="12">
        <f t="shared" si="23"/>
        <v>0.3310464989450892</v>
      </c>
      <c r="Y108">
        <f t="shared" si="24"/>
        <v>271.38439625682986</v>
      </c>
      <c r="Z108">
        <f t="shared" si="25"/>
        <v>289.80595249908686</v>
      </c>
      <c r="AB108">
        <f t="shared" si="26"/>
        <v>516.10963544849199</v>
      </c>
      <c r="AC108">
        <f t="shared" si="27"/>
        <v>774.16445317273792</v>
      </c>
    </row>
    <row r="109" spans="1:29" x14ac:dyDescent="0.25">
      <c r="A109" s="1">
        <v>0.44861111111111701</v>
      </c>
      <c r="B109" s="2">
        <v>698.66666666666697</v>
      </c>
      <c r="C109" s="3">
        <v>23.04</v>
      </c>
      <c r="D109" s="3">
        <v>24.013303776000004</v>
      </c>
      <c r="E109" s="3">
        <v>37.6380948127319</v>
      </c>
      <c r="F109" s="3">
        <v>42.903145888855597</v>
      </c>
      <c r="G109" s="12">
        <f t="shared" si="14"/>
        <v>2.0894219674711681E-2</v>
      </c>
      <c r="H109" s="12">
        <f t="shared" si="15"/>
        <v>2.843007522259865E-2</v>
      </c>
      <c r="I109" s="14">
        <f t="shared" si="19"/>
        <v>0.34274717215928591</v>
      </c>
      <c r="J109" s="14">
        <f t="shared" si="20"/>
        <v>0.26489674047117823</v>
      </c>
      <c r="K109" s="12">
        <f t="shared" si="16"/>
        <v>0.31679702826325001</v>
      </c>
      <c r="M109" s="1">
        <v>0.44861111111111701</v>
      </c>
      <c r="N109" s="2">
        <v>698.66666666666697</v>
      </c>
      <c r="O109" s="3">
        <v>23.04</v>
      </c>
      <c r="P109" s="3">
        <v>24.013303776000004</v>
      </c>
      <c r="Q109" s="3">
        <v>33.4742984736829</v>
      </c>
      <c r="R109" s="3">
        <v>37.498797388751001</v>
      </c>
      <c r="S109" s="12">
        <f t="shared" si="17"/>
        <v>1.4934587510042313E-2</v>
      </c>
      <c r="T109" s="12">
        <f t="shared" si="18"/>
        <v>2.0694843590769556E-2</v>
      </c>
      <c r="U109" s="14">
        <f t="shared" si="21"/>
        <v>0.23800212199236975</v>
      </c>
      <c r="V109" s="14">
        <f t="shared" si="22"/>
        <v>0.20248172889829089</v>
      </c>
      <c r="W109" s="12">
        <f t="shared" si="23"/>
        <v>0.33924298644151518</v>
      </c>
      <c r="Y109">
        <f t="shared" si="24"/>
        <v>275.62213962488664</v>
      </c>
      <c r="Z109">
        <f t="shared" si="25"/>
        <v>295.15074143324472</v>
      </c>
      <c r="AB109">
        <f t="shared" si="26"/>
        <v>525.08274828509332</v>
      </c>
      <c r="AC109">
        <f t="shared" si="27"/>
        <v>787.62412242763992</v>
      </c>
    </row>
    <row r="110" spans="1:29" x14ac:dyDescent="0.25">
      <c r="A110" s="1">
        <v>0.44930555555556101</v>
      </c>
      <c r="B110" s="2">
        <v>703</v>
      </c>
      <c r="C110" s="3">
        <v>23.04</v>
      </c>
      <c r="D110" s="3">
        <v>23.793669900000001</v>
      </c>
      <c r="E110" s="3">
        <v>37.529711131775997</v>
      </c>
      <c r="F110" s="3">
        <v>42.895569186082</v>
      </c>
      <c r="G110" s="12">
        <f t="shared" si="14"/>
        <v>2.0611253388017066E-2</v>
      </c>
      <c r="H110" s="12">
        <f t="shared" si="15"/>
        <v>2.8244052896275962E-2</v>
      </c>
      <c r="I110" s="14">
        <f t="shared" si="19"/>
        <v>0.34341583320100333</v>
      </c>
      <c r="J110" s="14">
        <f t="shared" si="20"/>
        <v>0.26830446756303988</v>
      </c>
      <c r="K110" s="12">
        <f t="shared" si="16"/>
        <v>0.31837871132168222</v>
      </c>
      <c r="M110" s="1">
        <v>0.44930555555556101</v>
      </c>
      <c r="N110" s="2">
        <v>703</v>
      </c>
      <c r="O110" s="3">
        <v>23.04</v>
      </c>
      <c r="P110" s="3">
        <v>23.793669900000001</v>
      </c>
      <c r="Q110" s="3">
        <v>33.2999220591567</v>
      </c>
      <c r="R110" s="3">
        <v>37.4051909063054</v>
      </c>
      <c r="S110" s="12">
        <f t="shared" si="17"/>
        <v>1.4594483725685206E-2</v>
      </c>
      <c r="T110" s="12">
        <f t="shared" si="18"/>
        <v>2.043412646700626E-2</v>
      </c>
      <c r="U110" s="14">
        <f t="shared" si="21"/>
        <v>0.23766654822668581</v>
      </c>
      <c r="V110" s="14">
        <f t="shared" si="22"/>
        <v>0.20527229030098243</v>
      </c>
      <c r="W110" s="12">
        <f t="shared" si="23"/>
        <v>0.34030269337717706</v>
      </c>
      <c r="Y110">
        <f t="shared" si="24"/>
        <v>278.71627092880527</v>
      </c>
      <c r="Z110">
        <f t="shared" si="25"/>
        <v>297.90904451925928</v>
      </c>
      <c r="AB110">
        <f t="shared" si="26"/>
        <v>528.28743144102236</v>
      </c>
      <c r="AC110">
        <f t="shared" si="27"/>
        <v>792.43114716153354</v>
      </c>
    </row>
    <row r="111" spans="1:29" x14ac:dyDescent="0.25">
      <c r="A111" s="1">
        <v>0.45000000000000601</v>
      </c>
      <c r="B111" s="2">
        <v>708.66666666666697</v>
      </c>
      <c r="C111" s="3">
        <v>23.04</v>
      </c>
      <c r="D111" s="3">
        <v>23.369044406400004</v>
      </c>
      <c r="E111" s="3">
        <v>37.977553759366998</v>
      </c>
      <c r="F111" s="3">
        <v>43.239792742714798</v>
      </c>
      <c r="G111" s="12">
        <f t="shared" si="14"/>
        <v>2.1078391946425672E-2</v>
      </c>
      <c r="H111" s="12">
        <f t="shared" si="15"/>
        <v>2.8503940841083899E-2</v>
      </c>
      <c r="I111" s="14">
        <f t="shared" si="19"/>
        <v>0.36230802295051961</v>
      </c>
      <c r="J111" s="14">
        <f t="shared" si="20"/>
        <v>0.26101929447889527</v>
      </c>
      <c r="K111" s="12">
        <f t="shared" si="16"/>
        <v>0.32854511345997822</v>
      </c>
      <c r="M111" s="1">
        <v>0.45000000000000601</v>
      </c>
      <c r="N111" s="2">
        <v>708.66666666666697</v>
      </c>
      <c r="O111" s="3">
        <v>23.04</v>
      </c>
      <c r="P111" s="3">
        <v>23.369044406400004</v>
      </c>
      <c r="Q111" s="3">
        <v>33.789404188648902</v>
      </c>
      <c r="R111" s="3">
        <v>37.794858151293099</v>
      </c>
      <c r="S111" s="12">
        <f t="shared" si="17"/>
        <v>1.5168491329231747E-2</v>
      </c>
      <c r="T111" s="12">
        <f t="shared" si="18"/>
        <v>2.0820590053565041E-2</v>
      </c>
      <c r="U111" s="14">
        <f t="shared" si="21"/>
        <v>0.25843704240589915</v>
      </c>
      <c r="V111" s="14">
        <f t="shared" si="22"/>
        <v>0.19867983394626124</v>
      </c>
      <c r="W111" s="12">
        <f t="shared" si="23"/>
        <v>0.35777695937902981</v>
      </c>
      <c r="Y111">
        <f t="shared" si="24"/>
        <v>289.9345658731292</v>
      </c>
      <c r="Z111">
        <f t="shared" si="25"/>
        <v>315.73109185689748</v>
      </c>
      <c r="AB111">
        <f t="shared" si="26"/>
        <v>534.48315220915174</v>
      </c>
      <c r="AC111">
        <f t="shared" si="27"/>
        <v>801.7247283137275</v>
      </c>
    </row>
    <row r="112" spans="1:29" x14ac:dyDescent="0.25">
      <c r="A112" s="1">
        <v>0.45069444444445</v>
      </c>
      <c r="B112" s="2">
        <v>709</v>
      </c>
      <c r="C112" s="3">
        <v>23.04</v>
      </c>
      <c r="D112" s="3">
        <v>25.067546380799996</v>
      </c>
      <c r="E112" s="3">
        <v>38.397166538766598</v>
      </c>
      <c r="F112" s="3">
        <v>43.813433179334503</v>
      </c>
      <c r="G112" s="12">
        <f t="shared" si="14"/>
        <v>2.1660319518711706E-2</v>
      </c>
      <c r="H112" s="12">
        <f t="shared" si="15"/>
        <v>2.929962366619817E-2</v>
      </c>
      <c r="I112" s="14">
        <f t="shared" si="19"/>
        <v>0.3304346579313856</v>
      </c>
      <c r="J112" s="14">
        <f t="shared" si="20"/>
        <v>0.26853311548740305</v>
      </c>
      <c r="K112" s="12">
        <f t="shared" si="16"/>
        <v>0.30980081045005808</v>
      </c>
      <c r="M112" s="1">
        <v>0.45069444444445</v>
      </c>
      <c r="N112" s="2">
        <v>709</v>
      </c>
      <c r="O112" s="3">
        <v>23.04</v>
      </c>
      <c r="P112" s="3">
        <v>25.067546380799996</v>
      </c>
      <c r="Q112" s="3">
        <v>34.107645748482497</v>
      </c>
      <c r="R112" s="3">
        <v>38.276013751793798</v>
      </c>
      <c r="S112" s="12">
        <f t="shared" si="17"/>
        <v>1.5610219673459094E-2</v>
      </c>
      <c r="T112" s="12">
        <f t="shared" si="18"/>
        <v>2.1489441116775455E-2</v>
      </c>
      <c r="U112" s="14">
        <f t="shared" si="21"/>
        <v>0.22409956974209727</v>
      </c>
      <c r="V112" s="14">
        <f t="shared" si="22"/>
        <v>0.20666354164384784</v>
      </c>
      <c r="W112" s="12">
        <f t="shared" si="23"/>
        <v>0.32743134056402123</v>
      </c>
      <c r="Y112">
        <f t="shared" si="24"/>
        <v>273.52168417870013</v>
      </c>
      <c r="Z112">
        <f t="shared" si="25"/>
        <v>289.08759662008111</v>
      </c>
      <c r="AB112">
        <f t="shared" si="26"/>
        <v>509.70026913663406</v>
      </c>
      <c r="AC112">
        <f t="shared" si="27"/>
        <v>764.55040370495101</v>
      </c>
    </row>
    <row r="113" spans="1:29" x14ac:dyDescent="0.25">
      <c r="A113" s="1">
        <v>0.451388888888895</v>
      </c>
      <c r="B113" s="2">
        <v>713.5</v>
      </c>
      <c r="C113" s="3">
        <v>23.04</v>
      </c>
      <c r="D113" s="3">
        <v>23.237264080800003</v>
      </c>
      <c r="E113" s="3">
        <v>37.786320591181898</v>
      </c>
      <c r="F113" s="3">
        <v>43.266352159893103</v>
      </c>
      <c r="G113" s="12">
        <f t="shared" si="14"/>
        <v>2.0667583169140712E-2</v>
      </c>
      <c r="H113" s="12">
        <f t="shared" si="15"/>
        <v>2.8348075907348429E-2</v>
      </c>
      <c r="I113" s="14">
        <f t="shared" si="19"/>
        <v>0.35838919436926364</v>
      </c>
      <c r="J113" s="14">
        <f t="shared" si="20"/>
        <v>0.26998095685821055</v>
      </c>
      <c r="K113" s="12">
        <f t="shared" si="16"/>
        <v>0.3289197818655793</v>
      </c>
      <c r="M113" s="1">
        <v>0.451388888888895</v>
      </c>
      <c r="N113" s="2">
        <v>713.5</v>
      </c>
      <c r="O113" s="3">
        <v>23.04</v>
      </c>
      <c r="P113" s="3">
        <v>23.237264080800003</v>
      </c>
      <c r="Q113" s="3">
        <v>33.459305893302101</v>
      </c>
      <c r="R113" s="3">
        <v>37.638349720345701</v>
      </c>
      <c r="S113" s="12">
        <f t="shared" si="17"/>
        <v>1.4603091651439526E-2</v>
      </c>
      <c r="T113" s="12">
        <f t="shared" si="18"/>
        <v>2.0460195823890262E-2</v>
      </c>
      <c r="U113" s="14">
        <f t="shared" si="21"/>
        <v>0.25180116163390953</v>
      </c>
      <c r="V113" s="14">
        <f t="shared" si="22"/>
        <v>0.20588608606190462</v>
      </c>
      <c r="W113" s="12">
        <f t="shared" si="23"/>
        <v>0.35474420466486184</v>
      </c>
      <c r="Y113">
        <f t="shared" si="24"/>
        <v>292.24490486016128</v>
      </c>
      <c r="Z113">
        <f t="shared" si="25"/>
        <v>315.18987928899992</v>
      </c>
      <c r="AB113">
        <f t="shared" si="26"/>
        <v>536.40596210270917</v>
      </c>
      <c r="AC113">
        <f t="shared" si="27"/>
        <v>804.6089431540637</v>
      </c>
    </row>
    <row r="114" spans="1:29" x14ac:dyDescent="0.25">
      <c r="A114" s="1">
        <v>0.452083333333339</v>
      </c>
      <c r="B114" s="2">
        <v>716</v>
      </c>
      <c r="C114" s="3">
        <v>23.04</v>
      </c>
      <c r="D114" s="3">
        <v>23.852238933599999</v>
      </c>
      <c r="E114" s="3">
        <v>38.154546064512502</v>
      </c>
      <c r="F114" s="3">
        <v>43.647297832165698</v>
      </c>
      <c r="G114" s="12">
        <f t="shared" si="14"/>
        <v>2.1109701207419698E-2</v>
      </c>
      <c r="H114" s="12">
        <f t="shared" si="15"/>
        <v>2.878114222369511E-2</v>
      </c>
      <c r="I114" s="14">
        <f t="shared" si="19"/>
        <v>0.35108084204880863</v>
      </c>
      <c r="J114" s="14">
        <f t="shared" si="20"/>
        <v>0.26966277511755998</v>
      </c>
      <c r="K114" s="12">
        <f t="shared" si="16"/>
        <v>0.3239414864050591</v>
      </c>
      <c r="M114" s="1">
        <v>0.452083333333339</v>
      </c>
      <c r="N114" s="2">
        <v>716</v>
      </c>
      <c r="O114" s="3">
        <v>23.04</v>
      </c>
      <c r="P114" s="3">
        <v>23.852238933599999</v>
      </c>
      <c r="Q114" s="3">
        <v>33.808446536842901</v>
      </c>
      <c r="R114" s="3">
        <v>38.011732772209299</v>
      </c>
      <c r="S114" s="12">
        <f t="shared" si="17"/>
        <v>1.5039729800059919E-2</v>
      </c>
      <c r="T114" s="12">
        <f t="shared" si="18"/>
        <v>2.0910241301968297E-2</v>
      </c>
      <c r="U114" s="14">
        <f t="shared" si="21"/>
        <v>0.24439649610127315</v>
      </c>
      <c r="V114" s="14">
        <f t="shared" si="22"/>
        <v>0.20635737400647627</v>
      </c>
      <c r="W114" s="12">
        <f t="shared" si="23"/>
        <v>0.34757518310451135</v>
      </c>
      <c r="Y114">
        <f t="shared" si="24"/>
        <v>288.83017947038564</v>
      </c>
      <c r="Z114">
        <f t="shared" si="25"/>
        <v>309.9022716405006</v>
      </c>
      <c r="AB114">
        <f t="shared" si="26"/>
        <v>527.43284926610795</v>
      </c>
      <c r="AC114">
        <f t="shared" si="27"/>
        <v>791.14927389916181</v>
      </c>
    </row>
    <row r="115" spans="1:29" x14ac:dyDescent="0.25">
      <c r="A115" s="1">
        <v>0.452777777777784</v>
      </c>
      <c r="B115" s="2">
        <v>716.5</v>
      </c>
      <c r="C115" s="3">
        <v>23.04</v>
      </c>
      <c r="D115" s="3">
        <v>23.749743124800002</v>
      </c>
      <c r="E115" s="3">
        <v>38.402556023051297</v>
      </c>
      <c r="F115" s="3">
        <v>43.862638254508603</v>
      </c>
      <c r="G115" s="12">
        <f t="shared" si="14"/>
        <v>2.1441110988208372E-2</v>
      </c>
      <c r="H115" s="12">
        <f t="shared" si="15"/>
        <v>2.9061602588288351E-2</v>
      </c>
      <c r="I115" s="14">
        <f t="shared" si="19"/>
        <v>0.35943375757515489</v>
      </c>
      <c r="J115" s="14">
        <f t="shared" si="20"/>
        <v>0.26787182594220538</v>
      </c>
      <c r="K115" s="12">
        <f t="shared" si="16"/>
        <v>0.32891311369750503</v>
      </c>
      <c r="M115" s="1">
        <v>0.452777777777784</v>
      </c>
      <c r="N115" s="2">
        <v>716.5</v>
      </c>
      <c r="O115" s="3">
        <v>23.04</v>
      </c>
      <c r="P115" s="3">
        <v>23.749743124800002</v>
      </c>
      <c r="Q115" s="3">
        <v>34.0645287623786</v>
      </c>
      <c r="R115" s="3">
        <v>38.234495954575799</v>
      </c>
      <c r="S115" s="12">
        <f t="shared" si="17"/>
        <v>1.5386641678127845E-2</v>
      </c>
      <c r="T115" s="12">
        <f t="shared" si="18"/>
        <v>2.1206554018947381E-2</v>
      </c>
      <c r="U115" s="14">
        <f t="shared" si="21"/>
        <v>0.25302187273131538</v>
      </c>
      <c r="V115" s="14">
        <f t="shared" si="22"/>
        <v>0.20457873682880795</v>
      </c>
      <c r="W115" s="12">
        <f t="shared" si="23"/>
        <v>0.35531124114571938</v>
      </c>
      <c r="Y115">
        <f t="shared" si="24"/>
        <v>293.4677355470613</v>
      </c>
      <c r="Z115">
        <f t="shared" si="25"/>
        <v>317.02106425998977</v>
      </c>
      <c r="AB115">
        <f t="shared" si="26"/>
        <v>528.92836807220806</v>
      </c>
      <c r="AC115">
        <f t="shared" si="27"/>
        <v>793.39255210831209</v>
      </c>
    </row>
    <row r="116" spans="1:29" x14ac:dyDescent="0.25">
      <c r="A116" s="1">
        <v>0.45347222222222799</v>
      </c>
      <c r="B116" s="2">
        <v>716.5</v>
      </c>
      <c r="C116" s="3">
        <v>23</v>
      </c>
      <c r="D116" s="3">
        <v>24.467213786400002</v>
      </c>
      <c r="E116" s="3">
        <v>38.695561667258602</v>
      </c>
      <c r="F116" s="3">
        <v>44.221306380792001</v>
      </c>
      <c r="G116" s="12">
        <f t="shared" si="14"/>
        <v>2.1905878112014797E-2</v>
      </c>
      <c r="H116" s="12">
        <f t="shared" si="15"/>
        <v>2.9618013092521982E-2</v>
      </c>
      <c r="I116" s="14">
        <f t="shared" si="19"/>
        <v>0.34902162324845043</v>
      </c>
      <c r="J116" s="14">
        <f t="shared" si="20"/>
        <v>0.27109322961782834</v>
      </c>
      <c r="K116" s="12">
        <f t="shared" si="16"/>
        <v>0.32304549203824307</v>
      </c>
      <c r="M116" s="1">
        <v>0.45347222222222799</v>
      </c>
      <c r="N116" s="2">
        <v>716.5</v>
      </c>
      <c r="O116" s="3">
        <v>23</v>
      </c>
      <c r="P116" s="3">
        <v>24.467213786400002</v>
      </c>
      <c r="Q116" s="3">
        <v>34.307790975554603</v>
      </c>
      <c r="R116" s="3">
        <v>38.5467813702586</v>
      </c>
      <c r="S116" s="12">
        <f t="shared" si="17"/>
        <v>1.5781983217801259E-2</v>
      </c>
      <c r="T116" s="12">
        <f t="shared" si="18"/>
        <v>2.1698229407199721E-2</v>
      </c>
      <c r="U116" s="14">
        <f t="shared" si="21"/>
        <v>0.24138953116833378</v>
      </c>
      <c r="V116" s="14">
        <f t="shared" si="22"/>
        <v>0.20796501756673372</v>
      </c>
      <c r="W116" s="12">
        <f t="shared" si="23"/>
        <v>0.34537203995170063</v>
      </c>
      <c r="Y116">
        <f t="shared" si="24"/>
        <v>288.23243914299593</v>
      </c>
      <c r="Z116">
        <f t="shared" si="25"/>
        <v>308.15296278855419</v>
      </c>
      <c r="AB116">
        <f t="shared" si="26"/>
        <v>518.45973642950662</v>
      </c>
      <c r="AC116">
        <f t="shared" si="27"/>
        <v>777.68960464425993</v>
      </c>
    </row>
    <row r="117" spans="1:29" x14ac:dyDescent="0.25">
      <c r="A117" s="1">
        <v>0.45416666666667299</v>
      </c>
      <c r="B117" s="2">
        <v>721</v>
      </c>
      <c r="C117" s="3">
        <v>23.04</v>
      </c>
      <c r="D117" s="3">
        <v>23.881523450400003</v>
      </c>
      <c r="E117" s="3">
        <v>38.611828041133599</v>
      </c>
      <c r="F117" s="3">
        <v>44.190086723459103</v>
      </c>
      <c r="G117" s="12">
        <f t="shared" si="14"/>
        <v>2.1597542359408597E-2</v>
      </c>
      <c r="H117" s="12">
        <f t="shared" si="15"/>
        <v>2.9334378257224833E-2</v>
      </c>
      <c r="I117" s="14">
        <f t="shared" si="19"/>
        <v>0.35907942094840856</v>
      </c>
      <c r="J117" s="14">
        <f t="shared" si="20"/>
        <v>0.27196150428687366</v>
      </c>
      <c r="K117" s="12">
        <f t="shared" si="16"/>
        <v>0.33004011539456363</v>
      </c>
      <c r="M117" s="1">
        <v>0.45416666666667299</v>
      </c>
      <c r="N117" s="2">
        <v>721</v>
      </c>
      <c r="O117" s="3">
        <v>23.04</v>
      </c>
      <c r="P117" s="3">
        <v>23.881523450400003</v>
      </c>
      <c r="Q117" s="3">
        <v>34.184937320198003</v>
      </c>
      <c r="R117" s="3">
        <v>38.451239838023199</v>
      </c>
      <c r="S117" s="12">
        <f t="shared" si="17"/>
        <v>1.5457610707625526E-2</v>
      </c>
      <c r="T117" s="12">
        <f t="shared" si="18"/>
        <v>2.1374812535399721E-2</v>
      </c>
      <c r="U117" s="14">
        <f t="shared" si="21"/>
        <v>0.25116547070494843</v>
      </c>
      <c r="V117" s="14">
        <f t="shared" si="22"/>
        <v>0.20799860970357778</v>
      </c>
      <c r="W117" s="12">
        <f t="shared" si="23"/>
        <v>0.35516477555673742</v>
      </c>
      <c r="Y117">
        <f t="shared" si="24"/>
        <v>296.32273412272389</v>
      </c>
      <c r="Z117">
        <f t="shared" si="25"/>
        <v>318.88062222750494</v>
      </c>
      <c r="AB117">
        <f t="shared" si="26"/>
        <v>527.00555817865074</v>
      </c>
      <c r="AC117">
        <f t="shared" si="27"/>
        <v>790.508337267976</v>
      </c>
    </row>
    <row r="118" spans="1:29" x14ac:dyDescent="0.25">
      <c r="A118" s="1">
        <v>0.45486111111111699</v>
      </c>
      <c r="B118" s="2">
        <v>722.5</v>
      </c>
      <c r="C118" s="3">
        <v>23.04</v>
      </c>
      <c r="D118" s="3">
        <v>24.189010876800005</v>
      </c>
      <c r="E118" s="3">
        <v>39.030260836126203</v>
      </c>
      <c r="F118" s="3">
        <v>44.592473116323603</v>
      </c>
      <c r="G118" s="12">
        <f t="shared" si="14"/>
        <v>2.2131848908133155E-2</v>
      </c>
      <c r="H118" s="12">
        <f t="shared" si="15"/>
        <v>2.9830412617748932E-2</v>
      </c>
      <c r="I118" s="14">
        <f t="shared" si="19"/>
        <v>0.3610328185554868</v>
      </c>
      <c r="J118" s="14">
        <f t="shared" si="20"/>
        <v>0.27061617888346368</v>
      </c>
      <c r="K118" s="12">
        <f t="shared" si="16"/>
        <v>0.33089393866481248</v>
      </c>
      <c r="M118" s="1">
        <v>0.45486111111111699</v>
      </c>
      <c r="N118" s="2">
        <v>722.5</v>
      </c>
      <c r="O118" s="3">
        <v>23.04</v>
      </c>
      <c r="P118" s="3">
        <v>24.189010876800005</v>
      </c>
      <c r="Q118" s="3">
        <v>34.597854066739103</v>
      </c>
      <c r="R118" s="3">
        <v>38.856530585578398</v>
      </c>
      <c r="S118" s="12">
        <f t="shared" si="17"/>
        <v>1.599702985015793E-2</v>
      </c>
      <c r="T118" s="12">
        <f t="shared" si="18"/>
        <v>2.1891391813949342E-2</v>
      </c>
      <c r="U118" s="14">
        <f t="shared" si="21"/>
        <v>0.25320872602137678</v>
      </c>
      <c r="V118" s="14">
        <f t="shared" si="22"/>
        <v>0.20719575387872838</v>
      </c>
      <c r="W118" s="12">
        <f t="shared" si="23"/>
        <v>0.35680660296074102</v>
      </c>
      <c r="Y118">
        <f t="shared" si="24"/>
        <v>297.70740721998254</v>
      </c>
      <c r="Z118">
        <f t="shared" si="25"/>
        <v>321.02119813688773</v>
      </c>
      <c r="AB118">
        <f t="shared" si="26"/>
        <v>522.51900176035008</v>
      </c>
      <c r="AC118">
        <f t="shared" si="27"/>
        <v>783.77850264052495</v>
      </c>
    </row>
    <row r="119" spans="1:29" x14ac:dyDescent="0.25">
      <c r="A119" s="1">
        <v>0.45555555555556199</v>
      </c>
      <c r="B119" s="2">
        <v>726</v>
      </c>
      <c r="C119" s="3">
        <v>23.04</v>
      </c>
      <c r="D119" s="3">
        <v>24.540425078400002</v>
      </c>
      <c r="E119" s="3">
        <v>39.178622402187401</v>
      </c>
      <c r="F119" s="3">
        <v>44.8365585185405</v>
      </c>
      <c r="G119" s="12">
        <f t="shared" si="14"/>
        <v>2.2229507441029479E-2</v>
      </c>
      <c r="H119" s="12">
        <f t="shared" si="15"/>
        <v>3.0022807876777548E-2</v>
      </c>
      <c r="I119" s="14">
        <f t="shared" si="19"/>
        <v>0.35437659436500085</v>
      </c>
      <c r="J119" s="14">
        <f t="shared" si="20"/>
        <v>0.27394631834750788</v>
      </c>
      <c r="K119" s="12">
        <f t="shared" si="16"/>
        <v>0.3275665023591699</v>
      </c>
      <c r="M119" s="1">
        <v>0.45555555555556199</v>
      </c>
      <c r="N119" s="2">
        <v>726</v>
      </c>
      <c r="O119" s="3">
        <v>23.04</v>
      </c>
      <c r="P119" s="3">
        <v>24.540425078400002</v>
      </c>
      <c r="Q119" s="3">
        <v>34.679487900977101</v>
      </c>
      <c r="R119" s="3">
        <v>39.022238159504901</v>
      </c>
      <c r="S119" s="12">
        <f t="shared" si="17"/>
        <v>1.6032352480684714E-2</v>
      </c>
      <c r="T119" s="12">
        <f t="shared" si="18"/>
        <v>2.2014102148078377E-2</v>
      </c>
      <c r="U119" s="14">
        <f t="shared" si="21"/>
        <v>0.24545690112257768</v>
      </c>
      <c r="V119" s="14">
        <f t="shared" si="22"/>
        <v>0.21026756406595909</v>
      </c>
      <c r="W119" s="12">
        <f t="shared" si="23"/>
        <v>0.35059068315555725</v>
      </c>
      <c r="Y119">
        <f t="shared" si="24"/>
        <v>296.14137013229254</v>
      </c>
      <c r="Z119">
        <f t="shared" si="25"/>
        <v>316.95672334487324</v>
      </c>
      <c r="AB119">
        <f t="shared" si="26"/>
        <v>517.3915087108636</v>
      </c>
      <c r="AC119">
        <f t="shared" si="27"/>
        <v>776.08726306629535</v>
      </c>
    </row>
    <row r="120" spans="1:29" x14ac:dyDescent="0.25">
      <c r="A120" s="1">
        <v>0.45625000000000598</v>
      </c>
      <c r="B120" s="2">
        <v>727.66666666666697</v>
      </c>
      <c r="C120" s="3">
        <v>23.04</v>
      </c>
      <c r="D120" s="3">
        <v>23.925450225600002</v>
      </c>
      <c r="E120" s="3">
        <v>38.677428843935999</v>
      </c>
      <c r="F120" s="3">
        <v>44.479505311012403</v>
      </c>
      <c r="G120" s="12">
        <f t="shared" si="14"/>
        <v>2.148982433889509E-2</v>
      </c>
      <c r="H120" s="12">
        <f t="shared" si="15"/>
        <v>2.9463360482380754E-2</v>
      </c>
      <c r="I120" s="14">
        <f t="shared" si="19"/>
        <v>0.35631314698850092</v>
      </c>
      <c r="J120" s="14">
        <f t="shared" si="20"/>
        <v>0.28028187655888998</v>
      </c>
      <c r="K120" s="12">
        <f t="shared" si="16"/>
        <v>0.33096939017863064</v>
      </c>
      <c r="M120" s="1">
        <v>0.45625000000000598</v>
      </c>
      <c r="N120" s="2">
        <v>727.66666666666697</v>
      </c>
      <c r="O120" s="3">
        <v>23.04</v>
      </c>
      <c r="P120" s="3">
        <v>23.925450225600002</v>
      </c>
      <c r="Q120" s="3">
        <v>34.096838157108898</v>
      </c>
      <c r="R120" s="3">
        <v>38.544041818351701</v>
      </c>
      <c r="S120" s="12">
        <f t="shared" si="17"/>
        <v>1.5194921883337922E-2</v>
      </c>
      <c r="T120" s="12">
        <f t="shared" si="18"/>
        <v>2.130651647047874E-2</v>
      </c>
      <c r="U120" s="14">
        <f t="shared" si="21"/>
        <v>0.24567546746658711</v>
      </c>
      <c r="V120" s="14">
        <f t="shared" si="22"/>
        <v>0.21483180972979837</v>
      </c>
      <c r="W120" s="12">
        <f t="shared" si="23"/>
        <v>0.3530913723314863</v>
      </c>
      <c r="Y120">
        <f t="shared" si="24"/>
        <v>299.90471104857437</v>
      </c>
      <c r="Z120">
        <f t="shared" si="25"/>
        <v>319.95033116405733</v>
      </c>
      <c r="AB120">
        <f t="shared" si="26"/>
        <v>526.36462154746494</v>
      </c>
      <c r="AC120">
        <f t="shared" si="27"/>
        <v>789.54693232119723</v>
      </c>
    </row>
    <row r="121" spans="1:29" x14ac:dyDescent="0.25">
      <c r="A121" s="1">
        <v>0.45694444444445098</v>
      </c>
      <c r="B121" s="2">
        <v>729.33333333333303</v>
      </c>
      <c r="C121" s="3">
        <v>23.04</v>
      </c>
      <c r="D121" s="3">
        <v>23.251906339200001</v>
      </c>
      <c r="E121" s="3">
        <v>38.986253929218798</v>
      </c>
      <c r="F121" s="3">
        <v>44.671257610013797</v>
      </c>
      <c r="G121" s="12">
        <f t="shared" si="14"/>
        <v>2.1864150725619935E-2</v>
      </c>
      <c r="H121" s="12">
        <f t="shared" si="15"/>
        <v>2.9658945534753848E-2</v>
      </c>
      <c r="I121" s="14">
        <f t="shared" si="19"/>
        <v>0.37917241159260862</v>
      </c>
      <c r="J121" s="14">
        <f t="shared" si="20"/>
        <v>0.27399884783622236</v>
      </c>
      <c r="K121" s="12">
        <f t="shared" si="16"/>
        <v>0.3441145570071466</v>
      </c>
      <c r="M121" s="1">
        <v>0.45694444444445098</v>
      </c>
      <c r="N121" s="2">
        <v>729.33333333333303</v>
      </c>
      <c r="O121" s="3">
        <v>23.04</v>
      </c>
      <c r="P121" s="3">
        <v>23.251906339200001</v>
      </c>
      <c r="Q121" s="3">
        <v>34.459533358691203</v>
      </c>
      <c r="R121" s="3">
        <v>38.795189352894397</v>
      </c>
      <c r="S121" s="12">
        <f t="shared" si="17"/>
        <v>1.5657495464384656E-2</v>
      </c>
      <c r="T121" s="12">
        <f t="shared" si="18"/>
        <v>2.1602179185869843E-2</v>
      </c>
      <c r="U121" s="14">
        <f t="shared" si="21"/>
        <v>0.27008574336483704</v>
      </c>
      <c r="V121" s="14">
        <f t="shared" si="22"/>
        <v>0.20896463990675193</v>
      </c>
      <c r="W121" s="12">
        <f t="shared" si="23"/>
        <v>0.37456806331821307</v>
      </c>
      <c r="Y121">
        <f t="shared" si="24"/>
        <v>312.53026845687458</v>
      </c>
      <c r="Z121">
        <f t="shared" si="25"/>
        <v>340.18862323741081</v>
      </c>
      <c r="AB121">
        <f t="shared" si="26"/>
        <v>536.19231655898056</v>
      </c>
      <c r="AC121">
        <f t="shared" si="27"/>
        <v>804.28847483847073</v>
      </c>
    </row>
    <row r="122" spans="1:29" x14ac:dyDescent="0.25">
      <c r="A122" s="1">
        <v>0.45763888888889498</v>
      </c>
      <c r="B122" s="2">
        <v>732.5</v>
      </c>
      <c r="C122" s="3">
        <v>23.04</v>
      </c>
      <c r="D122" s="3">
        <v>24.935766055200002</v>
      </c>
      <c r="E122" s="3">
        <v>39.597479132159499</v>
      </c>
      <c r="F122" s="3">
        <v>45.410141159653897</v>
      </c>
      <c r="G122" s="12">
        <f t="shared" si="14"/>
        <v>2.2604067074620478E-2</v>
      </c>
      <c r="H122" s="12">
        <f t="shared" si="15"/>
        <v>3.0539441856182795E-2</v>
      </c>
      <c r="I122" s="14">
        <f t="shared" si="19"/>
        <v>0.35179619752348773</v>
      </c>
      <c r="J122" s="14">
        <f t="shared" si="20"/>
        <v>0.27894044686703895</v>
      </c>
      <c r="K122" s="12">
        <f t="shared" si="16"/>
        <v>0.32751094730467151</v>
      </c>
      <c r="M122" s="1">
        <v>0.45763888888889498</v>
      </c>
      <c r="N122" s="2">
        <v>732.5</v>
      </c>
      <c r="O122" s="3">
        <v>23.04</v>
      </c>
      <c r="P122" s="3">
        <v>24.935766055200002</v>
      </c>
      <c r="Q122" s="3">
        <v>34.976912474839601</v>
      </c>
      <c r="R122" s="3">
        <v>39.452874439619002</v>
      </c>
      <c r="S122" s="12">
        <f t="shared" si="17"/>
        <v>1.6296126245514814E-2</v>
      </c>
      <c r="T122" s="12">
        <f t="shared" si="18"/>
        <v>2.2406654525077136E-2</v>
      </c>
      <c r="U122" s="14">
        <f t="shared" si="21"/>
        <v>0.24092935870890334</v>
      </c>
      <c r="V122" s="14">
        <f t="shared" si="22"/>
        <v>0.21479432740279678</v>
      </c>
      <c r="W122" s="12">
        <f t="shared" si="23"/>
        <v>0.34832652241030176</v>
      </c>
      <c r="Y122">
        <f t="shared" si="24"/>
        <v>298.74209853408928</v>
      </c>
      <c r="Z122">
        <f t="shared" si="25"/>
        <v>317.72921527148821</v>
      </c>
      <c r="AB122">
        <f t="shared" si="26"/>
        <v>511.62307903019138</v>
      </c>
      <c r="AC122">
        <f t="shared" si="27"/>
        <v>767.43461854528698</v>
      </c>
    </row>
    <row r="123" spans="1:29" x14ac:dyDescent="0.25">
      <c r="A123" s="1">
        <v>0.45833333333333998</v>
      </c>
      <c r="B123" s="2">
        <v>737.16666666666697</v>
      </c>
      <c r="C123" s="3">
        <v>23.04</v>
      </c>
      <c r="D123" s="3">
        <v>23.574036024000002</v>
      </c>
      <c r="E123" s="3">
        <v>39.326347028831897</v>
      </c>
      <c r="F123" s="3">
        <v>45.148267699758001</v>
      </c>
      <c r="G123" s="12">
        <f t="shared" si="14"/>
        <v>2.2093168024641952E-2</v>
      </c>
      <c r="H123" s="12">
        <f t="shared" si="15"/>
        <v>2.9990867329538314E-2</v>
      </c>
      <c r="I123" s="14">
        <f t="shared" si="19"/>
        <v>0.37557151184109899</v>
      </c>
      <c r="J123" s="14">
        <f t="shared" si="20"/>
        <v>0.27761609677817511</v>
      </c>
      <c r="K123" s="12">
        <f t="shared" si="16"/>
        <v>0.3429197068201244</v>
      </c>
      <c r="M123" s="1">
        <v>0.45833333333333998</v>
      </c>
      <c r="N123" s="2">
        <v>737.16666666666697</v>
      </c>
      <c r="O123" s="3">
        <v>23.04</v>
      </c>
      <c r="P123" s="3">
        <v>23.574036024000002</v>
      </c>
      <c r="Q123" s="3">
        <v>34.694740030538703</v>
      </c>
      <c r="R123" s="3">
        <v>39.142694439533599</v>
      </c>
      <c r="S123" s="12">
        <f t="shared" si="17"/>
        <v>1.5810183175046847E-2</v>
      </c>
      <c r="T123" s="12">
        <f t="shared" si="18"/>
        <v>2.1844034962062303E-2</v>
      </c>
      <c r="U123" s="14">
        <f t="shared" si="21"/>
        <v>0.26514329327245773</v>
      </c>
      <c r="V123" s="14">
        <f t="shared" si="22"/>
        <v>0.21209903251327056</v>
      </c>
      <c r="W123" s="12">
        <f t="shared" si="23"/>
        <v>0.371192809529093</v>
      </c>
      <c r="Y123">
        <f t="shared" si="24"/>
        <v>314.79013216254515</v>
      </c>
      <c r="Z123">
        <f t="shared" si="25"/>
        <v>340.74400288327899</v>
      </c>
      <c r="AB123">
        <f t="shared" si="26"/>
        <v>531.49211459695141</v>
      </c>
      <c r="AC123">
        <f t="shared" si="27"/>
        <v>797.23817189542694</v>
      </c>
    </row>
    <row r="124" spans="1:29" x14ac:dyDescent="0.25">
      <c r="A124" s="1">
        <v>0.45902777777778397</v>
      </c>
      <c r="B124" s="2">
        <v>736.5</v>
      </c>
      <c r="C124" s="3">
        <v>23.04</v>
      </c>
      <c r="D124" s="3">
        <v>24.569709595200003</v>
      </c>
      <c r="E124" s="3">
        <v>39.653732523037299</v>
      </c>
      <c r="F124" s="3">
        <v>45.520212917148697</v>
      </c>
      <c r="G124" s="12">
        <f t="shared" si="14"/>
        <v>2.2557681633451867E-2</v>
      </c>
      <c r="H124" s="12">
        <f t="shared" si="15"/>
        <v>3.0523031795178138E-2</v>
      </c>
      <c r="I124" s="14">
        <f t="shared" si="19"/>
        <v>0.35996351696787138</v>
      </c>
      <c r="J124" s="14">
        <f t="shared" si="20"/>
        <v>0.27999412689704467</v>
      </c>
      <c r="K124" s="12">
        <f t="shared" si="16"/>
        <v>0.33330705361092916</v>
      </c>
      <c r="M124" s="1">
        <v>0.45902777777778397</v>
      </c>
      <c r="N124" s="2">
        <v>736.5</v>
      </c>
      <c r="O124" s="3">
        <v>23.04</v>
      </c>
      <c r="P124" s="3">
        <v>24.569709595200003</v>
      </c>
      <c r="Q124" s="3">
        <v>34.988833472076401</v>
      </c>
      <c r="R124" s="3">
        <v>39.495998995297697</v>
      </c>
      <c r="S124" s="12">
        <f t="shared" si="17"/>
        <v>1.6223806479397695E-2</v>
      </c>
      <c r="T124" s="12">
        <f t="shared" si="18"/>
        <v>2.2343515268564422E-2</v>
      </c>
      <c r="U124" s="14">
        <f t="shared" si="21"/>
        <v>0.24864086274510111</v>
      </c>
      <c r="V124" s="14">
        <f t="shared" si="22"/>
        <v>0.21511703622525469</v>
      </c>
      <c r="W124" s="12">
        <f t="shared" si="23"/>
        <v>0.35619938085772851</v>
      </c>
      <c r="Y124">
        <f t="shared" si="24"/>
        <v>305.68929678263311</v>
      </c>
      <c r="Z124">
        <f t="shared" si="25"/>
        <v>326.68477030165656</v>
      </c>
      <c r="AB124">
        <f t="shared" si="26"/>
        <v>516.9642176234064</v>
      </c>
      <c r="AC124">
        <f t="shared" si="27"/>
        <v>775.44632643510954</v>
      </c>
    </row>
    <row r="125" spans="1:29" x14ac:dyDescent="0.25">
      <c r="A125" s="1">
        <v>0.45972222222222903</v>
      </c>
      <c r="B125" s="2">
        <v>737.16666666666697</v>
      </c>
      <c r="C125" s="3">
        <v>23.04</v>
      </c>
      <c r="D125" s="3">
        <v>23.837596675200004</v>
      </c>
      <c r="E125" s="3">
        <v>39.388969410037802</v>
      </c>
      <c r="F125" s="3">
        <v>45.301704496027703</v>
      </c>
      <c r="G125" s="12">
        <f t="shared" si="14"/>
        <v>2.2178118123496897E-2</v>
      </c>
      <c r="H125" s="12">
        <f t="shared" si="15"/>
        <v>3.0199011299155816E-2</v>
      </c>
      <c r="I125" s="14">
        <f t="shared" si="19"/>
        <v>0.37078067893884931</v>
      </c>
      <c r="J125" s="14">
        <f t="shared" si="20"/>
        <v>0.2819465479928589</v>
      </c>
      <c r="K125" s="12">
        <f t="shared" si="16"/>
        <v>0.34116930195685252</v>
      </c>
      <c r="M125" s="1">
        <v>0.45972222222222903</v>
      </c>
      <c r="N125" s="2">
        <v>737.16666666666697</v>
      </c>
      <c r="O125" s="3">
        <v>23.04</v>
      </c>
      <c r="P125" s="3">
        <v>23.837596675200004</v>
      </c>
      <c r="Q125" s="3">
        <v>34.695855103362199</v>
      </c>
      <c r="R125" s="3">
        <v>39.223946816313301</v>
      </c>
      <c r="S125" s="12">
        <f t="shared" si="17"/>
        <v>1.581169582187953E-2</v>
      </c>
      <c r="T125" s="12">
        <f t="shared" si="18"/>
        <v>2.1954257494433589E-2</v>
      </c>
      <c r="U125" s="14">
        <f t="shared" si="21"/>
        <v>0.25888598394072598</v>
      </c>
      <c r="V125" s="14">
        <f t="shared" si="22"/>
        <v>0.21592034970190024</v>
      </c>
      <c r="W125" s="12">
        <f t="shared" si="23"/>
        <v>0.36684615879167609</v>
      </c>
      <c r="Y125">
        <f t="shared" si="24"/>
        <v>313.18331235228464</v>
      </c>
      <c r="Z125">
        <f t="shared" si="25"/>
        <v>336.75390627208122</v>
      </c>
      <c r="AB125">
        <f t="shared" si="26"/>
        <v>527.64649480983655</v>
      </c>
      <c r="AC125">
        <f t="shared" si="27"/>
        <v>791.46974221475466</v>
      </c>
    </row>
    <row r="126" spans="1:29" x14ac:dyDescent="0.25">
      <c r="A126" s="1">
        <v>0.46041666666667302</v>
      </c>
      <c r="B126" s="2">
        <v>739.5</v>
      </c>
      <c r="C126" s="3">
        <v>23.04</v>
      </c>
      <c r="D126" s="3">
        <v>23.984019259200004</v>
      </c>
      <c r="E126" s="3">
        <v>39.647073334653697</v>
      </c>
      <c r="F126" s="3">
        <v>45.5550409674509</v>
      </c>
      <c r="G126" s="12">
        <f t="shared" si="14"/>
        <v>2.2457164752743338E-2</v>
      </c>
      <c r="H126" s="12">
        <f t="shared" si="15"/>
        <v>3.0446302863354834E-2</v>
      </c>
      <c r="I126" s="14">
        <f t="shared" si="19"/>
        <v>0.37226509983252981</v>
      </c>
      <c r="J126" s="14">
        <f t="shared" si="20"/>
        <v>0.28083030934270714</v>
      </c>
      <c r="K126" s="12">
        <f t="shared" si="16"/>
        <v>0.34178683633592227</v>
      </c>
      <c r="M126" s="1">
        <v>0.46041666666667302</v>
      </c>
      <c r="N126" s="2">
        <v>739.5</v>
      </c>
      <c r="O126" s="3">
        <v>23.04</v>
      </c>
      <c r="P126" s="3">
        <v>23.984019259200004</v>
      </c>
      <c r="Q126" s="3">
        <v>34.9456723014193</v>
      </c>
      <c r="R126" s="3">
        <v>39.472552760345202</v>
      </c>
      <c r="S126" s="12">
        <f t="shared" si="17"/>
        <v>1.6099624477916567E-2</v>
      </c>
      <c r="T126" s="12">
        <f t="shared" si="18"/>
        <v>2.2221166680656122E-2</v>
      </c>
      <c r="U126" s="14">
        <f t="shared" si="21"/>
        <v>0.26052651318405934</v>
      </c>
      <c r="V126" s="14">
        <f t="shared" si="22"/>
        <v>0.21518148349023894</v>
      </c>
      <c r="W126" s="12">
        <f t="shared" si="23"/>
        <v>0.36811725492917874</v>
      </c>
      <c r="Y126">
        <f t="shared" si="24"/>
        <v>314.74329544960983</v>
      </c>
      <c r="Z126">
        <f t="shared" si="25"/>
        <v>338.99034606002039</v>
      </c>
      <c r="AB126">
        <f t="shared" si="26"/>
        <v>525.51003937255052</v>
      </c>
      <c r="AC126">
        <f t="shared" si="27"/>
        <v>788.26505905882561</v>
      </c>
    </row>
    <row r="127" spans="1:29" x14ac:dyDescent="0.25">
      <c r="A127" s="1">
        <v>0.46111111111111802</v>
      </c>
      <c r="B127" s="2">
        <v>741.66666666666697</v>
      </c>
      <c r="C127" s="3">
        <v>23.04</v>
      </c>
      <c r="D127" s="3">
        <v>24.291506685600002</v>
      </c>
      <c r="E127" s="3">
        <v>40.1901055939149</v>
      </c>
      <c r="F127" s="3">
        <v>46.038656418041398</v>
      </c>
      <c r="G127" s="12">
        <f t="shared" si="14"/>
        <v>2.3123737879435811E-2</v>
      </c>
      <c r="H127" s="12">
        <f t="shared" si="15"/>
        <v>3.1009424383876032E-2</v>
      </c>
      <c r="I127" s="14">
        <f t="shared" si="19"/>
        <v>0.3767594429753886</v>
      </c>
      <c r="J127" s="14">
        <f t="shared" si="20"/>
        <v>0.27719382864092884</v>
      </c>
      <c r="K127" s="12">
        <f t="shared" si="16"/>
        <v>0.34357090486390207</v>
      </c>
      <c r="M127" s="1">
        <v>0.46111111111111802</v>
      </c>
      <c r="N127" s="2">
        <v>741.66666666666697</v>
      </c>
      <c r="O127" s="3">
        <v>23.04</v>
      </c>
      <c r="P127" s="3">
        <v>24.291506685600002</v>
      </c>
      <c r="Q127" s="3">
        <v>35.505936004220501</v>
      </c>
      <c r="R127" s="3">
        <v>39.986864476696297</v>
      </c>
      <c r="S127" s="12">
        <f t="shared" si="17"/>
        <v>1.6808003601196175E-2</v>
      </c>
      <c r="T127" s="12">
        <f t="shared" si="18"/>
        <v>2.2849704912399495E-2</v>
      </c>
      <c r="U127" s="14">
        <f t="shared" si="21"/>
        <v>0.26575562838814654</v>
      </c>
      <c r="V127" s="14">
        <f t="shared" si="22"/>
        <v>0.21237495518169236</v>
      </c>
      <c r="W127" s="12">
        <f t="shared" si="23"/>
        <v>0.37194310597899272</v>
      </c>
      <c r="Y127">
        <f t="shared" si="24"/>
        <v>317.31318367764595</v>
      </c>
      <c r="Z127">
        <f t="shared" si="25"/>
        <v>343.51701332770949</v>
      </c>
      <c r="AB127">
        <f t="shared" si="26"/>
        <v>521.02348295424997</v>
      </c>
      <c r="AC127">
        <f t="shared" si="27"/>
        <v>781.53522443137479</v>
      </c>
    </row>
    <row r="128" spans="1:29" x14ac:dyDescent="0.25">
      <c r="A128" s="1">
        <v>0.46180555555556202</v>
      </c>
      <c r="B128" s="2">
        <v>743.66666666666697</v>
      </c>
      <c r="C128" s="3">
        <v>23.04</v>
      </c>
      <c r="D128" s="3">
        <v>25.082188639200002</v>
      </c>
      <c r="E128" s="3">
        <v>40.670521369320703</v>
      </c>
      <c r="F128" s="3">
        <v>46.546853147205603</v>
      </c>
      <c r="G128" s="12">
        <f t="shared" si="14"/>
        <v>2.3707558990570188E-2</v>
      </c>
      <c r="H128" s="12">
        <f t="shared" si="15"/>
        <v>3.1609394639899945E-2</v>
      </c>
      <c r="I128" s="14">
        <f t="shared" si="19"/>
        <v>0.36841338916384836</v>
      </c>
      <c r="J128" s="14">
        <f t="shared" si="20"/>
        <v>0.27776149555219759</v>
      </c>
      <c r="K128" s="12">
        <f t="shared" si="16"/>
        <v>0.33819609129329814</v>
      </c>
      <c r="M128" s="1">
        <v>0.46180555555556202</v>
      </c>
      <c r="N128" s="2">
        <v>743.66666666666697</v>
      </c>
      <c r="O128" s="3">
        <v>23.04</v>
      </c>
      <c r="P128" s="3">
        <v>25.082188639200002</v>
      </c>
      <c r="Q128" s="3">
        <v>35.954333241922797</v>
      </c>
      <c r="R128" s="3">
        <v>40.470831267838797</v>
      </c>
      <c r="S128" s="12">
        <f t="shared" si="17"/>
        <v>1.7365755143777847E-2</v>
      </c>
      <c r="T128" s="12">
        <f t="shared" si="18"/>
        <v>2.343903801143719E-2</v>
      </c>
      <c r="U128" s="14">
        <f t="shared" si="21"/>
        <v>0.25695138215961932</v>
      </c>
      <c r="V128" s="14">
        <f t="shared" si="22"/>
        <v>0.21348509474196478</v>
      </c>
      <c r="W128" s="12">
        <f t="shared" si="23"/>
        <v>0.36369392953060176</v>
      </c>
      <c r="Y128">
        <f t="shared" si="24"/>
        <v>313.19143498825792</v>
      </c>
      <c r="Z128">
        <f t="shared" si="25"/>
        <v>336.80408088283758</v>
      </c>
      <c r="AB128">
        <f t="shared" si="26"/>
        <v>509.48662359290546</v>
      </c>
      <c r="AC128">
        <f t="shared" si="27"/>
        <v>764.22993538935805</v>
      </c>
    </row>
    <row r="129" spans="1:29" x14ac:dyDescent="0.25">
      <c r="A129" s="1">
        <v>0.46250000000000702</v>
      </c>
      <c r="B129" s="2">
        <v>746.83333333333303</v>
      </c>
      <c r="C129" s="3">
        <v>23.04</v>
      </c>
      <c r="D129" s="3">
        <v>25.008977347199998</v>
      </c>
      <c r="E129" s="3">
        <v>40.587485168423903</v>
      </c>
      <c r="F129" s="3">
        <v>46.571486237768703</v>
      </c>
      <c r="G129" s="12">
        <f t="shared" si="14"/>
        <v>2.3495851597978904E-2</v>
      </c>
      <c r="H129" s="12">
        <f t="shared" si="15"/>
        <v>3.1508350240261614E-2</v>
      </c>
      <c r="I129" s="14">
        <f t="shared" si="19"/>
        <v>0.36662005381549845</v>
      </c>
      <c r="J129" s="14">
        <f t="shared" si="20"/>
        <v>0.28165146742569513</v>
      </c>
      <c r="K129" s="12">
        <f t="shared" si="16"/>
        <v>0.33829719168556405</v>
      </c>
      <c r="M129" s="1">
        <v>0.46250000000000702</v>
      </c>
      <c r="N129" s="2">
        <v>746.83333333333303</v>
      </c>
      <c r="O129" s="3">
        <v>23.04</v>
      </c>
      <c r="P129" s="3">
        <v>25.008977347199998</v>
      </c>
      <c r="Q129" s="3">
        <v>35.802493760069503</v>
      </c>
      <c r="R129" s="3">
        <v>40.405365143431297</v>
      </c>
      <c r="S129" s="12">
        <f t="shared" si="17"/>
        <v>1.7088811104757209E-2</v>
      </c>
      <c r="T129" s="12">
        <f t="shared" si="18"/>
        <v>2.325199528243424E-2</v>
      </c>
      <c r="U129" s="14">
        <f t="shared" si="21"/>
        <v>0.25401146332857172</v>
      </c>
      <c r="V129" s="14">
        <f t="shared" si="22"/>
        <v>0.21664526200319259</v>
      </c>
      <c r="W129" s="12">
        <f t="shared" si="23"/>
        <v>0.36233409433016806</v>
      </c>
      <c r="Y129">
        <f t="shared" si="24"/>
        <v>314.61908472250133</v>
      </c>
      <c r="Z129">
        <f t="shared" si="25"/>
        <v>336.97359577217691</v>
      </c>
      <c r="AB129">
        <f t="shared" si="26"/>
        <v>510.55485131154842</v>
      </c>
      <c r="AC129">
        <f t="shared" si="27"/>
        <v>765.83227696732251</v>
      </c>
    </row>
    <row r="130" spans="1:29" x14ac:dyDescent="0.25">
      <c r="A130" s="1">
        <v>0.46319444444445101</v>
      </c>
      <c r="B130" s="2">
        <v>749.66666666666697</v>
      </c>
      <c r="C130" s="3">
        <v>23.08</v>
      </c>
      <c r="D130" s="3">
        <v>24.335433460800001</v>
      </c>
      <c r="E130" s="3">
        <v>39.905765488737998</v>
      </c>
      <c r="F130" s="3">
        <v>46.069179574811599</v>
      </c>
      <c r="G130" s="12">
        <f t="shared" si="14"/>
        <v>2.2444329242425069E-2</v>
      </c>
      <c r="H130" s="12">
        <f t="shared" si="15"/>
        <v>3.0665868708063485E-2</v>
      </c>
      <c r="I130" s="14">
        <f t="shared" si="19"/>
        <v>0.36504274935138986</v>
      </c>
      <c r="J130" s="14">
        <f t="shared" si="20"/>
        <v>0.2889995690951685</v>
      </c>
      <c r="K130" s="12">
        <f t="shared" si="16"/>
        <v>0.33969502259931611</v>
      </c>
      <c r="M130" s="1">
        <v>0.46319444444445101</v>
      </c>
      <c r="N130" s="2">
        <v>749.66666666666697</v>
      </c>
      <c r="O130" s="3">
        <v>23.08</v>
      </c>
      <c r="P130" s="3">
        <v>24.335433460800001</v>
      </c>
      <c r="Q130" s="3">
        <v>35.024740389574198</v>
      </c>
      <c r="R130" s="3">
        <v>39.761824932926899</v>
      </c>
      <c r="S130" s="12">
        <f t="shared" si="17"/>
        <v>1.5933402031446237E-2</v>
      </c>
      <c r="T130" s="12">
        <f t="shared" si="18"/>
        <v>2.225232316530933E-2</v>
      </c>
      <c r="U130" s="14">
        <f t="shared" si="21"/>
        <v>0.25060827109782252</v>
      </c>
      <c r="V130" s="14">
        <f t="shared" si="22"/>
        <v>0.22211965197821781</v>
      </c>
      <c r="W130" s="12">
        <f t="shared" si="23"/>
        <v>0.36166809708693143</v>
      </c>
      <c r="Y130">
        <f t="shared" si="24"/>
        <v>317.11761115944995</v>
      </c>
      <c r="Z130">
        <f t="shared" si="25"/>
        <v>337.63027230479827</v>
      </c>
      <c r="AB130">
        <f t="shared" si="26"/>
        <v>520.38254632306405</v>
      </c>
      <c r="AC130">
        <f t="shared" si="27"/>
        <v>780.57381948459602</v>
      </c>
    </row>
    <row r="131" spans="1:29" x14ac:dyDescent="0.25">
      <c r="A131" s="1">
        <v>0.46388888888889601</v>
      </c>
      <c r="B131" s="2">
        <v>749.33333333333303</v>
      </c>
      <c r="C131" s="3">
        <v>23.08</v>
      </c>
      <c r="D131" s="3">
        <v>23.164052788799999</v>
      </c>
      <c r="E131" s="3">
        <v>39.1132091316816</v>
      </c>
      <c r="F131" s="3">
        <v>45.384390552622797</v>
      </c>
      <c r="G131" s="12">
        <f t="shared" ref="G131:G194" si="28">(E131-$C131)/$B131</f>
        <v>2.1396631403489692E-2</v>
      </c>
      <c r="H131" s="12">
        <f t="shared" ref="H131:H194" si="29">(F131-$C131)/$B131</f>
        <v>2.9765645755279548E-2</v>
      </c>
      <c r="I131" s="14">
        <f t="shared" si="19"/>
        <v>0.37409053214458632</v>
      </c>
      <c r="J131" s="14">
        <f t="shared" si="20"/>
        <v>0.29418353479018888</v>
      </c>
      <c r="K131" s="12">
        <f t="shared" ref="K131:K194" si="30">$A$1*0.145*1000*(F131-D131)/(3*0.33*B131)</f>
        <v>0.34745486635978723</v>
      </c>
      <c r="M131" s="1">
        <v>0.46388888888889601</v>
      </c>
      <c r="N131" s="2">
        <v>749.33333333333303</v>
      </c>
      <c r="O131" s="3">
        <v>23.08</v>
      </c>
      <c r="P131" s="3">
        <v>23.164052788799999</v>
      </c>
      <c r="Q131" s="3">
        <v>34.182025041659998</v>
      </c>
      <c r="R131" s="3">
        <v>38.987027466521702</v>
      </c>
      <c r="S131" s="12">
        <f t="shared" ref="S131:S194" si="31">(Q131-$C131)/$B131</f>
        <v>1.4815869717517799E-2</v>
      </c>
      <c r="T131" s="12">
        <f t="shared" ref="T131:T194" si="32">(R131-$C131)/$B131</f>
        <v>2.1228239501585911E-2</v>
      </c>
      <c r="U131" s="14">
        <f t="shared" si="21"/>
        <v>0.25842866008811066</v>
      </c>
      <c r="V131" s="14">
        <f t="shared" si="22"/>
        <v>0.22540451362178823</v>
      </c>
      <c r="W131" s="12">
        <f t="shared" si="23"/>
        <v>0.37113091689900485</v>
      </c>
      <c r="Y131">
        <f t="shared" si="24"/>
        <v>324.21748160004478</v>
      </c>
      <c r="Z131">
        <f t="shared" si="25"/>
        <v>346.31010491104439</v>
      </c>
      <c r="AB131">
        <f t="shared" si="26"/>
        <v>537.4741898213523</v>
      </c>
      <c r="AC131">
        <f t="shared" si="27"/>
        <v>806.21128473202828</v>
      </c>
    </row>
    <row r="132" spans="1:29" x14ac:dyDescent="0.25">
      <c r="A132" s="1">
        <v>0.46458333333334001</v>
      </c>
      <c r="B132" s="2">
        <v>750.16666666666697</v>
      </c>
      <c r="C132" s="3">
        <v>23.08</v>
      </c>
      <c r="D132" s="3">
        <v>22.607646969599998</v>
      </c>
      <c r="E132" s="3">
        <v>38.931353853177498</v>
      </c>
      <c r="F132" s="3">
        <v>45.203666973982997</v>
      </c>
      <c r="G132" s="12">
        <f t="shared" si="28"/>
        <v>2.1130442816944005E-2</v>
      </c>
      <c r="H132" s="12">
        <f t="shared" si="29"/>
        <v>2.949166892777115E-2</v>
      </c>
      <c r="I132" s="14">
        <f t="shared" ref="I132:I195" si="33">$A$1/2*60*0.145*1.25*1000*(E132-D132)/($B132*60*0.33*1.25)</f>
        <v>0.38245036426147505</v>
      </c>
      <c r="J132" s="14">
        <f t="shared" ref="J132:J195" si="34">$A$1*60*0.145*1.25*1000*(F132-E132)/($B132*60*0.33*1.25)</f>
        <v>0.29390976631998444</v>
      </c>
      <c r="K132" s="12">
        <f t="shared" si="30"/>
        <v>0.35293683161431155</v>
      </c>
      <c r="M132" s="1">
        <v>0.46458333333334001</v>
      </c>
      <c r="N132" s="2">
        <v>750.16666666666697</v>
      </c>
      <c r="O132" s="3">
        <v>23.08</v>
      </c>
      <c r="P132" s="3">
        <v>22.607646969599998</v>
      </c>
      <c r="Q132" s="3">
        <v>33.999939025385402</v>
      </c>
      <c r="R132" s="3">
        <v>38.798198339513696</v>
      </c>
      <c r="S132" s="12">
        <f t="shared" si="31"/>
        <v>1.4556683881873448E-2</v>
      </c>
      <c r="T132" s="12">
        <f t="shared" si="32"/>
        <v>2.0952941576778971E-2</v>
      </c>
      <c r="U132" s="14">
        <f t="shared" ref="U132:U195" si="35">$A$1/2*60*0.145*1.25*1000*(Q132-P132)/($B132*60*0.33*1.25)</f>
        <v>0.26691157085720474</v>
      </c>
      <c r="V132" s="14">
        <f t="shared" ref="V132:V195" si="36">$A$1*60*0.145*1.25*1000*(R132-Q132)/($B132*60*0.33*1.25)</f>
        <v>0.22483814927546683</v>
      </c>
      <c r="W132" s="12">
        <f t="shared" ref="W132:W195" si="37">$M$1*0.145*1000*(R132-P132)/(3*0.33*N132)</f>
        <v>0.37933064549493811</v>
      </c>
      <c r="Y132">
        <f t="shared" ref="Y132:Y195" si="38">0.08*0.1813*1006*(F132-D132)</f>
        <v>329.69907018843242</v>
      </c>
      <c r="Z132">
        <f t="shared" ref="Z132:Z195" si="39">0.12*0.1813*1006*(R132-P132)</f>
        <v>354.35508541746543</v>
      </c>
      <c r="AB132">
        <f t="shared" ref="AB132:AB195" si="40">0.08*0.1813*1006*(60-D132)</f>
        <v>545.5927204830391</v>
      </c>
      <c r="AC132">
        <f t="shared" ref="AC132:AC195" si="41">0.12*0.1813*1006*(60-D132)</f>
        <v>818.38908072455865</v>
      </c>
    </row>
    <row r="133" spans="1:29" x14ac:dyDescent="0.25">
      <c r="A133" s="1">
        <v>0.46527777777778501</v>
      </c>
      <c r="B133" s="2">
        <v>750.66666666666697</v>
      </c>
      <c r="C133" s="3">
        <v>23.08</v>
      </c>
      <c r="D133" s="3">
        <v>22.710142778400005</v>
      </c>
      <c r="E133" s="3">
        <v>39.013744391180801</v>
      </c>
      <c r="F133" s="3">
        <v>45.294150327207703</v>
      </c>
      <c r="G133" s="12">
        <f t="shared" si="28"/>
        <v>2.1226124855036586E-2</v>
      </c>
      <c r="H133" s="12">
        <f t="shared" si="29"/>
        <v>2.959256260285217E-2</v>
      </c>
      <c r="I133" s="14">
        <f t="shared" si="33"/>
        <v>0.38172488839871049</v>
      </c>
      <c r="J133" s="14">
        <f t="shared" si="34"/>
        <v>0.29409296325654782</v>
      </c>
      <c r="K133" s="12">
        <f t="shared" si="30"/>
        <v>0.35251424668465631</v>
      </c>
      <c r="M133" s="1">
        <v>0.46527777777778501</v>
      </c>
      <c r="N133" s="2">
        <v>750.66666666666697</v>
      </c>
      <c r="O133" s="3">
        <v>23.08</v>
      </c>
      <c r="P133" s="3">
        <v>22.710142778400005</v>
      </c>
      <c r="Q133" s="3">
        <v>34.07321235533</v>
      </c>
      <c r="R133" s="3">
        <v>38.880402511909899</v>
      </c>
      <c r="S133" s="12">
        <f t="shared" si="31"/>
        <v>1.4644599052393424E-2</v>
      </c>
      <c r="T133" s="12">
        <f t="shared" si="32"/>
        <v>2.1048493577144622E-2</v>
      </c>
      <c r="U133" s="14">
        <f t="shared" si="35"/>
        <v>0.26604958641286103</v>
      </c>
      <c r="V133" s="14">
        <f t="shared" si="36"/>
        <v>0.22510659541549655</v>
      </c>
      <c r="W133" s="12">
        <f t="shared" si="37"/>
        <v>0.37860288412060927</v>
      </c>
      <c r="Y133">
        <f t="shared" si="38"/>
        <v>329.52379616083425</v>
      </c>
      <c r="Z133">
        <f t="shared" si="39"/>
        <v>353.91097178681463</v>
      </c>
      <c r="AB133">
        <f t="shared" si="40"/>
        <v>544.09720167693877</v>
      </c>
      <c r="AC133">
        <f t="shared" si="41"/>
        <v>816.14580251540815</v>
      </c>
    </row>
    <row r="134" spans="1:29" x14ac:dyDescent="0.25">
      <c r="A134" s="1">
        <v>0.465972222222229</v>
      </c>
      <c r="B134" s="2">
        <v>750.5</v>
      </c>
      <c r="C134" s="3">
        <v>23.04</v>
      </c>
      <c r="D134" s="3">
        <v>22.695500520000003</v>
      </c>
      <c r="E134" s="3">
        <v>39.280532067778303</v>
      </c>
      <c r="F134" s="3">
        <v>45.508846012596102</v>
      </c>
      <c r="G134" s="12">
        <f t="shared" si="28"/>
        <v>2.1639616346140311E-2</v>
      </c>
      <c r="H134" s="12">
        <f t="shared" si="29"/>
        <v>2.9938502348562428E-2</v>
      </c>
      <c r="I134" s="14">
        <f t="shared" si="33"/>
        <v>0.38840039156567996</v>
      </c>
      <c r="J134" s="14">
        <f t="shared" si="34"/>
        <v>0.29171841705483803</v>
      </c>
      <c r="K134" s="12">
        <f t="shared" si="30"/>
        <v>0.35617306672873267</v>
      </c>
      <c r="M134" s="1">
        <v>0.465972222222229</v>
      </c>
      <c r="N134" s="2">
        <v>750.5</v>
      </c>
      <c r="O134" s="3">
        <v>23.04</v>
      </c>
      <c r="P134" s="3">
        <v>22.695500520000003</v>
      </c>
      <c r="Q134" s="3">
        <v>34.3603033422498</v>
      </c>
      <c r="R134" s="3">
        <v>39.122865705815897</v>
      </c>
      <c r="S134" s="12">
        <f t="shared" si="31"/>
        <v>1.508368200166529E-2</v>
      </c>
      <c r="T134" s="12">
        <f t="shared" si="32"/>
        <v>2.1429534584698064E-2</v>
      </c>
      <c r="U134" s="14">
        <f t="shared" si="35"/>
        <v>0.27317487884460384</v>
      </c>
      <c r="V134" s="14">
        <f t="shared" si="36"/>
        <v>0.22306633322175809</v>
      </c>
      <c r="W134" s="12">
        <f t="shared" si="37"/>
        <v>0.38470804545548287</v>
      </c>
      <c r="Y134">
        <f t="shared" si="38"/>
        <v>332.87007160276147</v>
      </c>
      <c r="Z134">
        <f t="shared" si="39"/>
        <v>359.53811952450621</v>
      </c>
      <c r="AB134">
        <f t="shared" si="40"/>
        <v>544.31084722066748</v>
      </c>
      <c r="AC134">
        <f t="shared" si="41"/>
        <v>816.46627083100111</v>
      </c>
    </row>
    <row r="135" spans="1:29" x14ac:dyDescent="0.25">
      <c r="A135" s="1">
        <v>0.466666666666674</v>
      </c>
      <c r="B135" s="2">
        <v>754.16666666666697</v>
      </c>
      <c r="C135" s="3">
        <v>23</v>
      </c>
      <c r="D135" s="3">
        <v>23.412971181600003</v>
      </c>
      <c r="E135" s="3">
        <v>39.78563206239</v>
      </c>
      <c r="F135" s="3">
        <v>46.033714425541902</v>
      </c>
      <c r="G135" s="12">
        <f t="shared" si="28"/>
        <v>2.2257191684937009E-2</v>
      </c>
      <c r="H135" s="12">
        <f t="shared" si="29"/>
        <v>3.0541941779724056E-2</v>
      </c>
      <c r="I135" s="14">
        <f t="shared" si="33"/>
        <v>0.38156276487627094</v>
      </c>
      <c r="J135" s="14">
        <f t="shared" si="34"/>
        <v>0.29122151848342348</v>
      </c>
      <c r="K135" s="12">
        <f t="shared" si="30"/>
        <v>0.35144901607865514</v>
      </c>
      <c r="M135" s="1">
        <v>0.466666666666674</v>
      </c>
      <c r="N135" s="2">
        <v>754.16666666666697</v>
      </c>
      <c r="O135" s="3">
        <v>23</v>
      </c>
      <c r="P135" s="3">
        <v>23.412971181600003</v>
      </c>
      <c r="Q135" s="3">
        <v>34.835171189245301</v>
      </c>
      <c r="R135" s="3">
        <v>39.6279002594883</v>
      </c>
      <c r="S135" s="12">
        <f t="shared" si="31"/>
        <v>1.5693044670822491E-2</v>
      </c>
      <c r="T135" s="12">
        <f t="shared" si="32"/>
        <v>2.2048044542967903E-2</v>
      </c>
      <c r="U135" s="14">
        <f t="shared" si="35"/>
        <v>0.26619290826456132</v>
      </c>
      <c r="V135" s="14">
        <f t="shared" si="36"/>
        <v>0.22338787429359619</v>
      </c>
      <c r="W135" s="12">
        <f t="shared" si="37"/>
        <v>0.37788684541135942</v>
      </c>
      <c r="Y135">
        <f t="shared" si="38"/>
        <v>330.0598075701941</v>
      </c>
      <c r="Z135">
        <f t="shared" si="39"/>
        <v>354.88862900064896</v>
      </c>
      <c r="AB135">
        <f t="shared" si="40"/>
        <v>533.84221557796604</v>
      </c>
      <c r="AC135">
        <f t="shared" si="41"/>
        <v>800.76332336694895</v>
      </c>
    </row>
    <row r="136" spans="1:29" x14ac:dyDescent="0.25">
      <c r="A136" s="1">
        <v>0.467361111111118</v>
      </c>
      <c r="B136" s="2">
        <v>759.16666666666697</v>
      </c>
      <c r="C136" s="3">
        <v>22.96</v>
      </c>
      <c r="D136" s="3">
        <v>23.412971181600003</v>
      </c>
      <c r="E136" s="3">
        <v>39.832335069684099</v>
      </c>
      <c r="F136" s="3">
        <v>46.144385380780598</v>
      </c>
      <c r="G136" s="12">
        <f t="shared" si="28"/>
        <v>2.2224810190582776E-2</v>
      </c>
      <c r="H136" s="12">
        <f t="shared" si="29"/>
        <v>3.0539256264474977E-2</v>
      </c>
      <c r="I136" s="14">
        <f t="shared" si="33"/>
        <v>0.38013096717248857</v>
      </c>
      <c r="J136" s="14">
        <f t="shared" si="34"/>
        <v>0.29226537714287737</v>
      </c>
      <c r="K136" s="12">
        <f t="shared" si="30"/>
        <v>0.35084243716261826</v>
      </c>
      <c r="M136" s="1">
        <v>0.467361111111118</v>
      </c>
      <c r="N136" s="2">
        <v>759.16666666666697</v>
      </c>
      <c r="O136" s="3">
        <v>22.96</v>
      </c>
      <c r="P136" s="3">
        <v>23.412971181600003</v>
      </c>
      <c r="Q136" s="3">
        <v>34.834947129088398</v>
      </c>
      <c r="R136" s="3">
        <v>39.676810767776701</v>
      </c>
      <c r="S136" s="12">
        <f t="shared" si="31"/>
        <v>1.5642081838535753E-2</v>
      </c>
      <c r="T136" s="12">
        <f t="shared" si="32"/>
        <v>2.2019948321989058E-2</v>
      </c>
      <c r="U136" s="14">
        <f t="shared" si="35"/>
        <v>0.26443452946984392</v>
      </c>
      <c r="V136" s="14">
        <f t="shared" si="36"/>
        <v>0.22419167032744947</v>
      </c>
      <c r="W136" s="12">
        <f t="shared" si="37"/>
        <v>0.3765303646335687</v>
      </c>
      <c r="Y136">
        <f t="shared" si="38"/>
        <v>331.67461013418483</v>
      </c>
      <c r="Z136">
        <f t="shared" si="39"/>
        <v>355.95911060108131</v>
      </c>
      <c r="AB136">
        <f t="shared" si="40"/>
        <v>533.84221557796604</v>
      </c>
      <c r="AC136">
        <f t="shared" si="41"/>
        <v>800.76332336694895</v>
      </c>
    </row>
    <row r="137" spans="1:29" x14ac:dyDescent="0.25">
      <c r="A137" s="1">
        <v>0.468055555555563</v>
      </c>
      <c r="B137" s="2">
        <v>759.83333333333303</v>
      </c>
      <c r="C137" s="3">
        <v>22.92</v>
      </c>
      <c r="D137" s="3">
        <v>23.207979564000002</v>
      </c>
      <c r="E137" s="3">
        <v>39.827613515631498</v>
      </c>
      <c r="F137" s="3">
        <v>46.158823269352098</v>
      </c>
      <c r="G137" s="12">
        <f t="shared" si="28"/>
        <v>2.2251739656457339E-2</v>
      </c>
      <c r="H137" s="12">
        <f t="shared" si="29"/>
        <v>3.0584106079428082E-2</v>
      </c>
      <c r="I137" s="14">
        <f t="shared" si="33"/>
        <v>0.38442990655631298</v>
      </c>
      <c r="J137" s="14">
        <f t="shared" si="34"/>
        <v>0.2928953045650321</v>
      </c>
      <c r="K137" s="12">
        <f t="shared" si="30"/>
        <v>0.35391837255921943</v>
      </c>
      <c r="M137" s="1">
        <v>0.468055555555563</v>
      </c>
      <c r="N137" s="2">
        <v>759.83333333333303</v>
      </c>
      <c r="O137" s="3">
        <v>22.92</v>
      </c>
      <c r="P137" s="3">
        <v>23.207979564000002</v>
      </c>
      <c r="Q137" s="3">
        <v>34.812717643521999</v>
      </c>
      <c r="R137" s="3">
        <v>39.665782933870403</v>
      </c>
      <c r="S137" s="12">
        <f t="shared" si="31"/>
        <v>1.5651745089083575E-2</v>
      </c>
      <c r="T137" s="12">
        <f t="shared" si="32"/>
        <v>2.2038757973946579E-2</v>
      </c>
      <c r="U137" s="14">
        <f t="shared" si="35"/>
        <v>0.26843000203883466</v>
      </c>
      <c r="V137" s="14">
        <f t="shared" si="36"/>
        <v>0.22451318019518438</v>
      </c>
      <c r="W137" s="12">
        <f t="shared" si="37"/>
        <v>0.38068659213642692</v>
      </c>
      <c r="Y137">
        <f t="shared" si="38"/>
        <v>334.87631132504134</v>
      </c>
      <c r="Z137">
        <f t="shared" si="39"/>
        <v>360.20430593558979</v>
      </c>
      <c r="AB137">
        <f t="shared" si="40"/>
        <v>536.83325319016649</v>
      </c>
      <c r="AC137">
        <f t="shared" si="41"/>
        <v>805.24987978524962</v>
      </c>
    </row>
    <row r="138" spans="1:29" x14ac:dyDescent="0.25">
      <c r="A138" s="1">
        <v>0.46875000000000699</v>
      </c>
      <c r="B138" s="2">
        <v>763.83333333333303</v>
      </c>
      <c r="C138" s="3">
        <v>22.88</v>
      </c>
      <c r="D138" s="3">
        <v>23.354402148000002</v>
      </c>
      <c r="E138" s="3">
        <v>40.476950837369202</v>
      </c>
      <c r="F138" s="3">
        <v>46.670186378658798</v>
      </c>
      <c r="G138" s="12">
        <f t="shared" si="28"/>
        <v>2.3037683836835098E-2</v>
      </c>
      <c r="H138" s="12">
        <f t="shared" si="29"/>
        <v>3.1145781861652379E-2</v>
      </c>
      <c r="I138" s="14">
        <f t="shared" si="33"/>
        <v>0.39398878225196426</v>
      </c>
      <c r="J138" s="14">
        <f t="shared" si="34"/>
        <v>0.28501193056933455</v>
      </c>
      <c r="K138" s="12">
        <f t="shared" si="30"/>
        <v>0.35766316502442108</v>
      </c>
      <c r="M138" s="1">
        <v>0.46875000000000699</v>
      </c>
      <c r="N138" s="2">
        <v>763.83333333333303</v>
      </c>
      <c r="O138" s="3">
        <v>22.88</v>
      </c>
      <c r="P138" s="3">
        <v>23.354402148000002</v>
      </c>
      <c r="Q138" s="3">
        <v>35.522996396260503</v>
      </c>
      <c r="R138" s="3">
        <v>40.260583992238701</v>
      </c>
      <c r="S138" s="12">
        <f t="shared" si="31"/>
        <v>1.6552035430408694E-2</v>
      </c>
      <c r="T138" s="12">
        <f t="shared" si="32"/>
        <v>2.275441936579364E-2</v>
      </c>
      <c r="U138" s="14">
        <f t="shared" si="35"/>
        <v>0.27999859813901534</v>
      </c>
      <c r="V138" s="14">
        <f t="shared" si="36"/>
        <v>0.21802319288019797</v>
      </c>
      <c r="W138" s="12">
        <f t="shared" si="37"/>
        <v>0.38901019457911445</v>
      </c>
      <c r="Y138">
        <f t="shared" si="38"/>
        <v>340.20116728836399</v>
      </c>
      <c r="Z138">
        <f t="shared" si="39"/>
        <v>370.01775755647662</v>
      </c>
      <c r="AB138">
        <f t="shared" si="40"/>
        <v>534.69679775288034</v>
      </c>
      <c r="AC138">
        <f t="shared" si="41"/>
        <v>802.04519662932046</v>
      </c>
    </row>
    <row r="139" spans="1:29" x14ac:dyDescent="0.25">
      <c r="A139" s="1">
        <v>0.46944444444445199</v>
      </c>
      <c r="B139" s="2">
        <v>760.83333333333303</v>
      </c>
      <c r="C139" s="3">
        <v>22.84</v>
      </c>
      <c r="D139" s="3">
        <v>24.906481538400005</v>
      </c>
      <c r="E139" s="3">
        <v>40.888542366930999</v>
      </c>
      <c r="F139" s="3">
        <v>47.156732966660798</v>
      </c>
      <c r="G139" s="12">
        <f t="shared" si="28"/>
        <v>2.3722071018967367E-2</v>
      </c>
      <c r="H139" s="12">
        <f t="shared" si="29"/>
        <v>3.196065669221574E-2</v>
      </c>
      <c r="I139" s="14">
        <f t="shared" si="33"/>
        <v>0.36919626727264671</v>
      </c>
      <c r="J139" s="14">
        <f t="shared" si="34"/>
        <v>0.28959876912024562</v>
      </c>
      <c r="K139" s="12">
        <f t="shared" si="30"/>
        <v>0.3426637678885131</v>
      </c>
      <c r="M139" s="1">
        <v>0.46944444444445199</v>
      </c>
      <c r="N139" s="2">
        <v>760.83333333333303</v>
      </c>
      <c r="O139" s="3">
        <v>22.84</v>
      </c>
      <c r="P139" s="3">
        <v>24.906481538400005</v>
      </c>
      <c r="Q139" s="3">
        <v>35.882935851743703</v>
      </c>
      <c r="R139" s="3">
        <v>40.714650267163996</v>
      </c>
      <c r="S139" s="12">
        <f t="shared" si="31"/>
        <v>1.7142960593748577E-2</v>
      </c>
      <c r="T139" s="12">
        <f t="shared" si="32"/>
        <v>2.3493516232855206E-2</v>
      </c>
      <c r="U139" s="14">
        <f t="shared" si="35"/>
        <v>0.25356341737486193</v>
      </c>
      <c r="V139" s="14">
        <f t="shared" si="36"/>
        <v>0.22323165276859669</v>
      </c>
      <c r="W139" s="12">
        <f t="shared" si="37"/>
        <v>0.36517924375916033</v>
      </c>
      <c r="Y139">
        <f t="shared" si="38"/>
        <v>324.65395259578747</v>
      </c>
      <c r="Z139">
        <f t="shared" si="39"/>
        <v>345.98605397616728</v>
      </c>
      <c r="AB139">
        <f t="shared" si="40"/>
        <v>512.05037011764864</v>
      </c>
      <c r="AC139">
        <f t="shared" si="41"/>
        <v>768.0755551764729</v>
      </c>
    </row>
    <row r="140" spans="1:29" x14ac:dyDescent="0.25">
      <c r="A140" s="1">
        <v>0.47013888888889599</v>
      </c>
      <c r="B140" s="2">
        <v>761.66666666666697</v>
      </c>
      <c r="C140" s="3">
        <v>22.84</v>
      </c>
      <c r="D140" s="3">
        <v>23.617962799200008</v>
      </c>
      <c r="E140" s="3">
        <v>40.236386353670703</v>
      </c>
      <c r="F140" s="3">
        <v>46.580858095167997</v>
      </c>
      <c r="G140" s="12">
        <f t="shared" si="28"/>
        <v>2.2839894556241615E-2</v>
      </c>
      <c r="H140" s="12">
        <f t="shared" si="29"/>
        <v>3.1169616755143965E-2</v>
      </c>
      <c r="I140" s="14">
        <f t="shared" si="33"/>
        <v>0.3834766525400039</v>
      </c>
      <c r="J140" s="14">
        <f t="shared" si="34"/>
        <v>0.29280235608262811</v>
      </c>
      <c r="K140" s="12">
        <f t="shared" si="30"/>
        <v>0.35325188705421201</v>
      </c>
      <c r="M140" s="1">
        <v>0.47013888888889599</v>
      </c>
      <c r="N140" s="2">
        <v>761.66666666666697</v>
      </c>
      <c r="O140" s="3">
        <v>22.84</v>
      </c>
      <c r="P140" s="3">
        <v>23.617962799200008</v>
      </c>
      <c r="Q140" s="3">
        <v>35.193847923440899</v>
      </c>
      <c r="R140" s="3">
        <v>40.060066002812803</v>
      </c>
      <c r="S140" s="12">
        <f t="shared" si="31"/>
        <v>1.6219493991388483E-2</v>
      </c>
      <c r="T140" s="12">
        <f t="shared" si="32"/>
        <v>2.2608401754239997E-2</v>
      </c>
      <c r="U140" s="14">
        <f t="shared" si="35"/>
        <v>0.26711809715773677</v>
      </c>
      <c r="V140" s="14">
        <f t="shared" si="36"/>
        <v>0.22457978802750772</v>
      </c>
      <c r="W140" s="12">
        <f t="shared" si="37"/>
        <v>0.3794079911714906</v>
      </c>
      <c r="Y140">
        <f t="shared" si="38"/>
        <v>335.05215637295601</v>
      </c>
      <c r="Z140">
        <f t="shared" si="39"/>
        <v>359.86068368158669</v>
      </c>
      <c r="AB140">
        <f t="shared" si="40"/>
        <v>530.85117796576549</v>
      </c>
      <c r="AC140">
        <f t="shared" si="41"/>
        <v>796.27676694864806</v>
      </c>
    </row>
    <row r="141" spans="1:29" x14ac:dyDescent="0.25">
      <c r="A141" s="1">
        <v>0.47083333333334099</v>
      </c>
      <c r="B141" s="2">
        <v>760.83333333333303</v>
      </c>
      <c r="C141" s="3">
        <v>22.8</v>
      </c>
      <c r="D141" s="3">
        <v>23.544751507200001</v>
      </c>
      <c r="E141" s="3">
        <v>40.1084059311193</v>
      </c>
      <c r="F141" s="3">
        <v>46.486616957539802</v>
      </c>
      <c r="G141" s="12">
        <f t="shared" si="28"/>
        <v>2.2749273951087806E-2</v>
      </c>
      <c r="H141" s="12">
        <f t="shared" si="29"/>
        <v>3.1132464785375437E-2</v>
      </c>
      <c r="I141" s="14">
        <f t="shared" si="33"/>
        <v>0.38263146732542846</v>
      </c>
      <c r="J141" s="14">
        <f t="shared" si="34"/>
        <v>0.29468185962950444</v>
      </c>
      <c r="K141" s="12">
        <f t="shared" si="30"/>
        <v>0.35331493142678722</v>
      </c>
      <c r="M141" s="1">
        <v>0.47083333333334099</v>
      </c>
      <c r="N141" s="2">
        <v>760.83333333333303</v>
      </c>
      <c r="O141" s="3">
        <v>22.8</v>
      </c>
      <c r="P141" s="3">
        <v>23.544751507200001</v>
      </c>
      <c r="Q141" s="3">
        <v>35.046778200206496</v>
      </c>
      <c r="R141" s="3">
        <v>39.944042593913601</v>
      </c>
      <c r="S141" s="12">
        <f t="shared" si="31"/>
        <v>1.6096532136087405E-2</v>
      </c>
      <c r="T141" s="12">
        <f t="shared" si="32"/>
        <v>2.2533243277871116E-2</v>
      </c>
      <c r="U141" s="14">
        <f t="shared" si="35"/>
        <v>0.26570448997087592</v>
      </c>
      <c r="V141" s="14">
        <f t="shared" si="36"/>
        <v>0.22626014922633639</v>
      </c>
      <c r="W141" s="12">
        <f t="shared" si="37"/>
        <v>0.3788345645840443</v>
      </c>
      <c r="Y141">
        <f t="shared" si="38"/>
        <v>334.74530939067881</v>
      </c>
      <c r="Z141">
        <f t="shared" si="39"/>
        <v>358.92367474383627</v>
      </c>
      <c r="AB141">
        <f t="shared" si="40"/>
        <v>531.9194056844085</v>
      </c>
      <c r="AC141">
        <f t="shared" si="41"/>
        <v>797.87910852661275</v>
      </c>
    </row>
    <row r="142" spans="1:29" x14ac:dyDescent="0.25">
      <c r="A142" s="1">
        <v>0.47152777777778498</v>
      </c>
      <c r="B142" s="2">
        <v>762.66666666666697</v>
      </c>
      <c r="C142" s="3">
        <v>22.8</v>
      </c>
      <c r="D142" s="3">
        <v>23.134768272000002</v>
      </c>
      <c r="E142" s="3">
        <v>39.772674043619702</v>
      </c>
      <c r="F142" s="3">
        <v>46.236648084280901</v>
      </c>
      <c r="G142" s="12">
        <f t="shared" si="28"/>
        <v>2.2254380301948901E-2</v>
      </c>
      <c r="H142" s="12">
        <f t="shared" si="29"/>
        <v>3.072987073987879E-2</v>
      </c>
      <c r="I142" s="14">
        <f t="shared" si="33"/>
        <v>0.38342281260089878</v>
      </c>
      <c r="J142" s="14">
        <f t="shared" si="34"/>
        <v>0.29792633054541429</v>
      </c>
      <c r="K142" s="12">
        <f t="shared" si="30"/>
        <v>0.35492398524907065</v>
      </c>
      <c r="M142" s="1">
        <v>0.47152777777778498</v>
      </c>
      <c r="N142" s="2">
        <v>762.66666666666697</v>
      </c>
      <c r="O142" s="3">
        <v>22.8</v>
      </c>
      <c r="P142" s="3">
        <v>23.134768272000002</v>
      </c>
      <c r="Q142" s="3">
        <v>34.662771035826196</v>
      </c>
      <c r="R142" s="3">
        <v>39.6226259256334</v>
      </c>
      <c r="S142" s="12">
        <f t="shared" si="31"/>
        <v>1.5554332651870006E-2</v>
      </c>
      <c r="T142" s="12">
        <f t="shared" si="32"/>
        <v>2.2057638888505322E-2</v>
      </c>
      <c r="U142" s="14">
        <f t="shared" si="35"/>
        <v>0.26566439935708791</v>
      </c>
      <c r="V142" s="14">
        <f t="shared" si="36"/>
        <v>0.22860106771202932</v>
      </c>
      <c r="W142" s="12">
        <f t="shared" si="37"/>
        <v>0.3799649332131026</v>
      </c>
      <c r="Y142">
        <f t="shared" si="38"/>
        <v>337.08008278610606</v>
      </c>
      <c r="Z142">
        <f t="shared" si="39"/>
        <v>360.86209009912284</v>
      </c>
      <c r="AB142">
        <f t="shared" si="40"/>
        <v>537.90148090880939</v>
      </c>
      <c r="AC142">
        <f t="shared" si="41"/>
        <v>806.85222136321397</v>
      </c>
    </row>
    <row r="143" spans="1:29" x14ac:dyDescent="0.25">
      <c r="A143" s="1">
        <v>0.47222222222222998</v>
      </c>
      <c r="B143" s="2">
        <v>763</v>
      </c>
      <c r="C143" s="3">
        <v>22.8</v>
      </c>
      <c r="D143" s="3">
        <v>22.695500520000003</v>
      </c>
      <c r="E143" s="3">
        <v>39.730655133501998</v>
      </c>
      <c r="F143" s="3">
        <v>46.1776045957889</v>
      </c>
      <c r="G143" s="12">
        <f t="shared" si="28"/>
        <v>2.2189587330933156E-2</v>
      </c>
      <c r="H143" s="12">
        <f t="shared" si="29"/>
        <v>3.0639062379801966E-2</v>
      </c>
      <c r="I143" s="14">
        <f t="shared" si="33"/>
        <v>0.39240596035708947</v>
      </c>
      <c r="J143" s="14">
        <f t="shared" si="34"/>
        <v>0.29701185020266119</v>
      </c>
      <c r="K143" s="12">
        <f t="shared" si="30"/>
        <v>0.36060792363894673</v>
      </c>
      <c r="M143" s="1">
        <v>0.47222222222222998</v>
      </c>
      <c r="N143" s="2">
        <v>763</v>
      </c>
      <c r="O143" s="3">
        <v>22.8</v>
      </c>
      <c r="P143" s="3">
        <v>22.695500520000003</v>
      </c>
      <c r="Q143" s="3">
        <v>34.627261051160801</v>
      </c>
      <c r="R143" s="3">
        <v>39.565083391742398</v>
      </c>
      <c r="S143" s="12">
        <f t="shared" si="31"/>
        <v>1.5500997445820184E-2</v>
      </c>
      <c r="T143" s="12">
        <f t="shared" si="32"/>
        <v>2.1972586358771164E-2</v>
      </c>
      <c r="U143" s="14">
        <f t="shared" si="35"/>
        <v>0.27484892601267968</v>
      </c>
      <c r="V143" s="14">
        <f t="shared" si="36"/>
        <v>0.22748615572797382</v>
      </c>
      <c r="W143" s="12">
        <f t="shared" si="37"/>
        <v>0.38859200387666665</v>
      </c>
      <c r="Y143">
        <f t="shared" si="38"/>
        <v>342.62794414033357</v>
      </c>
      <c r="Z143">
        <f t="shared" si="39"/>
        <v>369.21673282737322</v>
      </c>
      <c r="AB143">
        <f t="shared" si="40"/>
        <v>544.31084722066748</v>
      </c>
      <c r="AC143">
        <f t="shared" si="41"/>
        <v>816.46627083100111</v>
      </c>
    </row>
    <row r="144" spans="1:29" x14ac:dyDescent="0.25">
      <c r="A144" s="1">
        <v>0.47291666666667398</v>
      </c>
      <c r="B144" s="2">
        <v>766</v>
      </c>
      <c r="C144" s="3">
        <v>22.76</v>
      </c>
      <c r="D144" s="3">
        <v>23.1201260136</v>
      </c>
      <c r="E144" s="3">
        <v>40.155626344429699</v>
      </c>
      <c r="F144" s="3">
        <v>46.597955257205498</v>
      </c>
      <c r="G144" s="12">
        <f t="shared" si="28"/>
        <v>2.2709694966618402E-2</v>
      </c>
      <c r="H144" s="12">
        <f t="shared" si="29"/>
        <v>3.1120046027683416E-2</v>
      </c>
      <c r="I144" s="14">
        <f t="shared" si="33"/>
        <v>0.39087705482558843</v>
      </c>
      <c r="J144" s="14">
        <f t="shared" si="34"/>
        <v>0.29563658275258831</v>
      </c>
      <c r="K144" s="12">
        <f t="shared" si="30"/>
        <v>0.359130230801255</v>
      </c>
      <c r="M144" s="1">
        <v>0.47291666666667398</v>
      </c>
      <c r="N144" s="2">
        <v>766</v>
      </c>
      <c r="O144" s="3">
        <v>22.76</v>
      </c>
      <c r="P144" s="3">
        <v>23.1201260136</v>
      </c>
      <c r="Q144" s="3">
        <v>35.039064211092203</v>
      </c>
      <c r="R144" s="3">
        <v>39.982384208526902</v>
      </c>
      <c r="S144" s="12">
        <f t="shared" si="31"/>
        <v>1.6030109936151699E-2</v>
      </c>
      <c r="T144" s="12">
        <f t="shared" si="32"/>
        <v>2.2483530298337991E-2</v>
      </c>
      <c r="U144" s="14">
        <f t="shared" si="35"/>
        <v>0.27347828762344634</v>
      </c>
      <c r="V144" s="14">
        <f t="shared" si="36"/>
        <v>0.22684750364048778</v>
      </c>
      <c r="W144" s="12">
        <f t="shared" si="37"/>
        <v>0.38690203944369023</v>
      </c>
      <c r="Y144">
        <f t="shared" si="38"/>
        <v>342.56556996134964</v>
      </c>
      <c r="Z144">
        <f t="shared" si="39"/>
        <v>369.05642102456261</v>
      </c>
      <c r="AB144">
        <f t="shared" si="40"/>
        <v>538.11512645253799</v>
      </c>
      <c r="AC144">
        <f t="shared" si="41"/>
        <v>807.17268967880693</v>
      </c>
    </row>
    <row r="145" spans="1:29" x14ac:dyDescent="0.25">
      <c r="A145" s="1">
        <v>0.47361111111111898</v>
      </c>
      <c r="B145" s="2">
        <v>771.33333333333303</v>
      </c>
      <c r="C145" s="3">
        <v>22.8</v>
      </c>
      <c r="D145" s="3">
        <v>23.310475372800003</v>
      </c>
      <c r="E145" s="3">
        <v>40.315887868131</v>
      </c>
      <c r="F145" s="3">
        <v>46.838289849918901</v>
      </c>
      <c r="G145" s="12">
        <f t="shared" si="28"/>
        <v>2.2708584098700527E-2</v>
      </c>
      <c r="H145" s="12">
        <f t="shared" si="29"/>
        <v>3.1164593582435923E-2</v>
      </c>
      <c r="I145" s="14">
        <f t="shared" si="33"/>
        <v>0.38748877376019403</v>
      </c>
      <c r="J145" s="14">
        <f t="shared" si="34"/>
        <v>0.2972415454888806</v>
      </c>
      <c r="K145" s="12">
        <f t="shared" si="30"/>
        <v>0.35740636433642303</v>
      </c>
      <c r="M145" s="1">
        <v>0.47361111111111898</v>
      </c>
      <c r="N145" s="2">
        <v>771.33333333333303</v>
      </c>
      <c r="O145" s="3">
        <v>22.8</v>
      </c>
      <c r="P145" s="3">
        <v>23.310475372800003</v>
      </c>
      <c r="Q145" s="3">
        <v>35.1400602706073</v>
      </c>
      <c r="R145" s="3">
        <v>40.150505937461801</v>
      </c>
      <c r="S145" s="12">
        <f t="shared" si="31"/>
        <v>1.5998349529741534E-2</v>
      </c>
      <c r="T145" s="12">
        <f t="shared" si="32"/>
        <v>2.2494173644073218E-2</v>
      </c>
      <c r="U145" s="14">
        <f t="shared" si="35"/>
        <v>0.26955131769970275</v>
      </c>
      <c r="V145" s="14">
        <f t="shared" si="36"/>
        <v>0.22833805977650751</v>
      </c>
      <c r="W145" s="12">
        <f t="shared" si="37"/>
        <v>0.38372034758795659</v>
      </c>
      <c r="Y145">
        <f t="shared" si="38"/>
        <v>343.29490570318927</v>
      </c>
      <c r="Z145">
        <f t="shared" si="39"/>
        <v>368.56993519457069</v>
      </c>
      <c r="AB145">
        <f t="shared" si="40"/>
        <v>535.33773438406627</v>
      </c>
      <c r="AC145">
        <f t="shared" si="41"/>
        <v>803.00660157609923</v>
      </c>
    </row>
    <row r="146" spans="1:29" x14ac:dyDescent="0.25">
      <c r="A146" s="1">
        <v>0.47430555555556297</v>
      </c>
      <c r="B146" s="2">
        <v>775.5</v>
      </c>
      <c r="C146" s="3">
        <v>22.76</v>
      </c>
      <c r="D146" s="3">
        <v>23.061556980000002</v>
      </c>
      <c r="E146" s="3">
        <v>40.556061589915501</v>
      </c>
      <c r="F146" s="3">
        <v>47.025847353177703</v>
      </c>
      <c r="G146" s="12">
        <f t="shared" si="28"/>
        <v>2.2947855048246937E-2</v>
      </c>
      <c r="H146" s="12">
        <f t="shared" si="29"/>
        <v>3.129058330519368E-2</v>
      </c>
      <c r="I146" s="14">
        <f t="shared" si="33"/>
        <v>0.39649151764261525</v>
      </c>
      <c r="J146" s="14">
        <f t="shared" si="34"/>
        <v>0.29325953872903709</v>
      </c>
      <c r="K146" s="12">
        <f t="shared" si="30"/>
        <v>0.36208085800475587</v>
      </c>
      <c r="M146" s="1">
        <v>0.47430555555556297</v>
      </c>
      <c r="N146" s="2">
        <v>775.5</v>
      </c>
      <c r="O146" s="3">
        <v>22.76</v>
      </c>
      <c r="P146" s="3">
        <v>23.061556980000002</v>
      </c>
      <c r="Q146" s="3">
        <v>35.399777934580896</v>
      </c>
      <c r="R146" s="3">
        <v>40.355237083019802</v>
      </c>
      <c r="S146" s="12">
        <f t="shared" si="31"/>
        <v>1.6298875479794837E-2</v>
      </c>
      <c r="T146" s="12">
        <f t="shared" si="32"/>
        <v>2.2688893724074531E-2</v>
      </c>
      <c r="U146" s="14">
        <f t="shared" si="35"/>
        <v>0.2796306646213359</v>
      </c>
      <c r="V146" s="14">
        <f t="shared" si="36"/>
        <v>0.22461882313225601</v>
      </c>
      <c r="W146" s="12">
        <f t="shared" si="37"/>
        <v>0.3919400761874639</v>
      </c>
      <c r="Y146">
        <f t="shared" si="38"/>
        <v>349.66353597800475</v>
      </c>
      <c r="Z146">
        <f t="shared" si="39"/>
        <v>378.49875214722647</v>
      </c>
      <c r="AB146">
        <f t="shared" si="40"/>
        <v>538.96970862745241</v>
      </c>
      <c r="AC146">
        <f t="shared" si="41"/>
        <v>808.45456294117844</v>
      </c>
    </row>
    <row r="147" spans="1:29" x14ac:dyDescent="0.25">
      <c r="A147" s="1">
        <v>0.47500000000000803</v>
      </c>
      <c r="B147" s="2">
        <v>773.83333333333303</v>
      </c>
      <c r="C147" s="3">
        <v>22.76</v>
      </c>
      <c r="D147" s="3">
        <v>24.159726360000001</v>
      </c>
      <c r="E147" s="3">
        <v>41.4039628987559</v>
      </c>
      <c r="F147" s="3">
        <v>47.765351921046999</v>
      </c>
      <c r="G147" s="12">
        <f t="shared" si="28"/>
        <v>2.4092995346227747E-2</v>
      </c>
      <c r="H147" s="12">
        <f t="shared" si="29"/>
        <v>3.2313614371372396E-2</v>
      </c>
      <c r="I147" s="14">
        <f t="shared" si="33"/>
        <v>0.3916612375414964</v>
      </c>
      <c r="J147" s="14">
        <f t="shared" si="34"/>
        <v>0.28896721421720578</v>
      </c>
      <c r="K147" s="12">
        <f t="shared" si="30"/>
        <v>0.35742989643339962</v>
      </c>
      <c r="M147" s="1">
        <v>0.47500000000000803</v>
      </c>
      <c r="N147" s="2">
        <v>773.83333333333303</v>
      </c>
      <c r="O147" s="3">
        <v>22.76</v>
      </c>
      <c r="P147" s="3">
        <v>24.159726360000001</v>
      </c>
      <c r="Q147" s="3">
        <v>36.293729158222803</v>
      </c>
      <c r="R147" s="3">
        <v>41.181614842441597</v>
      </c>
      <c r="S147" s="12">
        <f t="shared" si="31"/>
        <v>1.7489204167421245E-2</v>
      </c>
      <c r="T147" s="12">
        <f t="shared" si="32"/>
        <v>2.3805662083706571E-2</v>
      </c>
      <c r="U147" s="14">
        <f t="shared" si="35"/>
        <v>0.27559460470186697</v>
      </c>
      <c r="V147" s="14">
        <f t="shared" si="36"/>
        <v>0.22203306614821147</v>
      </c>
      <c r="W147" s="12">
        <f t="shared" si="37"/>
        <v>0.38661113777597278</v>
      </c>
      <c r="Y147">
        <f t="shared" si="38"/>
        <v>344.43024909625018</v>
      </c>
      <c r="Z147">
        <f t="shared" si="39"/>
        <v>372.5501750589433</v>
      </c>
      <c r="AB147">
        <f t="shared" si="40"/>
        <v>522.94629284780729</v>
      </c>
      <c r="AC147">
        <f t="shared" si="41"/>
        <v>784.41943927171087</v>
      </c>
    </row>
    <row r="148" spans="1:29" x14ac:dyDescent="0.25">
      <c r="A148" s="1">
        <v>0.47569444444445202</v>
      </c>
      <c r="B148" s="2">
        <v>775.66666666666697</v>
      </c>
      <c r="C148" s="3">
        <v>22.72</v>
      </c>
      <c r="D148" s="3">
        <v>24.716132179200002</v>
      </c>
      <c r="E148" s="3">
        <v>41.590943598656096</v>
      </c>
      <c r="F148" s="3">
        <v>48.022924002822897</v>
      </c>
      <c r="G148" s="12">
        <f t="shared" si="28"/>
        <v>2.4328676749449191E-2</v>
      </c>
      <c r="H148" s="12">
        <f t="shared" si="29"/>
        <v>3.2620873230970633E-2</v>
      </c>
      <c r="I148" s="14">
        <f t="shared" si="33"/>
        <v>0.38236475459173064</v>
      </c>
      <c r="J148" s="14">
        <f t="shared" si="34"/>
        <v>0.29148327025954157</v>
      </c>
      <c r="K148" s="12">
        <f t="shared" si="30"/>
        <v>0.35207092648100097</v>
      </c>
      <c r="M148" s="1">
        <v>0.47569444444445202</v>
      </c>
      <c r="N148" s="2">
        <v>775.66666666666697</v>
      </c>
      <c r="O148" s="3">
        <v>22.72</v>
      </c>
      <c r="P148" s="3">
        <v>24.716132179200002</v>
      </c>
      <c r="Q148" s="3">
        <v>36.430905361968399</v>
      </c>
      <c r="R148" s="3">
        <v>41.384754600646303</v>
      </c>
      <c r="S148" s="12">
        <f t="shared" si="31"/>
        <v>1.7676285382855688E-2</v>
      </c>
      <c r="T148" s="12">
        <f t="shared" si="32"/>
        <v>2.4062855093226854E-2</v>
      </c>
      <c r="U148" s="14">
        <f t="shared" si="35"/>
        <v>0.26544393663342059</v>
      </c>
      <c r="V148" s="14">
        <f t="shared" si="36"/>
        <v>0.22449760194031981</v>
      </c>
      <c r="W148" s="12">
        <f t="shared" si="37"/>
        <v>0.37769273760358052</v>
      </c>
      <c r="Y148">
        <f t="shared" si="38"/>
        <v>340.06995886148542</v>
      </c>
      <c r="Z148">
        <f t="shared" si="39"/>
        <v>364.8184046973916</v>
      </c>
      <c r="AB148">
        <f t="shared" si="40"/>
        <v>514.82776218612048</v>
      </c>
      <c r="AC148">
        <f t="shared" si="41"/>
        <v>772.24164327918061</v>
      </c>
    </row>
    <row r="149" spans="1:29" x14ac:dyDescent="0.25">
      <c r="A149" s="1">
        <v>0.47638888888889702</v>
      </c>
      <c r="B149" s="2">
        <v>778.33333333333303</v>
      </c>
      <c r="C149" s="3">
        <v>22.72</v>
      </c>
      <c r="D149" s="3">
        <v>24.262222168800001</v>
      </c>
      <c r="E149" s="3">
        <v>41.528144694462299</v>
      </c>
      <c r="F149" s="3">
        <v>47.959705819707096</v>
      </c>
      <c r="G149" s="12">
        <f t="shared" si="28"/>
        <v>2.4164639864405535E-2</v>
      </c>
      <c r="H149" s="12">
        <f t="shared" si="29"/>
        <v>3.2427887562792856E-2</v>
      </c>
      <c r="I149" s="14">
        <f t="shared" si="33"/>
        <v>0.38988651216212317</v>
      </c>
      <c r="J149" s="14">
        <f t="shared" si="34"/>
        <v>0.29046567667058465</v>
      </c>
      <c r="K149" s="12">
        <f t="shared" si="30"/>
        <v>0.35674623366494373</v>
      </c>
      <c r="M149" s="1">
        <v>0.47638888888889702</v>
      </c>
      <c r="N149" s="2">
        <v>778.33333333333303</v>
      </c>
      <c r="O149" s="3">
        <v>22.72</v>
      </c>
      <c r="P149" s="3">
        <v>24.262222168800001</v>
      </c>
      <c r="Q149" s="3">
        <v>36.365218114762797</v>
      </c>
      <c r="R149" s="3">
        <v>41.306750629775301</v>
      </c>
      <c r="S149" s="12">
        <f t="shared" si="31"/>
        <v>1.7531329483635293E-2</v>
      </c>
      <c r="T149" s="12">
        <f t="shared" si="32"/>
        <v>2.3880193528619243E-2</v>
      </c>
      <c r="U149" s="14">
        <f t="shared" si="35"/>
        <v>0.27330105698494928</v>
      </c>
      <c r="V149" s="14">
        <f t="shared" si="36"/>
        <v>0.22317219067216293</v>
      </c>
      <c r="W149" s="12">
        <f t="shared" si="37"/>
        <v>0.38488715232103082</v>
      </c>
      <c r="Y149">
        <f t="shared" si="38"/>
        <v>345.77055268999305</v>
      </c>
      <c r="Z149">
        <f t="shared" si="39"/>
        <v>373.04568576416045</v>
      </c>
      <c r="AB149">
        <f t="shared" si="40"/>
        <v>521.45077404170706</v>
      </c>
      <c r="AC149">
        <f t="shared" si="41"/>
        <v>782.1761610625606</v>
      </c>
    </row>
    <row r="150" spans="1:29" x14ac:dyDescent="0.25">
      <c r="A150" s="1">
        <v>0.47708333333334102</v>
      </c>
      <c r="B150" s="2">
        <v>778.5</v>
      </c>
      <c r="C150" s="3">
        <v>22.72</v>
      </c>
      <c r="D150" s="3">
        <v>24.657563145600001</v>
      </c>
      <c r="E150" s="3">
        <v>41.688126931897997</v>
      </c>
      <c r="F150" s="3">
        <v>48.127674797999603</v>
      </c>
      <c r="G150" s="12">
        <f t="shared" si="28"/>
        <v>2.4364967157222861E-2</v>
      </c>
      <c r="H150" s="12">
        <f t="shared" si="29"/>
        <v>3.2636704942838282E-2</v>
      </c>
      <c r="I150" s="14">
        <f t="shared" si="33"/>
        <v>0.38448948039364111</v>
      </c>
      <c r="J150" s="14">
        <f t="shared" si="34"/>
        <v>0.29076411610042086</v>
      </c>
      <c r="K150" s="12">
        <f t="shared" si="30"/>
        <v>0.35324769229590108</v>
      </c>
      <c r="M150" s="1">
        <v>0.47708333333334102</v>
      </c>
      <c r="N150" s="2">
        <v>778.5</v>
      </c>
      <c r="O150" s="3">
        <v>22.72</v>
      </c>
      <c r="P150" s="3">
        <v>24.657563145600001</v>
      </c>
      <c r="Q150" s="3">
        <v>36.516770441267902</v>
      </c>
      <c r="R150" s="3">
        <v>41.473353008933103</v>
      </c>
      <c r="S150" s="12">
        <f t="shared" si="31"/>
        <v>1.7722248479470654E-2</v>
      </c>
      <c r="T150" s="12">
        <f t="shared" si="32"/>
        <v>2.4089085432155561E-2</v>
      </c>
      <c r="U150" s="14">
        <f t="shared" si="35"/>
        <v>0.26773866726951134</v>
      </c>
      <c r="V150" s="14">
        <f t="shared" si="36"/>
        <v>0.22380396560953009</v>
      </c>
      <c r="W150" s="12">
        <f t="shared" si="37"/>
        <v>0.37964065007427639</v>
      </c>
      <c r="Y150">
        <f t="shared" si="38"/>
        <v>342.45296240284222</v>
      </c>
      <c r="Z150">
        <f t="shared" si="39"/>
        <v>368.03939021227495</v>
      </c>
      <c r="AB150">
        <f t="shared" si="40"/>
        <v>515.68234436103489</v>
      </c>
      <c r="AC150">
        <f t="shared" si="41"/>
        <v>773.52351654155223</v>
      </c>
    </row>
    <row r="151" spans="1:29" x14ac:dyDescent="0.25">
      <c r="A151" s="1">
        <v>0.47777777777778602</v>
      </c>
      <c r="B151" s="2">
        <v>778.83333333333303</v>
      </c>
      <c r="C151" s="3">
        <v>22.72</v>
      </c>
      <c r="D151" s="3">
        <v>24.467213786400002</v>
      </c>
      <c r="E151" s="3">
        <v>41.817651566775503</v>
      </c>
      <c r="F151" s="3">
        <v>48.224358460321199</v>
      </c>
      <c r="G151" s="12">
        <f t="shared" si="28"/>
        <v>2.4520845153146387E-2</v>
      </c>
      <c r="H151" s="12">
        <f t="shared" si="29"/>
        <v>3.2746875831784136E-2</v>
      </c>
      <c r="I151" s="14">
        <f t="shared" si="33"/>
        <v>0.39154344737146823</v>
      </c>
      <c r="J151" s="14">
        <f t="shared" si="34"/>
        <v>0.28915744203696309</v>
      </c>
      <c r="K151" s="12">
        <f t="shared" si="30"/>
        <v>0.35741477892663331</v>
      </c>
      <c r="M151" s="1">
        <v>0.47777777777778602</v>
      </c>
      <c r="N151" s="2">
        <v>778.83333333333303</v>
      </c>
      <c r="O151" s="3">
        <v>22.72</v>
      </c>
      <c r="P151" s="3">
        <v>24.467213786400002</v>
      </c>
      <c r="Q151" s="3">
        <v>36.659181455994101</v>
      </c>
      <c r="R151" s="3">
        <v>41.583233865464699</v>
      </c>
      <c r="S151" s="12">
        <f t="shared" si="31"/>
        <v>1.7897515244161062E-2</v>
      </c>
      <c r="T151" s="12">
        <f t="shared" si="32"/>
        <v>2.4219859446348864E-2</v>
      </c>
      <c r="U151" s="14">
        <f t="shared" si="35"/>
        <v>0.27513340654687773</v>
      </c>
      <c r="V151" s="14">
        <f t="shared" si="36"/>
        <v>0.22223997801629838</v>
      </c>
      <c r="W151" s="12">
        <f t="shared" si="37"/>
        <v>0.38625339555502702</v>
      </c>
      <c r="Y151">
        <f t="shared" si="38"/>
        <v>346.64106810865633</v>
      </c>
      <c r="Z151">
        <f t="shared" si="39"/>
        <v>374.61038963717226</v>
      </c>
      <c r="AB151">
        <f t="shared" si="40"/>
        <v>518.45973642950662</v>
      </c>
      <c r="AC151">
        <f t="shared" si="41"/>
        <v>777.68960464425993</v>
      </c>
    </row>
    <row r="152" spans="1:29" x14ac:dyDescent="0.25">
      <c r="A152" s="1">
        <v>0.47847222222223001</v>
      </c>
      <c r="B152" s="2">
        <v>782.5</v>
      </c>
      <c r="C152" s="3">
        <v>22.72</v>
      </c>
      <c r="D152" s="3">
        <v>25.052904122400005</v>
      </c>
      <c r="E152" s="3">
        <v>41.959629379629902</v>
      </c>
      <c r="F152" s="3">
        <v>48.445772271058203</v>
      </c>
      <c r="G152" s="12">
        <f t="shared" si="28"/>
        <v>2.4587385788664415E-2</v>
      </c>
      <c r="H152" s="12">
        <f t="shared" si="29"/>
        <v>3.2876386288892272E-2</v>
      </c>
      <c r="I152" s="14">
        <f t="shared" si="33"/>
        <v>0.37974249779042851</v>
      </c>
      <c r="J152" s="14">
        <f t="shared" si="34"/>
        <v>0.29137092667467629</v>
      </c>
      <c r="K152" s="12">
        <f t="shared" si="30"/>
        <v>0.3502853074185111</v>
      </c>
      <c r="M152" s="1">
        <v>0.47847222222223001</v>
      </c>
      <c r="N152" s="2">
        <v>782.5</v>
      </c>
      <c r="O152" s="3">
        <v>22.72</v>
      </c>
      <c r="P152" s="3">
        <v>25.052904122400005</v>
      </c>
      <c r="Q152" s="3">
        <v>36.748171480085396</v>
      </c>
      <c r="R152" s="3">
        <v>41.7499542803886</v>
      </c>
      <c r="S152" s="12">
        <f t="shared" si="31"/>
        <v>1.7927375693399868E-2</v>
      </c>
      <c r="T152" s="12">
        <f t="shared" si="32"/>
        <v>2.4319430390272973E-2</v>
      </c>
      <c r="U152" s="14">
        <f t="shared" si="35"/>
        <v>0.26268777490396072</v>
      </c>
      <c r="V152" s="14">
        <f t="shared" si="36"/>
        <v>0.22469040752644848</v>
      </c>
      <c r="W152" s="12">
        <f t="shared" si="37"/>
        <v>0.37503297866718505</v>
      </c>
      <c r="Y152">
        <f t="shared" si="38"/>
        <v>341.32590058590733</v>
      </c>
      <c r="Z152">
        <f t="shared" si="39"/>
        <v>365.440589376623</v>
      </c>
      <c r="AB152">
        <f t="shared" si="40"/>
        <v>509.9139146803625</v>
      </c>
      <c r="AC152">
        <f t="shared" si="41"/>
        <v>764.87087202054363</v>
      </c>
    </row>
    <row r="153" spans="1:29" x14ac:dyDescent="0.25">
      <c r="A153" s="1">
        <v>0.47916666666667501</v>
      </c>
      <c r="B153" s="2">
        <v>783.66666666666697</v>
      </c>
      <c r="C153" s="3">
        <v>22.72</v>
      </c>
      <c r="D153" s="3">
        <v>24.291506685600002</v>
      </c>
      <c r="E153" s="3">
        <v>41.662908670303302</v>
      </c>
      <c r="F153" s="3">
        <v>48.187605077043699</v>
      </c>
      <c r="G153" s="12">
        <f t="shared" si="28"/>
        <v>2.4172150578864265E-2</v>
      </c>
      <c r="H153" s="12">
        <f t="shared" si="29"/>
        <v>3.2498007329277358E-2</v>
      </c>
      <c r="I153" s="14">
        <f t="shared" si="33"/>
        <v>0.38959874525841653</v>
      </c>
      <c r="J153" s="14">
        <f t="shared" si="34"/>
        <v>0.29266647971149051</v>
      </c>
      <c r="K153" s="12">
        <f t="shared" si="30"/>
        <v>0.3572879900761079</v>
      </c>
      <c r="M153" s="1">
        <v>0.47916666666667501</v>
      </c>
      <c r="N153" s="2">
        <v>783.66666666666697</v>
      </c>
      <c r="O153" s="3">
        <v>22.72</v>
      </c>
      <c r="P153" s="3">
        <v>24.291506685600002</v>
      </c>
      <c r="Q153" s="3">
        <v>36.430069792360101</v>
      </c>
      <c r="R153" s="3">
        <v>41.447225294833203</v>
      </c>
      <c r="S153" s="12">
        <f t="shared" si="31"/>
        <v>1.7494772172301273E-2</v>
      </c>
      <c r="T153" s="12">
        <f t="shared" si="32"/>
        <v>2.3896927215865414E-2</v>
      </c>
      <c r="U153" s="14">
        <f t="shared" si="35"/>
        <v>0.27223876114306694</v>
      </c>
      <c r="V153" s="14">
        <f t="shared" si="36"/>
        <v>0.22504545001619408</v>
      </c>
      <c r="W153" s="12">
        <f t="shared" si="37"/>
        <v>0.38476148615116401</v>
      </c>
      <c r="Y153">
        <f t="shared" si="38"/>
        <v>348.66854513591636</v>
      </c>
      <c r="Z153">
        <f t="shared" si="39"/>
        <v>375.47925294685234</v>
      </c>
      <c r="AB153">
        <f t="shared" si="40"/>
        <v>521.02348295424997</v>
      </c>
      <c r="AC153">
        <f t="shared" si="41"/>
        <v>781.53522443137479</v>
      </c>
    </row>
    <row r="154" spans="1:29" x14ac:dyDescent="0.25">
      <c r="A154" s="1">
        <v>0.47986111111111901</v>
      </c>
      <c r="B154" s="2">
        <v>787.16666666666697</v>
      </c>
      <c r="C154" s="3">
        <v>22.76</v>
      </c>
      <c r="D154" s="3">
        <v>24.408644752800001</v>
      </c>
      <c r="E154" s="3">
        <v>41.605897288133498</v>
      </c>
      <c r="F154" s="3">
        <v>48.195986605900103</v>
      </c>
      <c r="G154" s="12">
        <f t="shared" si="28"/>
        <v>2.3941432083167676E-2</v>
      </c>
      <c r="H154" s="12">
        <f t="shared" si="29"/>
        <v>3.231334313686228E-2</v>
      </c>
      <c r="I154" s="14">
        <f t="shared" si="33"/>
        <v>0.38397807520233379</v>
      </c>
      <c r="J154" s="14">
        <f t="shared" si="34"/>
        <v>0.29428535825108304</v>
      </c>
      <c r="K154" s="12">
        <f t="shared" si="30"/>
        <v>0.35408050288525023</v>
      </c>
      <c r="M154" s="1">
        <v>0.47986111111111901</v>
      </c>
      <c r="N154" s="2">
        <v>787.16666666666697</v>
      </c>
      <c r="O154" s="3">
        <v>22.76</v>
      </c>
      <c r="P154" s="3">
        <v>24.408644752800001</v>
      </c>
      <c r="Q154" s="3">
        <v>36.333679304982802</v>
      </c>
      <c r="R154" s="3">
        <v>41.408168161317803</v>
      </c>
      <c r="S154" s="12">
        <f t="shared" si="31"/>
        <v>1.7243717092927539E-2</v>
      </c>
      <c r="T154" s="12">
        <f t="shared" si="32"/>
        <v>2.3690241153484389E-2</v>
      </c>
      <c r="U154" s="14">
        <f t="shared" si="35"/>
        <v>0.26626066022235567</v>
      </c>
      <c r="V154" s="14">
        <f t="shared" si="36"/>
        <v>0.22660508818927105</v>
      </c>
      <c r="W154" s="12">
        <f t="shared" si="37"/>
        <v>0.3795632043169912</v>
      </c>
      <c r="Y154">
        <f t="shared" si="38"/>
        <v>347.08167587478806</v>
      </c>
      <c r="Z154">
        <f t="shared" si="39"/>
        <v>372.06068106336755</v>
      </c>
      <c r="AB154">
        <f t="shared" si="40"/>
        <v>519.31431860442115</v>
      </c>
      <c r="AC154">
        <f t="shared" si="41"/>
        <v>778.97147790663155</v>
      </c>
    </row>
    <row r="155" spans="1:29" x14ac:dyDescent="0.25">
      <c r="A155" s="1">
        <v>0.48055555555556401</v>
      </c>
      <c r="B155" s="2">
        <v>787.16666666666697</v>
      </c>
      <c r="C155" s="3">
        <v>22.76</v>
      </c>
      <c r="D155" s="3">
        <v>23.866881192000001</v>
      </c>
      <c r="E155" s="3">
        <v>41.776697261458501</v>
      </c>
      <c r="F155" s="3">
        <v>48.272876589241797</v>
      </c>
      <c r="G155" s="12">
        <f t="shared" si="28"/>
        <v>2.4158412781865542E-2</v>
      </c>
      <c r="H155" s="12">
        <f t="shared" si="29"/>
        <v>3.2411022556733157E-2</v>
      </c>
      <c r="I155" s="14">
        <f t="shared" si="33"/>
        <v>0.39988810348915077</v>
      </c>
      <c r="J155" s="14">
        <f t="shared" si="34"/>
        <v>0.29009173754080103</v>
      </c>
      <c r="K155" s="12">
        <f t="shared" si="30"/>
        <v>0.36328931483970095</v>
      </c>
      <c r="M155" s="1">
        <v>0.48055555555556401</v>
      </c>
      <c r="N155" s="2">
        <v>787.16666666666697</v>
      </c>
      <c r="O155" s="3">
        <v>22.76</v>
      </c>
      <c r="P155" s="3">
        <v>23.866881192000001</v>
      </c>
      <c r="Q155" s="3">
        <v>36.551593167359201</v>
      </c>
      <c r="R155" s="3">
        <v>41.534046890000504</v>
      </c>
      <c r="S155" s="12">
        <f t="shared" si="31"/>
        <v>1.7520550286715047E-2</v>
      </c>
      <c r="T155" s="12">
        <f t="shared" si="32"/>
        <v>2.38501548464965E-2</v>
      </c>
      <c r="U155" s="14">
        <f t="shared" si="35"/>
        <v>0.28322264145317239</v>
      </c>
      <c r="V155" s="14">
        <f t="shared" si="36"/>
        <v>0.22249519058625711</v>
      </c>
      <c r="W155" s="12">
        <f t="shared" si="37"/>
        <v>0.39447023674630094</v>
      </c>
      <c r="Y155">
        <f t="shared" si="38"/>
        <v>356.10846458504454</v>
      </c>
      <c r="Z155">
        <f t="shared" si="39"/>
        <v>386.67305806725307</v>
      </c>
      <c r="AB155">
        <f t="shared" si="40"/>
        <v>527.21920372237935</v>
      </c>
      <c r="AC155">
        <f t="shared" si="41"/>
        <v>790.82880558356896</v>
      </c>
    </row>
    <row r="156" spans="1:29" x14ac:dyDescent="0.25">
      <c r="A156" s="1">
        <v>0.481250000000008</v>
      </c>
      <c r="B156" s="2">
        <v>791.16666666666697</v>
      </c>
      <c r="C156" s="3">
        <v>22.76</v>
      </c>
      <c r="D156" s="3">
        <v>25.331107032000002</v>
      </c>
      <c r="E156" s="3">
        <v>42.919269128904297</v>
      </c>
      <c r="F156" s="3">
        <v>49.330126409047502</v>
      </c>
      <c r="G156" s="12">
        <f t="shared" si="28"/>
        <v>2.5480432857262633E-2</v>
      </c>
      <c r="H156" s="12">
        <f t="shared" si="29"/>
        <v>3.3583475553883489E-2</v>
      </c>
      <c r="I156" s="14">
        <f t="shared" si="33"/>
        <v>0.39072080036020784</v>
      </c>
      <c r="J156" s="14">
        <f t="shared" si="34"/>
        <v>0.28483422812364223</v>
      </c>
      <c r="K156" s="12">
        <f t="shared" si="30"/>
        <v>0.35542527628135262</v>
      </c>
      <c r="M156" s="1">
        <v>0.481250000000008</v>
      </c>
      <c r="N156" s="2">
        <v>791.16666666666697</v>
      </c>
      <c r="O156" s="3">
        <v>22.76</v>
      </c>
      <c r="P156" s="3">
        <v>25.331107032000002</v>
      </c>
      <c r="Q156" s="3">
        <v>37.714740359007799</v>
      </c>
      <c r="R156" s="3">
        <v>42.655803189378901</v>
      </c>
      <c r="S156" s="12">
        <f t="shared" si="31"/>
        <v>1.8902136539719137E-2</v>
      </c>
      <c r="T156" s="12">
        <f t="shared" si="32"/>
        <v>2.5147423454028511E-2</v>
      </c>
      <c r="U156" s="14">
        <f t="shared" si="35"/>
        <v>0.27510225902156454</v>
      </c>
      <c r="V156" s="14">
        <f t="shared" si="36"/>
        <v>0.21953129759390527</v>
      </c>
      <c r="W156" s="12">
        <f t="shared" si="37"/>
        <v>0.38486790781851721</v>
      </c>
      <c r="Y156">
        <f t="shared" si="38"/>
        <v>350.17026770696509</v>
      </c>
      <c r="Z156">
        <f t="shared" si="39"/>
        <v>379.17758613753489</v>
      </c>
      <c r="AB156">
        <f t="shared" si="40"/>
        <v>505.85464934951909</v>
      </c>
      <c r="AC156">
        <f t="shared" si="41"/>
        <v>758.78197402427861</v>
      </c>
    </row>
    <row r="157" spans="1:29" x14ac:dyDescent="0.25">
      <c r="A157" s="1">
        <v>0.481944444444453</v>
      </c>
      <c r="B157" s="2">
        <v>793.83333333333303</v>
      </c>
      <c r="C157" s="3">
        <v>22.76</v>
      </c>
      <c r="D157" s="3">
        <v>25.872870592800002</v>
      </c>
      <c r="E157" s="3">
        <v>43.198797404554497</v>
      </c>
      <c r="F157" s="3">
        <v>49.665841743834399</v>
      </c>
      <c r="G157" s="12">
        <f t="shared" si="28"/>
        <v>2.5746962928265175E-2</v>
      </c>
      <c r="H157" s="12">
        <f t="shared" si="29"/>
        <v>3.3893565077263585E-2</v>
      </c>
      <c r="I157" s="14">
        <f t="shared" si="33"/>
        <v>0.38360229613946933</v>
      </c>
      <c r="J157" s="14">
        <f t="shared" si="34"/>
        <v>0.2863654088738834</v>
      </c>
      <c r="K157" s="12">
        <f t="shared" si="30"/>
        <v>0.35119000038427417</v>
      </c>
      <c r="M157" s="1">
        <v>0.481944444444453</v>
      </c>
      <c r="N157" s="2">
        <v>793.83333333333303</v>
      </c>
      <c r="O157" s="3">
        <v>22.76</v>
      </c>
      <c r="P157" s="3">
        <v>25.872870592800002</v>
      </c>
      <c r="Q157" s="3">
        <v>37.950337642598399</v>
      </c>
      <c r="R157" s="3">
        <v>42.941766820575502</v>
      </c>
      <c r="S157" s="12">
        <f t="shared" si="31"/>
        <v>1.9135424282089107E-2</v>
      </c>
      <c r="T157" s="12">
        <f t="shared" si="32"/>
        <v>2.5423178862786701E-2</v>
      </c>
      <c r="U157" s="14">
        <f t="shared" si="35"/>
        <v>0.26739949569152638</v>
      </c>
      <c r="V157" s="14">
        <f t="shared" si="36"/>
        <v>0.22102410041240012</v>
      </c>
      <c r="W157" s="12">
        <f t="shared" si="37"/>
        <v>0.37791154589772652</v>
      </c>
      <c r="Y157">
        <f t="shared" si="38"/>
        <v>347.16381309605049</v>
      </c>
      <c r="Z157">
        <f t="shared" si="39"/>
        <v>373.57901176947263</v>
      </c>
      <c r="AB157">
        <f t="shared" si="40"/>
        <v>497.94976423156095</v>
      </c>
      <c r="AC157">
        <f t="shared" si="41"/>
        <v>746.92464634734131</v>
      </c>
    </row>
    <row r="158" spans="1:29" x14ac:dyDescent="0.25">
      <c r="A158" s="1">
        <v>0.482638888888897</v>
      </c>
      <c r="B158" s="2">
        <v>793.33333333333303</v>
      </c>
      <c r="C158" s="3">
        <v>22.76</v>
      </c>
      <c r="D158" s="3">
        <v>25.638594458399997</v>
      </c>
      <c r="E158" s="3">
        <v>42.654873398265103</v>
      </c>
      <c r="F158" s="3">
        <v>49.293769066190102</v>
      </c>
      <c r="G158" s="12">
        <f t="shared" si="28"/>
        <v>2.5077571510418204E-2</v>
      </c>
      <c r="H158" s="12">
        <f t="shared" si="29"/>
        <v>3.3445927394357283E-2</v>
      </c>
      <c r="I158" s="14">
        <f t="shared" si="33"/>
        <v>0.37698402540572051</v>
      </c>
      <c r="J158" s="14">
        <f t="shared" si="34"/>
        <v>0.29416038864755534</v>
      </c>
      <c r="K158" s="12">
        <f t="shared" si="30"/>
        <v>0.34937614648633225</v>
      </c>
      <c r="M158" s="1">
        <v>0.482638888888897</v>
      </c>
      <c r="N158" s="2">
        <v>793.33333333333303</v>
      </c>
      <c r="O158" s="3">
        <v>22.76</v>
      </c>
      <c r="P158" s="3">
        <v>25.638594458399997</v>
      </c>
      <c r="Q158" s="3">
        <v>37.314953430913199</v>
      </c>
      <c r="R158" s="3">
        <v>42.444537144470701</v>
      </c>
      <c r="S158" s="12">
        <f t="shared" si="31"/>
        <v>1.834657995493261E-2</v>
      </c>
      <c r="T158" s="12">
        <f t="shared" si="32"/>
        <v>2.4812441778744587E-2</v>
      </c>
      <c r="U158" s="14">
        <f t="shared" si="35"/>
        <v>0.25868174958203427</v>
      </c>
      <c r="V158" s="14">
        <f t="shared" si="36"/>
        <v>0.22728483986733011</v>
      </c>
      <c r="W158" s="12">
        <f t="shared" si="37"/>
        <v>0.37232416951569947</v>
      </c>
      <c r="Y158">
        <f t="shared" si="38"/>
        <v>345.15322042645602</v>
      </c>
      <c r="Z158">
        <f t="shared" si="39"/>
        <v>367.82386961262307</v>
      </c>
      <c r="AB158">
        <f t="shared" si="40"/>
        <v>501.36809293121865</v>
      </c>
      <c r="AC158">
        <f t="shared" si="41"/>
        <v>752.0521393968279</v>
      </c>
    </row>
    <row r="159" spans="1:29" x14ac:dyDescent="0.25">
      <c r="A159" s="1">
        <v>0.483333333333342</v>
      </c>
      <c r="B159" s="2">
        <v>795</v>
      </c>
      <c r="C159" s="3">
        <v>22.8</v>
      </c>
      <c r="D159" s="3">
        <v>24.262222168800001</v>
      </c>
      <c r="E159" s="3">
        <v>42.251021896338401</v>
      </c>
      <c r="F159" s="3">
        <v>48.866015980627999</v>
      </c>
      <c r="G159" s="12">
        <f t="shared" si="28"/>
        <v>2.4466694209230692E-2</v>
      </c>
      <c r="H159" s="12">
        <f t="shared" si="29"/>
        <v>3.2787441485066668E-2</v>
      </c>
      <c r="I159" s="14">
        <f t="shared" si="33"/>
        <v>0.39769406677996078</v>
      </c>
      <c r="J159" s="14">
        <f t="shared" si="34"/>
        <v>0.29248687393847661</v>
      </c>
      <c r="K159" s="12">
        <f t="shared" si="30"/>
        <v>0.36262500249946605</v>
      </c>
      <c r="M159" s="1">
        <v>0.483333333333342</v>
      </c>
      <c r="N159" s="2">
        <v>795</v>
      </c>
      <c r="O159" s="3">
        <v>22.8</v>
      </c>
      <c r="P159" s="3">
        <v>24.262222168800001</v>
      </c>
      <c r="Q159" s="3">
        <v>36.929541868940802</v>
      </c>
      <c r="R159" s="3">
        <v>42.0107481028734</v>
      </c>
      <c r="S159" s="12">
        <f t="shared" si="31"/>
        <v>1.7773008640177109E-2</v>
      </c>
      <c r="T159" s="12">
        <f t="shared" si="32"/>
        <v>2.4164463022482263E-2</v>
      </c>
      <c r="U159" s="14">
        <f t="shared" si="35"/>
        <v>0.28004747192992807</v>
      </c>
      <c r="V159" s="14">
        <f t="shared" si="36"/>
        <v>0.22466930555981751</v>
      </c>
      <c r="W159" s="12">
        <f t="shared" si="37"/>
        <v>0.39238212470983691</v>
      </c>
      <c r="Y159">
        <f t="shared" si="38"/>
        <v>358.9945459994338</v>
      </c>
      <c r="Z159">
        <f t="shared" si="39"/>
        <v>388.45375180303103</v>
      </c>
      <c r="AB159">
        <f t="shared" si="40"/>
        <v>521.45077404170706</v>
      </c>
      <c r="AC159">
        <f t="shared" si="41"/>
        <v>782.1761610625606</v>
      </c>
    </row>
    <row r="160" spans="1:29" x14ac:dyDescent="0.25">
      <c r="A160" s="1">
        <v>0.48402777777778599</v>
      </c>
      <c r="B160" s="2">
        <v>792.5</v>
      </c>
      <c r="C160" s="3">
        <v>22.8</v>
      </c>
      <c r="D160" s="3">
        <v>25.082188639200002</v>
      </c>
      <c r="E160" s="3">
        <v>42.5102047732153</v>
      </c>
      <c r="F160" s="3">
        <v>49.152429208792299</v>
      </c>
      <c r="G160" s="12">
        <f t="shared" si="28"/>
        <v>2.4870920849483027E-2</v>
      </c>
      <c r="H160" s="12">
        <f t="shared" si="29"/>
        <v>3.3252276604154321E-2</v>
      </c>
      <c r="I160" s="14">
        <f t="shared" si="33"/>
        <v>0.38651178119601842</v>
      </c>
      <c r="J160" s="14">
        <f t="shared" si="34"/>
        <v>0.29461735380056658</v>
      </c>
      <c r="K160" s="12">
        <f t="shared" si="30"/>
        <v>0.35588030539753446</v>
      </c>
      <c r="M160" s="1">
        <v>0.48402777777778599</v>
      </c>
      <c r="N160" s="2">
        <v>792.5</v>
      </c>
      <c r="O160" s="3">
        <v>22.8</v>
      </c>
      <c r="P160" s="3">
        <v>25.082188639200002</v>
      </c>
      <c r="Q160" s="3">
        <v>37.167838112457197</v>
      </c>
      <c r="R160" s="3">
        <v>42.292185974570501</v>
      </c>
      <c r="S160" s="12">
        <f t="shared" si="31"/>
        <v>1.8129764179756716E-2</v>
      </c>
      <c r="T160" s="12">
        <f t="shared" si="32"/>
        <v>2.4595818264442272E-2</v>
      </c>
      <c r="U160" s="14">
        <f t="shared" si="35"/>
        <v>0.26803084578870751</v>
      </c>
      <c r="V160" s="14">
        <f t="shared" si="36"/>
        <v>0.22729159812834074</v>
      </c>
      <c r="W160" s="12">
        <f t="shared" si="37"/>
        <v>0.38167664485287789</v>
      </c>
      <c r="Y160">
        <f t="shared" si="38"/>
        <v>351.20945783669487</v>
      </c>
      <c r="Z160">
        <f t="shared" si="39"/>
        <v>376.66722624049044</v>
      </c>
      <c r="AB160">
        <f t="shared" si="40"/>
        <v>509.48662359290546</v>
      </c>
      <c r="AC160">
        <f t="shared" si="41"/>
        <v>764.22993538935805</v>
      </c>
    </row>
    <row r="161" spans="1:29" x14ac:dyDescent="0.25">
      <c r="A161" s="1">
        <v>0.48472222222223099</v>
      </c>
      <c r="B161" s="2">
        <v>796</v>
      </c>
      <c r="C161" s="3">
        <v>22.8</v>
      </c>
      <c r="D161" s="3">
        <v>24.481856044800001</v>
      </c>
      <c r="E161" s="3">
        <v>42.296255698909697</v>
      </c>
      <c r="F161" s="3">
        <v>48.996763591946603</v>
      </c>
      <c r="G161" s="12">
        <f t="shared" si="28"/>
        <v>2.4492783541343838E-2</v>
      </c>
      <c r="H161" s="12">
        <f t="shared" si="29"/>
        <v>3.2910507025058544E-2</v>
      </c>
      <c r="I161" s="14">
        <f t="shared" si="33"/>
        <v>0.39334368050036633</v>
      </c>
      <c r="J161" s="14">
        <f t="shared" si="34"/>
        <v>0.29589573457906237</v>
      </c>
      <c r="K161" s="12">
        <f t="shared" si="30"/>
        <v>0.36086103185993174</v>
      </c>
      <c r="M161" s="1">
        <v>0.48472222222223099</v>
      </c>
      <c r="N161" s="2">
        <v>796</v>
      </c>
      <c r="O161" s="3">
        <v>22.8</v>
      </c>
      <c r="P161" s="3">
        <v>24.481856044800001</v>
      </c>
      <c r="Q161" s="3">
        <v>36.917139418759199</v>
      </c>
      <c r="R161" s="3">
        <v>42.0749911665905</v>
      </c>
      <c r="S161" s="12">
        <f t="shared" si="31"/>
        <v>1.773509977231055E-2</v>
      </c>
      <c r="T161" s="12">
        <f t="shared" si="32"/>
        <v>2.42148130233549E-2</v>
      </c>
      <c r="U161" s="14">
        <f t="shared" si="35"/>
        <v>0.27457226880220548</v>
      </c>
      <c r="V161" s="14">
        <f t="shared" si="36"/>
        <v>0.22777173852155891</v>
      </c>
      <c r="W161" s="12">
        <f t="shared" si="37"/>
        <v>0.38845813806298496</v>
      </c>
      <c r="Y161">
        <f t="shared" si="38"/>
        <v>357.69760437819718</v>
      </c>
      <c r="Z161">
        <f t="shared" si="39"/>
        <v>385.05278519593207</v>
      </c>
      <c r="AB161">
        <f t="shared" si="40"/>
        <v>518.24609088577813</v>
      </c>
      <c r="AC161">
        <f t="shared" si="41"/>
        <v>777.36913632866708</v>
      </c>
    </row>
    <row r="162" spans="1:29" x14ac:dyDescent="0.25">
      <c r="A162" s="1">
        <v>0.48541666666667499</v>
      </c>
      <c r="B162" s="2">
        <v>796.16666666666697</v>
      </c>
      <c r="C162" s="3">
        <v>22.8</v>
      </c>
      <c r="D162" s="3">
        <v>24.496498303200006</v>
      </c>
      <c r="E162" s="3">
        <v>42.4720099096265</v>
      </c>
      <c r="F162" s="3">
        <v>49.148382228093197</v>
      </c>
      <c r="G162" s="12">
        <f t="shared" si="28"/>
        <v>2.4708406836457808E-2</v>
      </c>
      <c r="H162" s="12">
        <f t="shared" si="29"/>
        <v>3.3094053457935757E-2</v>
      </c>
      <c r="I162" s="14">
        <f t="shared" si="33"/>
        <v>0.39681796227100924</v>
      </c>
      <c r="J162" s="14">
        <f t="shared" si="34"/>
        <v>0.29476818427013401</v>
      </c>
      <c r="K162" s="12">
        <f t="shared" si="30"/>
        <v>0.36280136960405091</v>
      </c>
      <c r="M162" s="1">
        <v>0.48541666666667499</v>
      </c>
      <c r="N162" s="2">
        <v>796.16666666666697</v>
      </c>
      <c r="O162" s="3">
        <v>22.8</v>
      </c>
      <c r="P162" s="3">
        <v>24.496498303200006</v>
      </c>
      <c r="Q162" s="3">
        <v>37.099944817525099</v>
      </c>
      <c r="R162" s="3">
        <v>42.238041315783697</v>
      </c>
      <c r="S162" s="12">
        <f t="shared" si="31"/>
        <v>1.7960994118725256E-2</v>
      </c>
      <c r="T162" s="12">
        <f t="shared" si="32"/>
        <v>2.4414537972514576E-2</v>
      </c>
      <c r="U162" s="14">
        <f t="shared" si="35"/>
        <v>0.27822707208055836</v>
      </c>
      <c r="V162" s="14">
        <f t="shared" si="36"/>
        <v>0.2268518445574427</v>
      </c>
      <c r="W162" s="12">
        <f t="shared" si="37"/>
        <v>0.39165299435927975</v>
      </c>
      <c r="Y162">
        <f t="shared" si="38"/>
        <v>359.69622999333075</v>
      </c>
      <c r="Z162">
        <f t="shared" si="39"/>
        <v>388.30091984046135</v>
      </c>
      <c r="AB162">
        <f t="shared" si="40"/>
        <v>518.03244534204941</v>
      </c>
      <c r="AC162">
        <f t="shared" si="41"/>
        <v>777.04866801307401</v>
      </c>
    </row>
    <row r="163" spans="1:29" x14ac:dyDescent="0.25">
      <c r="A163" s="1">
        <v>0.48611111111111999</v>
      </c>
      <c r="B163" s="2">
        <v>798.16666666666697</v>
      </c>
      <c r="C163" s="3">
        <v>22.8</v>
      </c>
      <c r="D163" s="3">
        <v>24.877197021600004</v>
      </c>
      <c r="E163" s="3">
        <v>42.6110128135483</v>
      </c>
      <c r="F163" s="3">
        <v>49.347698574859798</v>
      </c>
      <c r="G163" s="12">
        <f t="shared" si="28"/>
        <v>2.4820646665543903E-2</v>
      </c>
      <c r="H163" s="12">
        <f t="shared" si="29"/>
        <v>3.3260845990636612E-2</v>
      </c>
      <c r="I163" s="14">
        <f t="shared" si="33"/>
        <v>0.3905014582406654</v>
      </c>
      <c r="J163" s="14">
        <f t="shared" si="34"/>
        <v>0.29668579445780424</v>
      </c>
      <c r="K163" s="12">
        <f t="shared" si="30"/>
        <v>0.35922957031304503</v>
      </c>
      <c r="M163" s="1">
        <v>0.48611111111111999</v>
      </c>
      <c r="N163" s="2">
        <v>798.16666666666697</v>
      </c>
      <c r="O163" s="3">
        <v>22.8</v>
      </c>
      <c r="P163" s="3">
        <v>24.877197021600004</v>
      </c>
      <c r="Q163" s="3">
        <v>37.196060877862202</v>
      </c>
      <c r="R163" s="3">
        <v>42.391504652981901</v>
      </c>
      <c r="S163" s="12">
        <f t="shared" si="31"/>
        <v>1.8036409535847394E-2</v>
      </c>
      <c r="T163" s="12">
        <f t="shared" si="32"/>
        <v>2.4545631221109074E-2</v>
      </c>
      <c r="U163" s="14">
        <f t="shared" si="35"/>
        <v>0.2712633511126662</v>
      </c>
      <c r="V163" s="14">
        <f t="shared" si="36"/>
        <v>0.22880900469404689</v>
      </c>
      <c r="W163" s="12">
        <f t="shared" si="37"/>
        <v>0.38566785345968968</v>
      </c>
      <c r="Y163">
        <f t="shared" si="38"/>
        <v>357.04967545565091</v>
      </c>
      <c r="Z163">
        <f t="shared" si="39"/>
        <v>383.32752448931456</v>
      </c>
      <c r="AB163">
        <f t="shared" si="40"/>
        <v>512.47766120510573</v>
      </c>
      <c r="AC163">
        <f t="shared" si="41"/>
        <v>768.7164918076586</v>
      </c>
    </row>
    <row r="164" spans="1:29" x14ac:dyDescent="0.25">
      <c r="A164" s="1">
        <v>0.48680555555556398</v>
      </c>
      <c r="B164" s="2">
        <v>800.5</v>
      </c>
      <c r="C164" s="3">
        <v>22.8</v>
      </c>
      <c r="D164" s="3">
        <v>24.423287011199999</v>
      </c>
      <c r="E164" s="3">
        <v>42.513016686492499</v>
      </c>
      <c r="F164" s="3">
        <v>49.2879132486242</v>
      </c>
      <c r="G164" s="12">
        <f t="shared" si="28"/>
        <v>2.4625879683313551E-2</v>
      </c>
      <c r="H164" s="12">
        <f t="shared" si="29"/>
        <v>3.3089210804027734E-2</v>
      </c>
      <c r="I164" s="14">
        <f t="shared" si="33"/>
        <v>0.3971776432029091</v>
      </c>
      <c r="J164" s="14">
        <f t="shared" si="34"/>
        <v>0.29749891212207413</v>
      </c>
      <c r="K164" s="12">
        <f t="shared" si="30"/>
        <v>0.3639513995092975</v>
      </c>
      <c r="M164" s="1">
        <v>0.48680555555556398</v>
      </c>
      <c r="N164" s="2">
        <v>800.5</v>
      </c>
      <c r="O164" s="3">
        <v>22.8</v>
      </c>
      <c r="P164" s="3">
        <v>24.423287011199999</v>
      </c>
      <c r="Q164" s="3">
        <v>37.070865079185801</v>
      </c>
      <c r="R164" s="3">
        <v>42.287399988232202</v>
      </c>
      <c r="S164" s="12">
        <f t="shared" si="31"/>
        <v>1.7827439199482573E-2</v>
      </c>
      <c r="T164" s="12">
        <f t="shared" si="32"/>
        <v>2.4344034963438104E-2</v>
      </c>
      <c r="U164" s="14">
        <f t="shared" si="35"/>
        <v>0.27768990136587979</v>
      </c>
      <c r="V164" s="14">
        <f t="shared" si="36"/>
        <v>0.22906821473298225</v>
      </c>
      <c r="W164" s="12">
        <f t="shared" si="37"/>
        <v>0.39222400873237095</v>
      </c>
      <c r="Y164">
        <f t="shared" si="38"/>
        <v>362.80035818128619</v>
      </c>
      <c r="Z164">
        <f t="shared" si="39"/>
        <v>390.98355177988242</v>
      </c>
      <c r="AB164">
        <f t="shared" si="40"/>
        <v>519.10067306069243</v>
      </c>
      <c r="AC164">
        <f t="shared" si="41"/>
        <v>778.65100959103859</v>
      </c>
    </row>
    <row r="165" spans="1:29" x14ac:dyDescent="0.25">
      <c r="A165" s="1">
        <v>0.48750000000000898</v>
      </c>
      <c r="B165" s="2">
        <v>804.16666666666697</v>
      </c>
      <c r="C165" s="3">
        <v>22.8</v>
      </c>
      <c r="D165" s="3">
        <v>24.555067336800001</v>
      </c>
      <c r="E165" s="3">
        <v>42.577177406396103</v>
      </c>
      <c r="F165" s="3">
        <v>49.3979609187652</v>
      </c>
      <c r="G165" s="12">
        <f t="shared" si="28"/>
        <v>2.459338123075162E-2</v>
      </c>
      <c r="H165" s="12">
        <f t="shared" si="29"/>
        <v>3.3075184562195055E-2</v>
      </c>
      <c r="I165" s="14">
        <f t="shared" si="33"/>
        <v>0.39388879285410211</v>
      </c>
      <c r="J165" s="14">
        <f t="shared" si="34"/>
        <v>0.2981482383174055</v>
      </c>
      <c r="K165" s="12">
        <f t="shared" si="30"/>
        <v>0.36197527467520324</v>
      </c>
      <c r="M165" s="1">
        <v>0.48750000000000898</v>
      </c>
      <c r="N165" s="2">
        <v>804.16666666666697</v>
      </c>
      <c r="O165" s="3">
        <v>22.8</v>
      </c>
      <c r="P165" s="3">
        <v>24.555067336800001</v>
      </c>
      <c r="Q165" s="3">
        <v>37.1021997046157</v>
      </c>
      <c r="R165" s="3">
        <v>42.358645689023597</v>
      </c>
      <c r="S165" s="12">
        <f t="shared" si="31"/>
        <v>1.7785118803667184E-2</v>
      </c>
      <c r="T165" s="12">
        <f t="shared" si="32"/>
        <v>2.4321631944899801E-2</v>
      </c>
      <c r="U165" s="14">
        <f t="shared" si="35"/>
        <v>0.27422842292352717</v>
      </c>
      <c r="V165" s="14">
        <f t="shared" si="36"/>
        <v>0.22976834072211616</v>
      </c>
      <c r="W165" s="12">
        <f t="shared" si="37"/>
        <v>0.3891125932845852</v>
      </c>
      <c r="Y165">
        <f t="shared" si="38"/>
        <v>362.48325648390016</v>
      </c>
      <c r="Z165">
        <f t="shared" si="39"/>
        <v>389.65865853476237</v>
      </c>
      <c r="AB165">
        <f t="shared" si="40"/>
        <v>517.17786316713511</v>
      </c>
      <c r="AC165">
        <f t="shared" si="41"/>
        <v>775.7667947507025</v>
      </c>
    </row>
    <row r="166" spans="1:29" x14ac:dyDescent="0.25">
      <c r="A166" s="1">
        <v>0.48819444444445298</v>
      </c>
      <c r="B166" s="2">
        <v>804.33333333333303</v>
      </c>
      <c r="C166" s="3">
        <v>22.8</v>
      </c>
      <c r="D166" s="3">
        <v>24.306148944000007</v>
      </c>
      <c r="E166" s="3">
        <v>42.578631019752301</v>
      </c>
      <c r="F166" s="3">
        <v>49.384187128850499</v>
      </c>
      <c r="G166" s="12">
        <f t="shared" si="28"/>
        <v>2.4590092440636934E-2</v>
      </c>
      <c r="H166" s="12">
        <f t="shared" si="29"/>
        <v>3.3051206542292384E-2</v>
      </c>
      <c r="I166" s="14">
        <f t="shared" si="33"/>
        <v>0.39927813751031654</v>
      </c>
      <c r="J166" s="14">
        <f t="shared" si="34"/>
        <v>0.29742098054304006</v>
      </c>
      <c r="K166" s="12">
        <f t="shared" si="30"/>
        <v>0.36532575185455773</v>
      </c>
      <c r="M166" s="1">
        <v>0.48819444444445298</v>
      </c>
      <c r="N166" s="2">
        <v>804.33333333333303</v>
      </c>
      <c r="O166" s="3">
        <v>22.8</v>
      </c>
      <c r="P166" s="3">
        <v>24.306148944000007</v>
      </c>
      <c r="Q166" s="3">
        <v>37.110103547623503</v>
      </c>
      <c r="R166" s="3">
        <v>42.346975038829498</v>
      </c>
      <c r="S166" s="12">
        <f t="shared" si="31"/>
        <v>1.7791260108939295E-2</v>
      </c>
      <c r="T166" s="12">
        <f t="shared" si="32"/>
        <v>2.4302082518229802E-2</v>
      </c>
      <c r="U166" s="14">
        <f t="shared" si="35"/>
        <v>0.27978350865017626</v>
      </c>
      <c r="V166" s="14">
        <f t="shared" si="36"/>
        <v>0.22886527256899961</v>
      </c>
      <c r="W166" s="12">
        <f t="shared" si="37"/>
        <v>0.3942161449346761</v>
      </c>
      <c r="Y166">
        <f t="shared" si="38"/>
        <v>365.91425702806993</v>
      </c>
      <c r="Z166">
        <f t="shared" si="39"/>
        <v>394.85118979422498</v>
      </c>
      <c r="AB166">
        <f t="shared" si="40"/>
        <v>520.80983741052125</v>
      </c>
      <c r="AC166">
        <f t="shared" si="41"/>
        <v>781.21475611578171</v>
      </c>
    </row>
    <row r="167" spans="1:29" x14ac:dyDescent="0.25">
      <c r="A167" s="1">
        <v>0.48888888888889798</v>
      </c>
      <c r="B167" s="2">
        <v>803.16666666666697</v>
      </c>
      <c r="C167" s="3">
        <v>22.76</v>
      </c>
      <c r="D167" s="3">
        <v>24.657563145600001</v>
      </c>
      <c r="E167" s="3">
        <v>42.707881890433796</v>
      </c>
      <c r="F167" s="3">
        <v>49.524753301187999</v>
      </c>
      <c r="G167" s="12">
        <f t="shared" si="28"/>
        <v>2.4836541054700709E-2</v>
      </c>
      <c r="H167" s="12">
        <f t="shared" si="29"/>
        <v>3.332403399193358E-2</v>
      </c>
      <c r="I167" s="14">
        <f t="shared" si="33"/>
        <v>0.39499650519736634</v>
      </c>
      <c r="J167" s="14">
        <f t="shared" si="34"/>
        <v>0.29834823658151904</v>
      </c>
      <c r="K167" s="12">
        <f t="shared" si="30"/>
        <v>0.36278041565875063</v>
      </c>
      <c r="M167" s="1">
        <v>0.48888888888889798</v>
      </c>
      <c r="N167" s="2">
        <v>803.16666666666697</v>
      </c>
      <c r="O167" s="3">
        <v>22.76</v>
      </c>
      <c r="P167" s="3">
        <v>24.657563145600001</v>
      </c>
      <c r="Q167" s="3">
        <v>37.229024974174301</v>
      </c>
      <c r="R167" s="3">
        <v>42.483865266265902</v>
      </c>
      <c r="S167" s="12">
        <f t="shared" si="31"/>
        <v>1.8014971953734336E-2</v>
      </c>
      <c r="T167" s="12">
        <f t="shared" si="32"/>
        <v>2.455762431989943E-2</v>
      </c>
      <c r="U167" s="14">
        <f t="shared" si="35"/>
        <v>0.2751022603925028</v>
      </c>
      <c r="V167" s="14">
        <f t="shared" si="36"/>
        <v>0.22998414378034873</v>
      </c>
      <c r="W167" s="12">
        <f t="shared" si="37"/>
        <v>0.39009433228267715</v>
      </c>
      <c r="Y167">
        <f t="shared" si="38"/>
        <v>362.8377683727482</v>
      </c>
      <c r="Z167">
        <f t="shared" si="39"/>
        <v>390.15600311083051</v>
      </c>
      <c r="AB167">
        <f t="shared" si="40"/>
        <v>515.68234436103489</v>
      </c>
      <c r="AC167">
        <f t="shared" si="41"/>
        <v>773.52351654155223</v>
      </c>
    </row>
    <row r="168" spans="1:29" x14ac:dyDescent="0.25">
      <c r="A168" s="1">
        <v>0.48958333333334197</v>
      </c>
      <c r="B168" s="2">
        <v>804</v>
      </c>
      <c r="C168" s="3">
        <v>22.76</v>
      </c>
      <c r="D168" s="3">
        <v>24.364717977600002</v>
      </c>
      <c r="E168" s="3">
        <v>42.388505053671302</v>
      </c>
      <c r="F168" s="3">
        <v>49.312723813357103</v>
      </c>
      <c r="G168" s="12">
        <f t="shared" si="28"/>
        <v>2.441356349959117E-2</v>
      </c>
      <c r="H168" s="12">
        <f t="shared" si="29"/>
        <v>3.3025775887260078E-2</v>
      </c>
      <c r="I168" s="14">
        <f t="shared" si="33"/>
        <v>0.39400710478370843</v>
      </c>
      <c r="J168" s="14">
        <f t="shared" si="34"/>
        <v>0.30273231423321001</v>
      </c>
      <c r="K168" s="12">
        <f t="shared" si="30"/>
        <v>0.36358217460020903</v>
      </c>
      <c r="M168" s="1">
        <v>0.48958333333334197</v>
      </c>
      <c r="N168" s="2">
        <v>804</v>
      </c>
      <c r="O168" s="3">
        <v>22.76</v>
      </c>
      <c r="P168" s="3">
        <v>24.364717977600002</v>
      </c>
      <c r="Q168" s="3">
        <v>36.848159725248202</v>
      </c>
      <c r="R168" s="3">
        <v>42.186298229865699</v>
      </c>
      <c r="S168" s="12">
        <f t="shared" si="31"/>
        <v>1.7522586722945523E-2</v>
      </c>
      <c r="T168" s="12">
        <f t="shared" si="32"/>
        <v>2.4162062474957335E-2</v>
      </c>
      <c r="U168" s="14">
        <f t="shared" si="35"/>
        <v>0.2728929674972092</v>
      </c>
      <c r="V168" s="14">
        <f t="shared" si="36"/>
        <v>0.23338763249496061</v>
      </c>
      <c r="W168" s="12">
        <f t="shared" si="37"/>
        <v>0.38958678374468952</v>
      </c>
      <c r="Y168">
        <f t="shared" si="38"/>
        <v>364.01695190167192</v>
      </c>
      <c r="Z168">
        <f t="shared" si="39"/>
        <v>390.05265776810216</v>
      </c>
      <c r="AB168">
        <f t="shared" si="40"/>
        <v>519.95525523560684</v>
      </c>
      <c r="AC168">
        <f t="shared" si="41"/>
        <v>779.93288285341021</v>
      </c>
    </row>
    <row r="169" spans="1:29" x14ac:dyDescent="0.25">
      <c r="A169" s="1">
        <v>0.49027777777778703</v>
      </c>
      <c r="B169" s="2">
        <v>807.83333333333303</v>
      </c>
      <c r="C169" s="3">
        <v>22.76</v>
      </c>
      <c r="D169" s="3">
        <v>23.735100866400003</v>
      </c>
      <c r="E169" s="3">
        <v>42.597775632244399</v>
      </c>
      <c r="F169" s="3">
        <v>49.4257913229781</v>
      </c>
      <c r="G169" s="12">
        <f t="shared" si="28"/>
        <v>2.4556767855058063E-2</v>
      </c>
      <c r="H169" s="12">
        <f t="shared" si="29"/>
        <v>3.3009025776329408E-2</v>
      </c>
      <c r="I169" s="14">
        <f t="shared" si="33"/>
        <v>0.4103888577448</v>
      </c>
      <c r="J169" s="14">
        <f t="shared" si="34"/>
        <v>0.29710967238408359</v>
      </c>
      <c r="K169" s="12">
        <f t="shared" si="30"/>
        <v>0.37262912929122799</v>
      </c>
      <c r="M169" s="1">
        <v>0.49027777777778703</v>
      </c>
      <c r="N169" s="2">
        <v>807.83333333333303</v>
      </c>
      <c r="O169" s="3">
        <v>22.76</v>
      </c>
      <c r="P169" s="3">
        <v>23.735100866400003</v>
      </c>
      <c r="Q169" s="3">
        <v>37.102614848456902</v>
      </c>
      <c r="R169" s="3">
        <v>42.345673534309697</v>
      </c>
      <c r="S169" s="12">
        <f t="shared" si="31"/>
        <v>1.7754423167060333E-2</v>
      </c>
      <c r="T169" s="12">
        <f t="shared" si="32"/>
        <v>2.4244695936838912E-2</v>
      </c>
      <c r="U169" s="14">
        <f t="shared" si="35"/>
        <v>0.29083249656180959</v>
      </c>
      <c r="V169" s="14">
        <f t="shared" si="36"/>
        <v>0.22814292160433791</v>
      </c>
      <c r="W169" s="12">
        <f t="shared" si="37"/>
        <v>0.40490395736397872</v>
      </c>
      <c r="Y169">
        <f t="shared" si="38"/>
        <v>374.85348102850196</v>
      </c>
      <c r="Z169">
        <f t="shared" si="39"/>
        <v>407.32096867682145</v>
      </c>
      <c r="AB169">
        <f t="shared" si="40"/>
        <v>529.14201361593678</v>
      </c>
      <c r="AC169">
        <f t="shared" si="41"/>
        <v>793.71302042390494</v>
      </c>
    </row>
    <row r="170" spans="1:29" x14ac:dyDescent="0.25">
      <c r="A170" s="1">
        <v>0.49097222222223103</v>
      </c>
      <c r="B170" s="2">
        <v>807.83333333333303</v>
      </c>
      <c r="C170" s="3">
        <v>22.76</v>
      </c>
      <c r="D170" s="3">
        <v>25.1700421896</v>
      </c>
      <c r="E170" s="3">
        <v>43.387071520685602</v>
      </c>
      <c r="F170" s="3">
        <v>50.174137676278797</v>
      </c>
      <c r="G170" s="12">
        <f t="shared" si="28"/>
        <v>2.5533820739449896E-2</v>
      </c>
      <c r="H170" s="12">
        <f t="shared" si="29"/>
        <v>3.3935388086996664E-2</v>
      </c>
      <c r="I170" s="14">
        <f t="shared" si="33"/>
        <v>0.39634176761744472</v>
      </c>
      <c r="J170" s="14">
        <f t="shared" si="34"/>
        <v>0.29532782191376511</v>
      </c>
      <c r="K170" s="12">
        <f t="shared" si="30"/>
        <v>0.36267045238288492</v>
      </c>
      <c r="M170" s="1">
        <v>0.49097222222223103</v>
      </c>
      <c r="N170" s="2">
        <v>807.83333333333303</v>
      </c>
      <c r="O170" s="3">
        <v>22.76</v>
      </c>
      <c r="P170" s="3">
        <v>25.1700421896</v>
      </c>
      <c r="Q170" s="3">
        <v>37.898652220916297</v>
      </c>
      <c r="R170" s="3">
        <v>43.136138011916699</v>
      </c>
      <c r="S170" s="12">
        <f t="shared" si="31"/>
        <v>1.8739821193624471E-2</v>
      </c>
      <c r="T170" s="12">
        <f t="shared" si="32"/>
        <v>2.5223195393336131E-2</v>
      </c>
      <c r="U170" s="14">
        <f t="shared" si="35"/>
        <v>0.27693207863020997</v>
      </c>
      <c r="V170" s="14">
        <f t="shared" si="36"/>
        <v>0.22790042641410685</v>
      </c>
      <c r="W170" s="12">
        <f t="shared" si="37"/>
        <v>0.39088229183726347</v>
      </c>
      <c r="Y170">
        <f t="shared" si="38"/>
        <v>364.83535734442199</v>
      </c>
      <c r="Z170">
        <f t="shared" si="39"/>
        <v>393.21560299458395</v>
      </c>
      <c r="AB170">
        <f t="shared" si="40"/>
        <v>508.20475033053384</v>
      </c>
      <c r="AC170">
        <f t="shared" si="41"/>
        <v>762.30712549580073</v>
      </c>
    </row>
    <row r="171" spans="1:29" x14ac:dyDescent="0.25">
      <c r="A171" s="1">
        <v>0.49166666666667602</v>
      </c>
      <c r="B171" s="2">
        <v>809.33333333333303</v>
      </c>
      <c r="C171" s="3">
        <v>22.76</v>
      </c>
      <c r="D171" s="3">
        <v>25.184684448000002</v>
      </c>
      <c r="E171" s="3">
        <v>43.322539174513601</v>
      </c>
      <c r="F171" s="3">
        <v>50.193073617482199</v>
      </c>
      <c r="G171" s="12">
        <f t="shared" si="28"/>
        <v>2.5406761747751572E-2</v>
      </c>
      <c r="H171" s="12">
        <f t="shared" si="29"/>
        <v>3.3895889972177358E-2</v>
      </c>
      <c r="I171" s="14">
        <f t="shared" si="33"/>
        <v>0.39388781418967683</v>
      </c>
      <c r="J171" s="14">
        <f t="shared" si="34"/>
        <v>0.2984057194040578</v>
      </c>
      <c r="K171" s="12">
        <f t="shared" si="30"/>
        <v>0.36206044926113728</v>
      </c>
      <c r="M171" s="1">
        <v>0.49166666666667602</v>
      </c>
      <c r="N171" s="2">
        <v>809.33333333333303</v>
      </c>
      <c r="O171" s="3">
        <v>22.76</v>
      </c>
      <c r="P171" s="3">
        <v>25.184684448000002</v>
      </c>
      <c r="Q171" s="3">
        <v>37.781921771262098</v>
      </c>
      <c r="R171" s="3">
        <v>43.0867475765736</v>
      </c>
      <c r="S171" s="12">
        <f t="shared" si="31"/>
        <v>1.8560858860702762E-2</v>
      </c>
      <c r="T171" s="12">
        <f t="shared" si="32"/>
        <v>2.5115421223114012E-2</v>
      </c>
      <c r="U171" s="14">
        <f t="shared" si="35"/>
        <v>0.27356588465972809</v>
      </c>
      <c r="V171" s="14">
        <f t="shared" si="36"/>
        <v>0.23040279819384993</v>
      </c>
      <c r="W171" s="12">
        <f t="shared" si="37"/>
        <v>0.38876728375665309</v>
      </c>
      <c r="Y171">
        <f t="shared" si="38"/>
        <v>364.89800657325475</v>
      </c>
      <c r="Z171">
        <f t="shared" si="39"/>
        <v>391.81414913779861</v>
      </c>
      <c r="AB171">
        <f t="shared" si="40"/>
        <v>507.99110478680524</v>
      </c>
      <c r="AC171">
        <f t="shared" si="41"/>
        <v>761.98665718020777</v>
      </c>
    </row>
    <row r="172" spans="1:29" x14ac:dyDescent="0.25">
      <c r="A172" s="1">
        <v>0.49236111111112002</v>
      </c>
      <c r="B172" s="2">
        <v>810.83333333333303</v>
      </c>
      <c r="C172" s="3">
        <v>22.72</v>
      </c>
      <c r="D172" s="3">
        <v>24.598994112000003</v>
      </c>
      <c r="E172" s="3">
        <v>42.877121610798199</v>
      </c>
      <c r="F172" s="3">
        <v>49.844718029493698</v>
      </c>
      <c r="G172" s="12">
        <f t="shared" si="28"/>
        <v>2.4859759437777851E-2</v>
      </c>
      <c r="H172" s="12">
        <f t="shared" si="29"/>
        <v>3.3452889656107349E-2</v>
      </c>
      <c r="I172" s="14">
        <f t="shared" si="33"/>
        <v>0.39619971781007024</v>
      </c>
      <c r="J172" s="14">
        <f t="shared" si="34"/>
        <v>0.30206154706855198</v>
      </c>
      <c r="K172" s="12">
        <f t="shared" si="30"/>
        <v>0.36482032756289762</v>
      </c>
      <c r="M172" s="1">
        <v>0.49236111111112002</v>
      </c>
      <c r="N172" s="2">
        <v>810.83333333333303</v>
      </c>
      <c r="O172" s="3">
        <v>22.72</v>
      </c>
      <c r="P172" s="3">
        <v>24.598994112000003</v>
      </c>
      <c r="Q172" s="3">
        <v>37.284355173923302</v>
      </c>
      <c r="R172" s="3">
        <v>42.656966762442103</v>
      </c>
      <c r="S172" s="12">
        <f t="shared" si="31"/>
        <v>1.7962205764345294E-2</v>
      </c>
      <c r="T172" s="12">
        <f t="shared" si="32"/>
        <v>2.4588242666937855E-2</v>
      </c>
      <c r="U172" s="14">
        <f t="shared" si="35"/>
        <v>0.27496998658004351</v>
      </c>
      <c r="V172" s="14">
        <f t="shared" si="36"/>
        <v>0.2329152365759809</v>
      </c>
      <c r="W172" s="12">
        <f t="shared" si="37"/>
        <v>0.39142760486803402</v>
      </c>
      <c r="Y172">
        <f t="shared" si="38"/>
        <v>368.3609635775245</v>
      </c>
      <c r="Z172">
        <f t="shared" si="39"/>
        <v>395.22646850091638</v>
      </c>
      <c r="AB172">
        <f t="shared" si="40"/>
        <v>516.53692653594931</v>
      </c>
      <c r="AC172">
        <f t="shared" si="41"/>
        <v>774.80538980392384</v>
      </c>
    </row>
    <row r="173" spans="1:29" x14ac:dyDescent="0.25">
      <c r="A173" s="1">
        <v>0.49305555555556502</v>
      </c>
      <c r="B173" s="2">
        <v>811.83333333333303</v>
      </c>
      <c r="C173" s="3">
        <v>22.72</v>
      </c>
      <c r="D173" s="3">
        <v>24.159726360000001</v>
      </c>
      <c r="E173" s="3">
        <v>42.9771361554699</v>
      </c>
      <c r="F173" s="3">
        <v>49.889488943261803</v>
      </c>
      <c r="G173" s="12">
        <f t="shared" si="28"/>
        <v>2.4952333593270263E-2</v>
      </c>
      <c r="H173" s="12">
        <f t="shared" si="29"/>
        <v>3.3466830970965075E-2</v>
      </c>
      <c r="I173" s="14">
        <f t="shared" si="33"/>
        <v>0.40738686031886467</v>
      </c>
      <c r="J173" s="14">
        <f t="shared" si="34"/>
        <v>0.2992974835795752</v>
      </c>
      <c r="K173" s="12">
        <f t="shared" si="30"/>
        <v>0.3713570680724349</v>
      </c>
      <c r="M173" s="1">
        <v>0.49305555555556502</v>
      </c>
      <c r="N173" s="2">
        <v>811.83333333333303</v>
      </c>
      <c r="O173" s="3">
        <v>22.72</v>
      </c>
      <c r="P173" s="3">
        <v>24.159726360000001</v>
      </c>
      <c r="Q173" s="3">
        <v>37.409515082267298</v>
      </c>
      <c r="R173" s="3">
        <v>42.728552207521702</v>
      </c>
      <c r="S173" s="12">
        <f t="shared" si="31"/>
        <v>1.8094249742066072E-2</v>
      </c>
      <c r="T173" s="12">
        <f t="shared" si="32"/>
        <v>2.4646132877259343E-2</v>
      </c>
      <c r="U173" s="14">
        <f t="shared" si="35"/>
        <v>0.28685084111588194</v>
      </c>
      <c r="V173" s="14">
        <f t="shared" si="36"/>
        <v>0.23030861929770294</v>
      </c>
      <c r="W173" s="12">
        <f t="shared" si="37"/>
        <v>0.40200515076473342</v>
      </c>
      <c r="Y173">
        <f t="shared" si="38"/>
        <v>375.42358336667496</v>
      </c>
      <c r="Z173">
        <f t="shared" si="39"/>
        <v>406.40727538951415</v>
      </c>
      <c r="AB173">
        <f t="shared" si="40"/>
        <v>522.94629284780729</v>
      </c>
      <c r="AC173">
        <f t="shared" si="41"/>
        <v>784.41943927171087</v>
      </c>
    </row>
    <row r="174" spans="1:29" x14ac:dyDescent="0.25">
      <c r="A174" s="1">
        <v>0.49375000000000902</v>
      </c>
      <c r="B174" s="2">
        <v>814.66666666666697</v>
      </c>
      <c r="C174" s="3">
        <v>22.68</v>
      </c>
      <c r="D174" s="3">
        <v>24.950408313600001</v>
      </c>
      <c r="E174" s="3">
        <v>43.414493105222199</v>
      </c>
      <c r="F174" s="3">
        <v>50.331653353006502</v>
      </c>
      <c r="G174" s="12">
        <f t="shared" si="28"/>
        <v>2.5451505448308747E-2</v>
      </c>
      <c r="H174" s="12">
        <f t="shared" si="29"/>
        <v>3.3942291349844299E-2</v>
      </c>
      <c r="I174" s="14">
        <f t="shared" si="33"/>
        <v>0.39834731361184605</v>
      </c>
      <c r="J174" s="14">
        <f t="shared" si="34"/>
        <v>0.2984639892660983</v>
      </c>
      <c r="K174" s="12">
        <f t="shared" si="30"/>
        <v>0.36505287216326349</v>
      </c>
      <c r="M174" s="1">
        <v>0.49375000000000902</v>
      </c>
      <c r="N174" s="2">
        <v>814.66666666666697</v>
      </c>
      <c r="O174" s="3">
        <v>22.68</v>
      </c>
      <c r="P174" s="3">
        <v>24.950408313600001</v>
      </c>
      <c r="Q174" s="3">
        <v>37.830793999811398</v>
      </c>
      <c r="R174" s="3">
        <v>43.168989246788499</v>
      </c>
      <c r="S174" s="12">
        <f t="shared" si="31"/>
        <v>1.859753764297634E-2</v>
      </c>
      <c r="T174" s="12">
        <f t="shared" si="32"/>
        <v>2.5150150466597986E-2</v>
      </c>
      <c r="U174" s="14">
        <f t="shared" si="35"/>
        <v>0.27788363703327651</v>
      </c>
      <c r="V174" s="14">
        <f t="shared" si="36"/>
        <v>0.23033426895154865</v>
      </c>
      <c r="W174" s="12">
        <f t="shared" si="37"/>
        <v>0.39305077150905093</v>
      </c>
      <c r="Y174">
        <f t="shared" si="38"/>
        <v>370.33835551986118</v>
      </c>
      <c r="Z174">
        <f t="shared" si="39"/>
        <v>398.74162746314357</v>
      </c>
      <c r="AB174">
        <f t="shared" si="40"/>
        <v>511.40943348646283</v>
      </c>
      <c r="AC174">
        <f t="shared" si="41"/>
        <v>767.11415022969413</v>
      </c>
    </row>
    <row r="175" spans="1:29" x14ac:dyDescent="0.25">
      <c r="A175" s="1">
        <v>0.49444444444445401</v>
      </c>
      <c r="B175" s="2">
        <v>814.5</v>
      </c>
      <c r="C175" s="3">
        <v>22.68</v>
      </c>
      <c r="D175" s="3">
        <v>24.803985729600008</v>
      </c>
      <c r="E175" s="3">
        <v>43.276247138573098</v>
      </c>
      <c r="F175" s="3">
        <v>50.243888773145997</v>
      </c>
      <c r="G175" s="12">
        <f t="shared" si="28"/>
        <v>2.5286982367799998E-2</v>
      </c>
      <c r="H175" s="12">
        <f t="shared" si="29"/>
        <v>3.3841484067705339E-2</v>
      </c>
      <c r="I175" s="14">
        <f t="shared" si="33"/>
        <v>0.39860526507075883</v>
      </c>
      <c r="J175" s="14">
        <f t="shared" si="34"/>
        <v>0.30070369611788467</v>
      </c>
      <c r="K175" s="12">
        <f t="shared" si="30"/>
        <v>0.36597140875313411</v>
      </c>
      <c r="M175" s="1">
        <v>0.49444444444445401</v>
      </c>
      <c r="N175" s="2">
        <v>814.5</v>
      </c>
      <c r="O175" s="3">
        <v>22.68</v>
      </c>
      <c r="P175" s="3">
        <v>24.803985729600008</v>
      </c>
      <c r="Q175" s="3">
        <v>37.662730861043798</v>
      </c>
      <c r="R175" s="3">
        <v>43.037783953914698</v>
      </c>
      <c r="S175" s="12">
        <f t="shared" si="31"/>
        <v>1.8395004126511724E-2</v>
      </c>
      <c r="T175" s="12">
        <f t="shared" si="32"/>
        <v>2.4994209888170287E-2</v>
      </c>
      <c r="U175" s="14">
        <f t="shared" si="35"/>
        <v>0.27747352628448008</v>
      </c>
      <c r="V175" s="14">
        <f t="shared" si="36"/>
        <v>0.23197208131890704</v>
      </c>
      <c r="W175" s="12">
        <f t="shared" si="37"/>
        <v>0.39345956694393358</v>
      </c>
      <c r="Y175">
        <f t="shared" si="38"/>
        <v>371.19423586605257</v>
      </c>
      <c r="Z175">
        <f t="shared" si="39"/>
        <v>399.07468125319946</v>
      </c>
      <c r="AB175">
        <f t="shared" si="40"/>
        <v>513.54588892374875</v>
      </c>
      <c r="AC175">
        <f t="shared" si="41"/>
        <v>770.31883338562307</v>
      </c>
    </row>
    <row r="176" spans="1:29" x14ac:dyDescent="0.25">
      <c r="A176" s="1">
        <v>0.49513888888889801</v>
      </c>
      <c r="B176" s="2">
        <v>815</v>
      </c>
      <c r="C176" s="3">
        <v>22.68</v>
      </c>
      <c r="D176" s="3">
        <v>24.555067336800001</v>
      </c>
      <c r="E176" s="3">
        <v>43.554082434259598</v>
      </c>
      <c r="F176" s="3">
        <v>50.426207242502997</v>
      </c>
      <c r="G176" s="12">
        <f t="shared" si="28"/>
        <v>2.5612371084981104E-2</v>
      </c>
      <c r="H176" s="12">
        <f t="shared" si="29"/>
        <v>3.4044426064420853E-2</v>
      </c>
      <c r="I176" s="14">
        <f t="shared" si="33"/>
        <v>0.40972034789093009</v>
      </c>
      <c r="J176" s="14">
        <f t="shared" si="34"/>
        <v>0.29639950836818518</v>
      </c>
      <c r="K176" s="12">
        <f t="shared" si="30"/>
        <v>0.37194673471668183</v>
      </c>
      <c r="M176" s="1">
        <v>0.49513888888889801</v>
      </c>
      <c r="N176" s="2">
        <v>815</v>
      </c>
      <c r="O176" s="3">
        <v>22.68</v>
      </c>
      <c r="P176" s="3">
        <v>24.555067336800001</v>
      </c>
      <c r="Q176" s="3">
        <v>37.987074970446002</v>
      </c>
      <c r="R176" s="3">
        <v>43.2761889444077</v>
      </c>
      <c r="S176" s="12">
        <f t="shared" si="31"/>
        <v>1.8781687080301843E-2</v>
      </c>
      <c r="T176" s="12">
        <f t="shared" si="32"/>
        <v>2.5271397477800859E-2</v>
      </c>
      <c r="U176" s="14">
        <f t="shared" si="35"/>
        <v>0.28966590174808254</v>
      </c>
      <c r="V176" s="14">
        <f t="shared" si="36"/>
        <v>0.22812315336663205</v>
      </c>
      <c r="W176" s="12">
        <f t="shared" si="37"/>
        <v>0.40372747843139856</v>
      </c>
      <c r="Y176">
        <f t="shared" si="38"/>
        <v>377.48642327147013</v>
      </c>
      <c r="Z176">
        <f t="shared" si="39"/>
        <v>409.74050202528372</v>
      </c>
      <c r="AB176">
        <f t="shared" si="40"/>
        <v>517.17786316713511</v>
      </c>
      <c r="AC176">
        <f t="shared" si="41"/>
        <v>775.7667947507025</v>
      </c>
    </row>
    <row r="177" spans="1:29" x14ac:dyDescent="0.25">
      <c r="A177" s="1">
        <v>0.49583333333334301</v>
      </c>
      <c r="B177" s="2">
        <v>815.5</v>
      </c>
      <c r="C177" s="3">
        <v>22.64</v>
      </c>
      <c r="D177" s="3">
        <v>25.726448008800002</v>
      </c>
      <c r="E177" s="3">
        <v>44.045873521873602</v>
      </c>
      <c r="F177" s="3">
        <v>50.936817745758702</v>
      </c>
      <c r="G177" s="12">
        <f t="shared" si="28"/>
        <v>2.6248771945890377E-2</v>
      </c>
      <c r="H177" s="12">
        <f t="shared" si="29"/>
        <v>3.4698734206938933E-2</v>
      </c>
      <c r="I177" s="14">
        <f t="shared" si="33"/>
        <v>0.39482254045975462</v>
      </c>
      <c r="J177" s="14">
        <f t="shared" si="34"/>
        <v>0.29702897644897958</v>
      </c>
      <c r="K177" s="12">
        <f t="shared" si="30"/>
        <v>0.36222468578949635</v>
      </c>
      <c r="M177" s="1">
        <v>0.49583333333334301</v>
      </c>
      <c r="N177" s="2">
        <v>815.5</v>
      </c>
      <c r="O177" s="3">
        <v>22.64</v>
      </c>
      <c r="P177" s="3">
        <v>25.726448008800002</v>
      </c>
      <c r="Q177" s="3">
        <v>38.456016606898899</v>
      </c>
      <c r="R177" s="3">
        <v>43.784393404783401</v>
      </c>
      <c r="S177" s="12">
        <f t="shared" si="31"/>
        <v>1.9394257028692703E-2</v>
      </c>
      <c r="T177" s="12">
        <f t="shared" si="32"/>
        <v>2.5928134156693317E-2</v>
      </c>
      <c r="U177" s="14">
        <f t="shared" si="35"/>
        <v>0.27434924797567428</v>
      </c>
      <c r="V177" s="14">
        <f t="shared" si="36"/>
        <v>0.2296756808630519</v>
      </c>
      <c r="W177" s="12">
        <f t="shared" si="37"/>
        <v>0.38918708840720029</v>
      </c>
      <c r="Y177">
        <f t="shared" si="38"/>
        <v>367.84510988083804</v>
      </c>
      <c r="Z177">
        <f t="shared" si="39"/>
        <v>395.22587199522485</v>
      </c>
      <c r="AB177">
        <f t="shared" si="40"/>
        <v>500.08621966884687</v>
      </c>
      <c r="AC177">
        <f t="shared" si="41"/>
        <v>750.12932950327024</v>
      </c>
    </row>
    <row r="178" spans="1:29" x14ac:dyDescent="0.25">
      <c r="A178" s="1">
        <v>0.496527777777787</v>
      </c>
      <c r="B178" s="2">
        <v>816</v>
      </c>
      <c r="C178" s="3">
        <v>22.64</v>
      </c>
      <c r="D178" s="3">
        <v>25.228611223199998</v>
      </c>
      <c r="E178" s="3">
        <v>44.3122373709909</v>
      </c>
      <c r="F178" s="3">
        <v>51.117149754273498</v>
      </c>
      <c r="G178" s="12">
        <f t="shared" si="28"/>
        <v>2.6559114425233944E-2</v>
      </c>
      <c r="H178" s="12">
        <f t="shared" si="29"/>
        <v>3.4898467836119482E-2</v>
      </c>
      <c r="I178" s="14">
        <f t="shared" si="33"/>
        <v>0.41104067014701134</v>
      </c>
      <c r="J178" s="14">
        <f t="shared" si="34"/>
        <v>0.29314090777658247</v>
      </c>
      <c r="K178" s="12">
        <f t="shared" si="30"/>
        <v>0.37174074935686841</v>
      </c>
      <c r="M178" s="1">
        <v>0.496527777777787</v>
      </c>
      <c r="N178" s="2">
        <v>816</v>
      </c>
      <c r="O178" s="3">
        <v>22.64</v>
      </c>
      <c r="P178" s="3">
        <v>25.228611223199998</v>
      </c>
      <c r="Q178" s="3">
        <v>38.759949739360302</v>
      </c>
      <c r="R178" s="3">
        <v>44.002574974072601</v>
      </c>
      <c r="S178" s="12">
        <f t="shared" si="31"/>
        <v>1.9754840366863115E-2</v>
      </c>
      <c r="T178" s="12">
        <f t="shared" si="32"/>
        <v>2.6179626193716422E-2</v>
      </c>
      <c r="U178" s="14">
        <f t="shared" si="35"/>
        <v>0.2914503988180695</v>
      </c>
      <c r="V178" s="14">
        <f t="shared" si="36"/>
        <v>0.22584095633787385</v>
      </c>
      <c r="W178" s="12">
        <f t="shared" si="37"/>
        <v>0.40437087698700647</v>
      </c>
      <c r="Y178">
        <f t="shared" si="38"/>
        <v>377.74028703181818</v>
      </c>
      <c r="Z178">
        <f t="shared" si="39"/>
        <v>410.89703349616821</v>
      </c>
      <c r="AB178">
        <f t="shared" si="40"/>
        <v>507.35016815561943</v>
      </c>
      <c r="AC178">
        <f t="shared" si="41"/>
        <v>761.02525223342911</v>
      </c>
    </row>
    <row r="179" spans="1:29" x14ac:dyDescent="0.25">
      <c r="A179" s="1">
        <v>0.497222222222232</v>
      </c>
      <c r="B179" s="2">
        <v>820.83333333333303</v>
      </c>
      <c r="C179" s="3">
        <v>22.64</v>
      </c>
      <c r="D179" s="3">
        <v>26.648910288000003</v>
      </c>
      <c r="E179" s="3">
        <v>44.670277205038403</v>
      </c>
      <c r="F179" s="3">
        <v>51.608334879524101</v>
      </c>
      <c r="G179" s="12">
        <f t="shared" si="28"/>
        <v>2.6838916391924966E-2</v>
      </c>
      <c r="H179" s="12">
        <f t="shared" si="29"/>
        <v>3.5291372442059828E-2</v>
      </c>
      <c r="I179" s="14">
        <f t="shared" si="33"/>
        <v>0.38587513841743509</v>
      </c>
      <c r="J179" s="14">
        <f t="shared" si="34"/>
        <v>0.2971166369138315</v>
      </c>
      <c r="K179" s="12">
        <f t="shared" si="30"/>
        <v>0.35628897124956732</v>
      </c>
      <c r="M179" s="1">
        <v>0.497222222222232</v>
      </c>
      <c r="N179" s="2">
        <v>820.83333333333303</v>
      </c>
      <c r="O179" s="3">
        <v>22.64</v>
      </c>
      <c r="P179" s="3">
        <v>26.648910288000003</v>
      </c>
      <c r="Q179" s="3">
        <v>39.029423956857201</v>
      </c>
      <c r="R179" s="3">
        <v>44.413237371420799</v>
      </c>
      <c r="S179" s="12">
        <f t="shared" si="31"/>
        <v>1.9966810911907256E-2</v>
      </c>
      <c r="T179" s="12">
        <f t="shared" si="32"/>
        <v>2.6525771416959356E-2</v>
      </c>
      <c r="U179" s="14">
        <f t="shared" si="35"/>
        <v>0.26509267846560869</v>
      </c>
      <c r="V179" s="14">
        <f t="shared" si="36"/>
        <v>0.23055739957152832</v>
      </c>
      <c r="W179" s="12">
        <f t="shared" si="37"/>
        <v>0.38037137825137296</v>
      </c>
      <c r="Y179">
        <f t="shared" si="38"/>
        <v>364.18356324111829</v>
      </c>
      <c r="Z179">
        <f t="shared" si="39"/>
        <v>388.79958422706414</v>
      </c>
      <c r="AB179">
        <f t="shared" si="40"/>
        <v>486.62655041394498</v>
      </c>
      <c r="AC179">
        <f t="shared" si="41"/>
        <v>729.93982562091742</v>
      </c>
    </row>
    <row r="180" spans="1:29" x14ac:dyDescent="0.25">
      <c r="A180" s="1">
        <v>0.497916666666676</v>
      </c>
      <c r="B180" s="2">
        <v>819.66666666666697</v>
      </c>
      <c r="C180" s="3">
        <v>22.64</v>
      </c>
      <c r="D180" s="3">
        <v>24.906481538400005</v>
      </c>
      <c r="E180" s="3">
        <v>43.405249598269599</v>
      </c>
      <c r="F180" s="3">
        <v>50.544507558210299</v>
      </c>
      <c r="G180" s="12">
        <f t="shared" si="28"/>
        <v>2.5333773401711578E-2</v>
      </c>
      <c r="H180" s="12">
        <f t="shared" si="29"/>
        <v>3.4043726179191082E-2</v>
      </c>
      <c r="I180" s="14">
        <f t="shared" si="33"/>
        <v>0.39666107710911158</v>
      </c>
      <c r="J180" s="14">
        <f t="shared" si="34"/>
        <v>0.3061680370265521</v>
      </c>
      <c r="K180" s="12">
        <f t="shared" si="30"/>
        <v>0.36649673041492514</v>
      </c>
      <c r="M180" s="1">
        <v>0.497916666666676</v>
      </c>
      <c r="N180" s="2">
        <v>819.66666666666697</v>
      </c>
      <c r="O180" s="3">
        <v>22.64</v>
      </c>
      <c r="P180" s="3">
        <v>24.906481538400005</v>
      </c>
      <c r="Q180" s="3">
        <v>37.668498542535701</v>
      </c>
      <c r="R180" s="3">
        <v>43.180453423589803</v>
      </c>
      <c r="S180" s="12">
        <f t="shared" si="31"/>
        <v>1.8334890454496579E-2</v>
      </c>
      <c r="T180" s="12">
        <f t="shared" si="32"/>
        <v>2.505952024024782E-2</v>
      </c>
      <c r="U180" s="14">
        <f t="shared" si="35"/>
        <v>0.27365040712775701</v>
      </c>
      <c r="V180" s="14">
        <f t="shared" si="36"/>
        <v>0.23638092580216477</v>
      </c>
      <c r="W180" s="12">
        <f t="shared" si="37"/>
        <v>0.39184087002883944</v>
      </c>
      <c r="Y180">
        <f t="shared" si="38"/>
        <v>374.08505296767646</v>
      </c>
      <c r="Z180">
        <f t="shared" si="39"/>
        <v>399.95394352819432</v>
      </c>
      <c r="AB180">
        <f t="shared" si="40"/>
        <v>512.05037011764864</v>
      </c>
      <c r="AC180">
        <f t="shared" si="41"/>
        <v>768.0755551764729</v>
      </c>
    </row>
    <row r="181" spans="1:29" x14ac:dyDescent="0.25">
      <c r="A181" s="1">
        <v>0.498611111111121</v>
      </c>
      <c r="B181" s="2">
        <v>819.83333333333303</v>
      </c>
      <c r="C181" s="3">
        <v>22.64</v>
      </c>
      <c r="D181" s="3">
        <v>24.042588292800001</v>
      </c>
      <c r="E181" s="3">
        <v>43.1650816201456</v>
      </c>
      <c r="F181" s="3">
        <v>50.273349525042498</v>
      </c>
      <c r="G181" s="12">
        <f t="shared" si="28"/>
        <v>2.5035675893651889E-2</v>
      </c>
      <c r="H181" s="12">
        <f t="shared" si="29"/>
        <v>3.3706057562564555E-2</v>
      </c>
      <c r="I181" s="14">
        <f t="shared" si="33"/>
        <v>0.40995199060638521</v>
      </c>
      <c r="J181" s="14">
        <f t="shared" si="34"/>
        <v>0.30477705260420279</v>
      </c>
      <c r="K181" s="12">
        <f t="shared" si="30"/>
        <v>0.37489367793899114</v>
      </c>
      <c r="M181" s="1">
        <v>0.498611111111121</v>
      </c>
      <c r="N181" s="2">
        <v>819.83333333333303</v>
      </c>
      <c r="O181" s="3">
        <v>22.64</v>
      </c>
      <c r="P181" s="3">
        <v>24.042588292800001</v>
      </c>
      <c r="Q181" s="3">
        <v>37.448743224863598</v>
      </c>
      <c r="R181" s="3">
        <v>42.922868321227902</v>
      </c>
      <c r="S181" s="12">
        <f t="shared" si="31"/>
        <v>1.8063114321850298E-2</v>
      </c>
      <c r="T181" s="12">
        <f t="shared" si="32"/>
        <v>2.4740233772589441E-2</v>
      </c>
      <c r="U181" s="14">
        <f t="shared" si="35"/>
        <v>0.28740393873835729</v>
      </c>
      <c r="V181" s="14">
        <f t="shared" si="36"/>
        <v>0.23471086554113341</v>
      </c>
      <c r="W181" s="12">
        <f t="shared" si="37"/>
        <v>0.40475937150892405</v>
      </c>
      <c r="Y181">
        <f t="shared" si="38"/>
        <v>382.73366667791981</v>
      </c>
      <c r="Z181">
        <f t="shared" si="39"/>
        <v>413.22392853226819</v>
      </c>
      <c r="AB181">
        <f t="shared" si="40"/>
        <v>524.65545719763611</v>
      </c>
      <c r="AC181">
        <f t="shared" si="41"/>
        <v>786.98318579645399</v>
      </c>
    </row>
    <row r="182" spans="1:29" x14ac:dyDescent="0.25">
      <c r="A182" s="1">
        <v>0.49930555555556499</v>
      </c>
      <c r="B182" s="2">
        <v>820.5</v>
      </c>
      <c r="C182" s="3">
        <v>22.64</v>
      </c>
      <c r="D182" s="3">
        <v>24.496498303200006</v>
      </c>
      <c r="E182" s="3">
        <v>43.575267004746202</v>
      </c>
      <c r="F182" s="3">
        <v>50.647200620404398</v>
      </c>
      <c r="G182" s="12">
        <f t="shared" si="28"/>
        <v>2.5515255337899088E-2</v>
      </c>
      <c r="H182" s="12">
        <f t="shared" si="29"/>
        <v>3.413430910469762E-2</v>
      </c>
      <c r="I182" s="14">
        <f t="shared" si="33"/>
        <v>0.40868228341538942</v>
      </c>
      <c r="J182" s="14">
        <f t="shared" si="34"/>
        <v>0.3029727990753423</v>
      </c>
      <c r="K182" s="12">
        <f t="shared" si="30"/>
        <v>0.37344578863537381</v>
      </c>
      <c r="M182" s="1">
        <v>0.49930555555556499</v>
      </c>
      <c r="N182" s="2">
        <v>820.5</v>
      </c>
      <c r="O182" s="3">
        <v>22.64</v>
      </c>
      <c r="P182" s="3">
        <v>24.496498303200006</v>
      </c>
      <c r="Q182" s="3">
        <v>37.868108773247897</v>
      </c>
      <c r="R182" s="3">
        <v>43.322292117240401</v>
      </c>
      <c r="S182" s="12">
        <f t="shared" si="31"/>
        <v>1.8559547560326503E-2</v>
      </c>
      <c r="T182" s="12">
        <f t="shared" si="32"/>
        <v>2.5206937376283243E-2</v>
      </c>
      <c r="U182" s="14">
        <f t="shared" si="35"/>
        <v>0.2864304497489622</v>
      </c>
      <c r="V182" s="14">
        <f t="shared" si="36"/>
        <v>0.2336658238336308</v>
      </c>
      <c r="W182" s="12">
        <f t="shared" si="37"/>
        <v>0.4032633616657777</v>
      </c>
      <c r="Y182">
        <f t="shared" si="38"/>
        <v>381.56552512718486</v>
      </c>
      <c r="Z182">
        <f t="shared" si="39"/>
        <v>412.03141403957233</v>
      </c>
      <c r="AB182">
        <f t="shared" si="40"/>
        <v>518.03244534204941</v>
      </c>
      <c r="AC182">
        <f t="shared" si="41"/>
        <v>777.04866801307401</v>
      </c>
    </row>
    <row r="183" spans="1:29" x14ac:dyDescent="0.25">
      <c r="A183" s="1">
        <v>0.50000000000000999</v>
      </c>
      <c r="B183" s="2">
        <v>821.5</v>
      </c>
      <c r="C183" s="3">
        <v>22.64</v>
      </c>
      <c r="D183" s="3">
        <v>24.760058954399994</v>
      </c>
      <c r="E183" s="3">
        <v>43.690462795263798</v>
      </c>
      <c r="F183" s="3">
        <v>50.8085323439985</v>
      </c>
      <c r="G183" s="12">
        <f t="shared" si="28"/>
        <v>2.5624422148829942E-2</v>
      </c>
      <c r="H183" s="12">
        <f t="shared" si="29"/>
        <v>3.4289144667070601E-2</v>
      </c>
      <c r="I183" s="14">
        <f t="shared" si="33"/>
        <v>0.40501057665028883</v>
      </c>
      <c r="J183" s="14">
        <f t="shared" si="34"/>
        <v>0.30457812488361102</v>
      </c>
      <c r="K183" s="12">
        <f t="shared" si="30"/>
        <v>0.37153309272806295</v>
      </c>
      <c r="M183" s="1">
        <v>0.50000000000000999</v>
      </c>
      <c r="N183" s="2">
        <v>821.5</v>
      </c>
      <c r="O183" s="3">
        <v>22.64</v>
      </c>
      <c r="P183" s="3">
        <v>24.760058954399994</v>
      </c>
      <c r="Q183" s="3">
        <v>37.949423853570998</v>
      </c>
      <c r="R183" s="3">
        <v>43.445001077858599</v>
      </c>
      <c r="S183" s="12">
        <f t="shared" si="31"/>
        <v>1.8635938957481432E-2</v>
      </c>
      <c r="T183" s="12">
        <f t="shared" si="32"/>
        <v>2.5325625170856479E-2</v>
      </c>
      <c r="U183" s="14">
        <f t="shared" si="35"/>
        <v>0.2821826902568908</v>
      </c>
      <c r="V183" s="14">
        <f t="shared" si="36"/>
        <v>0.23515260628833495</v>
      </c>
      <c r="W183" s="12">
        <f t="shared" si="37"/>
        <v>0.3997589934010583</v>
      </c>
      <c r="Y183">
        <f t="shared" si="38"/>
        <v>380.07390039099312</v>
      </c>
      <c r="Z183">
        <f t="shared" si="39"/>
        <v>408.94865844299312</v>
      </c>
      <c r="AB183">
        <f t="shared" si="40"/>
        <v>514.18682555493479</v>
      </c>
      <c r="AC183">
        <f t="shared" si="41"/>
        <v>771.28023833240206</v>
      </c>
    </row>
    <row r="184" spans="1:29" x14ac:dyDescent="0.25">
      <c r="A184" s="1">
        <v>0.50069444444445399</v>
      </c>
      <c r="B184" s="2">
        <v>822.33333333333303</v>
      </c>
      <c r="C184" s="3">
        <v>22.6</v>
      </c>
      <c r="D184" s="3">
        <v>24.52578282</v>
      </c>
      <c r="E184" s="3">
        <v>43.857169299510097</v>
      </c>
      <c r="F184" s="3">
        <v>50.940816519911401</v>
      </c>
      <c r="G184" s="12">
        <f t="shared" si="28"/>
        <v>2.5849820793891493E-2</v>
      </c>
      <c r="H184" s="12">
        <f t="shared" si="29"/>
        <v>3.4463903348088458E-2</v>
      </c>
      <c r="I184" s="14">
        <f t="shared" si="33"/>
        <v>0.41317036364063309</v>
      </c>
      <c r="J184" s="14">
        <f t="shared" si="34"/>
        <v>0.30279805342025695</v>
      </c>
      <c r="K184" s="12">
        <f t="shared" si="30"/>
        <v>0.37637959356717443</v>
      </c>
      <c r="M184" s="1">
        <v>0.50069444444445399</v>
      </c>
      <c r="N184" s="2">
        <v>822.33333333333303</v>
      </c>
      <c r="O184" s="3">
        <v>22.6</v>
      </c>
      <c r="P184" s="3">
        <v>24.52578282</v>
      </c>
      <c r="Q184" s="3">
        <v>38.126917849781101</v>
      </c>
      <c r="R184" s="3">
        <v>43.587196559204699</v>
      </c>
      <c r="S184" s="12">
        <f t="shared" si="31"/>
        <v>1.8881537717609774E-2</v>
      </c>
      <c r="T184" s="12">
        <f t="shared" si="32"/>
        <v>2.5521519934176781E-2</v>
      </c>
      <c r="U184" s="14">
        <f t="shared" si="35"/>
        <v>0.29069750957265139</v>
      </c>
      <c r="V184" s="14">
        <f t="shared" si="36"/>
        <v>0.23340543549144618</v>
      </c>
      <c r="W184" s="12">
        <f t="shared" si="37"/>
        <v>0.4074002273183745</v>
      </c>
      <c r="Y184">
        <f t="shared" si="38"/>
        <v>385.42239067621603</v>
      </c>
      <c r="Z184">
        <f t="shared" si="39"/>
        <v>417.18831801399818</v>
      </c>
      <c r="AB184">
        <f t="shared" si="40"/>
        <v>517.60515425459221</v>
      </c>
      <c r="AC184">
        <f t="shared" si="41"/>
        <v>776.40773138188831</v>
      </c>
    </row>
    <row r="185" spans="1:29" x14ac:dyDescent="0.25">
      <c r="A185" s="1">
        <v>0.50138888888889899</v>
      </c>
      <c r="B185" s="2">
        <v>824.33333333333303</v>
      </c>
      <c r="C185" s="3">
        <v>22.6</v>
      </c>
      <c r="D185" s="3">
        <v>25.228611223199998</v>
      </c>
      <c r="E185" s="3">
        <v>44.236211972146897</v>
      </c>
      <c r="F185" s="3">
        <v>51.346234253115497</v>
      </c>
      <c r="G185" s="12">
        <f t="shared" si="28"/>
        <v>2.6246921114614116E-2</v>
      </c>
      <c r="H185" s="12">
        <f t="shared" si="29"/>
        <v>3.4872099781377487E-2</v>
      </c>
      <c r="I185" s="14">
        <f t="shared" si="33"/>
        <v>0.40526443533394124</v>
      </c>
      <c r="J185" s="14">
        <f t="shared" si="34"/>
        <v>0.30318809858925772</v>
      </c>
      <c r="K185" s="12">
        <f t="shared" si="30"/>
        <v>0.37123898975238012</v>
      </c>
      <c r="M185" s="1">
        <v>0.50138888888889899</v>
      </c>
      <c r="N185" s="2">
        <v>824.33333333333303</v>
      </c>
      <c r="O185" s="3">
        <v>22.6</v>
      </c>
      <c r="P185" s="3">
        <v>25.228611223199998</v>
      </c>
      <c r="Q185" s="3">
        <v>38.477990537996199</v>
      </c>
      <c r="R185" s="3">
        <v>43.974247831438703</v>
      </c>
      <c r="S185" s="12">
        <f t="shared" si="31"/>
        <v>1.9261614077633889E-2</v>
      </c>
      <c r="T185" s="12">
        <f t="shared" si="32"/>
        <v>2.5929132023581127E-2</v>
      </c>
      <c r="U185" s="14">
        <f t="shared" si="35"/>
        <v>0.28249237225974333</v>
      </c>
      <c r="V185" s="14">
        <f t="shared" si="36"/>
        <v>0.23437335809996349</v>
      </c>
      <c r="W185" s="12">
        <f t="shared" si="37"/>
        <v>0.39967905130972509</v>
      </c>
      <c r="Y185">
        <f t="shared" si="38"/>
        <v>381.08286445244977</v>
      </c>
      <c r="Z185">
        <f t="shared" si="39"/>
        <v>410.27705046913422</v>
      </c>
      <c r="AB185">
        <f t="shared" si="40"/>
        <v>507.35016815561943</v>
      </c>
      <c r="AC185">
        <f t="shared" si="41"/>
        <v>761.02525223342911</v>
      </c>
    </row>
    <row r="186" spans="1:29" x14ac:dyDescent="0.25">
      <c r="A186" s="1">
        <v>0.50208333333334298</v>
      </c>
      <c r="B186" s="2">
        <v>825.66666666666697</v>
      </c>
      <c r="C186" s="3">
        <v>22.6</v>
      </c>
      <c r="D186" s="3">
        <v>24.935766055200002</v>
      </c>
      <c r="E186" s="3">
        <v>43.981753013749199</v>
      </c>
      <c r="F186" s="3">
        <v>51.188587999623401</v>
      </c>
      <c r="G186" s="12">
        <f t="shared" si="28"/>
        <v>2.5896350036837937E-2</v>
      </c>
      <c r="H186" s="12">
        <f t="shared" si="29"/>
        <v>3.4624854258728369E-2</v>
      </c>
      <c r="I186" s="14">
        <f t="shared" si="33"/>
        <v>0.40542710889120009</v>
      </c>
      <c r="J186" s="14">
        <f t="shared" si="34"/>
        <v>0.30682014840584543</v>
      </c>
      <c r="K186" s="12">
        <f t="shared" si="30"/>
        <v>0.37255812206274858</v>
      </c>
      <c r="M186" s="1">
        <v>0.50208333333334298</v>
      </c>
      <c r="N186" s="2">
        <v>825.66666666666697</v>
      </c>
      <c r="O186" s="3">
        <v>22.6</v>
      </c>
      <c r="P186" s="3">
        <v>24.935766055200002</v>
      </c>
      <c r="Q186" s="3">
        <v>38.166830890876803</v>
      </c>
      <c r="R186" s="3">
        <v>43.7353626708218</v>
      </c>
      <c r="S186" s="12">
        <f t="shared" si="31"/>
        <v>1.885365065507888E-2</v>
      </c>
      <c r="T186" s="12">
        <f t="shared" si="32"/>
        <v>2.5597936218193531E-2</v>
      </c>
      <c r="U186" s="14">
        <f t="shared" si="35"/>
        <v>0.28164633187846516</v>
      </c>
      <c r="V186" s="14">
        <f t="shared" si="36"/>
        <v>0.23707185615796947</v>
      </c>
      <c r="W186" s="12">
        <f t="shared" si="37"/>
        <v>0.40018225995744988</v>
      </c>
      <c r="Y186">
        <f t="shared" si="38"/>
        <v>383.05555505880847</v>
      </c>
      <c r="Z186">
        <f t="shared" si="39"/>
        <v>411.45804811328458</v>
      </c>
      <c r="AB186">
        <f t="shared" si="40"/>
        <v>511.62307903019138</v>
      </c>
      <c r="AC186">
        <f t="shared" si="41"/>
        <v>767.43461854528698</v>
      </c>
    </row>
    <row r="187" spans="1:29" x14ac:dyDescent="0.25">
      <c r="A187" s="1">
        <v>0.50277777777778798</v>
      </c>
      <c r="B187" s="2">
        <v>826.66666666666697</v>
      </c>
      <c r="C187" s="3">
        <v>22.56</v>
      </c>
      <c r="D187" s="3">
        <v>24.437929269600005</v>
      </c>
      <c r="E187" s="3">
        <v>43.732463874584099</v>
      </c>
      <c r="F187" s="3">
        <v>51.001084343307497</v>
      </c>
      <c r="G187" s="12">
        <f t="shared" si="28"/>
        <v>2.5611851461190435E-2</v>
      </c>
      <c r="H187" s="12">
        <f t="shared" si="29"/>
        <v>3.4404537512065507E-2</v>
      </c>
      <c r="I187" s="14">
        <f t="shared" si="33"/>
        <v>0.41022104365435369</v>
      </c>
      <c r="J187" s="14">
        <f t="shared" si="34"/>
        <v>0.30907623693985109</v>
      </c>
      <c r="K187" s="12">
        <f t="shared" si="30"/>
        <v>0.37650610808285284</v>
      </c>
      <c r="M187" s="1">
        <v>0.50277777777778798</v>
      </c>
      <c r="N187" s="2">
        <v>826.66666666666697</v>
      </c>
      <c r="O187" s="3">
        <v>22.56</v>
      </c>
      <c r="P187" s="3">
        <v>24.437929269600005</v>
      </c>
      <c r="Q187" s="3">
        <v>37.880456691102097</v>
      </c>
      <c r="R187" s="3">
        <v>43.491348795101501</v>
      </c>
      <c r="S187" s="12">
        <f t="shared" si="31"/>
        <v>1.8532810513429952E-2</v>
      </c>
      <c r="T187" s="12">
        <f t="shared" si="32"/>
        <v>2.532017999407439E-2</v>
      </c>
      <c r="U187" s="14">
        <f t="shared" si="35"/>
        <v>0.28580153608765435</v>
      </c>
      <c r="V187" s="14">
        <f t="shared" si="36"/>
        <v>0.23858632113780445</v>
      </c>
      <c r="W187" s="12">
        <f t="shared" si="37"/>
        <v>0.40509469665655656</v>
      </c>
      <c r="Y187">
        <f t="shared" si="38"/>
        <v>387.58363319618775</v>
      </c>
      <c r="Z187">
        <f t="shared" si="39"/>
        <v>417.01335236799133</v>
      </c>
      <c r="AB187">
        <f t="shared" si="40"/>
        <v>518.88702751696383</v>
      </c>
      <c r="AC187">
        <f t="shared" si="41"/>
        <v>778.33054127544563</v>
      </c>
    </row>
    <row r="188" spans="1:29" x14ac:dyDescent="0.25">
      <c r="A188" s="1">
        <v>0.50347222222223198</v>
      </c>
      <c r="B188" s="2">
        <v>827.66666666666697</v>
      </c>
      <c r="C188" s="3">
        <v>22.56</v>
      </c>
      <c r="D188" s="3">
        <v>24.247579910400006</v>
      </c>
      <c r="E188" s="3">
        <v>43.748166104553597</v>
      </c>
      <c r="F188" s="3">
        <v>51.041757431577899</v>
      </c>
      <c r="G188" s="12">
        <f t="shared" si="28"/>
        <v>2.5599878499259272E-2</v>
      </c>
      <c r="H188" s="12">
        <f t="shared" si="29"/>
        <v>3.4412111274560481E-2</v>
      </c>
      <c r="I188" s="14">
        <f t="shared" si="33"/>
        <v>0.41410097728587403</v>
      </c>
      <c r="J188" s="14">
        <f t="shared" si="34"/>
        <v>0.30976333391967881</v>
      </c>
      <c r="K188" s="12">
        <f t="shared" si="30"/>
        <v>0.37932176283047564</v>
      </c>
      <c r="M188" s="1">
        <v>0.50347222222223198</v>
      </c>
      <c r="N188" s="2">
        <v>827.66666666666697</v>
      </c>
      <c r="O188" s="3">
        <v>22.56</v>
      </c>
      <c r="P188" s="3">
        <v>24.247579910400006</v>
      </c>
      <c r="Q188" s="3">
        <v>37.8748550841051</v>
      </c>
      <c r="R188" s="3">
        <v>43.502367285467102</v>
      </c>
      <c r="S188" s="12">
        <f t="shared" si="31"/>
        <v>1.8503650927231288E-2</v>
      </c>
      <c r="T188" s="12">
        <f t="shared" si="32"/>
        <v>2.530290046572746E-2</v>
      </c>
      <c r="U188" s="14">
        <f t="shared" si="35"/>
        <v>0.28937940177750338</v>
      </c>
      <c r="V188" s="14">
        <f t="shared" si="36"/>
        <v>0.23900392317138064</v>
      </c>
      <c r="W188" s="12">
        <f t="shared" si="37"/>
        <v>0.4088813633631937</v>
      </c>
      <c r="Y188">
        <f t="shared" si="38"/>
        <v>390.95448727176711</v>
      </c>
      <c r="Z188">
        <f t="shared" si="39"/>
        <v>421.42059705675143</v>
      </c>
      <c r="AB188">
        <f t="shared" si="40"/>
        <v>521.66441958543567</v>
      </c>
      <c r="AC188">
        <f t="shared" si="41"/>
        <v>782.49662937815333</v>
      </c>
    </row>
    <row r="189" spans="1:29" x14ac:dyDescent="0.25">
      <c r="A189" s="1">
        <v>0.50416666666667698</v>
      </c>
      <c r="B189" s="2">
        <v>825.66666666666697</v>
      </c>
      <c r="C189" s="3">
        <v>22.56</v>
      </c>
      <c r="D189" s="3">
        <v>24.320791202400002</v>
      </c>
      <c r="E189" s="3">
        <v>44.0095543708821</v>
      </c>
      <c r="F189" s="3">
        <v>51.296302115190201</v>
      </c>
      <c r="G189" s="12">
        <f t="shared" si="28"/>
        <v>2.5978467142772015E-2</v>
      </c>
      <c r="H189" s="12">
        <f t="shared" si="29"/>
        <v>3.4803757103581176E-2</v>
      </c>
      <c r="I189" s="14">
        <f t="shared" si="33"/>
        <v>0.41910972355560655</v>
      </c>
      <c r="J189" s="14">
        <f t="shared" si="34"/>
        <v>0.31022231377389781</v>
      </c>
      <c r="K189" s="12">
        <f t="shared" si="30"/>
        <v>0.38281392029503697</v>
      </c>
      <c r="M189" s="1">
        <v>0.50416666666667698</v>
      </c>
      <c r="N189" s="2">
        <v>825.66666666666697</v>
      </c>
      <c r="O189" s="3">
        <v>22.56</v>
      </c>
      <c r="P189" s="3">
        <v>24.320791202400002</v>
      </c>
      <c r="Q189" s="3">
        <v>38.127914763103597</v>
      </c>
      <c r="R189" s="3">
        <v>43.7518036937945</v>
      </c>
      <c r="S189" s="12">
        <f t="shared" si="31"/>
        <v>1.8854963378809358E-2</v>
      </c>
      <c r="T189" s="12">
        <f t="shared" si="32"/>
        <v>2.5666294340485861E-2</v>
      </c>
      <c r="U189" s="14">
        <f t="shared" si="35"/>
        <v>0.29390874831020225</v>
      </c>
      <c r="V189" s="14">
        <f t="shared" si="36"/>
        <v>0.23942860350135589</v>
      </c>
      <c r="W189" s="12">
        <f t="shared" si="37"/>
        <v>0.41362305006088024</v>
      </c>
      <c r="Y189">
        <f t="shared" si="38"/>
        <v>393.60032714078369</v>
      </c>
      <c r="Z189">
        <f t="shared" si="39"/>
        <v>425.27755440935528</v>
      </c>
      <c r="AB189">
        <f t="shared" si="40"/>
        <v>520.59619186679265</v>
      </c>
      <c r="AC189">
        <f t="shared" si="41"/>
        <v>780.89428780018886</v>
      </c>
    </row>
    <row r="190" spans="1:29" x14ac:dyDescent="0.25">
      <c r="A190" s="1">
        <v>0.50486111111112097</v>
      </c>
      <c r="B190" s="2">
        <v>830.83333333333303</v>
      </c>
      <c r="C190" s="3">
        <v>22.56</v>
      </c>
      <c r="D190" s="3">
        <v>24.657563145600001</v>
      </c>
      <c r="E190" s="3">
        <v>44.240735513796601</v>
      </c>
      <c r="F190" s="3">
        <v>51.613040118849398</v>
      </c>
      <c r="G190" s="12">
        <f t="shared" si="28"/>
        <v>2.6095168120918687E-2</v>
      </c>
      <c r="H190" s="12">
        <f t="shared" si="29"/>
        <v>3.4968553804031383E-2</v>
      </c>
      <c r="I190" s="14">
        <f t="shared" si="33"/>
        <v>0.41426971728108064</v>
      </c>
      <c r="J190" s="14">
        <f t="shared" si="34"/>
        <v>0.31191295128517349</v>
      </c>
      <c r="K190" s="12">
        <f t="shared" si="30"/>
        <v>0.38015079528244505</v>
      </c>
      <c r="M190" s="1">
        <v>0.50486111111112097</v>
      </c>
      <c r="N190" s="2">
        <v>830.83333333333303</v>
      </c>
      <c r="O190" s="3">
        <v>22.56</v>
      </c>
      <c r="P190" s="3">
        <v>24.657563145600001</v>
      </c>
      <c r="Q190" s="3">
        <v>38.293759852612098</v>
      </c>
      <c r="R190" s="3">
        <v>43.992607622955298</v>
      </c>
      <c r="S190" s="12">
        <f t="shared" si="31"/>
        <v>1.8937323794518079E-2</v>
      </c>
      <c r="T190" s="12">
        <f t="shared" si="32"/>
        <v>2.5796518703657342E-2</v>
      </c>
      <c r="U190" s="14">
        <f t="shared" si="35"/>
        <v>0.28846518063525184</v>
      </c>
      <c r="V190" s="14">
        <f t="shared" si="36"/>
        <v>0.24111109377580422</v>
      </c>
      <c r="W190" s="12">
        <f t="shared" si="37"/>
        <v>0.40902072752315405</v>
      </c>
      <c r="Y190">
        <f t="shared" si="38"/>
        <v>393.30801144812926</v>
      </c>
      <c r="Z190">
        <f t="shared" si="39"/>
        <v>423.17714701523778</v>
      </c>
      <c r="AB190">
        <f t="shared" si="40"/>
        <v>515.68234436103489</v>
      </c>
      <c r="AC190">
        <f t="shared" si="41"/>
        <v>773.52351654155223</v>
      </c>
    </row>
    <row r="191" spans="1:29" x14ac:dyDescent="0.25">
      <c r="A191" s="1">
        <v>0.50555555555556597</v>
      </c>
      <c r="B191" s="2">
        <v>830.33333333333303</v>
      </c>
      <c r="C191" s="3">
        <v>22.52</v>
      </c>
      <c r="D191" s="3">
        <v>24.320791202400002</v>
      </c>
      <c r="E191" s="3">
        <v>44.442453397020401</v>
      </c>
      <c r="F191" s="3">
        <v>51.775068325302399</v>
      </c>
      <c r="G191" s="12">
        <f t="shared" si="28"/>
        <v>2.6401991244906154E-2</v>
      </c>
      <c r="H191" s="12">
        <f t="shared" si="29"/>
        <v>3.5232920504177936E-2</v>
      </c>
      <c r="I191" s="14">
        <f t="shared" si="33"/>
        <v>0.42591745092806221</v>
      </c>
      <c r="J191" s="14">
        <f t="shared" si="34"/>
        <v>0.31042054365925043</v>
      </c>
      <c r="K191" s="12">
        <f t="shared" si="30"/>
        <v>0.38741848183845834</v>
      </c>
      <c r="M191" s="1">
        <v>0.50555555555556597</v>
      </c>
      <c r="N191" s="2">
        <v>830.33333333333303</v>
      </c>
      <c r="O191" s="3">
        <v>22.52</v>
      </c>
      <c r="P191" s="3">
        <v>24.320791202400002</v>
      </c>
      <c r="Q191" s="3">
        <v>38.506651280877499</v>
      </c>
      <c r="R191" s="3">
        <v>44.162051067733501</v>
      </c>
      <c r="S191" s="12">
        <f t="shared" si="31"/>
        <v>1.9253293393268773E-2</v>
      </c>
      <c r="T191" s="12">
        <f t="shared" si="32"/>
        <v>2.6064292735126667E-2</v>
      </c>
      <c r="U191" s="14">
        <f t="shared" si="35"/>
        <v>0.3002736705053447</v>
      </c>
      <c r="V191" s="14">
        <f t="shared" si="36"/>
        <v>0.23941694656227741</v>
      </c>
      <c r="W191" s="12">
        <f t="shared" si="37"/>
        <v>0.41998214378648335</v>
      </c>
      <c r="Y191">
        <f t="shared" si="38"/>
        <v>400.58601640291982</v>
      </c>
      <c r="Z191">
        <f t="shared" si="39"/>
        <v>434.25644832797667</v>
      </c>
      <c r="AB191">
        <f t="shared" si="40"/>
        <v>520.59619186679265</v>
      </c>
      <c r="AC191">
        <f t="shared" si="41"/>
        <v>780.89428780018886</v>
      </c>
    </row>
    <row r="192" spans="1:29" x14ac:dyDescent="0.25">
      <c r="A192" s="1">
        <v>0.50625000000000997</v>
      </c>
      <c r="B192" s="2">
        <v>830.83333333333303</v>
      </c>
      <c r="C192" s="3">
        <v>22.52</v>
      </c>
      <c r="D192" s="3">
        <v>25.228611223199998</v>
      </c>
      <c r="E192" s="3">
        <v>44.9501503763356</v>
      </c>
      <c r="F192" s="3">
        <v>52.299750724502402</v>
      </c>
      <c r="G192" s="12">
        <f t="shared" si="28"/>
        <v>2.6997171967505246E-2</v>
      </c>
      <c r="H192" s="12">
        <f t="shared" si="29"/>
        <v>3.5843230561086153E-2</v>
      </c>
      <c r="I192" s="14">
        <f t="shared" si="33"/>
        <v>0.4171967797508398</v>
      </c>
      <c r="J192" s="14">
        <f t="shared" si="34"/>
        <v>0.31095236268345006</v>
      </c>
      <c r="K192" s="12">
        <f t="shared" si="30"/>
        <v>0.38178197406170999</v>
      </c>
      <c r="M192" s="1">
        <v>0.50625000000000997</v>
      </c>
      <c r="N192" s="2">
        <v>830.83333333333303</v>
      </c>
      <c r="O192" s="3">
        <v>22.52</v>
      </c>
      <c r="P192" s="3">
        <v>25.228611223199998</v>
      </c>
      <c r="Q192" s="3">
        <v>38.988603621845499</v>
      </c>
      <c r="R192" s="3">
        <v>44.675189898658502</v>
      </c>
      <c r="S192" s="12">
        <f t="shared" si="31"/>
        <v>1.982178971536069E-2</v>
      </c>
      <c r="T192" s="12">
        <f t="shared" si="32"/>
        <v>2.6666226558064405E-2</v>
      </c>
      <c r="U192" s="14">
        <f t="shared" si="35"/>
        <v>0.29108400077375363</v>
      </c>
      <c r="V192" s="14">
        <f t="shared" si="36"/>
        <v>0.24059232537988817</v>
      </c>
      <c r="W192" s="12">
        <f t="shared" si="37"/>
        <v>0.41138016346369788</v>
      </c>
      <c r="Y192">
        <f t="shared" si="38"/>
        <v>394.99564617085139</v>
      </c>
      <c r="Z192">
        <f t="shared" si="39"/>
        <v>425.61824425725479</v>
      </c>
      <c r="AB192">
        <f t="shared" si="40"/>
        <v>507.35016815561943</v>
      </c>
      <c r="AC192">
        <f t="shared" si="41"/>
        <v>761.02525223342911</v>
      </c>
    </row>
    <row r="193" spans="1:29" x14ac:dyDescent="0.25">
      <c r="A193" s="1">
        <v>0.50694444444445497</v>
      </c>
      <c r="B193" s="2">
        <v>829.66666666666697</v>
      </c>
      <c r="C193" s="3">
        <v>22.48</v>
      </c>
      <c r="D193" s="3">
        <v>25.052904122400005</v>
      </c>
      <c r="E193" s="3">
        <v>45.388312555596997</v>
      </c>
      <c r="F193" s="3">
        <v>52.6569085047458</v>
      </c>
      <c r="G193" s="12">
        <f t="shared" si="28"/>
        <v>2.7611465514982309E-2</v>
      </c>
      <c r="H193" s="12">
        <f t="shared" si="29"/>
        <v>3.6372328450878816E-2</v>
      </c>
      <c r="I193" s="14">
        <f t="shared" si="33"/>
        <v>0.43078771654385661</v>
      </c>
      <c r="J193" s="14">
        <f t="shared" si="34"/>
        <v>0.30795760623151347</v>
      </c>
      <c r="K193" s="12">
        <f t="shared" si="30"/>
        <v>0.38984434643974225</v>
      </c>
      <c r="M193" s="1">
        <v>0.50694444444445497</v>
      </c>
      <c r="N193" s="2">
        <v>829.66666666666697</v>
      </c>
      <c r="O193" s="3">
        <v>22.48</v>
      </c>
      <c r="P193" s="3">
        <v>25.052904122400005</v>
      </c>
      <c r="Q193" s="3">
        <v>39.455770323705202</v>
      </c>
      <c r="R193" s="3">
        <v>45.066983286423103</v>
      </c>
      <c r="S193" s="12">
        <f t="shared" si="31"/>
        <v>2.0460952579797343E-2</v>
      </c>
      <c r="T193" s="12">
        <f t="shared" si="32"/>
        <v>2.7224166275319116E-2</v>
      </c>
      <c r="U193" s="14">
        <f t="shared" si="35"/>
        <v>0.3051120346527269</v>
      </c>
      <c r="V193" s="14">
        <f t="shared" si="36"/>
        <v>0.23773720869106837</v>
      </c>
      <c r="W193" s="12">
        <f t="shared" si="37"/>
        <v>0.42398063899826111</v>
      </c>
      <c r="Y193">
        <f t="shared" si="38"/>
        <v>402.77069043891265</v>
      </c>
      <c r="Z193">
        <f t="shared" si="39"/>
        <v>438.03886413024134</v>
      </c>
      <c r="AB193">
        <f t="shared" si="40"/>
        <v>509.9139146803625</v>
      </c>
      <c r="AC193">
        <f t="shared" si="41"/>
        <v>764.87087202054363</v>
      </c>
    </row>
    <row r="194" spans="1:29" x14ac:dyDescent="0.25">
      <c r="A194" s="1">
        <v>0.50763888888889896</v>
      </c>
      <c r="B194" s="2">
        <v>833</v>
      </c>
      <c r="C194" s="3">
        <v>22.44</v>
      </c>
      <c r="D194" s="3">
        <v>26.414634153600002</v>
      </c>
      <c r="E194" s="3">
        <v>46.263953071654498</v>
      </c>
      <c r="F194" s="3">
        <v>53.525155490434202</v>
      </c>
      <c r="G194" s="12">
        <f t="shared" si="28"/>
        <v>2.8600183759489192E-2</v>
      </c>
      <c r="H194" s="12">
        <f t="shared" si="29"/>
        <v>3.73171134338946E-2</v>
      </c>
      <c r="I194" s="14">
        <f t="shared" si="33"/>
        <v>0.41880770389870881</v>
      </c>
      <c r="J194" s="14">
        <f t="shared" si="34"/>
        <v>0.3064132855245536</v>
      </c>
      <c r="K194" s="12">
        <f t="shared" si="30"/>
        <v>0.3813428977739905</v>
      </c>
      <c r="M194" s="1">
        <v>0.50763888888889896</v>
      </c>
      <c r="N194" s="2">
        <v>833</v>
      </c>
      <c r="O194" s="3">
        <v>22.44</v>
      </c>
      <c r="P194" s="3">
        <v>26.414634153600002</v>
      </c>
      <c r="Q194" s="3">
        <v>40.308690048035103</v>
      </c>
      <c r="R194" s="3">
        <v>45.938409908616897</v>
      </c>
      <c r="S194" s="12">
        <f t="shared" si="31"/>
        <v>2.1451008461026533E-2</v>
      </c>
      <c r="T194" s="12">
        <f t="shared" si="32"/>
        <v>2.8209375640596515E-2</v>
      </c>
      <c r="U194" s="14">
        <f t="shared" si="35"/>
        <v>0.29315553198633482</v>
      </c>
      <c r="V194" s="14">
        <f t="shared" si="36"/>
        <v>0.23756684631215685</v>
      </c>
      <c r="W194" s="12">
        <f t="shared" si="37"/>
        <v>0.41193895514241324</v>
      </c>
      <c r="Y194">
        <f t="shared" si="38"/>
        <v>395.57026747825989</v>
      </c>
      <c r="Z194">
        <f t="shared" si="39"/>
        <v>427.30782091810437</v>
      </c>
      <c r="AB194">
        <f t="shared" si="40"/>
        <v>490.04487911360263</v>
      </c>
      <c r="AC194">
        <f t="shared" si="41"/>
        <v>735.06731867040378</v>
      </c>
    </row>
    <row r="195" spans="1:29" x14ac:dyDescent="0.25">
      <c r="A195" s="1">
        <v>0.50833333333334396</v>
      </c>
      <c r="B195" s="2">
        <v>832.16666666666697</v>
      </c>
      <c r="C195" s="3">
        <v>22.44</v>
      </c>
      <c r="D195" s="3">
        <v>26.473203187199996</v>
      </c>
      <c r="E195" s="3">
        <v>46.131651094950598</v>
      </c>
      <c r="F195" s="3">
        <v>53.516800540858</v>
      </c>
      <c r="G195" s="12">
        <f t="shared" ref="G195:G258" si="42">(E195-$C195)/$B195</f>
        <v>2.8469839088664836E-2</v>
      </c>
      <c r="H195" s="12">
        <f t="shared" ref="H195:H258" si="43">(F195-$C195)/$B195</f>
        <v>3.734444286904625E-2</v>
      </c>
      <c r="I195" s="14">
        <f t="shared" si="33"/>
        <v>0.41519581182729803</v>
      </c>
      <c r="J195" s="14">
        <f t="shared" si="34"/>
        <v>0.31195576924977086</v>
      </c>
      <c r="K195" s="12">
        <f t="shared" ref="K195:K258" si="44">$A$1*0.145*1000*(F195-D195)/(3*0.33*B195)</f>
        <v>0.38078246430145563</v>
      </c>
      <c r="M195" s="1">
        <v>0.50833333333334396</v>
      </c>
      <c r="N195" s="2">
        <v>832.16666666666697</v>
      </c>
      <c r="O195" s="3">
        <v>22.44</v>
      </c>
      <c r="P195" s="3">
        <v>26.473203187199996</v>
      </c>
      <c r="Q195" s="3">
        <v>40.100054954906</v>
      </c>
      <c r="R195" s="3">
        <v>45.831281199956699</v>
      </c>
      <c r="S195" s="12">
        <f t="shared" ref="S195:S258" si="45">(Q195-$C195)/$B195</f>
        <v>2.122177643289324E-2</v>
      </c>
      <c r="T195" s="12">
        <f t="shared" ref="T195:T258" si="46">(R195-$C195)/$B195</f>
        <v>2.8108889885788132E-2</v>
      </c>
      <c r="U195" s="14">
        <f t="shared" si="35"/>
        <v>0.28780561969555479</v>
      </c>
      <c r="V195" s="14">
        <f t="shared" si="36"/>
        <v>0.24209247288963848</v>
      </c>
      <c r="W195" s="12">
        <f t="shared" si="37"/>
        <v>0.40885185614037411</v>
      </c>
      <c r="Y195">
        <f t="shared" si="38"/>
        <v>394.5937780335604</v>
      </c>
      <c r="Z195">
        <f t="shared" si="39"/>
        <v>423.68127131700794</v>
      </c>
      <c r="AB195">
        <f t="shared" si="40"/>
        <v>489.19029693868828</v>
      </c>
      <c r="AC195">
        <f t="shared" si="41"/>
        <v>733.78544540803239</v>
      </c>
    </row>
    <row r="196" spans="1:29" x14ac:dyDescent="0.25">
      <c r="A196" s="1">
        <v>0.50902777777778796</v>
      </c>
      <c r="B196" s="2">
        <v>832.66666666666697</v>
      </c>
      <c r="C196" s="3">
        <v>22.44</v>
      </c>
      <c r="D196" s="3">
        <v>25.594667683200008</v>
      </c>
      <c r="E196" s="3">
        <v>45.749737457309998</v>
      </c>
      <c r="F196" s="3">
        <v>53.2186811923508</v>
      </c>
      <c r="G196" s="12">
        <f t="shared" si="42"/>
        <v>2.7994080212942338E-2</v>
      </c>
      <c r="H196" s="12">
        <f t="shared" si="43"/>
        <v>3.6963988621718319E-2</v>
      </c>
      <c r="I196" s="14">
        <f t="shared" ref="I196:I259" si="47">$A$1/2*60*0.145*1.25*1000*(E196-D196)/($B196*60*0.33*1.25)</f>
        <v>0.42542908759676062</v>
      </c>
      <c r="J196" s="14">
        <f t="shared" ref="J196:J259" si="48">$A$1*60*0.145*1.25*1000*(F196-E196)/($B196*60*0.33*1.25)</f>
        <v>0.31530587133879201</v>
      </c>
      <c r="K196" s="12">
        <f t="shared" si="44"/>
        <v>0.38872134884410448</v>
      </c>
      <c r="M196" s="1">
        <v>0.50902777777778796</v>
      </c>
      <c r="N196" s="2">
        <v>832.66666666666697</v>
      </c>
      <c r="O196" s="3">
        <v>22.44</v>
      </c>
      <c r="P196" s="3">
        <v>25.594667683200008</v>
      </c>
      <c r="Q196" s="3">
        <v>39.668577503206897</v>
      </c>
      <c r="R196" s="3">
        <v>45.451430335952303</v>
      </c>
      <c r="S196" s="12">
        <f t="shared" si="45"/>
        <v>2.0690845680392582E-2</v>
      </c>
      <c r="T196" s="12">
        <f t="shared" si="46"/>
        <v>2.7635825063193308E-2</v>
      </c>
      <c r="U196" s="14">
        <f t="shared" ref="U196:U259" si="49">$A$1/2*60*0.145*1.25*1000*(Q196-P196)/($B196*60*0.33*1.25)</f>
        <v>0.2970692079337649</v>
      </c>
      <c r="V196" s="14">
        <f t="shared" ref="V196:V259" si="50">$A$1*60*0.145*1.25*1000*(R196-Q196)/($B196*60*0.33*1.25)</f>
        <v>0.24412654800147995</v>
      </c>
      <c r="W196" s="12">
        <f t="shared" ref="W196:W259" si="51">$M$1*0.145*1000*(R196-P196)/(3*0.33*N196)</f>
        <v>0.41913248193450492</v>
      </c>
      <c r="Y196">
        <f t="shared" ref="Y196:Y259" si="52">0.08*0.1813*1006*(F196-D196)</f>
        <v>403.0626440883434</v>
      </c>
      <c r="Z196">
        <f t="shared" ref="Z196:Z259" si="53">0.12*0.1813*1006*(R196-P196)</f>
        <v>434.59575064291852</v>
      </c>
      <c r="AB196">
        <f t="shared" ref="AB196:AB259" si="54">0.08*0.1813*1006*(60-D196)</f>
        <v>502.00902956240424</v>
      </c>
      <c r="AC196">
        <f t="shared" ref="AC196:AC259" si="55">0.12*0.1813*1006*(60-D196)</f>
        <v>753.01354434360633</v>
      </c>
    </row>
    <row r="197" spans="1:29" x14ac:dyDescent="0.25">
      <c r="A197" s="1">
        <v>0.50972222222223296</v>
      </c>
      <c r="B197" s="2">
        <v>834.66666666666697</v>
      </c>
      <c r="C197" s="3">
        <v>22.4</v>
      </c>
      <c r="D197" s="3">
        <v>25.492171874400004</v>
      </c>
      <c r="E197" s="3">
        <v>45.619093546516503</v>
      </c>
      <c r="F197" s="3">
        <v>53.188217701068503</v>
      </c>
      <c r="G197" s="12">
        <f t="shared" si="42"/>
        <v>2.7818402811321679E-2</v>
      </c>
      <c r="H197" s="12">
        <f t="shared" si="43"/>
        <v>3.6886842293612408E-2</v>
      </c>
      <c r="I197" s="14">
        <f t="shared" si="47"/>
        <v>0.42381696811746888</v>
      </c>
      <c r="J197" s="14">
        <f t="shared" si="48"/>
        <v>0.31876938786234083</v>
      </c>
      <c r="K197" s="12">
        <f t="shared" si="44"/>
        <v>0.38880110803242623</v>
      </c>
      <c r="M197" s="1">
        <v>0.50972222222223296</v>
      </c>
      <c r="N197" s="2">
        <v>834.66666666666697</v>
      </c>
      <c r="O197" s="3">
        <v>22.4</v>
      </c>
      <c r="P197" s="3">
        <v>25.492171874400004</v>
      </c>
      <c r="Q197" s="3">
        <v>39.473569297380401</v>
      </c>
      <c r="R197" s="3">
        <v>45.339047377515499</v>
      </c>
      <c r="S197" s="12">
        <f t="shared" si="45"/>
        <v>2.0455554270024438E-2</v>
      </c>
      <c r="T197" s="12">
        <f t="shared" si="46"/>
        <v>2.7482884238237412E-2</v>
      </c>
      <c r="U197" s="14">
        <f t="shared" si="49"/>
        <v>0.29440932708860823</v>
      </c>
      <c r="V197" s="14">
        <f t="shared" si="50"/>
        <v>0.24702129585233484</v>
      </c>
      <c r="W197" s="12">
        <f t="shared" si="51"/>
        <v>0.41791997501477574</v>
      </c>
      <c r="Y197">
        <f t="shared" si="52"/>
        <v>404.11366936201989</v>
      </c>
      <c r="Z197">
        <f t="shared" si="53"/>
        <v>434.37935518645531</v>
      </c>
      <c r="AB197">
        <f t="shared" si="54"/>
        <v>503.50454836850457</v>
      </c>
      <c r="AC197">
        <f t="shared" si="55"/>
        <v>755.25682255275683</v>
      </c>
    </row>
    <row r="198" spans="1:29" x14ac:dyDescent="0.25">
      <c r="A198" s="1">
        <v>0.51041666666667695</v>
      </c>
      <c r="B198" s="2">
        <v>835.5</v>
      </c>
      <c r="C198" s="3">
        <v>22.4</v>
      </c>
      <c r="D198" s="3">
        <v>24.891839280000003</v>
      </c>
      <c r="E198" s="3">
        <v>45.570135867461801</v>
      </c>
      <c r="F198" s="3">
        <v>53.1595094087441</v>
      </c>
      <c r="G198" s="12">
        <f t="shared" si="42"/>
        <v>2.7732059685771158E-2</v>
      </c>
      <c r="H198" s="12">
        <f t="shared" si="43"/>
        <v>3.6815690495205389E-2</v>
      </c>
      <c r="I198" s="14">
        <f t="shared" si="47"/>
        <v>0.43499309144325993</v>
      </c>
      <c r="J198" s="14">
        <f t="shared" si="48"/>
        <v>0.31930338602859709</v>
      </c>
      <c r="K198" s="12">
        <f t="shared" si="44"/>
        <v>0.39642985630503902</v>
      </c>
      <c r="M198" s="1">
        <v>0.51041666666667695</v>
      </c>
      <c r="N198" s="2">
        <v>835.5</v>
      </c>
      <c r="O198" s="3">
        <v>22.4</v>
      </c>
      <c r="P198" s="3">
        <v>24.891839280000003</v>
      </c>
      <c r="Q198" s="3">
        <v>39.403853962541497</v>
      </c>
      <c r="R198" s="3">
        <v>45.2733727896087</v>
      </c>
      <c r="S198" s="12">
        <f t="shared" si="45"/>
        <v>2.0351710308248352E-2</v>
      </c>
      <c r="T198" s="12">
        <f t="shared" si="46"/>
        <v>2.7376867492051111E-2</v>
      </c>
      <c r="U198" s="14">
        <f t="shared" si="49"/>
        <v>0.30527785995952583</v>
      </c>
      <c r="V198" s="14">
        <f t="shared" si="50"/>
        <v>0.24694491918821806</v>
      </c>
      <c r="W198" s="12">
        <f t="shared" si="51"/>
        <v>0.42875031955363491</v>
      </c>
      <c r="Y198">
        <f t="shared" si="52"/>
        <v>412.45425327258818</v>
      </c>
      <c r="Z198">
        <f t="shared" si="53"/>
        <v>446.08116689325703</v>
      </c>
      <c r="AB198">
        <f t="shared" si="54"/>
        <v>512.26401566137724</v>
      </c>
      <c r="AC198">
        <f t="shared" si="55"/>
        <v>768.39602349206575</v>
      </c>
    </row>
    <row r="199" spans="1:29" x14ac:dyDescent="0.25">
      <c r="A199" s="1">
        <v>0.51111111111112195</v>
      </c>
      <c r="B199" s="2">
        <v>838.33333333333303</v>
      </c>
      <c r="C199" s="3">
        <v>22.4</v>
      </c>
      <c r="D199" s="3">
        <v>25.301822515200008</v>
      </c>
      <c r="E199" s="3">
        <v>45.672645209813801</v>
      </c>
      <c r="F199" s="3">
        <v>53.368710205270901</v>
      </c>
      <c r="G199" s="12">
        <f t="shared" si="42"/>
        <v>2.7760610588247091E-2</v>
      </c>
      <c r="H199" s="12">
        <f t="shared" si="43"/>
        <v>3.6940807401913613E-2</v>
      </c>
      <c r="I199" s="14">
        <f t="shared" si="47"/>
        <v>0.42707670930330743</v>
      </c>
      <c r="J199" s="14">
        <f t="shared" si="48"/>
        <v>0.32269782738948982</v>
      </c>
      <c r="K199" s="12">
        <f t="shared" si="44"/>
        <v>0.39228374866536836</v>
      </c>
      <c r="M199" s="1">
        <v>0.51111111111112195</v>
      </c>
      <c r="N199" s="2">
        <v>838.33333333333303</v>
      </c>
      <c r="O199" s="3">
        <v>22.4</v>
      </c>
      <c r="P199" s="3">
        <v>25.301822515200008</v>
      </c>
      <c r="Q199" s="3">
        <v>39.433323200191602</v>
      </c>
      <c r="R199" s="3">
        <v>45.400130756619902</v>
      </c>
      <c r="S199" s="12">
        <f t="shared" si="45"/>
        <v>2.0318079364045658E-2</v>
      </c>
      <c r="T199" s="12">
        <f t="shared" si="46"/>
        <v>2.7435543646067487E-2</v>
      </c>
      <c r="U199" s="14">
        <f t="shared" si="49"/>
        <v>0.29626858475673684</v>
      </c>
      <c r="V199" s="14">
        <f t="shared" si="50"/>
        <v>0.25018965354985823</v>
      </c>
      <c r="W199" s="12">
        <f t="shared" si="51"/>
        <v>0.42136341153166607</v>
      </c>
      <c r="Y199">
        <f t="shared" si="52"/>
        <v>409.52463189112893</v>
      </c>
      <c r="Z199">
        <f t="shared" si="53"/>
        <v>439.88234686493308</v>
      </c>
      <c r="AB199">
        <f t="shared" si="54"/>
        <v>506.2819404369763</v>
      </c>
      <c r="AC199">
        <f t="shared" si="55"/>
        <v>759.42291065546431</v>
      </c>
    </row>
    <row r="200" spans="1:29" x14ac:dyDescent="0.25">
      <c r="A200" s="1">
        <v>0.51180555555556595</v>
      </c>
      <c r="B200" s="2">
        <v>839</v>
      </c>
      <c r="C200" s="3">
        <v>22.36</v>
      </c>
      <c r="D200" s="3">
        <v>24.511140561599998</v>
      </c>
      <c r="E200" s="3">
        <v>45.733753806890697</v>
      </c>
      <c r="F200" s="3">
        <v>53.387784915857303</v>
      </c>
      <c r="G200" s="12">
        <f t="shared" si="42"/>
        <v>2.7859062940274966E-2</v>
      </c>
      <c r="H200" s="12">
        <f t="shared" si="43"/>
        <v>3.6981865215562938E-2</v>
      </c>
      <c r="I200" s="14">
        <f t="shared" si="47"/>
        <v>0.44458105545088317</v>
      </c>
      <c r="J200" s="14">
        <f t="shared" si="48"/>
        <v>0.32068032240406191</v>
      </c>
      <c r="K200" s="12">
        <f t="shared" si="44"/>
        <v>0.4032808111019428</v>
      </c>
      <c r="M200" s="1">
        <v>0.51180555555556595</v>
      </c>
      <c r="N200" s="2">
        <v>839</v>
      </c>
      <c r="O200" s="3">
        <v>22.36</v>
      </c>
      <c r="P200" s="3">
        <v>24.511140561599998</v>
      </c>
      <c r="Q200" s="3">
        <v>39.5075000022849</v>
      </c>
      <c r="R200" s="3">
        <v>45.419633451756603</v>
      </c>
      <c r="S200" s="12">
        <f t="shared" si="45"/>
        <v>2.04380214568354E-2</v>
      </c>
      <c r="T200" s="12">
        <f t="shared" si="46"/>
        <v>2.7484664424024557E-2</v>
      </c>
      <c r="U200" s="14">
        <f t="shared" si="49"/>
        <v>0.31415062937830901</v>
      </c>
      <c r="V200" s="14">
        <f t="shared" si="50"/>
        <v>0.24770017702846731</v>
      </c>
      <c r="W200" s="12">
        <f t="shared" si="51"/>
        <v>0.43800071789254269</v>
      </c>
      <c r="Y200">
        <f t="shared" si="52"/>
        <v>421.3398108124328</v>
      </c>
      <c r="Z200">
        <f t="shared" si="53"/>
        <v>457.61448234615648</v>
      </c>
      <c r="AB200">
        <f t="shared" si="54"/>
        <v>517.81879979832092</v>
      </c>
      <c r="AC200">
        <f t="shared" si="55"/>
        <v>776.72819969748116</v>
      </c>
    </row>
    <row r="201" spans="1:29" x14ac:dyDescent="0.25">
      <c r="A201" s="1">
        <v>0.51250000000001095</v>
      </c>
      <c r="B201" s="2">
        <v>840</v>
      </c>
      <c r="C201" s="3">
        <v>22.32</v>
      </c>
      <c r="D201" s="3">
        <v>25.667878975200004</v>
      </c>
      <c r="E201" s="3">
        <v>46.192315153682301</v>
      </c>
      <c r="F201" s="3">
        <v>53.894357534088101</v>
      </c>
      <c r="G201" s="12">
        <f t="shared" si="42"/>
        <v>2.8419422802002738E-2</v>
      </c>
      <c r="H201" s="12">
        <f t="shared" si="43"/>
        <v>3.7588520873914406E-2</v>
      </c>
      <c r="I201" s="14">
        <f t="shared" si="47"/>
        <v>0.4294434698239441</v>
      </c>
      <c r="J201" s="14">
        <f t="shared" si="48"/>
        <v>0.32230768980053126</v>
      </c>
      <c r="K201" s="12">
        <f t="shared" si="44"/>
        <v>0.39373154314947317</v>
      </c>
      <c r="M201" s="1">
        <v>0.51250000000001095</v>
      </c>
      <c r="N201" s="2">
        <v>840</v>
      </c>
      <c r="O201" s="3">
        <v>22.32</v>
      </c>
      <c r="P201" s="3">
        <v>25.667878975200004</v>
      </c>
      <c r="Q201" s="3">
        <v>39.923732873139201</v>
      </c>
      <c r="R201" s="3">
        <v>45.8991816192827</v>
      </c>
      <c r="S201" s="12">
        <f t="shared" si="45"/>
        <v>2.095682484897524E-2</v>
      </c>
      <c r="T201" s="12">
        <f t="shared" si="46"/>
        <v>2.8070454308669879E-2</v>
      </c>
      <c r="U201" s="14">
        <f t="shared" si="49"/>
        <v>0.29828265731618808</v>
      </c>
      <c r="V201" s="14">
        <f t="shared" si="50"/>
        <v>0.25005485373472075</v>
      </c>
      <c r="W201" s="12">
        <f t="shared" si="51"/>
        <v>0.42331008418354843</v>
      </c>
      <c r="Y201">
        <f t="shared" si="52"/>
        <v>411.85322608822162</v>
      </c>
      <c r="Z201">
        <f t="shared" si="53"/>
        <v>442.79313364661101</v>
      </c>
      <c r="AB201">
        <f t="shared" si="54"/>
        <v>500.94080184376128</v>
      </c>
      <c r="AC201">
        <f t="shared" si="55"/>
        <v>751.41120276564186</v>
      </c>
    </row>
    <row r="202" spans="1:29" x14ac:dyDescent="0.25">
      <c r="A202" s="1">
        <v>0.51319444444445494</v>
      </c>
      <c r="B202" s="2">
        <v>837</v>
      </c>
      <c r="C202" s="3">
        <v>22.32</v>
      </c>
      <c r="D202" s="3">
        <v>24.979692830399998</v>
      </c>
      <c r="E202" s="3">
        <v>45.920919198914497</v>
      </c>
      <c r="F202" s="3">
        <v>53.675575300445303</v>
      </c>
      <c r="G202" s="12">
        <f t="shared" si="42"/>
        <v>2.8197036079945635E-2</v>
      </c>
      <c r="H202" s="12">
        <f t="shared" si="43"/>
        <v>3.7461858184522467E-2</v>
      </c>
      <c r="I202" s="14">
        <f t="shared" si="47"/>
        <v>0.43973466904668207</v>
      </c>
      <c r="J202" s="14">
        <f t="shared" si="48"/>
        <v>0.3256725345851248</v>
      </c>
      <c r="K202" s="12">
        <f t="shared" si="44"/>
        <v>0.40171395755949646</v>
      </c>
      <c r="M202" s="1">
        <v>0.51319444444445494</v>
      </c>
      <c r="N202" s="2">
        <v>837</v>
      </c>
      <c r="O202" s="3">
        <v>22.32</v>
      </c>
      <c r="P202" s="3">
        <v>24.979692830399998</v>
      </c>
      <c r="Q202" s="3">
        <v>39.620495416188298</v>
      </c>
      <c r="R202" s="3">
        <v>45.624477444304802</v>
      </c>
      <c r="S202" s="12">
        <f t="shared" si="45"/>
        <v>2.0669648048014692E-2</v>
      </c>
      <c r="T202" s="12">
        <f t="shared" si="46"/>
        <v>2.7842864330113262E-2</v>
      </c>
      <c r="U202" s="14">
        <f t="shared" si="49"/>
        <v>0.30743512181880495</v>
      </c>
      <c r="V202" s="14">
        <f t="shared" si="50"/>
        <v>0.25214942082528297</v>
      </c>
      <c r="W202" s="12">
        <f t="shared" si="51"/>
        <v>0.43350983223144657</v>
      </c>
      <c r="Y202">
        <f t="shared" si="52"/>
        <v>418.7023098216103</v>
      </c>
      <c r="Z202">
        <f t="shared" si="53"/>
        <v>451.84282166447349</v>
      </c>
      <c r="AB202">
        <f t="shared" si="54"/>
        <v>510.98214239900568</v>
      </c>
      <c r="AC202">
        <f t="shared" si="55"/>
        <v>766.47321359850844</v>
      </c>
    </row>
    <row r="203" spans="1:29" x14ac:dyDescent="0.25">
      <c r="A203" s="1">
        <v>0.51388888888889905</v>
      </c>
      <c r="B203" s="2">
        <v>840.5</v>
      </c>
      <c r="C203" s="3">
        <v>22.28</v>
      </c>
      <c r="D203" s="3">
        <v>24.994335088800007</v>
      </c>
      <c r="E203" s="3">
        <v>46.377711357893702</v>
      </c>
      <c r="F203" s="3">
        <v>54.091826382289902</v>
      </c>
      <c r="G203" s="12">
        <f t="shared" si="42"/>
        <v>2.8670685732175731E-2</v>
      </c>
      <c r="H203" s="12">
        <f t="shared" si="43"/>
        <v>3.7848692899809522E-2</v>
      </c>
      <c r="I203" s="14">
        <f t="shared" si="47"/>
        <v>0.44714936044830245</v>
      </c>
      <c r="J203" s="14">
        <f t="shared" si="48"/>
        <v>0.32262085801379381</v>
      </c>
      <c r="K203" s="12">
        <f t="shared" si="44"/>
        <v>0.4056398596367996</v>
      </c>
      <c r="M203" s="1">
        <v>0.51388888888889905</v>
      </c>
      <c r="N203" s="2">
        <v>840.5</v>
      </c>
      <c r="O203" s="3">
        <v>22.28</v>
      </c>
      <c r="P203" s="3">
        <v>24.994335088800007</v>
      </c>
      <c r="Q203" s="3">
        <v>40.079800365164303</v>
      </c>
      <c r="R203" s="3">
        <v>46.049128219883897</v>
      </c>
      <c r="S203" s="12">
        <f t="shared" si="45"/>
        <v>2.1177632796150269E-2</v>
      </c>
      <c r="T203" s="12">
        <f t="shared" si="46"/>
        <v>2.8279748030795832E-2</v>
      </c>
      <c r="U203" s="14">
        <f t="shared" si="49"/>
        <v>0.31545327854240046</v>
      </c>
      <c r="V203" s="14">
        <f t="shared" si="50"/>
        <v>0.24965011127845002</v>
      </c>
      <c r="W203" s="12">
        <f t="shared" si="51"/>
        <v>0.44027833418162549</v>
      </c>
      <c r="Y203">
        <f t="shared" si="52"/>
        <v>424.5621938031021</v>
      </c>
      <c r="Z203">
        <f t="shared" si="53"/>
        <v>460.8164878360202</v>
      </c>
      <c r="AB203">
        <f t="shared" si="54"/>
        <v>510.76849685527696</v>
      </c>
      <c r="AC203">
        <f t="shared" si="55"/>
        <v>766.15274528291536</v>
      </c>
    </row>
    <row r="204" spans="1:29" x14ac:dyDescent="0.25">
      <c r="A204" s="1">
        <v>0.51458333333334405</v>
      </c>
      <c r="B204" s="2">
        <v>842.5</v>
      </c>
      <c r="C204" s="3">
        <v>22.28</v>
      </c>
      <c r="D204" s="3">
        <v>25.931439626400003</v>
      </c>
      <c r="E204" s="3">
        <v>46.521731633732003</v>
      </c>
      <c r="F204" s="3">
        <v>54.3768790164278</v>
      </c>
      <c r="G204" s="12">
        <f t="shared" si="42"/>
        <v>2.8773568704726412E-2</v>
      </c>
      <c r="H204" s="12">
        <f t="shared" si="43"/>
        <v>3.8097185776175428E-2</v>
      </c>
      <c r="I204" s="14">
        <f t="shared" si="47"/>
        <v>0.42954300383967481</v>
      </c>
      <c r="J204" s="14">
        <f t="shared" si="48"/>
        <v>0.32773926675396542</v>
      </c>
      <c r="K204" s="12">
        <f t="shared" si="44"/>
        <v>0.39560842481110503</v>
      </c>
      <c r="M204" s="1">
        <v>0.51458333333334405</v>
      </c>
      <c r="N204" s="2">
        <v>842.5</v>
      </c>
      <c r="O204" s="3">
        <v>22.28</v>
      </c>
      <c r="P204" s="3">
        <v>25.931439626400003</v>
      </c>
      <c r="Q204" s="3">
        <v>40.132792304646102</v>
      </c>
      <c r="R204" s="3">
        <v>46.237351746148001</v>
      </c>
      <c r="S204" s="12">
        <f t="shared" si="45"/>
        <v>2.1190257928363324E-2</v>
      </c>
      <c r="T204" s="12">
        <f t="shared" si="46"/>
        <v>2.8436025811451632E-2</v>
      </c>
      <c r="U204" s="14">
        <f t="shared" si="49"/>
        <v>0.29626057201268718</v>
      </c>
      <c r="V204" s="14">
        <f t="shared" si="50"/>
        <v>0.25469971952674048</v>
      </c>
      <c r="W204" s="12">
        <f t="shared" si="51"/>
        <v>0.42361043177605739</v>
      </c>
      <c r="Y204">
        <f t="shared" si="52"/>
        <v>415.04808883044092</v>
      </c>
      <c r="Z204">
        <f t="shared" si="53"/>
        <v>444.42607662170076</v>
      </c>
      <c r="AB204">
        <f t="shared" si="54"/>
        <v>497.09518205664642</v>
      </c>
      <c r="AC204">
        <f t="shared" si="55"/>
        <v>745.64277308496958</v>
      </c>
    </row>
    <row r="205" spans="1:29" x14ac:dyDescent="0.25">
      <c r="A205" s="1">
        <v>0.51527777777778805</v>
      </c>
      <c r="B205" s="2">
        <v>841</v>
      </c>
      <c r="C205" s="3">
        <v>22.28</v>
      </c>
      <c r="D205" s="3">
        <v>24.511140561599998</v>
      </c>
      <c r="E205" s="3">
        <v>45.968140086677302</v>
      </c>
      <c r="F205" s="3">
        <v>53.874125883110601</v>
      </c>
      <c r="G205" s="12">
        <f t="shared" si="42"/>
        <v>2.8166635061447443E-2</v>
      </c>
      <c r="H205" s="12">
        <f t="shared" si="43"/>
        <v>3.7567331608930561E-2</v>
      </c>
      <c r="I205" s="14">
        <f t="shared" si="47"/>
        <v>0.44842214263484431</v>
      </c>
      <c r="J205" s="14">
        <f t="shared" si="48"/>
        <v>0.33044872712364881</v>
      </c>
      <c r="K205" s="12">
        <f t="shared" si="44"/>
        <v>0.4090976707977792</v>
      </c>
      <c r="M205" s="1">
        <v>0.51527777777778805</v>
      </c>
      <c r="N205" s="2">
        <v>841</v>
      </c>
      <c r="O205" s="3">
        <v>22.28</v>
      </c>
      <c r="P205" s="3">
        <v>24.511140561599998</v>
      </c>
      <c r="Q205" s="3">
        <v>39.553766625585901</v>
      </c>
      <c r="R205" s="3">
        <v>45.670065472654898</v>
      </c>
      <c r="S205" s="12">
        <f t="shared" si="45"/>
        <v>2.0539556035179429E-2</v>
      </c>
      <c r="T205" s="12">
        <f t="shared" si="46"/>
        <v>2.7812206269506416E-2</v>
      </c>
      <c r="U205" s="14">
        <f t="shared" si="49"/>
        <v>0.31437045065801256</v>
      </c>
      <c r="V205" s="14">
        <f t="shared" si="50"/>
        <v>0.25564467490361525</v>
      </c>
      <c r="W205" s="12">
        <f t="shared" si="51"/>
        <v>0.44219278810982021</v>
      </c>
      <c r="Y205">
        <f t="shared" si="52"/>
        <v>428.43602353780892</v>
      </c>
      <c r="Z205">
        <f t="shared" si="53"/>
        <v>463.0955717870998</v>
      </c>
      <c r="AB205">
        <f t="shared" si="54"/>
        <v>517.81879979832092</v>
      </c>
      <c r="AC205">
        <f t="shared" si="55"/>
        <v>776.72819969748116</v>
      </c>
    </row>
    <row r="206" spans="1:29" x14ac:dyDescent="0.25">
      <c r="A206" s="1">
        <v>0.51597222222223305</v>
      </c>
      <c r="B206" s="2">
        <v>842.83333333333303</v>
      </c>
      <c r="C206" s="3">
        <v>22.24</v>
      </c>
      <c r="D206" s="3">
        <v>24.833270246400005</v>
      </c>
      <c r="E206" s="3">
        <v>46.1611666101591</v>
      </c>
      <c r="F206" s="3">
        <v>54.095195583069597</v>
      </c>
      <c r="G206" s="12">
        <f t="shared" si="42"/>
        <v>2.8381846877784191E-2</v>
      </c>
      <c r="H206" s="12">
        <f t="shared" si="43"/>
        <v>3.7795367510068748E-2</v>
      </c>
      <c r="I206" s="14">
        <f t="shared" si="47"/>
        <v>0.44475452176030622</v>
      </c>
      <c r="J206" s="14">
        <f t="shared" si="48"/>
        <v>0.330899513134851</v>
      </c>
      <c r="K206" s="12">
        <f t="shared" si="44"/>
        <v>0.40680285221848783</v>
      </c>
      <c r="M206" s="1">
        <v>0.51597222222223305</v>
      </c>
      <c r="N206" s="2">
        <v>842.83333333333303</v>
      </c>
      <c r="O206" s="3">
        <v>22.24</v>
      </c>
      <c r="P206" s="3">
        <v>24.833270246400005</v>
      </c>
      <c r="Q206" s="3">
        <v>39.720538913599199</v>
      </c>
      <c r="R206" s="3">
        <v>45.868196687319397</v>
      </c>
      <c r="S206" s="12">
        <f t="shared" si="45"/>
        <v>2.0740208321454467E-2</v>
      </c>
      <c r="T206" s="12">
        <f t="shared" si="46"/>
        <v>2.8034245624662141E-2</v>
      </c>
      <c r="U206" s="14">
        <f t="shared" si="49"/>
        <v>0.31044693501269288</v>
      </c>
      <c r="V206" s="14">
        <f t="shared" si="50"/>
        <v>0.25639646277942119</v>
      </c>
      <c r="W206" s="12">
        <f t="shared" si="51"/>
        <v>0.43864516640240347</v>
      </c>
      <c r="Y206">
        <f t="shared" si="52"/>
        <v>426.96145487355409</v>
      </c>
      <c r="Z206">
        <f t="shared" si="53"/>
        <v>460.38167480653408</v>
      </c>
      <c r="AB206">
        <f t="shared" si="54"/>
        <v>513.11859783629154</v>
      </c>
      <c r="AC206">
        <f t="shared" si="55"/>
        <v>769.67789675443726</v>
      </c>
    </row>
    <row r="207" spans="1:29" x14ac:dyDescent="0.25">
      <c r="A207" s="1">
        <v>0.51666666666667704</v>
      </c>
      <c r="B207" s="2">
        <v>841.5</v>
      </c>
      <c r="C207" s="3">
        <v>22.24</v>
      </c>
      <c r="D207" s="3">
        <v>24.657563145600001</v>
      </c>
      <c r="E207" s="3">
        <v>46.323451328505101</v>
      </c>
      <c r="F207" s="3">
        <v>54.232271150210799</v>
      </c>
      <c r="G207" s="12">
        <f t="shared" si="42"/>
        <v>2.8619668839578255E-2</v>
      </c>
      <c r="H207" s="12">
        <f t="shared" si="43"/>
        <v>3.8018147534415687E-2</v>
      </c>
      <c r="I207" s="14">
        <f t="shared" si="47"/>
        <v>0.45251859580060699</v>
      </c>
      <c r="J207" s="14">
        <f t="shared" si="48"/>
        <v>0.33037076624277029</v>
      </c>
      <c r="K207" s="12">
        <f t="shared" si="44"/>
        <v>0.41180265261466148</v>
      </c>
      <c r="M207" s="1">
        <v>0.51666666666667704</v>
      </c>
      <c r="N207" s="2">
        <v>841.5</v>
      </c>
      <c r="O207" s="3">
        <v>22.24</v>
      </c>
      <c r="P207" s="3">
        <v>24.657563145600001</v>
      </c>
      <c r="Q207" s="3">
        <v>39.888021437130497</v>
      </c>
      <c r="R207" s="3">
        <v>46.009252967368198</v>
      </c>
      <c r="S207" s="12">
        <f t="shared" si="45"/>
        <v>2.0972099152858584E-2</v>
      </c>
      <c r="T207" s="12">
        <f t="shared" si="46"/>
        <v>2.8246289919629471E-2</v>
      </c>
      <c r="U207" s="14">
        <f t="shared" si="49"/>
        <v>0.3181067649431098</v>
      </c>
      <c r="V207" s="14">
        <f t="shared" si="50"/>
        <v>0.25569882695315838</v>
      </c>
      <c r="W207" s="12">
        <f t="shared" si="51"/>
        <v>0.44595617841968899</v>
      </c>
      <c r="Y207">
        <f t="shared" si="52"/>
        <v>431.52527428826824</v>
      </c>
      <c r="Z207">
        <f t="shared" si="53"/>
        <v>467.31452794496312</v>
      </c>
      <c r="AB207">
        <f t="shared" si="54"/>
        <v>515.68234436103489</v>
      </c>
      <c r="AC207">
        <f t="shared" si="55"/>
        <v>773.52351654155223</v>
      </c>
    </row>
    <row r="208" spans="1:29" x14ac:dyDescent="0.25">
      <c r="A208" s="1">
        <v>0.51736111111112204</v>
      </c>
      <c r="B208" s="2">
        <v>842.83333333333303</v>
      </c>
      <c r="C208" s="3">
        <v>22.2</v>
      </c>
      <c r="D208" s="3">
        <v>25.243253481600004</v>
      </c>
      <c r="E208" s="3">
        <v>46.580929548734801</v>
      </c>
      <c r="F208" s="3">
        <v>54.5521288094589</v>
      </c>
      <c r="G208" s="12">
        <f t="shared" si="42"/>
        <v>2.8927343739847511E-2</v>
      </c>
      <c r="H208" s="12">
        <f t="shared" si="43"/>
        <v>3.8384965959413389E-2</v>
      </c>
      <c r="I208" s="14">
        <f t="shared" si="47"/>
        <v>0.44495845970259718</v>
      </c>
      <c r="J208" s="14">
        <f t="shared" si="48"/>
        <v>0.33244975074837602</v>
      </c>
      <c r="K208" s="12">
        <f t="shared" si="44"/>
        <v>0.40745555671785677</v>
      </c>
      <c r="M208" s="1">
        <v>0.51736111111112204</v>
      </c>
      <c r="N208" s="2">
        <v>842.83333333333303</v>
      </c>
      <c r="O208" s="3">
        <v>22.2</v>
      </c>
      <c r="P208" s="3">
        <v>25.243253481600004</v>
      </c>
      <c r="Q208" s="3">
        <v>40.096517119549198</v>
      </c>
      <c r="R208" s="3">
        <v>46.281557425607303</v>
      </c>
      <c r="S208" s="12">
        <f t="shared" si="45"/>
        <v>2.1233755728158044E-2</v>
      </c>
      <c r="T208" s="12">
        <f t="shared" si="46"/>
        <v>2.8572146441297977E-2</v>
      </c>
      <c r="U208" s="14">
        <f t="shared" si="49"/>
        <v>0.30973782192138832</v>
      </c>
      <c r="V208" s="14">
        <f t="shared" si="50"/>
        <v>0.25795555234067646</v>
      </c>
      <c r="W208" s="12">
        <f t="shared" si="51"/>
        <v>0.43871559809172656</v>
      </c>
      <c r="Y208">
        <f t="shared" si="52"/>
        <v>427.64650332179701</v>
      </c>
      <c r="Z208">
        <f t="shared" si="53"/>
        <v>460.45559664945768</v>
      </c>
      <c r="AB208">
        <f t="shared" si="54"/>
        <v>507.13652261189071</v>
      </c>
      <c r="AC208">
        <f t="shared" si="55"/>
        <v>760.70478391783593</v>
      </c>
    </row>
    <row r="209" spans="1:29" x14ac:dyDescent="0.25">
      <c r="A209" s="1">
        <v>0.51805555555556604</v>
      </c>
      <c r="B209" s="2">
        <v>843.66666666666697</v>
      </c>
      <c r="C209" s="3">
        <v>22.16</v>
      </c>
      <c r="D209" s="3">
        <v>24.745416696000003</v>
      </c>
      <c r="E209" s="3">
        <v>46.710028689749798</v>
      </c>
      <c r="F209" s="3">
        <v>54.661120863989403</v>
      </c>
      <c r="G209" s="12">
        <f t="shared" si="42"/>
        <v>2.9099204294448584E-2</v>
      </c>
      <c r="H209" s="12">
        <f t="shared" si="43"/>
        <v>3.8523651755024958E-2</v>
      </c>
      <c r="I209" s="14">
        <f t="shared" si="47"/>
        <v>0.45757964715257626</v>
      </c>
      <c r="J209" s="14">
        <f t="shared" si="48"/>
        <v>0.33128360770510895</v>
      </c>
      <c r="K209" s="12">
        <f t="shared" si="44"/>
        <v>0.41548096733675388</v>
      </c>
      <c r="M209" s="1">
        <v>0.51805555555556604</v>
      </c>
      <c r="N209" s="2">
        <v>843.66666666666697</v>
      </c>
      <c r="O209" s="3">
        <v>22.16</v>
      </c>
      <c r="P209" s="3">
        <v>24.745416696000003</v>
      </c>
      <c r="Q209" s="3">
        <v>40.224258633798001</v>
      </c>
      <c r="R209" s="3">
        <v>46.379592872572097</v>
      </c>
      <c r="S209" s="12">
        <f t="shared" si="45"/>
        <v>2.1411606440692999E-2</v>
      </c>
      <c r="T209" s="12">
        <f t="shared" si="46"/>
        <v>2.8707537976181852E-2</v>
      </c>
      <c r="U209" s="14">
        <f t="shared" si="49"/>
        <v>0.32246429093505385</v>
      </c>
      <c r="V209" s="14">
        <f t="shared" si="50"/>
        <v>0.25646304791415347</v>
      </c>
      <c r="W209" s="12">
        <f t="shared" si="51"/>
        <v>0.45069581489213068</v>
      </c>
      <c r="Y209">
        <f t="shared" si="52"/>
        <v>436.50075749203336</v>
      </c>
      <c r="Z209">
        <f t="shared" si="53"/>
        <v>473.49717571888738</v>
      </c>
      <c r="AB209">
        <f t="shared" si="54"/>
        <v>514.40047109866316</v>
      </c>
      <c r="AC209">
        <f t="shared" si="55"/>
        <v>771.60070664799468</v>
      </c>
    </row>
    <row r="210" spans="1:29" x14ac:dyDescent="0.25">
      <c r="A210" s="1">
        <v>0.51875000000001104</v>
      </c>
      <c r="B210" s="2">
        <v>846.33333333333303</v>
      </c>
      <c r="C210" s="3">
        <v>22.16</v>
      </c>
      <c r="D210" s="3">
        <v>25.594667683200008</v>
      </c>
      <c r="E210" s="3">
        <v>47.184592200998601</v>
      </c>
      <c r="F210" s="3">
        <v>55.172817929071101</v>
      </c>
      <c r="G210" s="12">
        <f t="shared" si="42"/>
        <v>2.9568246003543061E-2</v>
      </c>
      <c r="H210" s="12">
        <f t="shared" si="43"/>
        <v>3.9006874276176981E-2</v>
      </c>
      <c r="I210" s="14">
        <f t="shared" si="47"/>
        <v>0.44835676967751037</v>
      </c>
      <c r="J210" s="14">
        <f t="shared" si="48"/>
        <v>0.33178208473501025</v>
      </c>
      <c r="K210" s="12">
        <f t="shared" si="44"/>
        <v>0.40949854136334374</v>
      </c>
      <c r="M210" s="1">
        <v>0.51875000000001104</v>
      </c>
      <c r="N210" s="2">
        <v>846.33333333333303</v>
      </c>
      <c r="O210" s="3">
        <v>22.16</v>
      </c>
      <c r="P210" s="3">
        <v>25.594667683200008</v>
      </c>
      <c r="Q210" s="3">
        <v>40.659686446886703</v>
      </c>
      <c r="R210" s="3">
        <v>46.862451140723401</v>
      </c>
      <c r="S210" s="12">
        <f t="shared" si="45"/>
        <v>2.1858629121961452E-2</v>
      </c>
      <c r="T210" s="12">
        <f t="shared" si="46"/>
        <v>2.9187614581398277E-2</v>
      </c>
      <c r="U210" s="14">
        <f t="shared" si="49"/>
        <v>0.31285441236486394</v>
      </c>
      <c r="V210" s="14">
        <f t="shared" si="50"/>
        <v>0.25762494342262782</v>
      </c>
      <c r="W210" s="12">
        <f t="shared" si="51"/>
        <v>0.44166688407617788</v>
      </c>
      <c r="Y210">
        <f t="shared" si="52"/>
        <v>431.57550011311099</v>
      </c>
      <c r="Z210">
        <f t="shared" si="53"/>
        <v>465.47810828329011</v>
      </c>
      <c r="AB210">
        <f t="shared" si="54"/>
        <v>502.00902956240424</v>
      </c>
      <c r="AC210">
        <f t="shared" si="55"/>
        <v>753.01354434360633</v>
      </c>
    </row>
    <row r="211" spans="1:29" x14ac:dyDescent="0.25">
      <c r="A211" s="1">
        <v>0.51944444444445503</v>
      </c>
      <c r="B211" s="2">
        <v>846.5</v>
      </c>
      <c r="C211" s="3">
        <v>22.12</v>
      </c>
      <c r="D211" s="3">
        <v>25.272537998399997</v>
      </c>
      <c r="E211" s="3">
        <v>47.036907295352997</v>
      </c>
      <c r="F211" s="3">
        <v>55.099829823317599</v>
      </c>
      <c r="G211" s="12">
        <f t="shared" si="42"/>
        <v>2.943521239852687E-2</v>
      </c>
      <c r="H211" s="12">
        <f t="shared" si="43"/>
        <v>3.8960224244911516E-2</v>
      </c>
      <c r="I211" s="14">
        <f t="shared" si="47"/>
        <v>0.4518904649173151</v>
      </c>
      <c r="J211" s="14">
        <f t="shared" si="48"/>
        <v>0.33481859823655113</v>
      </c>
      <c r="K211" s="12">
        <f t="shared" si="44"/>
        <v>0.41286650935706048</v>
      </c>
      <c r="M211" s="1">
        <v>0.51944444444445503</v>
      </c>
      <c r="N211" s="2">
        <v>846.5</v>
      </c>
      <c r="O211" s="3">
        <v>22.12</v>
      </c>
      <c r="P211" s="3">
        <v>25.272537998399997</v>
      </c>
      <c r="Q211" s="3">
        <v>40.463559331588101</v>
      </c>
      <c r="R211" s="3">
        <v>46.719352335758003</v>
      </c>
      <c r="S211" s="12">
        <f t="shared" si="45"/>
        <v>2.1669886983565388E-2</v>
      </c>
      <c r="T211" s="12">
        <f t="shared" si="46"/>
        <v>2.9060073639406974E-2</v>
      </c>
      <c r="U211" s="14">
        <f t="shared" si="49"/>
        <v>0.31540898792708294</v>
      </c>
      <c r="V211" s="14">
        <f t="shared" si="50"/>
        <v>0.25977625820534056</v>
      </c>
      <c r="W211" s="12">
        <f t="shared" si="51"/>
        <v>0.44529711702975328</v>
      </c>
      <c r="Y211">
        <f t="shared" si="52"/>
        <v>435.21073087237647</v>
      </c>
      <c r="Z211">
        <f t="shared" si="53"/>
        <v>469.39647407990208</v>
      </c>
      <c r="AB211">
        <f t="shared" si="54"/>
        <v>506.70923152443368</v>
      </c>
      <c r="AC211">
        <f t="shared" si="55"/>
        <v>760.06384728665034</v>
      </c>
    </row>
    <row r="212" spans="1:29" x14ac:dyDescent="0.25">
      <c r="A212" s="1">
        <v>0.52013888888890003</v>
      </c>
      <c r="B212" s="2">
        <v>847.33333333333303</v>
      </c>
      <c r="C212" s="3">
        <v>22.08</v>
      </c>
      <c r="D212" s="3">
        <v>25.052904122400005</v>
      </c>
      <c r="E212" s="3">
        <v>46.898759295866597</v>
      </c>
      <c r="F212" s="3">
        <v>55.037657828936098</v>
      </c>
      <c r="G212" s="12">
        <f t="shared" si="42"/>
        <v>2.929043189913447E-2</v>
      </c>
      <c r="H212" s="12">
        <f t="shared" si="43"/>
        <v>3.8895740946816811E-2</v>
      </c>
      <c r="I212" s="14">
        <f t="shared" si="47"/>
        <v>0.45313625636973842</v>
      </c>
      <c r="J212" s="14">
        <f t="shared" si="48"/>
        <v>0.33764116652459125</v>
      </c>
      <c r="K212" s="12">
        <f t="shared" si="44"/>
        <v>0.41463789308802279</v>
      </c>
      <c r="M212" s="1">
        <v>0.52013888888890003</v>
      </c>
      <c r="N212" s="2">
        <v>847.33333333333303</v>
      </c>
      <c r="O212" s="3">
        <v>22.08</v>
      </c>
      <c r="P212" s="3">
        <v>25.052904122400005</v>
      </c>
      <c r="Q212" s="3">
        <v>40.276324345461198</v>
      </c>
      <c r="R212" s="3">
        <v>46.591725207158802</v>
      </c>
      <c r="S212" s="12">
        <f t="shared" si="45"/>
        <v>2.1474812366791354E-2</v>
      </c>
      <c r="T212" s="12">
        <f t="shared" si="46"/>
        <v>2.8928078529298362E-2</v>
      </c>
      <c r="U212" s="14">
        <f t="shared" si="49"/>
        <v>0.31577082216491997</v>
      </c>
      <c r="V212" s="14">
        <f t="shared" si="50"/>
        <v>0.26199359843964026</v>
      </c>
      <c r="W212" s="12">
        <f t="shared" si="51"/>
        <v>0.44676762138474024</v>
      </c>
      <c r="Y212">
        <f t="shared" si="52"/>
        <v>437.50826096615708</v>
      </c>
      <c r="Z212">
        <f t="shared" si="53"/>
        <v>471.41018306913242</v>
      </c>
      <c r="AB212">
        <f t="shared" si="54"/>
        <v>509.9139146803625</v>
      </c>
      <c r="AC212">
        <f t="shared" si="55"/>
        <v>764.87087202054363</v>
      </c>
    </row>
    <row r="213" spans="1:29" x14ac:dyDescent="0.25">
      <c r="A213" s="1">
        <v>0.52083333333334403</v>
      </c>
      <c r="B213" s="2">
        <v>848</v>
      </c>
      <c r="C213" s="3">
        <v>22.08</v>
      </c>
      <c r="D213" s="3">
        <v>24.657563145600005</v>
      </c>
      <c r="E213" s="3">
        <v>46.6756233253791</v>
      </c>
      <c r="F213" s="3">
        <v>54.887352650876799</v>
      </c>
      <c r="G213" s="12">
        <f t="shared" si="42"/>
        <v>2.9004272789362146E-2</v>
      </c>
      <c r="H213" s="12">
        <f t="shared" si="43"/>
        <v>3.868791586188302E-2</v>
      </c>
      <c r="I213" s="14">
        <f t="shared" si="47"/>
        <v>0.45634916038707379</v>
      </c>
      <c r="J213" s="14">
        <f t="shared" si="48"/>
        <v>0.34039472618558214</v>
      </c>
      <c r="K213" s="12">
        <f t="shared" si="44"/>
        <v>0.41769768231991</v>
      </c>
      <c r="M213" s="1">
        <v>0.52083333333334403</v>
      </c>
      <c r="N213" s="2">
        <v>848</v>
      </c>
      <c r="O213" s="3">
        <v>22.08</v>
      </c>
      <c r="P213" s="3">
        <v>24.657563145600005</v>
      </c>
      <c r="Q213" s="3">
        <v>40.0083969701776</v>
      </c>
      <c r="R213" s="3">
        <v>46.375940688489898</v>
      </c>
      <c r="S213" s="12">
        <f t="shared" si="45"/>
        <v>2.1141977559171701E-2</v>
      </c>
      <c r="T213" s="12">
        <f t="shared" si="46"/>
        <v>2.8650873453407902E-2</v>
      </c>
      <c r="U213" s="14">
        <f t="shared" si="49"/>
        <v>0.31816336543221141</v>
      </c>
      <c r="V213" s="14">
        <f t="shared" si="50"/>
        <v>0.26394906779739369</v>
      </c>
      <c r="W213" s="12">
        <f t="shared" si="51"/>
        <v>0.45013789933090825</v>
      </c>
      <c r="Y213">
        <f t="shared" si="52"/>
        <v>441.08358418644184</v>
      </c>
      <c r="Z213">
        <f t="shared" si="53"/>
        <v>475.34005195405109</v>
      </c>
      <c r="AB213">
        <f t="shared" si="54"/>
        <v>515.68234436103478</v>
      </c>
      <c r="AC213">
        <f t="shared" si="55"/>
        <v>773.523516541552</v>
      </c>
    </row>
    <row r="214" spans="1:29" x14ac:dyDescent="0.25">
      <c r="A214" s="1">
        <v>0.52152777777778903</v>
      </c>
      <c r="B214" s="2">
        <v>847.66666666666697</v>
      </c>
      <c r="C214" s="3">
        <v>22.04</v>
      </c>
      <c r="D214" s="3">
        <v>24.394002494399999</v>
      </c>
      <c r="E214" s="3">
        <v>46.786027826233301</v>
      </c>
      <c r="F214" s="3">
        <v>54.971021096235702</v>
      </c>
      <c r="G214" s="12">
        <f t="shared" si="42"/>
        <v>2.9193111867361336E-2</v>
      </c>
      <c r="H214" s="12">
        <f t="shared" si="43"/>
        <v>3.8849022134764877E-2</v>
      </c>
      <c r="I214" s="14">
        <f t="shared" si="47"/>
        <v>0.4642825114382908</v>
      </c>
      <c r="J214" s="14">
        <f t="shared" si="48"/>
        <v>0.33941987606630608</v>
      </c>
      <c r="K214" s="12">
        <f t="shared" si="44"/>
        <v>0.42266163298096265</v>
      </c>
      <c r="M214" s="1">
        <v>0.52152777777778903</v>
      </c>
      <c r="N214" s="2">
        <v>847.66666666666697</v>
      </c>
      <c r="O214" s="3">
        <v>22.04</v>
      </c>
      <c r="P214" s="3">
        <v>24.394002494399999</v>
      </c>
      <c r="Q214" s="3">
        <v>40.125934651181304</v>
      </c>
      <c r="R214" s="3">
        <v>46.465778450987102</v>
      </c>
      <c r="S214" s="12">
        <f t="shared" si="45"/>
        <v>2.1336139973867043E-2</v>
      </c>
      <c r="T214" s="12">
        <f t="shared" si="46"/>
        <v>2.881531079550188E-2</v>
      </c>
      <c r="U214" s="14">
        <f t="shared" si="49"/>
        <v>0.32619027815869417</v>
      </c>
      <c r="V214" s="14">
        <f t="shared" si="50"/>
        <v>0.26290418645746694</v>
      </c>
      <c r="W214" s="12">
        <f t="shared" si="51"/>
        <v>0.45764237138742769</v>
      </c>
      <c r="Y214">
        <f t="shared" si="52"/>
        <v>446.15001226783119</v>
      </c>
      <c r="Z214">
        <f t="shared" si="53"/>
        <v>483.074719057778</v>
      </c>
      <c r="AB214">
        <f t="shared" si="54"/>
        <v>519.52796414814975</v>
      </c>
      <c r="AC214">
        <f t="shared" si="55"/>
        <v>779.29194622222451</v>
      </c>
    </row>
    <row r="215" spans="1:29" x14ac:dyDescent="0.25">
      <c r="A215" s="1">
        <v>0.52222222222223302</v>
      </c>
      <c r="B215" s="2">
        <v>847.5</v>
      </c>
      <c r="C215" s="3">
        <v>22.04</v>
      </c>
      <c r="D215" s="3">
        <v>24.921123796800003</v>
      </c>
      <c r="E215" s="3">
        <v>47.140868412930999</v>
      </c>
      <c r="F215" s="3">
        <v>55.333100584576101</v>
      </c>
      <c r="G215" s="12">
        <f t="shared" si="42"/>
        <v>2.9617543850066076E-2</v>
      </c>
      <c r="H215" s="12">
        <f t="shared" si="43"/>
        <v>3.928389449507505E-2</v>
      </c>
      <c r="I215" s="14">
        <f t="shared" si="47"/>
        <v>0.4608009967768294</v>
      </c>
      <c r="J215" s="14">
        <f t="shared" si="48"/>
        <v>0.33978687115789102</v>
      </c>
      <c r="K215" s="12">
        <f t="shared" si="44"/>
        <v>0.42046295490384999</v>
      </c>
      <c r="M215" s="1">
        <v>0.52222222222223302</v>
      </c>
      <c r="N215" s="2">
        <v>847.5</v>
      </c>
      <c r="O215" s="3">
        <v>22.04</v>
      </c>
      <c r="P215" s="3">
        <v>24.921123796800003</v>
      </c>
      <c r="Q215" s="3">
        <v>40.463566743151297</v>
      </c>
      <c r="R215" s="3">
        <v>46.819773280310301</v>
      </c>
      <c r="S215" s="12">
        <f t="shared" si="45"/>
        <v>2.1738721820827492E-2</v>
      </c>
      <c r="T215" s="12">
        <f t="shared" si="46"/>
        <v>2.9238670537239293E-2</v>
      </c>
      <c r="U215" s="14">
        <f t="shared" si="49"/>
        <v>0.32232473080839363</v>
      </c>
      <c r="V215" s="14">
        <f t="shared" si="50"/>
        <v>0.26363456094053611</v>
      </c>
      <c r="W215" s="12">
        <f t="shared" si="51"/>
        <v>0.45414201127866172</v>
      </c>
      <c r="Y215">
        <f t="shared" si="52"/>
        <v>443.74188319788391</v>
      </c>
      <c r="Z215">
        <f t="shared" si="53"/>
        <v>479.28558027222942</v>
      </c>
      <c r="AB215">
        <f t="shared" si="54"/>
        <v>511.83672457391998</v>
      </c>
      <c r="AC215">
        <f t="shared" si="55"/>
        <v>767.75508686087994</v>
      </c>
    </row>
    <row r="216" spans="1:29" x14ac:dyDescent="0.25">
      <c r="A216" s="1">
        <v>0.52291666666667802</v>
      </c>
      <c r="B216" s="2">
        <v>848.5</v>
      </c>
      <c r="C216" s="3">
        <v>22.04</v>
      </c>
      <c r="D216" s="3">
        <v>24.921123796800003</v>
      </c>
      <c r="E216" s="3">
        <v>47.327779002358398</v>
      </c>
      <c r="F216" s="3">
        <v>55.542477324703803</v>
      </c>
      <c r="G216" s="12">
        <f t="shared" si="42"/>
        <v>2.9802921629179021E-2</v>
      </c>
      <c r="H216" s="12">
        <f t="shared" si="43"/>
        <v>3.9484357483445851E-2</v>
      </c>
      <c r="I216" s="14">
        <f t="shared" si="47"/>
        <v>0.46412956980139164</v>
      </c>
      <c r="J216" s="14">
        <f t="shared" si="48"/>
        <v>0.34031713911968248</v>
      </c>
      <c r="K216" s="12">
        <f t="shared" si="44"/>
        <v>0.42285875957415531</v>
      </c>
      <c r="M216" s="1">
        <v>0.52291666666667802</v>
      </c>
      <c r="N216" s="2">
        <v>848.5</v>
      </c>
      <c r="O216" s="3">
        <v>22.04</v>
      </c>
      <c r="P216" s="3">
        <v>24.921123796800003</v>
      </c>
      <c r="Q216" s="3">
        <v>40.625401422519303</v>
      </c>
      <c r="R216" s="3">
        <v>46.998016822497497</v>
      </c>
      <c r="S216" s="12">
        <f t="shared" si="45"/>
        <v>2.1903831965255513E-2</v>
      </c>
      <c r="T216" s="12">
        <f t="shared" si="46"/>
        <v>2.941428028579552E-2</v>
      </c>
      <c r="U216" s="14">
        <f t="shared" si="49"/>
        <v>0.32529708479909974</v>
      </c>
      <c r="V216" s="14">
        <f t="shared" si="50"/>
        <v>0.26400363793413345</v>
      </c>
      <c r="W216" s="12">
        <f t="shared" si="51"/>
        <v>0.4572989037661665</v>
      </c>
      <c r="Y216">
        <f t="shared" si="52"/>
        <v>446.796904238129</v>
      </c>
      <c r="Z216">
        <f t="shared" si="53"/>
        <v>483.18671397507705</v>
      </c>
      <c r="AB216">
        <f t="shared" si="54"/>
        <v>511.83672457391998</v>
      </c>
      <c r="AC216">
        <f t="shared" si="55"/>
        <v>767.75508686087994</v>
      </c>
    </row>
    <row r="217" spans="1:29" x14ac:dyDescent="0.25">
      <c r="A217" s="1">
        <v>0.52361111111112202</v>
      </c>
      <c r="B217" s="2">
        <v>850</v>
      </c>
      <c r="C217" s="3">
        <v>22.04</v>
      </c>
      <c r="D217" s="3">
        <v>25.140757672800003</v>
      </c>
      <c r="E217" s="3">
        <v>47.355635049360998</v>
      </c>
      <c r="F217" s="3">
        <v>55.662409634878799</v>
      </c>
      <c r="G217" s="12">
        <f t="shared" si="42"/>
        <v>2.9783100058071763E-2</v>
      </c>
      <c r="H217" s="12">
        <f t="shared" si="43"/>
        <v>3.9555776041033879E-2</v>
      </c>
      <c r="I217" s="14">
        <f t="shared" si="47"/>
        <v>0.4593450580536676</v>
      </c>
      <c r="J217" s="14">
        <f t="shared" si="48"/>
        <v>0.34352436788594104</v>
      </c>
      <c r="K217" s="12">
        <f t="shared" si="44"/>
        <v>0.42073816133109215</v>
      </c>
      <c r="M217" s="1">
        <v>0.52361111111112202</v>
      </c>
      <c r="N217" s="2">
        <v>850</v>
      </c>
      <c r="O217" s="3">
        <v>22.04</v>
      </c>
      <c r="P217" s="3">
        <v>25.140757672800003</v>
      </c>
      <c r="Q217" s="3">
        <v>40.592352786743497</v>
      </c>
      <c r="R217" s="3">
        <v>47.045272795361001</v>
      </c>
      <c r="S217" s="12">
        <f t="shared" si="45"/>
        <v>2.1826297396168821E-2</v>
      </c>
      <c r="T217" s="12">
        <f t="shared" si="46"/>
        <v>2.9417967994542354E-2</v>
      </c>
      <c r="U217" s="14">
        <f t="shared" si="49"/>
        <v>0.3194982233899189</v>
      </c>
      <c r="V217" s="14">
        <f t="shared" si="50"/>
        <v>0.26685872406403932</v>
      </c>
      <c r="W217" s="12">
        <f t="shared" si="51"/>
        <v>0.45292758542193862</v>
      </c>
      <c r="Y217">
        <f t="shared" si="52"/>
        <v>445.34215629833875</v>
      </c>
      <c r="Z217">
        <f t="shared" si="53"/>
        <v>479.41395879247563</v>
      </c>
      <c r="AB217">
        <f t="shared" si="54"/>
        <v>508.63204141799093</v>
      </c>
      <c r="AC217">
        <f t="shared" si="55"/>
        <v>762.94806212698631</v>
      </c>
    </row>
    <row r="218" spans="1:29" x14ac:dyDescent="0.25">
      <c r="A218" s="1">
        <v>0.52430555555556702</v>
      </c>
      <c r="B218" s="2">
        <v>850.33333333333303</v>
      </c>
      <c r="C218" s="3">
        <v>22</v>
      </c>
      <c r="D218" s="3">
        <v>24.511140561600005</v>
      </c>
      <c r="E218" s="3">
        <v>47.483520506117699</v>
      </c>
      <c r="F218" s="3">
        <v>55.741393709829801</v>
      </c>
      <c r="G218" s="12">
        <f t="shared" si="42"/>
        <v>2.9968859866073352E-2</v>
      </c>
      <c r="H218" s="12">
        <f t="shared" si="43"/>
        <v>3.9680196444331413E-2</v>
      </c>
      <c r="I218" s="14">
        <f t="shared" si="47"/>
        <v>0.47482200804747748</v>
      </c>
      <c r="J218" s="14">
        <f t="shared" si="48"/>
        <v>0.34136819487210146</v>
      </c>
      <c r="K218" s="12">
        <f t="shared" si="44"/>
        <v>0.43033740365568557</v>
      </c>
      <c r="M218" s="1">
        <v>0.52430555555556702</v>
      </c>
      <c r="N218" s="2">
        <v>850.33333333333303</v>
      </c>
      <c r="O218" s="3">
        <v>22</v>
      </c>
      <c r="P218" s="3">
        <v>24.511140561600005</v>
      </c>
      <c r="Q218" s="3">
        <v>40.737210021994102</v>
      </c>
      <c r="R218" s="3">
        <v>47.1339152742568</v>
      </c>
      <c r="S218" s="12">
        <f t="shared" si="45"/>
        <v>2.2035135266947208E-2</v>
      </c>
      <c r="T218" s="12">
        <f t="shared" si="46"/>
        <v>2.9557720824292602E-2</v>
      </c>
      <c r="U218" s="14">
        <f t="shared" si="49"/>
        <v>0.33538078782041192</v>
      </c>
      <c r="V218" s="14">
        <f t="shared" si="50"/>
        <v>0.26443028019759562</v>
      </c>
      <c r="W218" s="12">
        <f t="shared" si="51"/>
        <v>0.46759592791920979</v>
      </c>
      <c r="Y218">
        <f t="shared" si="52"/>
        <v>455.68137321189647</v>
      </c>
      <c r="Z218">
        <f t="shared" si="53"/>
        <v>495.13417316845255</v>
      </c>
      <c r="AB218">
        <f t="shared" si="54"/>
        <v>517.81879979832092</v>
      </c>
      <c r="AC218">
        <f t="shared" si="55"/>
        <v>776.72819969748116</v>
      </c>
    </row>
    <row r="219" spans="1:29" x14ac:dyDescent="0.25">
      <c r="A219" s="1">
        <v>0.52500000000001101</v>
      </c>
      <c r="B219" s="2">
        <v>852.33333333333303</v>
      </c>
      <c r="C219" s="3">
        <v>21.96</v>
      </c>
      <c r="D219" s="3">
        <v>25.6385944584</v>
      </c>
      <c r="E219" s="3">
        <v>47.876086607319102</v>
      </c>
      <c r="F219" s="3">
        <v>56.222984276418501</v>
      </c>
      <c r="G219" s="12">
        <f t="shared" si="42"/>
        <v>3.0406046078199973E-2</v>
      </c>
      <c r="H219" s="12">
        <f t="shared" si="43"/>
        <v>4.019904295238777E-2</v>
      </c>
      <c r="I219" s="14">
        <f t="shared" si="47"/>
        <v>0.4585538964828485</v>
      </c>
      <c r="J219" s="14">
        <f t="shared" si="48"/>
        <v>0.34423867800175284</v>
      </c>
      <c r="K219" s="12">
        <f t="shared" si="44"/>
        <v>0.42044882365581676</v>
      </c>
      <c r="M219" s="1">
        <v>0.52500000000001101</v>
      </c>
      <c r="N219" s="2">
        <v>852.33333333333303</v>
      </c>
      <c r="O219" s="3">
        <v>21.96</v>
      </c>
      <c r="P219" s="3">
        <v>25.6385944584</v>
      </c>
      <c r="Q219" s="3">
        <v>41.062648292730003</v>
      </c>
      <c r="R219" s="3">
        <v>47.557258168756903</v>
      </c>
      <c r="S219" s="12">
        <f t="shared" si="45"/>
        <v>2.2412180241763797E-2</v>
      </c>
      <c r="T219" s="12">
        <f t="shared" si="46"/>
        <v>3.0031980643828993E-2</v>
      </c>
      <c r="U219" s="14">
        <f t="shared" si="49"/>
        <v>0.31805564844851575</v>
      </c>
      <c r="V219" s="14">
        <f t="shared" si="50"/>
        <v>0.26784752928471589</v>
      </c>
      <c r="W219" s="12">
        <f t="shared" si="51"/>
        <v>0.45197941309087381</v>
      </c>
      <c r="Y219">
        <f t="shared" si="52"/>
        <v>446.25756586006355</v>
      </c>
      <c r="Z219">
        <f t="shared" si="53"/>
        <v>479.72362236861983</v>
      </c>
      <c r="AB219">
        <f t="shared" si="54"/>
        <v>501.36809293121854</v>
      </c>
      <c r="AC219">
        <f t="shared" si="55"/>
        <v>752.05213939682778</v>
      </c>
    </row>
    <row r="220" spans="1:29" x14ac:dyDescent="0.25">
      <c r="A220" s="1">
        <v>0.52569444444445601</v>
      </c>
      <c r="B220" s="2">
        <v>852.83333333333303</v>
      </c>
      <c r="C220" s="3">
        <v>21.92</v>
      </c>
      <c r="D220" s="3">
        <v>24.657563145600001</v>
      </c>
      <c r="E220" s="3">
        <v>47.950026724135299</v>
      </c>
      <c r="F220" s="3">
        <v>56.215134675718602</v>
      </c>
      <c r="G220" s="12">
        <f t="shared" si="42"/>
        <v>3.0521821447100222E-2</v>
      </c>
      <c r="H220" s="12">
        <f t="shared" si="43"/>
        <v>4.0213173354370073E-2</v>
      </c>
      <c r="I220" s="14">
        <f t="shared" si="47"/>
        <v>0.48002660918330969</v>
      </c>
      <c r="J220" s="14">
        <f t="shared" si="48"/>
        <v>0.34066570340706143</v>
      </c>
      <c r="K220" s="12">
        <f t="shared" si="44"/>
        <v>0.43357297392456029</v>
      </c>
      <c r="M220" s="1">
        <v>0.52569444444445601</v>
      </c>
      <c r="N220" s="2">
        <v>852.83333333333303</v>
      </c>
      <c r="O220" s="3">
        <v>21.92</v>
      </c>
      <c r="P220" s="3">
        <v>24.657563145600001</v>
      </c>
      <c r="Q220" s="3">
        <v>41.173250454960403</v>
      </c>
      <c r="R220" s="3">
        <v>47.5740386354192</v>
      </c>
      <c r="S220" s="12">
        <f t="shared" si="45"/>
        <v>2.257563078557015E-2</v>
      </c>
      <c r="T220" s="12">
        <f t="shared" si="46"/>
        <v>3.0080952083743451E-2</v>
      </c>
      <c r="U220" s="14">
        <f t="shared" si="49"/>
        <v>0.34036628846550837</v>
      </c>
      <c r="V220" s="14">
        <f t="shared" si="50"/>
        <v>0.26382341532972819</v>
      </c>
      <c r="W220" s="12">
        <f t="shared" si="51"/>
        <v>0.47227799613037252</v>
      </c>
      <c r="Y220">
        <f t="shared" si="52"/>
        <v>460.45728357767717</v>
      </c>
      <c r="Z220">
        <f t="shared" si="53"/>
        <v>501.56226580104544</v>
      </c>
      <c r="AB220">
        <f t="shared" si="54"/>
        <v>515.68234436103489</v>
      </c>
      <c r="AC220">
        <f t="shared" si="55"/>
        <v>773.52351654155223</v>
      </c>
    </row>
    <row r="221" spans="1:29" x14ac:dyDescent="0.25">
      <c r="A221" s="1">
        <v>0.52638888888890001</v>
      </c>
      <c r="B221" s="2">
        <v>852.16666666666697</v>
      </c>
      <c r="C221" s="3">
        <v>21.88</v>
      </c>
      <c r="D221" s="3">
        <v>26.253569311199996</v>
      </c>
      <c r="E221" s="3">
        <v>48.135364788425001</v>
      </c>
      <c r="F221" s="3">
        <v>56.566086945517803</v>
      </c>
      <c r="G221" s="12">
        <f t="shared" si="42"/>
        <v>3.0810128834451389E-2</v>
      </c>
      <c r="H221" s="12">
        <f t="shared" si="43"/>
        <v>4.0703407328986259E-2</v>
      </c>
      <c r="I221" s="14">
        <f t="shared" si="47"/>
        <v>0.4513074116526678</v>
      </c>
      <c r="J221" s="14">
        <f t="shared" si="48"/>
        <v>0.34776372889880147</v>
      </c>
      <c r="K221" s="12">
        <f t="shared" si="44"/>
        <v>0.41679285073471234</v>
      </c>
      <c r="M221" s="1">
        <v>0.52638888888890001</v>
      </c>
      <c r="N221" s="2">
        <v>852.16666666666697</v>
      </c>
      <c r="O221" s="3">
        <v>21.88</v>
      </c>
      <c r="P221" s="3">
        <v>26.253569311199996</v>
      </c>
      <c r="Q221" s="3">
        <v>41.256349283355298</v>
      </c>
      <c r="R221" s="3">
        <v>47.831653554332803</v>
      </c>
      <c r="S221" s="12">
        <f t="shared" si="45"/>
        <v>2.2737746078648886E-2</v>
      </c>
      <c r="T221" s="12">
        <f t="shared" si="46"/>
        <v>3.0453729967924264E-2</v>
      </c>
      <c r="U221" s="14">
        <f t="shared" si="49"/>
        <v>0.30942916927795711</v>
      </c>
      <c r="V221" s="14">
        <f t="shared" si="50"/>
        <v>0.27122852459271024</v>
      </c>
      <c r="W221" s="12">
        <f t="shared" si="51"/>
        <v>0.44504343157431225</v>
      </c>
      <c r="Y221">
        <f t="shared" si="52"/>
        <v>442.29067230275433</v>
      </c>
      <c r="Z221">
        <f t="shared" si="53"/>
        <v>472.26951759835885</v>
      </c>
      <c r="AB221">
        <f t="shared" si="54"/>
        <v>492.39498009461738</v>
      </c>
      <c r="AC221">
        <f t="shared" si="55"/>
        <v>738.5924701419259</v>
      </c>
    </row>
    <row r="222" spans="1:29" x14ac:dyDescent="0.25">
      <c r="A222" s="1">
        <v>0.52708333333334501</v>
      </c>
      <c r="B222" s="2">
        <v>851.5</v>
      </c>
      <c r="C222" s="3">
        <v>21.88</v>
      </c>
      <c r="D222" s="3">
        <v>24.027946034400003</v>
      </c>
      <c r="E222" s="3">
        <v>47.698811651939998</v>
      </c>
      <c r="F222" s="3">
        <v>56.047592367083197</v>
      </c>
      <c r="G222" s="12">
        <f t="shared" si="42"/>
        <v>3.0321563889536111E-2</v>
      </c>
      <c r="H222" s="12">
        <f t="shared" si="43"/>
        <v>4.0126356273732476E-2</v>
      </c>
      <c r="I222" s="14">
        <f t="shared" si="47"/>
        <v>0.48858883817054383</v>
      </c>
      <c r="J222" s="14">
        <f t="shared" si="48"/>
        <v>0.34465330805053862</v>
      </c>
      <c r="K222" s="12">
        <f t="shared" si="44"/>
        <v>0.44061032813054213</v>
      </c>
      <c r="M222" s="1">
        <v>0.52708333333334501</v>
      </c>
      <c r="N222" s="2">
        <v>851.5</v>
      </c>
      <c r="O222" s="3">
        <v>21.88</v>
      </c>
      <c r="P222" s="3">
        <v>24.027946034400003</v>
      </c>
      <c r="Q222" s="3">
        <v>40.866895056115801</v>
      </c>
      <c r="R222" s="3">
        <v>47.322880219155302</v>
      </c>
      <c r="S222" s="12">
        <f t="shared" si="45"/>
        <v>2.2298173876824194E-2</v>
      </c>
      <c r="T222" s="12">
        <f t="shared" si="46"/>
        <v>2.9880070721262832E-2</v>
      </c>
      <c r="U222" s="14">
        <f t="shared" si="49"/>
        <v>0.34757168037136471</v>
      </c>
      <c r="V222" s="14">
        <f t="shared" si="50"/>
        <v>0.26651516180450963</v>
      </c>
      <c r="W222" s="12">
        <f t="shared" si="51"/>
        <v>0.48082926127361952</v>
      </c>
      <c r="Y222">
        <f t="shared" si="52"/>
        <v>467.19942811169244</v>
      </c>
      <c r="Z222">
        <f t="shared" si="53"/>
        <v>509.84541565227738</v>
      </c>
      <c r="AB222">
        <f t="shared" si="54"/>
        <v>524.86910274136471</v>
      </c>
      <c r="AC222">
        <f t="shared" si="55"/>
        <v>787.30365411204696</v>
      </c>
    </row>
    <row r="223" spans="1:29" x14ac:dyDescent="0.25">
      <c r="A223" s="1">
        <v>0.527777777777789</v>
      </c>
      <c r="B223" s="2">
        <v>852</v>
      </c>
      <c r="C223" s="3">
        <v>21.88</v>
      </c>
      <c r="D223" s="3">
        <v>26.121788985599999</v>
      </c>
      <c r="E223" s="3">
        <v>48.919599910950701</v>
      </c>
      <c r="F223" s="3">
        <v>57.184587774243802</v>
      </c>
      <c r="G223" s="12">
        <f t="shared" si="42"/>
        <v>3.1736619613791907E-2</v>
      </c>
      <c r="H223" s="12">
        <f t="shared" si="43"/>
        <v>4.1437309594182861E-2</v>
      </c>
      <c r="I223" s="14">
        <f t="shared" si="47"/>
        <v>0.47029201652807667</v>
      </c>
      <c r="J223" s="14">
        <f t="shared" si="48"/>
        <v>0.34099395082586409</v>
      </c>
      <c r="K223" s="12">
        <f t="shared" si="44"/>
        <v>0.4271926612940059</v>
      </c>
      <c r="M223" s="1">
        <v>0.527777777777789</v>
      </c>
      <c r="N223" s="2">
        <v>852</v>
      </c>
      <c r="O223" s="3">
        <v>21.88</v>
      </c>
      <c r="P223" s="3">
        <v>26.121788985599999</v>
      </c>
      <c r="Q223" s="3">
        <v>42.108065413822402</v>
      </c>
      <c r="R223" s="3">
        <v>48.539800564468898</v>
      </c>
      <c r="S223" s="12">
        <f t="shared" si="45"/>
        <v>2.3741860814345542E-2</v>
      </c>
      <c r="T223" s="12">
        <f t="shared" si="46"/>
        <v>3.1290845732944716E-2</v>
      </c>
      <c r="U223" s="14">
        <f t="shared" si="49"/>
        <v>0.32977807399235282</v>
      </c>
      <c r="V223" s="14">
        <f t="shared" si="50"/>
        <v>0.26535825774469818</v>
      </c>
      <c r="W223" s="12">
        <f t="shared" si="51"/>
        <v>0.46245720286470199</v>
      </c>
      <c r="Y223">
        <f t="shared" si="52"/>
        <v>453.23804263227265</v>
      </c>
      <c r="Z223">
        <f t="shared" si="53"/>
        <v>490.65261746933089</v>
      </c>
      <c r="AB223">
        <f t="shared" si="54"/>
        <v>494.31778998817475</v>
      </c>
      <c r="AC223">
        <f t="shared" si="55"/>
        <v>741.47668498226199</v>
      </c>
    </row>
    <row r="224" spans="1:29" x14ac:dyDescent="0.25">
      <c r="A224" s="1">
        <v>0.528472222222234</v>
      </c>
      <c r="B224" s="2">
        <v>853</v>
      </c>
      <c r="C224" s="3">
        <v>21.84</v>
      </c>
      <c r="D224" s="3">
        <v>26.253569311199996</v>
      </c>
      <c r="E224" s="3">
        <v>48.686650300568402</v>
      </c>
      <c r="F224" s="3">
        <v>57.133818986235099</v>
      </c>
      <c r="G224" s="12">
        <f t="shared" si="42"/>
        <v>3.1473212544628842E-2</v>
      </c>
      <c r="H224" s="12">
        <f t="shared" si="43"/>
        <v>4.137610666616072E-2</v>
      </c>
      <c r="I224" s="14">
        <f t="shared" si="47"/>
        <v>0.4622255488235345</v>
      </c>
      <c r="J224" s="14">
        <f t="shared" si="48"/>
        <v>0.34810173275687828</v>
      </c>
      <c r="K224" s="12">
        <f t="shared" si="44"/>
        <v>0.42418427680131582</v>
      </c>
      <c r="M224" s="1">
        <v>0.528472222222234</v>
      </c>
      <c r="N224" s="2">
        <v>853</v>
      </c>
      <c r="O224" s="3">
        <v>21.84</v>
      </c>
      <c r="P224" s="3">
        <v>26.253569311199996</v>
      </c>
      <c r="Q224" s="3">
        <v>41.765329133379801</v>
      </c>
      <c r="R224" s="3">
        <v>48.348060349539701</v>
      </c>
      <c r="S224" s="12">
        <f t="shared" si="45"/>
        <v>2.3359119734325674E-2</v>
      </c>
      <c r="T224" s="12">
        <f t="shared" si="46"/>
        <v>3.107627239101958E-2</v>
      </c>
      <c r="U224" s="14">
        <f t="shared" si="49"/>
        <v>0.3196142206424486</v>
      </c>
      <c r="V224" s="14">
        <f t="shared" si="50"/>
        <v>0.2712696085383311</v>
      </c>
      <c r="W224" s="12">
        <f t="shared" si="51"/>
        <v>0.45524902491161418</v>
      </c>
      <c r="Y224">
        <f t="shared" si="52"/>
        <v>450.57446413442938</v>
      </c>
      <c r="Z224">
        <f t="shared" si="53"/>
        <v>483.57187351229925</v>
      </c>
      <c r="AB224">
        <f t="shared" si="54"/>
        <v>492.39498009461738</v>
      </c>
      <c r="AC224">
        <f t="shared" si="55"/>
        <v>738.5924701419259</v>
      </c>
    </row>
    <row r="225" spans="1:29" x14ac:dyDescent="0.25">
      <c r="A225" s="1">
        <v>0.529166666666678</v>
      </c>
      <c r="B225" s="2">
        <v>853.83333333333303</v>
      </c>
      <c r="C225" s="3">
        <v>21.84</v>
      </c>
      <c r="D225" s="3">
        <v>24.906481538400001</v>
      </c>
      <c r="E225" s="3">
        <v>48.295459144478997</v>
      </c>
      <c r="F225" s="3">
        <v>56.748809323770701</v>
      </c>
      <c r="G225" s="12">
        <f t="shared" si="42"/>
        <v>3.0984336300385329E-2</v>
      </c>
      <c r="H225" s="12">
        <f t="shared" si="43"/>
        <v>4.0884804985872387E-2</v>
      </c>
      <c r="I225" s="14">
        <f t="shared" si="47"/>
        <v>0.4814511032784704</v>
      </c>
      <c r="J225" s="14">
        <f t="shared" si="48"/>
        <v>0.34801647500499983</v>
      </c>
      <c r="K225" s="12">
        <f t="shared" si="44"/>
        <v>0.43697289385398025</v>
      </c>
      <c r="M225" s="1">
        <v>0.529166666666678</v>
      </c>
      <c r="N225" s="2">
        <v>853.83333333333303</v>
      </c>
      <c r="O225" s="3">
        <v>21.84</v>
      </c>
      <c r="P225" s="3">
        <v>24.906481538400001</v>
      </c>
      <c r="Q225" s="3">
        <v>41.371539151691302</v>
      </c>
      <c r="R225" s="3">
        <v>47.929689465888501</v>
      </c>
      <c r="S225" s="12">
        <f t="shared" si="45"/>
        <v>2.287511905331795E-2</v>
      </c>
      <c r="T225" s="12">
        <f t="shared" si="46"/>
        <v>3.0555950965319358E-2</v>
      </c>
      <c r="U225" s="14">
        <f t="shared" si="49"/>
        <v>0.33892546681486185</v>
      </c>
      <c r="V225" s="14">
        <f t="shared" si="50"/>
        <v>0.2699928793309585</v>
      </c>
      <c r="W225" s="12">
        <f t="shared" si="51"/>
        <v>0.47392190648034116</v>
      </c>
      <c r="Y225">
        <f t="shared" si="52"/>
        <v>464.61216893221069</v>
      </c>
      <c r="Z225">
        <f t="shared" si="53"/>
        <v>503.89826914046233</v>
      </c>
      <c r="AB225">
        <f t="shared" si="54"/>
        <v>512.05037011764864</v>
      </c>
      <c r="AC225">
        <f t="shared" si="55"/>
        <v>768.0755551764729</v>
      </c>
    </row>
    <row r="226" spans="1:29" x14ac:dyDescent="0.25">
      <c r="A226" s="1">
        <v>0.529861111111123</v>
      </c>
      <c r="B226" s="2">
        <v>852.33333333333303</v>
      </c>
      <c r="C226" s="3">
        <v>21.84</v>
      </c>
      <c r="D226" s="3">
        <v>25.653236716800002</v>
      </c>
      <c r="E226" s="3">
        <v>48.480291929195502</v>
      </c>
      <c r="F226" s="3">
        <v>56.992002578413803</v>
      </c>
      <c r="G226" s="12">
        <f t="shared" si="42"/>
        <v>3.1255719901285312E-2</v>
      </c>
      <c r="H226" s="12">
        <f t="shared" si="43"/>
        <v>4.1242083588283705E-2</v>
      </c>
      <c r="I226" s="14">
        <f t="shared" si="47"/>
        <v>0.47071113247731333</v>
      </c>
      <c r="J226" s="14">
        <f t="shared" si="48"/>
        <v>0.35103581445206489</v>
      </c>
      <c r="K226" s="12">
        <f t="shared" si="44"/>
        <v>0.43081935980223057</v>
      </c>
      <c r="M226" s="1">
        <v>0.529861111111123</v>
      </c>
      <c r="N226" s="2">
        <v>852.33333333333303</v>
      </c>
      <c r="O226" s="3">
        <v>21.84</v>
      </c>
      <c r="P226" s="3">
        <v>25.653236716800002</v>
      </c>
      <c r="Q226" s="3">
        <v>41.516282938632202</v>
      </c>
      <c r="R226" s="3">
        <v>48.141851654888299</v>
      </c>
      <c r="S226" s="12">
        <f t="shared" si="45"/>
        <v>2.3085197033983821E-2</v>
      </c>
      <c r="T226" s="12">
        <f t="shared" si="46"/>
        <v>3.085864488254397E-2</v>
      </c>
      <c r="U226" s="14">
        <f t="shared" si="49"/>
        <v>0.32710800329443868</v>
      </c>
      <c r="V226" s="14">
        <f t="shared" si="50"/>
        <v>0.27324846982817486</v>
      </c>
      <c r="W226" s="12">
        <f t="shared" si="51"/>
        <v>0.46373223820852616</v>
      </c>
      <c r="Y226">
        <f t="shared" si="52"/>
        <v>457.26468481718763</v>
      </c>
      <c r="Z226">
        <f t="shared" si="53"/>
        <v>492.19788043260718</v>
      </c>
      <c r="AB226">
        <f t="shared" si="54"/>
        <v>501.15444738748994</v>
      </c>
      <c r="AC226">
        <f t="shared" si="55"/>
        <v>751.73167108123482</v>
      </c>
    </row>
    <row r="227" spans="1:29" x14ac:dyDescent="0.25">
      <c r="A227" s="1">
        <v>0.53055555555556699</v>
      </c>
      <c r="B227" s="2">
        <v>853.83333333333303</v>
      </c>
      <c r="C227" s="3">
        <v>21.84</v>
      </c>
      <c r="D227" s="3">
        <v>24.847912504799996</v>
      </c>
      <c r="E227" s="3">
        <v>48.462219885526103</v>
      </c>
      <c r="F227" s="3">
        <v>56.962997965922703</v>
      </c>
      <c r="G227" s="12">
        <f t="shared" si="42"/>
        <v>3.1179644605339972E-2</v>
      </c>
      <c r="H227" s="12">
        <f t="shared" si="43"/>
        <v>4.1135660315349661E-2</v>
      </c>
      <c r="I227" s="14">
        <f t="shared" si="47"/>
        <v>0.48608941070825495</v>
      </c>
      <c r="J227" s="14">
        <f t="shared" si="48"/>
        <v>0.34996903707912824</v>
      </c>
      <c r="K227" s="12">
        <f t="shared" si="44"/>
        <v>0.44071595283187937</v>
      </c>
      <c r="M227" s="1">
        <v>0.53055555555556699</v>
      </c>
      <c r="N227" s="2">
        <v>853.83333333333303</v>
      </c>
      <c r="O227" s="3">
        <v>21.84</v>
      </c>
      <c r="P227" s="3">
        <v>24.847912504799996</v>
      </c>
      <c r="Q227" s="3">
        <v>41.495223374612898</v>
      </c>
      <c r="R227" s="3">
        <v>48.092093869749903</v>
      </c>
      <c r="S227" s="12">
        <f t="shared" si="45"/>
        <v>2.3019976624571038E-2</v>
      </c>
      <c r="T227" s="12">
        <f t="shared" si="46"/>
        <v>3.0746157177142196E-2</v>
      </c>
      <c r="U227" s="14">
        <f t="shared" si="49"/>
        <v>0.34267706437958884</v>
      </c>
      <c r="V227" s="14">
        <f t="shared" si="50"/>
        <v>0.2715869527570467</v>
      </c>
      <c r="W227" s="12">
        <f t="shared" si="51"/>
        <v>0.47847054075811218</v>
      </c>
      <c r="Y227">
        <f t="shared" si="52"/>
        <v>468.59198272529238</v>
      </c>
      <c r="Z227">
        <f t="shared" si="53"/>
        <v>508.73461223450516</v>
      </c>
      <c r="AB227">
        <f t="shared" si="54"/>
        <v>512.90495229256317</v>
      </c>
      <c r="AC227">
        <f t="shared" si="55"/>
        <v>769.35742843884464</v>
      </c>
    </row>
    <row r="228" spans="1:29" x14ac:dyDescent="0.25">
      <c r="A228" s="1">
        <v>0.53125000000001199</v>
      </c>
      <c r="B228" s="2">
        <v>855.33333333333303</v>
      </c>
      <c r="C228" s="3">
        <v>21.8</v>
      </c>
      <c r="D228" s="3">
        <v>25.741090267199997</v>
      </c>
      <c r="E228" s="3">
        <v>48.899292119941599</v>
      </c>
      <c r="F228" s="3">
        <v>57.417858785982098</v>
      </c>
      <c r="G228" s="12">
        <f t="shared" si="42"/>
        <v>3.1682726562675304E-2</v>
      </c>
      <c r="H228" s="12">
        <f t="shared" si="43"/>
        <v>4.1642079640664971E-2</v>
      </c>
      <c r="I228" s="14">
        <f t="shared" si="47"/>
        <v>0.47586470185609481</v>
      </c>
      <c r="J228" s="14">
        <f t="shared" si="48"/>
        <v>0.35008635062024307</v>
      </c>
      <c r="K228" s="12">
        <f t="shared" si="44"/>
        <v>0.4339385847774776</v>
      </c>
      <c r="M228" s="1">
        <v>0.53125000000001199</v>
      </c>
      <c r="N228" s="2">
        <v>855.33333333333303</v>
      </c>
      <c r="O228" s="3">
        <v>21.8</v>
      </c>
      <c r="P228" s="3">
        <v>25.741090267199997</v>
      </c>
      <c r="Q228" s="3">
        <v>41.908532908794299</v>
      </c>
      <c r="R228" s="3">
        <v>48.538574704851598</v>
      </c>
      <c r="S228" s="12">
        <f t="shared" si="45"/>
        <v>2.350958640934642E-2</v>
      </c>
      <c r="T228" s="12">
        <f t="shared" si="46"/>
        <v>3.1260999265220114E-2</v>
      </c>
      <c r="U228" s="14">
        <f t="shared" si="49"/>
        <v>0.33221557188849632</v>
      </c>
      <c r="V228" s="14">
        <f t="shared" si="50"/>
        <v>0.27247390644889347</v>
      </c>
      <c r="W228" s="12">
        <f t="shared" si="51"/>
        <v>0.46845252511294311</v>
      </c>
      <c r="Y228">
        <f t="shared" si="52"/>
        <v>462.19648969999406</v>
      </c>
      <c r="Z228">
        <f t="shared" si="53"/>
        <v>498.95796385410142</v>
      </c>
      <c r="AB228">
        <f t="shared" si="54"/>
        <v>499.87257412511843</v>
      </c>
      <c r="AC228">
        <f t="shared" si="55"/>
        <v>749.80886118767762</v>
      </c>
    </row>
    <row r="229" spans="1:29" x14ac:dyDescent="0.25">
      <c r="A229" s="1">
        <v>0.53194444444445599</v>
      </c>
      <c r="B229" s="2">
        <v>853.83333333333303</v>
      </c>
      <c r="C229" s="3">
        <v>21.8</v>
      </c>
      <c r="D229" s="3">
        <v>25.360391548799999</v>
      </c>
      <c r="E229" s="3">
        <v>48.507411812994697</v>
      </c>
      <c r="F229" s="3">
        <v>57.134055021754598</v>
      </c>
      <c r="G229" s="12">
        <f t="shared" si="42"/>
        <v>3.1279420432943246E-2</v>
      </c>
      <c r="H229" s="12">
        <f t="shared" si="43"/>
        <v>4.1382847966138517E-2</v>
      </c>
      <c r="I229" s="14">
        <f t="shared" si="47"/>
        <v>0.47647052519769767</v>
      </c>
      <c r="J229" s="14">
        <f t="shared" si="48"/>
        <v>0.35515078601534922</v>
      </c>
      <c r="K229" s="12">
        <f t="shared" si="44"/>
        <v>0.43603061213691491</v>
      </c>
      <c r="M229" s="1">
        <v>0.53194444444445599</v>
      </c>
      <c r="N229" s="2">
        <v>853.83333333333303</v>
      </c>
      <c r="O229" s="3">
        <v>21.8</v>
      </c>
      <c r="P229" s="3">
        <v>25.360391548799999</v>
      </c>
      <c r="Q229" s="3">
        <v>41.457732249284298</v>
      </c>
      <c r="R229" s="3">
        <v>48.168052019899903</v>
      </c>
      <c r="S229" s="12">
        <f t="shared" si="45"/>
        <v>2.3022914990377868E-2</v>
      </c>
      <c r="T229" s="12">
        <f t="shared" si="46"/>
        <v>3.0881966058832613E-2</v>
      </c>
      <c r="U229" s="14">
        <f t="shared" si="49"/>
        <v>0.33135618711624565</v>
      </c>
      <c r="V229" s="14">
        <f t="shared" si="50"/>
        <v>0.27625755270931818</v>
      </c>
      <c r="W229" s="12">
        <f t="shared" si="51"/>
        <v>0.46948496347090474</v>
      </c>
      <c r="Y229">
        <f t="shared" si="52"/>
        <v>463.61028630180385</v>
      </c>
      <c r="Z229">
        <f t="shared" si="53"/>
        <v>499.1806819765049</v>
      </c>
      <c r="AB229">
        <f t="shared" si="54"/>
        <v>505.42735826206206</v>
      </c>
      <c r="AC229">
        <f t="shared" si="55"/>
        <v>758.14103739309303</v>
      </c>
    </row>
    <row r="230" spans="1:29" x14ac:dyDescent="0.25">
      <c r="A230" s="1">
        <v>0.53263888888890099</v>
      </c>
      <c r="B230" s="2">
        <v>853.83333333333303</v>
      </c>
      <c r="C230" s="3">
        <v>21.76</v>
      </c>
      <c r="D230" s="3">
        <v>24.745416695999999</v>
      </c>
      <c r="E230" s="3">
        <v>48.311307246745997</v>
      </c>
      <c r="F230" s="3">
        <v>56.968053650208297</v>
      </c>
      <c r="G230" s="12">
        <f t="shared" si="42"/>
        <v>3.1096592520100729E-2</v>
      </c>
      <c r="H230" s="12">
        <f t="shared" si="43"/>
        <v>4.1235276576468839E-2</v>
      </c>
      <c r="I230" s="14">
        <f t="shared" si="47"/>
        <v>0.48509277303542597</v>
      </c>
      <c r="J230" s="14">
        <f t="shared" si="48"/>
        <v>0.35639010622384859</v>
      </c>
      <c r="K230" s="12">
        <f t="shared" si="44"/>
        <v>0.44219188409823357</v>
      </c>
      <c r="M230" s="1">
        <v>0.53263888888890099</v>
      </c>
      <c r="N230" s="2">
        <v>853.83333333333303</v>
      </c>
      <c r="O230" s="3">
        <v>21.76</v>
      </c>
      <c r="P230" s="3">
        <v>24.745416695999999</v>
      </c>
      <c r="Q230" s="3">
        <v>41.241712256816498</v>
      </c>
      <c r="R230" s="3">
        <v>47.966785053561303</v>
      </c>
      <c r="S230" s="12">
        <f t="shared" si="45"/>
        <v>2.2816762354264889E-2</v>
      </c>
      <c r="T230" s="12">
        <f t="shared" si="46"/>
        <v>3.0693092001047795E-2</v>
      </c>
      <c r="U230" s="14">
        <f t="shared" si="49"/>
        <v>0.3395684852722507</v>
      </c>
      <c r="V230" s="14">
        <f t="shared" si="50"/>
        <v>0.27686492091721737</v>
      </c>
      <c r="W230" s="12">
        <f t="shared" si="51"/>
        <v>0.47800094573085938</v>
      </c>
      <c r="Y230">
        <f t="shared" si="52"/>
        <v>470.16126914214016</v>
      </c>
      <c r="Z230">
        <f t="shared" si="53"/>
        <v>508.23531452702622</v>
      </c>
      <c r="AB230">
        <f t="shared" si="54"/>
        <v>514.40047109866327</v>
      </c>
      <c r="AC230">
        <f t="shared" si="55"/>
        <v>771.6007066479948</v>
      </c>
    </row>
    <row r="231" spans="1:29" x14ac:dyDescent="0.25">
      <c r="A231" s="1">
        <v>0.53333333333334498</v>
      </c>
      <c r="B231" s="2">
        <v>856.33333333333303</v>
      </c>
      <c r="C231" s="3">
        <v>21.76</v>
      </c>
      <c r="D231" s="3">
        <v>24.818627987999999</v>
      </c>
      <c r="E231" s="3">
        <v>48.493457698591001</v>
      </c>
      <c r="F231" s="3">
        <v>57.171745127989503</v>
      </c>
      <c r="G231" s="12">
        <f t="shared" si="42"/>
        <v>3.1218518137708456E-2</v>
      </c>
      <c r="H231" s="12">
        <f t="shared" si="43"/>
        <v>4.1352758031906793E-2</v>
      </c>
      <c r="I231" s="14">
        <f t="shared" si="47"/>
        <v>0.48591249627172883</v>
      </c>
      <c r="J231" s="14">
        <f t="shared" si="48"/>
        <v>0.35623388719000187</v>
      </c>
      <c r="K231" s="12">
        <f t="shared" si="44"/>
        <v>0.44268629324448661</v>
      </c>
      <c r="M231" s="1">
        <v>0.53333333333334498</v>
      </c>
      <c r="N231" s="2">
        <v>856.33333333333303</v>
      </c>
      <c r="O231" s="3">
        <v>21.76</v>
      </c>
      <c r="P231" s="3">
        <v>24.818627987999999</v>
      </c>
      <c r="Q231" s="3">
        <v>41.3993012014095</v>
      </c>
      <c r="R231" s="3">
        <v>48.143558326985598</v>
      </c>
      <c r="S231" s="12">
        <f t="shared" si="45"/>
        <v>2.2934178125429552E-2</v>
      </c>
      <c r="T231" s="12">
        <f t="shared" si="46"/>
        <v>3.0809916302435507E-2</v>
      </c>
      <c r="U231" s="14">
        <f t="shared" si="49"/>
        <v>0.34030894454076621</v>
      </c>
      <c r="V231" s="14">
        <f t="shared" si="50"/>
        <v>0.27684412985839119</v>
      </c>
      <c r="W231" s="12">
        <f t="shared" si="51"/>
        <v>0.47873100946996183</v>
      </c>
      <c r="Y231">
        <f t="shared" si="52"/>
        <v>472.06510866439822</v>
      </c>
      <c r="Z231">
        <f t="shared" si="53"/>
        <v>510.50192756170043</v>
      </c>
      <c r="AB231">
        <f t="shared" si="54"/>
        <v>513.33224338002026</v>
      </c>
      <c r="AC231">
        <f t="shared" si="55"/>
        <v>769.99836507003022</v>
      </c>
    </row>
    <row r="232" spans="1:29" x14ac:dyDescent="0.25">
      <c r="A232" s="1">
        <v>0.53402777777778998</v>
      </c>
      <c r="B232" s="2">
        <v>857</v>
      </c>
      <c r="C232" s="3">
        <v>21.72</v>
      </c>
      <c r="D232" s="3">
        <v>24.935766055200002</v>
      </c>
      <c r="E232" s="3">
        <v>48.821452873108299</v>
      </c>
      <c r="F232" s="3">
        <v>57.459172760640001</v>
      </c>
      <c r="G232" s="12">
        <f t="shared" si="42"/>
        <v>3.1623632290674795E-2</v>
      </c>
      <c r="H232" s="12">
        <f t="shared" si="43"/>
        <v>4.1702651996079351E-2</v>
      </c>
      <c r="I232" s="14">
        <f t="shared" si="47"/>
        <v>0.48985885769197718</v>
      </c>
      <c r="J232" s="14">
        <f t="shared" si="48"/>
        <v>0.35429281388694783</v>
      </c>
      <c r="K232" s="12">
        <f t="shared" si="44"/>
        <v>0.44467017642363421</v>
      </c>
      <c r="M232" s="1">
        <v>0.53402777777778998</v>
      </c>
      <c r="N232" s="2">
        <v>857</v>
      </c>
      <c r="O232" s="3">
        <v>21.72</v>
      </c>
      <c r="P232" s="3">
        <v>24.935766055200002</v>
      </c>
      <c r="Q232" s="3">
        <v>41.738010571008203</v>
      </c>
      <c r="R232" s="3">
        <v>48.448593668419598</v>
      </c>
      <c r="S232" s="12">
        <f t="shared" si="45"/>
        <v>2.3358238705960564E-2</v>
      </c>
      <c r="T232" s="12">
        <f t="shared" si="46"/>
        <v>3.1188557372718317E-2</v>
      </c>
      <c r="U232" s="14">
        <f t="shared" si="49"/>
        <v>0.34458830377881805</v>
      </c>
      <c r="V232" s="14">
        <f t="shared" si="50"/>
        <v>0.27524756525572697</v>
      </c>
      <c r="W232" s="12">
        <f t="shared" si="51"/>
        <v>0.48221208640668173</v>
      </c>
      <c r="Y232">
        <f t="shared" si="52"/>
        <v>474.54980780083588</v>
      </c>
      <c r="Z232">
        <f t="shared" si="53"/>
        <v>514.61434801852465</v>
      </c>
      <c r="AB232">
        <f t="shared" si="54"/>
        <v>511.62307903019138</v>
      </c>
      <c r="AC232">
        <f t="shared" si="55"/>
        <v>767.43461854528698</v>
      </c>
    </row>
    <row r="233" spans="1:29" x14ac:dyDescent="0.25">
      <c r="A233" s="1">
        <v>0.53472222222223398</v>
      </c>
      <c r="B233" s="2">
        <v>856.5</v>
      </c>
      <c r="C233" s="3">
        <v>21.72</v>
      </c>
      <c r="D233" s="3">
        <v>25.521456391200001</v>
      </c>
      <c r="E233" s="3">
        <v>49.120162116272603</v>
      </c>
      <c r="F233" s="3">
        <v>57.774861723037397</v>
      </c>
      <c r="G233" s="12">
        <f t="shared" si="42"/>
        <v>3.1990848939022307E-2</v>
      </c>
      <c r="H233" s="12">
        <f t="shared" si="43"/>
        <v>4.2095577026313363E-2</v>
      </c>
      <c r="I233" s="14">
        <f t="shared" si="47"/>
        <v>0.48425584462991056</v>
      </c>
      <c r="J233" s="14">
        <f t="shared" si="48"/>
        <v>0.3551965024623524</v>
      </c>
      <c r="K233" s="12">
        <f t="shared" si="44"/>
        <v>0.44123606390739134</v>
      </c>
      <c r="M233" s="1">
        <v>0.53472222222223398</v>
      </c>
      <c r="N233" s="2">
        <v>856.5</v>
      </c>
      <c r="O233" s="3">
        <v>21.72</v>
      </c>
      <c r="P233" s="3">
        <v>25.521456391200001</v>
      </c>
      <c r="Q233" s="3">
        <v>42.016764552054397</v>
      </c>
      <c r="R233" s="3">
        <v>48.752215091834501</v>
      </c>
      <c r="S233" s="12">
        <f t="shared" si="45"/>
        <v>2.3697331642795562E-2</v>
      </c>
      <c r="T233" s="12">
        <f t="shared" si="46"/>
        <v>3.1561255215218333E-2</v>
      </c>
      <c r="U233" s="14">
        <f t="shared" si="49"/>
        <v>0.33849099518107689</v>
      </c>
      <c r="V233" s="14">
        <f t="shared" si="50"/>
        <v>0.27642882860637619</v>
      </c>
      <c r="W233" s="12">
        <f t="shared" si="51"/>
        <v>0.47670540948426504</v>
      </c>
      <c r="Y233">
        <f t="shared" si="52"/>
        <v>470.61021127856742</v>
      </c>
      <c r="Z233">
        <f t="shared" si="53"/>
        <v>508.44083660875009</v>
      </c>
      <c r="AB233">
        <f t="shared" si="54"/>
        <v>503.07725728104731</v>
      </c>
      <c r="AC233">
        <f t="shared" si="55"/>
        <v>754.61588592157091</v>
      </c>
    </row>
    <row r="234" spans="1:29" x14ac:dyDescent="0.25">
      <c r="A234" s="1">
        <v>0.53541666666667898</v>
      </c>
      <c r="B234" s="2">
        <v>856.5</v>
      </c>
      <c r="C234" s="3">
        <v>21.68</v>
      </c>
      <c r="D234" s="3">
        <v>25.360391548799999</v>
      </c>
      <c r="E234" s="3">
        <v>49.169828984848699</v>
      </c>
      <c r="F234" s="3">
        <v>57.838030625787702</v>
      </c>
      <c r="G234" s="12">
        <f t="shared" si="42"/>
        <v>3.2095538803092467E-2</v>
      </c>
      <c r="H234" s="12">
        <f t="shared" si="43"/>
        <v>4.2216031086734038E-2</v>
      </c>
      <c r="I234" s="14">
        <f t="shared" si="47"/>
        <v>0.48858015223719664</v>
      </c>
      <c r="J234" s="14">
        <f t="shared" si="48"/>
        <v>0.35575063784921873</v>
      </c>
      <c r="K234" s="12">
        <f t="shared" si="44"/>
        <v>0.44430364744120404</v>
      </c>
      <c r="M234" s="1">
        <v>0.53541666666667898</v>
      </c>
      <c r="N234" s="2">
        <v>856.5</v>
      </c>
      <c r="O234" s="3">
        <v>21.68</v>
      </c>
      <c r="P234" s="3">
        <v>25.360391548799999</v>
      </c>
      <c r="Q234" s="3">
        <v>42.051345920174398</v>
      </c>
      <c r="R234" s="3">
        <v>48.792663101036297</v>
      </c>
      <c r="S234" s="12">
        <f t="shared" si="45"/>
        <v>2.3784408546613425E-2</v>
      </c>
      <c r="T234" s="12">
        <f t="shared" si="46"/>
        <v>3.1655181670795444E-2</v>
      </c>
      <c r="U234" s="14">
        <f t="shared" si="49"/>
        <v>0.34250574166877712</v>
      </c>
      <c r="V234" s="14">
        <f t="shared" si="50"/>
        <v>0.27666960072882241</v>
      </c>
      <c r="W234" s="12">
        <f t="shared" si="51"/>
        <v>0.48084054203318838</v>
      </c>
      <c r="Y234">
        <f t="shared" si="52"/>
        <v>473.88201123566535</v>
      </c>
      <c r="Z234">
        <f t="shared" si="53"/>
        <v>512.85125488979554</v>
      </c>
      <c r="AB234">
        <f t="shared" si="54"/>
        <v>505.42735826206206</v>
      </c>
      <c r="AC234">
        <f t="shared" si="55"/>
        <v>758.14103739309303</v>
      </c>
    </row>
    <row r="235" spans="1:29" x14ac:dyDescent="0.25">
      <c r="A235" s="1">
        <v>0.53611111111112297</v>
      </c>
      <c r="B235" s="2">
        <v>857.16666666666697</v>
      </c>
      <c r="C235" s="3">
        <v>21.64</v>
      </c>
      <c r="D235" s="3">
        <v>25.609309941600003</v>
      </c>
      <c r="E235" s="3">
        <v>49.539514200945199</v>
      </c>
      <c r="F235" s="3">
        <v>58.1740860968672</v>
      </c>
      <c r="G235" s="12">
        <f t="shared" si="42"/>
        <v>3.2548529108627482E-2</v>
      </c>
      <c r="H235" s="12">
        <f t="shared" si="43"/>
        <v>4.2621916504219932E-2</v>
      </c>
      <c r="I235" s="14">
        <f t="shared" si="47"/>
        <v>0.49067641703357456</v>
      </c>
      <c r="J235" s="14">
        <f t="shared" si="48"/>
        <v>0.35409482966324979</v>
      </c>
      <c r="K235" s="12">
        <f t="shared" si="44"/>
        <v>0.4451492212434664</v>
      </c>
      <c r="M235" s="1">
        <v>0.53611111111112297</v>
      </c>
      <c r="N235" s="2">
        <v>857.16666666666697</v>
      </c>
      <c r="O235" s="3">
        <v>21.64</v>
      </c>
      <c r="P235" s="3">
        <v>25.609309941600003</v>
      </c>
      <c r="Q235" s="3">
        <v>42.4265598820338</v>
      </c>
      <c r="R235" s="3">
        <v>49.144670691577602</v>
      </c>
      <c r="S235" s="12">
        <f t="shared" si="45"/>
        <v>2.4250312909236391E-2</v>
      </c>
      <c r="T235" s="12">
        <f t="shared" si="46"/>
        <v>3.2087891143197655E-2</v>
      </c>
      <c r="U235" s="14">
        <f t="shared" si="49"/>
        <v>0.34482898080185237</v>
      </c>
      <c r="V235" s="14">
        <f t="shared" si="50"/>
        <v>0.27550275004227481</v>
      </c>
      <c r="W235" s="12">
        <f t="shared" si="51"/>
        <v>0.4825803558229898</v>
      </c>
      <c r="Y235">
        <f t="shared" si="52"/>
        <v>475.15343043613137</v>
      </c>
      <c r="Z235">
        <f t="shared" si="53"/>
        <v>515.10752032737162</v>
      </c>
      <c r="AB235">
        <f t="shared" si="54"/>
        <v>501.79538401867575</v>
      </c>
      <c r="AC235">
        <f t="shared" si="55"/>
        <v>752.69307602801348</v>
      </c>
    </row>
    <row r="236" spans="1:29" x14ac:dyDescent="0.25">
      <c r="A236" s="1">
        <v>0.53680555555556797</v>
      </c>
      <c r="B236" s="2">
        <v>857.5</v>
      </c>
      <c r="C236" s="3">
        <v>21.64</v>
      </c>
      <c r="D236" s="3">
        <v>26.019293176799998</v>
      </c>
      <c r="E236" s="3">
        <v>49.801790634637001</v>
      </c>
      <c r="F236" s="3">
        <v>58.452247090944702</v>
      </c>
      <c r="G236" s="12">
        <f t="shared" si="42"/>
        <v>3.2841738349430903E-2</v>
      </c>
      <c r="H236" s="12">
        <f t="shared" si="43"/>
        <v>4.2929734216845136E-2</v>
      </c>
      <c r="I236" s="14">
        <f t="shared" si="47"/>
        <v>0.48745820392421452</v>
      </c>
      <c r="J236" s="14">
        <f t="shared" si="48"/>
        <v>0.35460833958183341</v>
      </c>
      <c r="K236" s="12">
        <f t="shared" si="44"/>
        <v>0.44317491581008756</v>
      </c>
      <c r="M236" s="1">
        <v>0.53680555555556797</v>
      </c>
      <c r="N236" s="2">
        <v>857.5</v>
      </c>
      <c r="O236" s="3">
        <v>21.64</v>
      </c>
      <c r="P236" s="3">
        <v>26.019293176799998</v>
      </c>
      <c r="Q236" s="3">
        <v>42.669061831872199</v>
      </c>
      <c r="R236" s="3">
        <v>49.406282572499499</v>
      </c>
      <c r="S236" s="12">
        <f t="shared" si="45"/>
        <v>2.4523687267489443E-2</v>
      </c>
      <c r="T236" s="12">
        <f t="shared" si="46"/>
        <v>3.2380504457725362E-2</v>
      </c>
      <c r="U236" s="14">
        <f t="shared" si="49"/>
        <v>0.3412621546052434</v>
      </c>
      <c r="V236" s="14">
        <f t="shared" si="50"/>
        <v>0.27617902850526255</v>
      </c>
      <c r="W236" s="12">
        <f t="shared" si="51"/>
        <v>0.47935166885787472</v>
      </c>
      <c r="Y236">
        <f t="shared" si="52"/>
        <v>473.23000895217928</v>
      </c>
      <c r="Z236">
        <f t="shared" si="53"/>
        <v>511.86018534059531</v>
      </c>
      <c r="AB236">
        <f t="shared" si="54"/>
        <v>495.81330879427497</v>
      </c>
      <c r="AC236">
        <f t="shared" si="55"/>
        <v>743.71996319141238</v>
      </c>
    </row>
    <row r="237" spans="1:29" x14ac:dyDescent="0.25">
      <c r="A237" s="1">
        <v>0.53750000000001197</v>
      </c>
      <c r="B237" s="2">
        <v>856.66666666666697</v>
      </c>
      <c r="C237" s="3">
        <v>21.64</v>
      </c>
      <c r="D237" s="3">
        <v>26.019293176799998</v>
      </c>
      <c r="E237" s="3">
        <v>49.799742435954897</v>
      </c>
      <c r="F237" s="3">
        <v>58.500983638790899</v>
      </c>
      <c r="G237" s="12">
        <f t="shared" si="42"/>
        <v>3.2871294672320882E-2</v>
      </c>
      <c r="H237" s="12">
        <f t="shared" si="43"/>
        <v>4.3028385570573015E-2</v>
      </c>
      <c r="I237" s="14">
        <f t="shared" si="47"/>
        <v>0.48789036329359159</v>
      </c>
      <c r="J237" s="14">
        <f t="shared" si="48"/>
        <v>0.35703713460522668</v>
      </c>
      <c r="K237" s="12">
        <f t="shared" si="44"/>
        <v>0.44427262039747006</v>
      </c>
      <c r="M237" s="1">
        <v>0.53750000000001197</v>
      </c>
      <c r="N237" s="2">
        <v>856.66666666666697</v>
      </c>
      <c r="O237" s="3">
        <v>21.64</v>
      </c>
      <c r="P237" s="3">
        <v>26.019293176799998</v>
      </c>
      <c r="Q237" s="3">
        <v>42.632736039310601</v>
      </c>
      <c r="R237" s="3">
        <v>49.412669311293001</v>
      </c>
      <c r="S237" s="12">
        <f t="shared" si="45"/>
        <v>2.4505139345498746E-2</v>
      </c>
      <c r="T237" s="12">
        <f t="shared" si="46"/>
        <v>3.2419458340030731E-2</v>
      </c>
      <c r="U237" s="14">
        <f t="shared" si="49"/>
        <v>0.34084884542823296</v>
      </c>
      <c r="V237" s="14">
        <f t="shared" si="50"/>
        <v>0.27820030405021512</v>
      </c>
      <c r="W237" s="12">
        <f t="shared" si="51"/>
        <v>0.47994899745334052</v>
      </c>
      <c r="Y237">
        <f t="shared" si="52"/>
        <v>473.94112509148027</v>
      </c>
      <c r="Z237">
        <f t="shared" si="53"/>
        <v>511.99996892912185</v>
      </c>
      <c r="AB237">
        <f t="shared" si="54"/>
        <v>495.81330879427497</v>
      </c>
      <c r="AC237">
        <f t="shared" si="55"/>
        <v>743.71996319141238</v>
      </c>
    </row>
    <row r="238" spans="1:29" x14ac:dyDescent="0.25">
      <c r="A238" s="1">
        <v>0.53819444444445697</v>
      </c>
      <c r="B238" s="2">
        <v>858.83333333333303</v>
      </c>
      <c r="C238" s="3">
        <v>21.64</v>
      </c>
      <c r="D238" s="3">
        <v>25.682521233600003</v>
      </c>
      <c r="E238" s="3">
        <v>49.485061913876002</v>
      </c>
      <c r="F238" s="3">
        <v>58.328117649287101</v>
      </c>
      <c r="G238" s="12">
        <f t="shared" si="42"/>
        <v>3.2421962251747732E-2</v>
      </c>
      <c r="H238" s="12">
        <f t="shared" si="43"/>
        <v>4.2718553443765316E-2</v>
      </c>
      <c r="I238" s="14">
        <f t="shared" si="47"/>
        <v>0.4871116064626107</v>
      </c>
      <c r="J238" s="14">
        <f t="shared" si="48"/>
        <v>0.36194078129516349</v>
      </c>
      <c r="K238" s="12">
        <f t="shared" si="44"/>
        <v>0.44538799807346169</v>
      </c>
      <c r="M238" s="1">
        <v>0.53819444444445697</v>
      </c>
      <c r="N238" s="2">
        <v>858.83333333333303</v>
      </c>
      <c r="O238" s="3">
        <v>21.64</v>
      </c>
      <c r="P238" s="3">
        <v>25.682521233600003</v>
      </c>
      <c r="Q238" s="3">
        <v>42.233053166818998</v>
      </c>
      <c r="R238" s="3">
        <v>49.123993701397097</v>
      </c>
      <c r="S238" s="12">
        <f t="shared" si="45"/>
        <v>2.3977938870738215E-2</v>
      </c>
      <c r="T238" s="12">
        <f t="shared" si="46"/>
        <v>3.2001545159787044E-2</v>
      </c>
      <c r="U238" s="14">
        <f t="shared" si="49"/>
        <v>0.33870149855395865</v>
      </c>
      <c r="V238" s="14">
        <f t="shared" si="50"/>
        <v>0.28204191803929213</v>
      </c>
      <c r="W238" s="12">
        <f t="shared" si="51"/>
        <v>0.47972245757360477</v>
      </c>
      <c r="Y238">
        <f t="shared" si="52"/>
        <v>476.33268079560435</v>
      </c>
      <c r="Z238">
        <f t="shared" si="53"/>
        <v>513.05263105944982</v>
      </c>
      <c r="AB238">
        <f t="shared" si="54"/>
        <v>500.72715630003279</v>
      </c>
      <c r="AC238">
        <f t="shared" si="55"/>
        <v>751.09073445004901</v>
      </c>
    </row>
    <row r="239" spans="1:29" x14ac:dyDescent="0.25">
      <c r="A239" s="1">
        <v>0.53888888888890096</v>
      </c>
      <c r="B239" s="2">
        <v>861.16666666666697</v>
      </c>
      <c r="C239" s="3">
        <v>21.6</v>
      </c>
      <c r="D239" s="3">
        <v>24.965050571999999</v>
      </c>
      <c r="E239" s="3">
        <v>49.461526983421699</v>
      </c>
      <c r="F239" s="3">
        <v>58.296219321009602</v>
      </c>
      <c r="G239" s="12">
        <f t="shared" si="42"/>
        <v>3.235323435272501E-2</v>
      </c>
      <c r="H239" s="12">
        <f t="shared" si="43"/>
        <v>4.261221519761129E-2</v>
      </c>
      <c r="I239" s="14">
        <f t="shared" si="47"/>
        <v>0.49995447749263966</v>
      </c>
      <c r="J239" s="14">
        <f t="shared" si="48"/>
        <v>0.36061872060812367</v>
      </c>
      <c r="K239" s="12">
        <f t="shared" si="44"/>
        <v>0.45350922519780107</v>
      </c>
      <c r="M239" s="1">
        <v>0.53888888888890096</v>
      </c>
      <c r="N239" s="2">
        <v>861.16666666666697</v>
      </c>
      <c r="O239" s="3">
        <v>21.6</v>
      </c>
      <c r="P239" s="3">
        <v>24.965050571999999</v>
      </c>
      <c r="Q239" s="3">
        <v>42.205418646937602</v>
      </c>
      <c r="R239" s="3">
        <v>49.074012407522702</v>
      </c>
      <c r="S239" s="12">
        <f t="shared" si="45"/>
        <v>2.3927329568729547E-2</v>
      </c>
      <c r="T239" s="12">
        <f t="shared" si="46"/>
        <v>3.1903246457351681E-2</v>
      </c>
      <c r="U239" s="14">
        <f t="shared" si="49"/>
        <v>0.35186281765271937</v>
      </c>
      <c r="V239" s="14">
        <f t="shared" si="50"/>
        <v>0.28036556335762658</v>
      </c>
      <c r="W239" s="12">
        <f t="shared" si="51"/>
        <v>0.49204559933153269</v>
      </c>
      <c r="Y239">
        <f t="shared" si="52"/>
        <v>486.33588316484912</v>
      </c>
      <c r="Z239">
        <f t="shared" si="53"/>
        <v>527.66166113579357</v>
      </c>
      <c r="AB239">
        <f t="shared" si="54"/>
        <v>511.19578794273428</v>
      </c>
      <c r="AC239">
        <f t="shared" si="55"/>
        <v>766.7936819141014</v>
      </c>
    </row>
    <row r="240" spans="1:29" x14ac:dyDescent="0.25">
      <c r="A240" s="1">
        <v>0.53958333333334596</v>
      </c>
      <c r="B240" s="2">
        <v>862.16666666666697</v>
      </c>
      <c r="C240" s="3">
        <v>21.6</v>
      </c>
      <c r="D240" s="3">
        <v>25.6385944584</v>
      </c>
      <c r="E240" s="3">
        <v>49.784255151798099</v>
      </c>
      <c r="F240" s="3">
        <v>58.651217333418202</v>
      </c>
      <c r="G240" s="12">
        <f t="shared" si="42"/>
        <v>3.2690031105893781E-2</v>
      </c>
      <c r="H240" s="12">
        <f t="shared" si="43"/>
        <v>4.2974541658710445E-2</v>
      </c>
      <c r="I240" s="14">
        <f t="shared" si="47"/>
        <v>0.49222301819485409</v>
      </c>
      <c r="J240" s="14">
        <f t="shared" si="48"/>
        <v>0.36151612852325238</v>
      </c>
      <c r="K240" s="12">
        <f t="shared" si="44"/>
        <v>0.44865405497098687</v>
      </c>
      <c r="M240" s="1">
        <v>0.53958333333334596</v>
      </c>
      <c r="N240" s="2">
        <v>862.16666666666697</v>
      </c>
      <c r="O240" s="3">
        <v>21.6</v>
      </c>
      <c r="P240" s="3">
        <v>25.6385944584</v>
      </c>
      <c r="Q240" s="3">
        <v>42.497208477929298</v>
      </c>
      <c r="R240" s="3">
        <v>49.406475804332999</v>
      </c>
      <c r="S240" s="12">
        <f t="shared" si="45"/>
        <v>2.4238014859380579E-2</v>
      </c>
      <c r="T240" s="12">
        <f t="shared" si="46"/>
        <v>3.2251856722597706E-2</v>
      </c>
      <c r="U240" s="14">
        <f t="shared" si="49"/>
        <v>0.34367242961977362</v>
      </c>
      <c r="V240" s="14">
        <f t="shared" si="50"/>
        <v>0.28169868367672313</v>
      </c>
      <c r="W240" s="12">
        <f t="shared" si="51"/>
        <v>0.48452177145813519</v>
      </c>
      <c r="Y240">
        <f t="shared" si="52"/>
        <v>481.68797267233958</v>
      </c>
      <c r="Z240">
        <f t="shared" si="53"/>
        <v>520.19659072149091</v>
      </c>
      <c r="AB240">
        <f t="shared" si="54"/>
        <v>501.36809293121854</v>
      </c>
      <c r="AC240">
        <f t="shared" si="55"/>
        <v>752.05213939682778</v>
      </c>
    </row>
    <row r="241" spans="1:29" x14ac:dyDescent="0.25">
      <c r="A241" s="1">
        <v>0.54027777777778996</v>
      </c>
      <c r="B241" s="2">
        <v>862.33333333333303</v>
      </c>
      <c r="C241" s="3">
        <v>21.56</v>
      </c>
      <c r="D241" s="3">
        <v>25.301822515200008</v>
      </c>
      <c r="E241" s="3">
        <v>49.8341825890693</v>
      </c>
      <c r="F241" s="3">
        <v>58.680050377918299</v>
      </c>
      <c r="G241" s="12">
        <f t="shared" si="42"/>
        <v>3.2787996817629658E-2</v>
      </c>
      <c r="H241" s="12">
        <f t="shared" si="43"/>
        <v>4.304605764737339E-2</v>
      </c>
      <c r="I241" s="14">
        <f t="shared" si="47"/>
        <v>0.50000944733612784</v>
      </c>
      <c r="J241" s="14">
        <f t="shared" si="48"/>
        <v>0.36058638068190035</v>
      </c>
      <c r="K241" s="12">
        <f t="shared" si="44"/>
        <v>0.45353509178471885</v>
      </c>
      <c r="M241" s="1">
        <v>0.54027777777778996</v>
      </c>
      <c r="N241" s="2">
        <v>862.33333333333303</v>
      </c>
      <c r="O241" s="3">
        <v>21.56</v>
      </c>
      <c r="P241" s="3">
        <v>25.301822515200008</v>
      </c>
      <c r="Q241" s="3">
        <v>42.553224706410298</v>
      </c>
      <c r="R241" s="3">
        <v>49.434300563393499</v>
      </c>
      <c r="S241" s="12">
        <f t="shared" si="45"/>
        <v>2.4344674959115159E-2</v>
      </c>
      <c r="T241" s="12">
        <f t="shared" si="46"/>
        <v>3.2324275875601285E-2</v>
      </c>
      <c r="U241" s="14">
        <f t="shared" si="49"/>
        <v>0.35161166921678211</v>
      </c>
      <c r="V241" s="14">
        <f t="shared" si="50"/>
        <v>0.28049506251890621</v>
      </c>
      <c r="W241" s="12">
        <f t="shared" si="51"/>
        <v>0.49185920047623527</v>
      </c>
      <c r="Y241">
        <f t="shared" si="52"/>
        <v>487.02252382239124</v>
      </c>
      <c r="Z241">
        <f t="shared" si="53"/>
        <v>528.17634957099642</v>
      </c>
      <c r="AB241">
        <f t="shared" si="54"/>
        <v>506.2819404369763</v>
      </c>
      <c r="AC241">
        <f t="shared" si="55"/>
        <v>759.42291065546431</v>
      </c>
    </row>
    <row r="242" spans="1:29" x14ac:dyDescent="0.25">
      <c r="A242" s="1">
        <v>0.54097222222223496</v>
      </c>
      <c r="B242" s="2">
        <v>859.33333333333303</v>
      </c>
      <c r="C242" s="3">
        <v>21.56</v>
      </c>
      <c r="D242" s="3">
        <v>25.872870592800002</v>
      </c>
      <c r="E242" s="3">
        <v>49.839341353081899</v>
      </c>
      <c r="F242" s="3">
        <v>58.766213994576397</v>
      </c>
      <c r="G242" s="12">
        <f t="shared" si="42"/>
        <v>3.2908465500095317E-2</v>
      </c>
      <c r="H242" s="12">
        <f t="shared" si="43"/>
        <v>4.32966027865513E-2</v>
      </c>
      <c r="I242" s="14">
        <f t="shared" si="47"/>
        <v>0.49018100856772351</v>
      </c>
      <c r="J242" s="14">
        <f t="shared" si="48"/>
        <v>0.36515876522087665</v>
      </c>
      <c r="K242" s="12">
        <f t="shared" si="44"/>
        <v>0.44850692745210791</v>
      </c>
      <c r="M242" s="1">
        <v>0.54097222222223496</v>
      </c>
      <c r="N242" s="2">
        <v>859.33333333333303</v>
      </c>
      <c r="O242" s="3">
        <v>21.56</v>
      </c>
      <c r="P242" s="3">
        <v>25.872870592800002</v>
      </c>
      <c r="Q242" s="3">
        <v>42.510057115727903</v>
      </c>
      <c r="R242" s="3">
        <v>49.473232342116503</v>
      </c>
      <c r="S242" s="12">
        <f t="shared" si="45"/>
        <v>2.437943031310463E-2</v>
      </c>
      <c r="T242" s="12">
        <f t="shared" si="46"/>
        <v>3.248242708547306E-2</v>
      </c>
      <c r="U242" s="14">
        <f t="shared" si="49"/>
        <v>0.34027675376606903</v>
      </c>
      <c r="V242" s="14">
        <f t="shared" si="50"/>
        <v>0.28483261381658714</v>
      </c>
      <c r="W242" s="12">
        <f t="shared" si="51"/>
        <v>0.48269306067436257</v>
      </c>
      <c r="Y242">
        <f t="shared" si="52"/>
        <v>479.94756301556095</v>
      </c>
      <c r="Z242">
        <f t="shared" si="53"/>
        <v>516.53016703943854</v>
      </c>
      <c r="AB242">
        <f t="shared" si="54"/>
        <v>497.94976423156095</v>
      </c>
      <c r="AC242">
        <f t="shared" si="55"/>
        <v>746.92464634734131</v>
      </c>
    </row>
    <row r="243" spans="1:29" x14ac:dyDescent="0.25">
      <c r="A243" s="1">
        <v>0.54166666666667895</v>
      </c>
      <c r="B243" s="2">
        <v>860.83333333333303</v>
      </c>
      <c r="C243" s="3">
        <v>21.56</v>
      </c>
      <c r="D243" s="3">
        <v>24.847912504799996</v>
      </c>
      <c r="E243" s="3">
        <v>49.547033812712002</v>
      </c>
      <c r="F243" s="3">
        <v>58.492873720099901</v>
      </c>
      <c r="G243" s="12">
        <f t="shared" si="42"/>
        <v>3.2511559124157229E-2</v>
      </c>
      <c r="H243" s="12">
        <f t="shared" si="43"/>
        <v>4.290362871647619E-2</v>
      </c>
      <c r="I243" s="14">
        <f t="shared" si="47"/>
        <v>0.5042855006103657</v>
      </c>
      <c r="J243" s="14">
        <f t="shared" si="48"/>
        <v>0.36529699172999958</v>
      </c>
      <c r="K243" s="12">
        <f t="shared" si="44"/>
        <v>0.45795599765024375</v>
      </c>
      <c r="M243" s="1">
        <v>0.54166666666667895</v>
      </c>
      <c r="N243" s="2">
        <v>860.83333333333303</v>
      </c>
      <c r="O243" s="3">
        <v>21.56</v>
      </c>
      <c r="P243" s="3">
        <v>24.847912504799996</v>
      </c>
      <c r="Q243" s="3">
        <v>42.205438306359198</v>
      </c>
      <c r="R243" s="3">
        <v>49.159805885237603</v>
      </c>
      <c r="S243" s="12">
        <f t="shared" si="45"/>
        <v>2.398308418938146E-2</v>
      </c>
      <c r="T243" s="12">
        <f t="shared" si="46"/>
        <v>3.2061729973170507E-2</v>
      </c>
      <c r="U243" s="14">
        <f t="shared" si="49"/>
        <v>0.35439109266582197</v>
      </c>
      <c r="V243" s="14">
        <f t="shared" si="50"/>
        <v>0.28397663967258469</v>
      </c>
      <c r="W243" s="12">
        <f t="shared" si="51"/>
        <v>0.49637941250211443</v>
      </c>
      <c r="Y243">
        <f t="shared" si="52"/>
        <v>490.91443657151001</v>
      </c>
      <c r="Z243">
        <f t="shared" si="53"/>
        <v>532.10312969910922</v>
      </c>
      <c r="AB243">
        <f t="shared" si="54"/>
        <v>512.90495229256317</v>
      </c>
      <c r="AC243">
        <f t="shared" si="55"/>
        <v>769.35742843884464</v>
      </c>
    </row>
    <row r="244" spans="1:29" x14ac:dyDescent="0.25">
      <c r="A244" s="1">
        <v>0.54236111111112395</v>
      </c>
      <c r="B244" s="2">
        <v>859.16666666666697</v>
      </c>
      <c r="C244" s="3">
        <v>21.52</v>
      </c>
      <c r="D244" s="3">
        <v>25.506814132800006</v>
      </c>
      <c r="E244" s="3">
        <v>50.312404415910599</v>
      </c>
      <c r="F244" s="3">
        <v>59.117385110221001</v>
      </c>
      <c r="G244" s="12">
        <f t="shared" si="42"/>
        <v>3.3512012899216979E-2</v>
      </c>
      <c r="H244" s="12">
        <f t="shared" si="43"/>
        <v>4.376029304778388E-2</v>
      </c>
      <c r="I244" s="14">
        <f t="shared" si="47"/>
        <v>0.50744175519633672</v>
      </c>
      <c r="J244" s="14">
        <f t="shared" si="48"/>
        <v>0.36024257491932143</v>
      </c>
      <c r="K244" s="12">
        <f t="shared" si="44"/>
        <v>0.45837536177066496</v>
      </c>
      <c r="M244" s="1">
        <v>0.54236111111112395</v>
      </c>
      <c r="N244" s="2">
        <v>859.16666666666697</v>
      </c>
      <c r="O244" s="3">
        <v>21.52</v>
      </c>
      <c r="P244" s="3">
        <v>25.506814132800006</v>
      </c>
      <c r="Q244" s="3">
        <v>43.034255912779003</v>
      </c>
      <c r="R244" s="3">
        <v>49.886772953154001</v>
      </c>
      <c r="S244" s="12">
        <f t="shared" si="45"/>
        <v>2.50408410236031E-2</v>
      </c>
      <c r="T244" s="12">
        <f t="shared" si="46"/>
        <v>3.3016612554592421E-2</v>
      </c>
      <c r="U244" s="14">
        <f t="shared" si="49"/>
        <v>0.35855449192797156</v>
      </c>
      <c r="V244" s="14">
        <f t="shared" si="50"/>
        <v>0.28036045381659441</v>
      </c>
      <c r="W244" s="12">
        <f t="shared" si="51"/>
        <v>0.4987347188362688</v>
      </c>
      <c r="Y244">
        <f t="shared" si="52"/>
        <v>490.41264778525311</v>
      </c>
      <c r="Z244">
        <f t="shared" si="53"/>
        <v>533.59284640019519</v>
      </c>
      <c r="AB244">
        <f t="shared" si="54"/>
        <v>503.29090282477597</v>
      </c>
      <c r="AC244">
        <f t="shared" si="55"/>
        <v>754.93635423716387</v>
      </c>
    </row>
    <row r="245" spans="1:29" x14ac:dyDescent="0.25">
      <c r="A245" s="1">
        <v>0.54305555555556795</v>
      </c>
      <c r="B245" s="2">
        <v>860.33333333333303</v>
      </c>
      <c r="C245" s="3">
        <v>21.52</v>
      </c>
      <c r="D245" s="3">
        <v>26.487845445600005</v>
      </c>
      <c r="E245" s="3">
        <v>50.671207749533501</v>
      </c>
      <c r="F245" s="3">
        <v>59.567515126446402</v>
      </c>
      <c r="G245" s="12">
        <f t="shared" si="42"/>
        <v>3.3883620011081181E-2</v>
      </c>
      <c r="H245" s="12">
        <f t="shared" si="43"/>
        <v>4.4224155513110902E-2</v>
      </c>
      <c r="I245" s="14">
        <f t="shared" si="47"/>
        <v>0.49404213082601633</v>
      </c>
      <c r="J245" s="14">
        <f t="shared" si="48"/>
        <v>0.36348549037437805</v>
      </c>
      <c r="K245" s="12">
        <f t="shared" si="44"/>
        <v>0.45052325067547028</v>
      </c>
      <c r="M245" s="1">
        <v>0.54305555555556795</v>
      </c>
      <c r="N245" s="2">
        <v>860.33333333333303</v>
      </c>
      <c r="O245" s="3">
        <v>21.52</v>
      </c>
      <c r="P245" s="3">
        <v>26.487845445600005</v>
      </c>
      <c r="Q245" s="3">
        <v>43.324968983318399</v>
      </c>
      <c r="R245" s="3">
        <v>50.271496053597502</v>
      </c>
      <c r="S245" s="12">
        <f t="shared" si="45"/>
        <v>2.5344791534271688E-2</v>
      </c>
      <c r="T245" s="12">
        <f t="shared" si="46"/>
        <v>3.3419019047188123E-2</v>
      </c>
      <c r="U245" s="14">
        <f t="shared" si="49"/>
        <v>0.34396575153663733</v>
      </c>
      <c r="V245" s="14">
        <f t="shared" si="50"/>
        <v>0.28382133075706251</v>
      </c>
      <c r="W245" s="12">
        <f t="shared" si="51"/>
        <v>0.48587641691516864</v>
      </c>
      <c r="Y245">
        <f t="shared" si="52"/>
        <v>482.66625422530205</v>
      </c>
      <c r="Z245">
        <f t="shared" si="53"/>
        <v>520.541725243359</v>
      </c>
      <c r="AB245">
        <f t="shared" si="54"/>
        <v>488.97665139495967</v>
      </c>
      <c r="AC245">
        <f t="shared" si="55"/>
        <v>733.46497709243943</v>
      </c>
    </row>
    <row r="246" spans="1:29" x14ac:dyDescent="0.25">
      <c r="A246" s="1">
        <v>0.54375000000001295</v>
      </c>
      <c r="B246" s="2">
        <v>863.16666666666697</v>
      </c>
      <c r="C246" s="3">
        <v>21.52</v>
      </c>
      <c r="D246" s="3">
        <v>25.755732525599999</v>
      </c>
      <c r="E246" s="3">
        <v>50.645584335520397</v>
      </c>
      <c r="F246" s="3">
        <v>59.572623037068901</v>
      </c>
      <c r="G246" s="12">
        <f t="shared" si="42"/>
        <v>3.3742712109118035E-2</v>
      </c>
      <c r="H246" s="12">
        <f t="shared" si="43"/>
        <v>4.4084907940222691E-2</v>
      </c>
      <c r="I246" s="14">
        <f t="shared" si="47"/>
        <v>0.50680594884073182</v>
      </c>
      <c r="J246" s="14">
        <f t="shared" si="48"/>
        <v>0.36354385345701207</v>
      </c>
      <c r="K246" s="12">
        <f t="shared" si="44"/>
        <v>0.4590519170461585</v>
      </c>
      <c r="M246" s="1">
        <v>0.54375000000001295</v>
      </c>
      <c r="N246" s="2">
        <v>863.16666666666697</v>
      </c>
      <c r="O246" s="3">
        <v>21.52</v>
      </c>
      <c r="P246" s="3">
        <v>25.755732525599999</v>
      </c>
      <c r="Q246" s="3">
        <v>43.270128213857198</v>
      </c>
      <c r="R246" s="3">
        <v>50.224223931258599</v>
      </c>
      <c r="S246" s="12">
        <f t="shared" si="45"/>
        <v>2.5198063194273632E-2</v>
      </c>
      <c r="T246" s="12">
        <f t="shared" si="46"/>
        <v>3.3254555626096069E-2</v>
      </c>
      <c r="U246" s="14">
        <f t="shared" si="49"/>
        <v>0.35662727094346647</v>
      </c>
      <c r="V246" s="14">
        <f t="shared" si="50"/>
        <v>0.28319791578527342</v>
      </c>
      <c r="W246" s="12">
        <f t="shared" si="51"/>
        <v>0.49822622883610318</v>
      </c>
      <c r="Y246">
        <f t="shared" si="52"/>
        <v>493.42306105821496</v>
      </c>
      <c r="Z246">
        <f t="shared" si="53"/>
        <v>535.53051801563743</v>
      </c>
      <c r="AB246">
        <f t="shared" si="54"/>
        <v>499.65892858138983</v>
      </c>
      <c r="AC246">
        <f t="shared" si="55"/>
        <v>749.48839287208466</v>
      </c>
    </row>
    <row r="247" spans="1:29" x14ac:dyDescent="0.25">
      <c r="A247" s="1">
        <v>0.54444444444445705</v>
      </c>
      <c r="B247" s="2">
        <v>866.5</v>
      </c>
      <c r="C247" s="3">
        <v>21.52</v>
      </c>
      <c r="D247" s="3">
        <v>26.35606512</v>
      </c>
      <c r="E247" s="3">
        <v>50.751708420972001</v>
      </c>
      <c r="F247" s="3">
        <v>59.792383965661102</v>
      </c>
      <c r="G247" s="12">
        <f t="shared" si="42"/>
        <v>3.3735381905334101E-2</v>
      </c>
      <c r="H247" s="12">
        <f t="shared" si="43"/>
        <v>4.4168937063659673E-2</v>
      </c>
      <c r="I247" s="14">
        <f t="shared" si="47"/>
        <v>0.49483198218411789</v>
      </c>
      <c r="J247" s="14">
        <f t="shared" si="48"/>
        <v>0.36675527223205007</v>
      </c>
      <c r="K247" s="12">
        <f t="shared" si="44"/>
        <v>0.45213974553342873</v>
      </c>
      <c r="M247" s="1">
        <v>0.54444444444445705</v>
      </c>
      <c r="N247" s="2">
        <v>866.5</v>
      </c>
      <c r="O247" s="3">
        <v>21.52</v>
      </c>
      <c r="P247" s="3">
        <v>26.35606512</v>
      </c>
      <c r="Q247" s="3">
        <v>43.3015523406577</v>
      </c>
      <c r="R247" s="3">
        <v>50.362378196371999</v>
      </c>
      <c r="S247" s="12">
        <f t="shared" si="45"/>
        <v>2.5137394507394922E-2</v>
      </c>
      <c r="T247" s="12">
        <f t="shared" si="46"/>
        <v>3.328606831664397E-2</v>
      </c>
      <c r="U247" s="14">
        <f t="shared" si="49"/>
        <v>0.34371584003852018</v>
      </c>
      <c r="V247" s="14">
        <f t="shared" si="50"/>
        <v>0.28643823087057252</v>
      </c>
      <c r="W247" s="12">
        <f t="shared" si="51"/>
        <v>0.48693495547380639</v>
      </c>
      <c r="Y247">
        <f t="shared" si="52"/>
        <v>487.87013074869344</v>
      </c>
      <c r="Z247">
        <f t="shared" si="53"/>
        <v>525.4150353732864</v>
      </c>
      <c r="AB247">
        <f t="shared" si="54"/>
        <v>490.89946128851716</v>
      </c>
      <c r="AC247">
        <f t="shared" si="55"/>
        <v>736.34919193277562</v>
      </c>
    </row>
    <row r="248" spans="1:29" x14ac:dyDescent="0.25">
      <c r="A248" s="1">
        <v>0.54513888888890205</v>
      </c>
      <c r="B248" s="2">
        <v>865.66666666666697</v>
      </c>
      <c r="C248" s="3">
        <v>21.52</v>
      </c>
      <c r="D248" s="3">
        <v>25.345749290400004</v>
      </c>
      <c r="E248" s="3">
        <v>50.435700451394702</v>
      </c>
      <c r="F248" s="3">
        <v>59.485621314219003</v>
      </c>
      <c r="G248" s="12">
        <f t="shared" si="42"/>
        <v>3.3402811457136729E-2</v>
      </c>
      <c r="H248" s="12">
        <f t="shared" si="43"/>
        <v>4.3857090466945317E-2</v>
      </c>
      <c r="I248" s="14">
        <f t="shared" si="47"/>
        <v>0.5094049663379745</v>
      </c>
      <c r="J248" s="14">
        <f t="shared" si="48"/>
        <v>0.36748374701145325</v>
      </c>
      <c r="K248" s="12">
        <f t="shared" si="44"/>
        <v>0.46209789322913403</v>
      </c>
      <c r="M248" s="1">
        <v>0.54513888888890205</v>
      </c>
      <c r="N248" s="2">
        <v>865.66666666666697</v>
      </c>
      <c r="O248" s="3">
        <v>21.52</v>
      </c>
      <c r="P248" s="3">
        <v>25.345749290400004</v>
      </c>
      <c r="Q248" s="3">
        <v>42.9822082094352</v>
      </c>
      <c r="R248" s="3">
        <v>50.027336755943203</v>
      </c>
      <c r="S248" s="12">
        <f t="shared" si="45"/>
        <v>2.47926933493668E-2</v>
      </c>
      <c r="T248" s="12">
        <f t="shared" si="46"/>
        <v>3.2931078270246279E-2</v>
      </c>
      <c r="U248" s="14">
        <f t="shared" si="49"/>
        <v>0.35807561777716973</v>
      </c>
      <c r="V248" s="14">
        <f t="shared" si="50"/>
        <v>0.28607656085515731</v>
      </c>
      <c r="W248" s="12">
        <f t="shared" si="51"/>
        <v>0.50111389820474839</v>
      </c>
      <c r="Y248">
        <f t="shared" si="52"/>
        <v>498.1356920564715</v>
      </c>
      <c r="Z248">
        <f t="shared" si="53"/>
        <v>540.19445260175985</v>
      </c>
      <c r="AB248">
        <f t="shared" si="54"/>
        <v>505.64100380579049</v>
      </c>
      <c r="AC248">
        <f t="shared" si="55"/>
        <v>758.46150570868565</v>
      </c>
    </row>
    <row r="249" spans="1:29" x14ac:dyDescent="0.25">
      <c r="A249" s="1">
        <v>0.54583333333334605</v>
      </c>
      <c r="B249" s="2">
        <v>864.5</v>
      </c>
      <c r="C249" s="3">
        <v>21.52</v>
      </c>
      <c r="D249" s="3">
        <v>25.858228334400003</v>
      </c>
      <c r="E249" s="3">
        <v>50.191329834733502</v>
      </c>
      <c r="F249" s="3">
        <v>59.386712077388601</v>
      </c>
      <c r="G249" s="12">
        <f t="shared" si="42"/>
        <v>3.3165216697204743E-2</v>
      </c>
      <c r="H249" s="12">
        <f t="shared" si="43"/>
        <v>4.3801864751172467E-2</v>
      </c>
      <c r="I249" s="14">
        <f t="shared" si="47"/>
        <v>0.49470525510256147</v>
      </c>
      <c r="J249" s="14">
        <f t="shared" si="48"/>
        <v>0.37389429523038059</v>
      </c>
      <c r="K249" s="12">
        <f t="shared" si="44"/>
        <v>0.45443493514516797</v>
      </c>
      <c r="M249" s="1">
        <v>0.54583333333334605</v>
      </c>
      <c r="N249" s="2">
        <v>864.5</v>
      </c>
      <c r="O249" s="3">
        <v>21.52</v>
      </c>
      <c r="P249" s="3">
        <v>25.858228334400003</v>
      </c>
      <c r="Q249" s="3">
        <v>42.658406747602299</v>
      </c>
      <c r="R249" s="3">
        <v>49.839094768439203</v>
      </c>
      <c r="S249" s="12">
        <f t="shared" si="45"/>
        <v>2.4451598319956389E-2</v>
      </c>
      <c r="T249" s="12">
        <f t="shared" si="46"/>
        <v>3.2757773011497057E-2</v>
      </c>
      <c r="U249" s="14">
        <f t="shared" si="49"/>
        <v>0.34155681089637835</v>
      </c>
      <c r="V249" s="14">
        <f t="shared" si="50"/>
        <v>0.29197462552082326</v>
      </c>
      <c r="W249" s="12">
        <f t="shared" si="51"/>
        <v>0.48754412365679001</v>
      </c>
      <c r="Y249">
        <f t="shared" si="52"/>
        <v>489.21491097755643</v>
      </c>
      <c r="Z249">
        <f t="shared" si="53"/>
        <v>524.85809651979048</v>
      </c>
      <c r="AB249">
        <f t="shared" si="54"/>
        <v>498.16340977528949</v>
      </c>
      <c r="AC249">
        <f t="shared" si="55"/>
        <v>747.24511466293416</v>
      </c>
    </row>
    <row r="250" spans="1:29" x14ac:dyDescent="0.25">
      <c r="A250" s="1">
        <v>0.54652777777779105</v>
      </c>
      <c r="B250" s="2">
        <v>862.83333333333303</v>
      </c>
      <c r="C250" s="3">
        <v>21.52</v>
      </c>
      <c r="D250" s="3">
        <v>24.159726360000001</v>
      </c>
      <c r="E250" s="3">
        <v>49.796168909356801</v>
      </c>
      <c r="F250" s="3">
        <v>58.938843874022403</v>
      </c>
      <c r="G250" s="12">
        <f t="shared" si="42"/>
        <v>3.2771298716658466E-2</v>
      </c>
      <c r="H250" s="12">
        <f t="shared" si="43"/>
        <v>4.3367406460138008E-2</v>
      </c>
      <c r="I250" s="14">
        <f t="shared" si="47"/>
        <v>0.5222096573525189</v>
      </c>
      <c r="J250" s="14">
        <f t="shared" si="48"/>
        <v>0.37246924189200842</v>
      </c>
      <c r="K250" s="12">
        <f t="shared" si="44"/>
        <v>0.47229618553234876</v>
      </c>
      <c r="M250" s="1">
        <v>0.54652777777779105</v>
      </c>
      <c r="N250" s="2">
        <v>862.83333333333303</v>
      </c>
      <c r="O250" s="3">
        <v>21.52</v>
      </c>
      <c r="P250" s="3">
        <v>24.159726360000001</v>
      </c>
      <c r="Q250" s="3">
        <v>42.296106039251001</v>
      </c>
      <c r="R250" s="3">
        <v>49.396440432180697</v>
      </c>
      <c r="S250" s="12">
        <f t="shared" si="45"/>
        <v>2.4078933018254985E-2</v>
      </c>
      <c r="T250" s="12">
        <f t="shared" si="46"/>
        <v>3.230802445298131E-2</v>
      </c>
      <c r="U250" s="14">
        <f t="shared" si="49"/>
        <v>0.36943474507754864</v>
      </c>
      <c r="V250" s="14">
        <f t="shared" si="50"/>
        <v>0.28926503225098599</v>
      </c>
      <c r="W250" s="12">
        <f t="shared" si="51"/>
        <v>0.51406726120304169</v>
      </c>
      <c r="Y250">
        <f t="shared" si="52"/>
        <v>507.4629383459212</v>
      </c>
      <c r="Z250">
        <f t="shared" si="53"/>
        <v>552.34425106248932</v>
      </c>
      <c r="AB250">
        <f t="shared" si="54"/>
        <v>522.94629284780729</v>
      </c>
      <c r="AC250">
        <f t="shared" si="55"/>
        <v>784.41943927171087</v>
      </c>
    </row>
    <row r="251" spans="1:29" x14ac:dyDescent="0.25">
      <c r="A251" s="1">
        <v>0.54722222222223504</v>
      </c>
      <c r="B251" s="2">
        <v>864.33333333333303</v>
      </c>
      <c r="C251" s="3">
        <v>21.52</v>
      </c>
      <c r="D251" s="3">
        <v>25.550740908000002</v>
      </c>
      <c r="E251" s="3">
        <v>50.5744066186192</v>
      </c>
      <c r="F251" s="3">
        <v>59.710220374053399</v>
      </c>
      <c r="G251" s="12">
        <f t="shared" si="42"/>
        <v>3.3614816758911543E-2</v>
      </c>
      <c r="H251" s="12">
        <f t="shared" si="43"/>
        <v>4.4184597424666495E-2</v>
      </c>
      <c r="I251" s="14">
        <f t="shared" si="47"/>
        <v>0.5088429026455541</v>
      </c>
      <c r="J251" s="14">
        <f t="shared" si="48"/>
        <v>0.37154380522047725</v>
      </c>
      <c r="K251" s="12">
        <f t="shared" si="44"/>
        <v>0.46307653683719519</v>
      </c>
      <c r="M251" s="1">
        <v>0.54722222222223504</v>
      </c>
      <c r="N251" s="2">
        <v>864.33333333333303</v>
      </c>
      <c r="O251" s="3">
        <v>21.52</v>
      </c>
      <c r="P251" s="3">
        <v>25.550740908000002</v>
      </c>
      <c r="Q251" s="3">
        <v>43.055872005587503</v>
      </c>
      <c r="R251" s="3">
        <v>50.182062505510601</v>
      </c>
      <c r="S251" s="12">
        <f t="shared" si="45"/>
        <v>2.4916165066240854E-2</v>
      </c>
      <c r="T251" s="12">
        <f t="shared" si="46"/>
        <v>3.3160889902249066E-2</v>
      </c>
      <c r="U251" s="14">
        <f t="shared" si="49"/>
        <v>0.35595750925922071</v>
      </c>
      <c r="V251" s="14">
        <f t="shared" si="50"/>
        <v>0.28981456999301597</v>
      </c>
      <c r="W251" s="12">
        <f t="shared" si="51"/>
        <v>0.50086479425572872</v>
      </c>
      <c r="Y251">
        <f t="shared" si="52"/>
        <v>498.42178471669229</v>
      </c>
      <c r="Z251">
        <f t="shared" si="53"/>
        <v>539.09430687149313</v>
      </c>
      <c r="AB251">
        <f t="shared" si="54"/>
        <v>502.64996619359016</v>
      </c>
      <c r="AC251">
        <f t="shared" si="55"/>
        <v>753.9749492903851</v>
      </c>
    </row>
    <row r="252" spans="1:29" x14ac:dyDescent="0.25">
      <c r="A252" s="1">
        <v>0.54791666666668004</v>
      </c>
      <c r="B252" s="2">
        <v>868.5</v>
      </c>
      <c r="C252" s="3">
        <v>21.48</v>
      </c>
      <c r="D252" s="3">
        <v>25.375033807200005</v>
      </c>
      <c r="E252" s="3">
        <v>50.606288069260003</v>
      </c>
      <c r="F252" s="3">
        <v>59.804237406763001</v>
      </c>
      <c r="G252" s="12">
        <f t="shared" si="42"/>
        <v>3.3536313263396664E-2</v>
      </c>
      <c r="H252" s="12">
        <f t="shared" si="43"/>
        <v>4.4126928505196318E-2</v>
      </c>
      <c r="I252" s="14">
        <f t="shared" si="47"/>
        <v>0.51060265773433111</v>
      </c>
      <c r="J252" s="14">
        <f t="shared" si="48"/>
        <v>0.37227617213598768</v>
      </c>
      <c r="K252" s="12">
        <f t="shared" si="44"/>
        <v>0.46449382920155008</v>
      </c>
      <c r="M252" s="1">
        <v>0.54791666666668004</v>
      </c>
      <c r="N252" s="2">
        <v>868.5</v>
      </c>
      <c r="O252" s="3">
        <v>21.48</v>
      </c>
      <c r="P252" s="3">
        <v>25.375033807200005</v>
      </c>
      <c r="Q252" s="3">
        <v>43.040853805887501</v>
      </c>
      <c r="R252" s="3">
        <v>50.210011116927099</v>
      </c>
      <c r="S252" s="12">
        <f t="shared" si="45"/>
        <v>2.4825392983175015E-2</v>
      </c>
      <c r="T252" s="12">
        <f t="shared" si="46"/>
        <v>3.3080035828355898E-2</v>
      </c>
      <c r="U252" s="14">
        <f t="shared" si="49"/>
        <v>0.3575016346274052</v>
      </c>
      <c r="V252" s="14">
        <f t="shared" si="50"/>
        <v>0.29016320304272197</v>
      </c>
      <c r="W252" s="12">
        <f t="shared" si="51"/>
        <v>0.50258323614876621</v>
      </c>
      <c r="Y252">
        <f t="shared" si="52"/>
        <v>502.35733602211002</v>
      </c>
      <c r="Z252">
        <f t="shared" si="53"/>
        <v>543.55162494852505</v>
      </c>
      <c r="AB252">
        <f t="shared" si="54"/>
        <v>505.21371271833334</v>
      </c>
      <c r="AC252">
        <f t="shared" si="55"/>
        <v>757.82056907749995</v>
      </c>
    </row>
    <row r="253" spans="1:29" x14ac:dyDescent="0.25">
      <c r="A253" s="1">
        <v>0.54861111111112404</v>
      </c>
      <c r="B253" s="2">
        <v>868.33333333333303</v>
      </c>
      <c r="C253" s="3">
        <v>21.44</v>
      </c>
      <c r="D253" s="3">
        <v>25.360391548799999</v>
      </c>
      <c r="E253" s="3">
        <v>50.578739371576802</v>
      </c>
      <c r="F253" s="3">
        <v>59.787433251011997</v>
      </c>
      <c r="G253" s="12">
        <f t="shared" si="42"/>
        <v>3.3557089487420512E-2</v>
      </c>
      <c r="H253" s="12">
        <f t="shared" si="43"/>
        <v>4.4162111229572365E-2</v>
      </c>
      <c r="I253" s="14">
        <f t="shared" si="47"/>
        <v>0.51043942548283183</v>
      </c>
      <c r="J253" s="14">
        <f t="shared" si="48"/>
        <v>0.37278258245139861</v>
      </c>
      <c r="K253" s="12">
        <f t="shared" si="44"/>
        <v>0.46455381113902083</v>
      </c>
      <c r="M253" s="1">
        <v>0.54861111111112404</v>
      </c>
      <c r="N253" s="2">
        <v>868.33333333333303</v>
      </c>
      <c r="O253" s="3">
        <v>21.44</v>
      </c>
      <c r="P253" s="3">
        <v>25.360391548799999</v>
      </c>
      <c r="Q253" s="3">
        <v>43.005863946041998</v>
      </c>
      <c r="R253" s="3">
        <v>50.182325793019203</v>
      </c>
      <c r="S253" s="12">
        <f t="shared" si="45"/>
        <v>2.4835927768954325E-2</v>
      </c>
      <c r="T253" s="12">
        <f t="shared" si="46"/>
        <v>3.3100567132075868E-2</v>
      </c>
      <c r="U253" s="14">
        <f t="shared" si="49"/>
        <v>0.35715840134009286</v>
      </c>
      <c r="V253" s="14">
        <f t="shared" si="50"/>
        <v>0.29051459579457539</v>
      </c>
      <c r="W253" s="12">
        <f t="shared" si="51"/>
        <v>0.50241569923738072</v>
      </c>
      <c r="Y253">
        <f t="shared" si="52"/>
        <v>502.32579172597605</v>
      </c>
      <c r="Z253">
        <f t="shared" si="53"/>
        <v>543.26615742573631</v>
      </c>
      <c r="AB253">
        <f t="shared" si="54"/>
        <v>505.42735826206206</v>
      </c>
      <c r="AC253">
        <f t="shared" si="55"/>
        <v>758.14103739309303</v>
      </c>
    </row>
    <row r="254" spans="1:29" x14ac:dyDescent="0.25">
      <c r="A254" s="1">
        <v>0.54930555555556904</v>
      </c>
      <c r="B254" s="2">
        <v>865</v>
      </c>
      <c r="C254" s="3">
        <v>21.44</v>
      </c>
      <c r="D254" s="3">
        <v>25.287180256799999</v>
      </c>
      <c r="E254" s="3">
        <v>50.632563711961602</v>
      </c>
      <c r="F254" s="3">
        <v>59.810187861314297</v>
      </c>
      <c r="G254" s="12">
        <f t="shared" si="42"/>
        <v>3.3748628568741737E-2</v>
      </c>
      <c r="H254" s="12">
        <f t="shared" si="43"/>
        <v>4.4358598683600335E-2</v>
      </c>
      <c r="I254" s="14">
        <f t="shared" si="47"/>
        <v>0.51498764771391581</v>
      </c>
      <c r="J254" s="14">
        <f t="shared" si="48"/>
        <v>0.37295652524957523</v>
      </c>
      <c r="K254" s="12">
        <f t="shared" si="44"/>
        <v>0.46764394022580236</v>
      </c>
      <c r="M254" s="1">
        <v>0.54930555555556904</v>
      </c>
      <c r="N254" s="2">
        <v>865</v>
      </c>
      <c r="O254" s="3">
        <v>21.44</v>
      </c>
      <c r="P254" s="3">
        <v>25.287180256799999</v>
      </c>
      <c r="Q254" s="3">
        <v>43.075803084221597</v>
      </c>
      <c r="R254" s="3">
        <v>50.226017864359598</v>
      </c>
      <c r="S254" s="12">
        <f t="shared" si="45"/>
        <v>2.5012489114707048E-2</v>
      </c>
      <c r="T254" s="12">
        <f t="shared" si="46"/>
        <v>3.3278633369201845E-2</v>
      </c>
      <c r="U254" s="14">
        <f t="shared" si="49"/>
        <v>0.36144337852179104</v>
      </c>
      <c r="V254" s="14">
        <f t="shared" si="50"/>
        <v>0.29056749500648377</v>
      </c>
      <c r="W254" s="12">
        <f t="shared" si="51"/>
        <v>0.506727126025033</v>
      </c>
      <c r="Y254">
        <f t="shared" si="52"/>
        <v>503.72603250965062</v>
      </c>
      <c r="Z254">
        <f t="shared" si="53"/>
        <v>545.82476709600689</v>
      </c>
      <c r="AB254">
        <f t="shared" si="54"/>
        <v>506.49558598070502</v>
      </c>
      <c r="AC254">
        <f t="shared" si="55"/>
        <v>759.74337897105738</v>
      </c>
    </row>
    <row r="255" spans="1:29" x14ac:dyDescent="0.25">
      <c r="A255" s="1">
        <v>0.55000000000001303</v>
      </c>
      <c r="B255" s="2">
        <v>867</v>
      </c>
      <c r="C255" s="3">
        <v>21.4</v>
      </c>
      <c r="D255" s="3">
        <v>25.580025424799999</v>
      </c>
      <c r="E255" s="3">
        <v>50.569654338368402</v>
      </c>
      <c r="F255" s="3">
        <v>59.856220232223698</v>
      </c>
      <c r="G255" s="12">
        <f t="shared" si="42"/>
        <v>3.3644353331451445E-2</v>
      </c>
      <c r="H255" s="12">
        <f t="shared" si="43"/>
        <v>4.4355501997951213E-2</v>
      </c>
      <c r="I255" s="14">
        <f t="shared" si="47"/>
        <v>0.50658784278318369</v>
      </c>
      <c r="J255" s="14">
        <f t="shared" si="48"/>
        <v>0.37651310464059773</v>
      </c>
      <c r="K255" s="12">
        <f t="shared" si="44"/>
        <v>0.46322959673565517</v>
      </c>
      <c r="M255" s="1">
        <v>0.55000000000001303</v>
      </c>
      <c r="N255" s="2">
        <v>867</v>
      </c>
      <c r="O255" s="3">
        <v>21.4</v>
      </c>
      <c r="P255" s="3">
        <v>25.580025424799999</v>
      </c>
      <c r="Q255" s="3">
        <v>42.944909103358803</v>
      </c>
      <c r="R255" s="3">
        <v>50.193405141891802</v>
      </c>
      <c r="S255" s="12">
        <f t="shared" si="45"/>
        <v>2.4849952829710271E-2</v>
      </c>
      <c r="T255" s="12">
        <f t="shared" si="46"/>
        <v>3.3210386553508421E-2</v>
      </c>
      <c r="U255" s="14">
        <f t="shared" si="49"/>
        <v>0.35201959154046009</v>
      </c>
      <c r="V255" s="14">
        <f t="shared" si="50"/>
        <v>0.29388191271532893</v>
      </c>
      <c r="W255" s="12">
        <f t="shared" si="51"/>
        <v>0.49896054789812461</v>
      </c>
      <c r="Y255">
        <f t="shared" si="52"/>
        <v>500.12478106379456</v>
      </c>
      <c r="Z255">
        <f t="shared" si="53"/>
        <v>538.70162125979948</v>
      </c>
      <c r="AB255">
        <f t="shared" si="54"/>
        <v>502.22267510613301</v>
      </c>
      <c r="AC255">
        <f t="shared" si="55"/>
        <v>753.3340126591994</v>
      </c>
    </row>
    <row r="256" spans="1:29" x14ac:dyDescent="0.25">
      <c r="A256" s="1">
        <v>0.55069444444445803</v>
      </c>
      <c r="B256" s="2">
        <v>867.5</v>
      </c>
      <c r="C256" s="3">
        <v>21.4</v>
      </c>
      <c r="D256" s="3">
        <v>24.613636370400009</v>
      </c>
      <c r="E256" s="3">
        <v>50.4576812198898</v>
      </c>
      <c r="F256" s="3">
        <v>59.693219047051301</v>
      </c>
      <c r="G256" s="12">
        <f t="shared" si="42"/>
        <v>3.3495886132437813E-2</v>
      </c>
      <c r="H256" s="12">
        <f t="shared" si="43"/>
        <v>4.4142039247321387E-2</v>
      </c>
      <c r="I256" s="14">
        <f t="shared" si="47"/>
        <v>0.5236065326243674</v>
      </c>
      <c r="J256" s="14">
        <f t="shared" si="48"/>
        <v>0.37422841252318018</v>
      </c>
      <c r="K256" s="12">
        <f t="shared" si="44"/>
        <v>0.47381382592397164</v>
      </c>
      <c r="M256" s="1">
        <v>0.55069444444445803</v>
      </c>
      <c r="N256" s="2">
        <v>867.5</v>
      </c>
      <c r="O256" s="3">
        <v>21.4</v>
      </c>
      <c r="P256" s="3">
        <v>24.613636370400009</v>
      </c>
      <c r="Q256" s="3">
        <v>42.859292975199402</v>
      </c>
      <c r="R256" s="3">
        <v>50.042684171705702</v>
      </c>
      <c r="S256" s="12">
        <f t="shared" si="45"/>
        <v>2.4736937147203923E-2</v>
      </c>
      <c r="T256" s="12">
        <f t="shared" si="46"/>
        <v>3.3017503367960464E-2</v>
      </c>
      <c r="U256" s="14">
        <f t="shared" si="49"/>
        <v>0.36966136864146876</v>
      </c>
      <c r="V256" s="14">
        <f t="shared" si="50"/>
        <v>0.29107444897204809</v>
      </c>
      <c r="W256" s="12">
        <f t="shared" si="51"/>
        <v>0.51519859312749283</v>
      </c>
      <c r="Y256">
        <f t="shared" si="52"/>
        <v>511.84703274500322</v>
      </c>
      <c r="Z256">
        <f t="shared" si="53"/>
        <v>556.55377014899784</v>
      </c>
      <c r="AB256">
        <f t="shared" si="54"/>
        <v>516.32328099222059</v>
      </c>
      <c r="AC256">
        <f t="shared" si="55"/>
        <v>774.48492148833077</v>
      </c>
    </row>
    <row r="257" spans="1:29" x14ac:dyDescent="0.25">
      <c r="A257" s="1">
        <v>0.55138888888890203</v>
      </c>
      <c r="B257" s="2">
        <v>867</v>
      </c>
      <c r="C257" s="3">
        <v>21.4</v>
      </c>
      <c r="D257" s="3">
        <v>25.711805750400007</v>
      </c>
      <c r="E257" s="3">
        <v>50.8955414959362</v>
      </c>
      <c r="F257" s="3">
        <v>60.135809355352897</v>
      </c>
      <c r="G257" s="12">
        <f t="shared" si="42"/>
        <v>3.4020232405924111E-2</v>
      </c>
      <c r="H257" s="12">
        <f t="shared" si="43"/>
        <v>4.4677980802021795E-2</v>
      </c>
      <c r="I257" s="14">
        <f t="shared" si="47"/>
        <v>0.51052276160955534</v>
      </c>
      <c r="J257" s="14">
        <f t="shared" si="48"/>
        <v>0.37463600422646415</v>
      </c>
      <c r="K257" s="12">
        <f t="shared" si="44"/>
        <v>0.46522717581519163</v>
      </c>
      <c r="M257" s="1">
        <v>0.55138888888890203</v>
      </c>
      <c r="N257" s="2">
        <v>867</v>
      </c>
      <c r="O257" s="3">
        <v>21.4</v>
      </c>
      <c r="P257" s="3">
        <v>25.711805750400007</v>
      </c>
      <c r="Q257" s="3">
        <v>43.284890678239201</v>
      </c>
      <c r="R257" s="3">
        <v>50.496322977962699</v>
      </c>
      <c r="S257" s="12">
        <f t="shared" si="45"/>
        <v>2.5242088440875665E-2</v>
      </c>
      <c r="T257" s="12">
        <f t="shared" si="46"/>
        <v>3.3559772754282235E-2</v>
      </c>
      <c r="U257" s="14">
        <f t="shared" si="49"/>
        <v>0.35624023131476457</v>
      </c>
      <c r="V257" s="14">
        <f t="shared" si="50"/>
        <v>0.29237920616823093</v>
      </c>
      <c r="W257" s="12">
        <f t="shared" si="51"/>
        <v>0.50242983439888012</v>
      </c>
      <c r="Y257">
        <f t="shared" si="52"/>
        <v>502.28146277595408</v>
      </c>
      <c r="Z257">
        <f t="shared" si="53"/>
        <v>542.44722854367092</v>
      </c>
      <c r="AB257">
        <f t="shared" si="54"/>
        <v>500.29986521257553</v>
      </c>
      <c r="AC257">
        <f t="shared" si="55"/>
        <v>750.4497978188632</v>
      </c>
    </row>
    <row r="258" spans="1:29" x14ac:dyDescent="0.25">
      <c r="A258" s="1">
        <v>0.55208333333334703</v>
      </c>
      <c r="B258" s="2">
        <v>866.5</v>
      </c>
      <c r="C258" s="3">
        <v>21.36</v>
      </c>
      <c r="D258" s="3">
        <v>25.243253481600004</v>
      </c>
      <c r="E258" s="3">
        <v>50.841373619708797</v>
      </c>
      <c r="F258" s="3">
        <v>60.062125529675399</v>
      </c>
      <c r="G258" s="12">
        <f t="shared" si="42"/>
        <v>3.4023512544384071E-2</v>
      </c>
      <c r="H258" s="12">
        <f t="shared" si="43"/>
        <v>4.4664888089642703E-2</v>
      </c>
      <c r="I258" s="14">
        <f t="shared" si="47"/>
        <v>0.51922256658109422</v>
      </c>
      <c r="J258" s="14">
        <f t="shared" si="48"/>
        <v>0.37406047371212142</v>
      </c>
      <c r="K258" s="12">
        <f t="shared" si="44"/>
        <v>0.47083520229143655</v>
      </c>
      <c r="M258" s="1">
        <v>0.55208333333334703</v>
      </c>
      <c r="N258" s="2">
        <v>866.5</v>
      </c>
      <c r="O258" s="3">
        <v>21.36</v>
      </c>
      <c r="P258" s="3">
        <v>25.243253481600004</v>
      </c>
      <c r="Q258" s="3">
        <v>43.239821209594901</v>
      </c>
      <c r="R258" s="3">
        <v>50.422112735956603</v>
      </c>
      <c r="S258" s="12">
        <f t="shared" si="45"/>
        <v>2.525080347327744E-2</v>
      </c>
      <c r="T258" s="12">
        <f t="shared" si="46"/>
        <v>3.3539656937053207E-2</v>
      </c>
      <c r="U258" s="14">
        <f t="shared" si="49"/>
        <v>0.36503555866467463</v>
      </c>
      <c r="V258" s="14">
        <f t="shared" si="50"/>
        <v>0.29136575812060267</v>
      </c>
      <c r="W258" s="12">
        <f t="shared" si="51"/>
        <v>0.51071843772497594</v>
      </c>
      <c r="Y258">
        <f t="shared" si="52"/>
        <v>508.04299770639716</v>
      </c>
      <c r="Z258">
        <f t="shared" si="53"/>
        <v>551.07800950940873</v>
      </c>
      <c r="AB258">
        <f t="shared" si="54"/>
        <v>507.13652261189071</v>
      </c>
      <c r="AC258">
        <f t="shared" si="55"/>
        <v>760.70478391783593</v>
      </c>
    </row>
    <row r="259" spans="1:29" x14ac:dyDescent="0.25">
      <c r="A259" s="1">
        <v>0.55277777777779102</v>
      </c>
      <c r="B259" s="2">
        <v>864.66666666666697</v>
      </c>
      <c r="C259" s="3">
        <v>21.36</v>
      </c>
      <c r="D259" s="3">
        <v>25.770374783999998</v>
      </c>
      <c r="E259" s="3">
        <v>50.789742266449899</v>
      </c>
      <c r="F259" s="3">
        <v>60.091041639836803</v>
      </c>
      <c r="G259" s="12">
        <f t="shared" ref="G259:G322" si="56">(E259-$C259)/$B259</f>
        <v>3.4035939398361477E-2</v>
      </c>
      <c r="H259" s="12">
        <f t="shared" ref="H259:H322" si="57">(F259-$C259)/$B259</f>
        <v>4.4793031965886805E-2</v>
      </c>
      <c r="I259" s="14">
        <f t="shared" si="47"/>
        <v>0.50855937267193296</v>
      </c>
      <c r="J259" s="14">
        <f t="shared" si="48"/>
        <v>0.37812810237361755</v>
      </c>
      <c r="K259" s="12">
        <f t="shared" ref="K259:K322" si="58">$A$1*0.145*1000*(F259-D259)/(3*0.33*B259)</f>
        <v>0.46508228257249457</v>
      </c>
      <c r="M259" s="1">
        <v>0.55277777777779102</v>
      </c>
      <c r="N259" s="2">
        <v>864.66666666666697</v>
      </c>
      <c r="O259" s="3">
        <v>21.36</v>
      </c>
      <c r="P259" s="3">
        <v>25.770374783999998</v>
      </c>
      <c r="Q259" s="3">
        <v>43.142563442088097</v>
      </c>
      <c r="R259" s="3">
        <v>50.4057655978566</v>
      </c>
      <c r="S259" s="12">
        <f t="shared" ref="S259:S322" si="59">(Q259-$C259)/$B259</f>
        <v>2.519186211498237E-2</v>
      </c>
      <c r="T259" s="12">
        <f t="shared" ref="T259:T322" si="60">(R259-$C259)/$B259</f>
        <v>3.3591864608161055E-2</v>
      </c>
      <c r="U259" s="14">
        <f t="shared" si="49"/>
        <v>0.35311801435799722</v>
      </c>
      <c r="V259" s="14">
        <f t="shared" si="50"/>
        <v>0.29527281491173546</v>
      </c>
      <c r="W259" s="12">
        <f t="shared" si="51"/>
        <v>0.50075442181386498</v>
      </c>
      <c r="Y259">
        <f t="shared" si="52"/>
        <v>500.77367378951931</v>
      </c>
      <c r="Z259">
        <f t="shared" si="53"/>
        <v>539.18336792154173</v>
      </c>
      <c r="AB259">
        <f t="shared" si="54"/>
        <v>499.44528303766117</v>
      </c>
      <c r="AC259">
        <f t="shared" si="55"/>
        <v>749.1679245564917</v>
      </c>
    </row>
    <row r="260" spans="1:29" x14ac:dyDescent="0.25">
      <c r="A260" s="1">
        <v>0.55347222222223602</v>
      </c>
      <c r="B260" s="2">
        <v>864.16666666666697</v>
      </c>
      <c r="C260" s="3">
        <v>21.32</v>
      </c>
      <c r="D260" s="3">
        <v>24.7014899208</v>
      </c>
      <c r="E260" s="3">
        <v>50.395932051918997</v>
      </c>
      <c r="F260" s="3">
        <v>59.7188119446134</v>
      </c>
      <c r="G260" s="12">
        <f t="shared" si="56"/>
        <v>3.3646208738961222E-2</v>
      </c>
      <c r="H260" s="12">
        <f t="shared" si="57"/>
        <v>4.4434497910835161E-2</v>
      </c>
      <c r="I260" s="14">
        <f t="shared" ref="I260:I323" si="61">$A$1/2*60*0.145*1.25*1000*(E260-D260)/($B260*60*0.33*1.25)</f>
        <v>0.52258355171557858</v>
      </c>
      <c r="J260" s="14">
        <f t="shared" ref="J260:J323" si="62">$A$1*60*0.145*1.25*1000*(F260-E260)/($B260*60*0.33*1.25)</f>
        <v>0.37922471028405369</v>
      </c>
      <c r="K260" s="12">
        <f t="shared" si="58"/>
        <v>0.47479727123840365</v>
      </c>
      <c r="M260" s="1">
        <v>0.55347222222223602</v>
      </c>
      <c r="N260" s="2">
        <v>864.16666666666697</v>
      </c>
      <c r="O260" s="3">
        <v>21.32</v>
      </c>
      <c r="P260" s="3">
        <v>24.7014899208</v>
      </c>
      <c r="Q260" s="3">
        <v>42.739022383441402</v>
      </c>
      <c r="R260" s="3">
        <v>49.997015731237497</v>
      </c>
      <c r="S260" s="12">
        <f t="shared" si="59"/>
        <v>2.4785753963480879E-2</v>
      </c>
      <c r="T260" s="12">
        <f t="shared" si="60"/>
        <v>3.3184589081470574E-2</v>
      </c>
      <c r="U260" s="14">
        <f t="shared" ref="U260:U323" si="63">$A$1/2*60*0.145*1.25*1000*(Q260-P260)/($B260*60*0.33*1.25)</f>
        <v>0.36685434657077265</v>
      </c>
      <c r="V260" s="14">
        <f t="shared" ref="V260:V323" si="64">$A$1*60*0.145*1.25*1000*(R260-Q260)/($B260*60*0.33*1.25)</f>
        <v>0.2952317799050922</v>
      </c>
      <c r="W260" s="12">
        <f t="shared" ref="W260:W323" si="65">$M$1*0.145*1000*(R260-P260)/(3*0.33*N260)</f>
        <v>0.51447023652331869</v>
      </c>
      <c r="Y260">
        <f t="shared" ref="Y260:Y323" si="66">0.08*0.1813*1006*(F260-D260)</f>
        <v>510.93858606518984</v>
      </c>
      <c r="Z260">
        <f t="shared" ref="Z260:Z323" si="67">0.12*0.1813*1006*(R260-P260)</f>
        <v>553.63143628906937</v>
      </c>
      <c r="AB260">
        <f t="shared" ref="AB260:AB323" si="68">0.08*0.1813*1006*(60-D260)</f>
        <v>515.04140772984908</v>
      </c>
      <c r="AC260">
        <f t="shared" ref="AC260:AC323" si="69">0.12*0.1813*1006*(60-D260)</f>
        <v>772.56211159477346</v>
      </c>
    </row>
    <row r="261" spans="1:29" x14ac:dyDescent="0.25">
      <c r="A261" s="1">
        <v>0.55416666666668002</v>
      </c>
      <c r="B261" s="2">
        <v>863.16666666666697</v>
      </c>
      <c r="C261" s="3">
        <v>21.32</v>
      </c>
      <c r="D261" s="3">
        <v>25.111473156000006</v>
      </c>
      <c r="E261" s="3">
        <v>50.714714047714402</v>
      </c>
      <c r="F261" s="3">
        <v>60.004071499364699</v>
      </c>
      <c r="G261" s="12">
        <f t="shared" si="56"/>
        <v>3.4054505558271164E-2</v>
      </c>
      <c r="H261" s="12">
        <f t="shared" si="57"/>
        <v>4.4816456651127268E-2</v>
      </c>
      <c r="I261" s="14">
        <f t="shared" si="61"/>
        <v>0.52133194253697068</v>
      </c>
      <c r="J261" s="14">
        <f t="shared" si="62"/>
        <v>0.37829888690039631</v>
      </c>
      <c r="K261" s="12">
        <f t="shared" si="58"/>
        <v>0.47365425732477934</v>
      </c>
      <c r="M261" s="1">
        <v>0.55416666666668002</v>
      </c>
      <c r="N261" s="2">
        <v>863.16666666666697</v>
      </c>
      <c r="O261" s="3">
        <v>21.32</v>
      </c>
      <c r="P261" s="3">
        <v>25.111473156000006</v>
      </c>
      <c r="Q261" s="3">
        <v>43.068082259791197</v>
      </c>
      <c r="R261" s="3">
        <v>50.308647796203502</v>
      </c>
      <c r="S261" s="12">
        <f t="shared" si="59"/>
        <v>2.5195692905724491E-2</v>
      </c>
      <c r="T261" s="12">
        <f t="shared" si="60"/>
        <v>3.3584067730685646E-2</v>
      </c>
      <c r="U261" s="14">
        <f t="shared" si="63"/>
        <v>0.36563159894675651</v>
      </c>
      <c r="V261" s="14">
        <f t="shared" si="64"/>
        <v>0.29486408475621023</v>
      </c>
      <c r="W261" s="12">
        <f t="shared" si="65"/>
        <v>0.5130636413248616</v>
      </c>
      <c r="Y261">
        <f t="shared" si="66"/>
        <v>509.11873985039449</v>
      </c>
      <c r="Z261">
        <f t="shared" si="67"/>
        <v>551.47886986110075</v>
      </c>
      <c r="AB261">
        <f t="shared" si="68"/>
        <v>509.0593325054482</v>
      </c>
      <c r="AC261">
        <f t="shared" si="69"/>
        <v>763.58899875817224</v>
      </c>
    </row>
    <row r="262" spans="1:29" x14ac:dyDescent="0.25">
      <c r="A262" s="1">
        <v>0.55486111111112502</v>
      </c>
      <c r="B262" s="2">
        <v>863.33333333333303</v>
      </c>
      <c r="C262" s="3">
        <v>21.32</v>
      </c>
      <c r="D262" s="3">
        <v>25.301822515200008</v>
      </c>
      <c r="E262" s="3">
        <v>51.016797691777398</v>
      </c>
      <c r="F262" s="3">
        <v>60.285011552970197</v>
      </c>
      <c r="G262" s="12">
        <f t="shared" si="56"/>
        <v>3.4397835164220937E-2</v>
      </c>
      <c r="H262" s="12">
        <f t="shared" si="57"/>
        <v>4.5133218015023409E-2</v>
      </c>
      <c r="I262" s="14">
        <f t="shared" si="61"/>
        <v>0.52350598815075067</v>
      </c>
      <c r="J262" s="14">
        <f t="shared" si="62"/>
        <v>0.37736497293729893</v>
      </c>
      <c r="K262" s="12">
        <f t="shared" si="58"/>
        <v>0.47479231641293357</v>
      </c>
      <c r="M262" s="1">
        <v>0.55486111111112502</v>
      </c>
      <c r="N262" s="2">
        <v>863.33333333333303</v>
      </c>
      <c r="O262" s="3">
        <v>21.32</v>
      </c>
      <c r="P262" s="3">
        <v>25.301822515200008</v>
      </c>
      <c r="Q262" s="3">
        <v>43.371030150919204</v>
      </c>
      <c r="R262" s="3">
        <v>50.596070665815901</v>
      </c>
      <c r="S262" s="12">
        <f t="shared" si="59"/>
        <v>2.5541733765543487E-2</v>
      </c>
      <c r="T262" s="12">
        <f t="shared" si="60"/>
        <v>3.3910506562721134E-2</v>
      </c>
      <c r="U262" s="14">
        <f t="shared" si="63"/>
        <v>0.36785329690126828</v>
      </c>
      <c r="V262" s="14">
        <f t="shared" si="64"/>
        <v>0.29417504377957771</v>
      </c>
      <c r="W262" s="12">
        <f t="shared" si="65"/>
        <v>0.51494081879105735</v>
      </c>
      <c r="Y262">
        <f t="shared" si="66"/>
        <v>510.44055084664171</v>
      </c>
      <c r="Z262">
        <f t="shared" si="67"/>
        <v>553.60347274138803</v>
      </c>
      <c r="AB262">
        <f t="shared" si="68"/>
        <v>506.2819404369763</v>
      </c>
      <c r="AC262">
        <f t="shared" si="69"/>
        <v>759.42291065546431</v>
      </c>
    </row>
    <row r="263" spans="1:29" x14ac:dyDescent="0.25">
      <c r="A263" s="1">
        <v>0.55555555555556901</v>
      </c>
      <c r="B263" s="2">
        <v>863.5</v>
      </c>
      <c r="C263" s="3">
        <v>21.32</v>
      </c>
      <c r="D263" s="3">
        <v>25.682521233600003</v>
      </c>
      <c r="E263" s="3">
        <v>51.142242188983801</v>
      </c>
      <c r="F263" s="3">
        <v>60.473103423351603</v>
      </c>
      <c r="G263" s="12">
        <f t="shared" si="56"/>
        <v>3.4536470398359928E-2</v>
      </c>
      <c r="H263" s="12">
        <f t="shared" si="57"/>
        <v>4.5342331700465088E-2</v>
      </c>
      <c r="I263" s="14">
        <f t="shared" si="61"/>
        <v>0.51820947707963017</v>
      </c>
      <c r="J263" s="14">
        <f t="shared" si="62"/>
        <v>0.37984239728612057</v>
      </c>
      <c r="K263" s="12">
        <f t="shared" si="58"/>
        <v>0.47208711714846036</v>
      </c>
      <c r="M263" s="1">
        <v>0.55555555555556901</v>
      </c>
      <c r="N263" s="2">
        <v>863.5</v>
      </c>
      <c r="O263" s="3">
        <v>21.32</v>
      </c>
      <c r="P263" s="3">
        <v>25.682521233600003</v>
      </c>
      <c r="Q263" s="3">
        <v>43.452430800301499</v>
      </c>
      <c r="R263" s="3">
        <v>50.736941746106602</v>
      </c>
      <c r="S263" s="12">
        <f t="shared" si="59"/>
        <v>2.5631072148583092E-2</v>
      </c>
      <c r="T263" s="12">
        <f t="shared" si="60"/>
        <v>3.4067101037760977E-2</v>
      </c>
      <c r="U263" s="14">
        <f t="shared" si="63"/>
        <v>0.36169035632597663</v>
      </c>
      <c r="V263" s="14">
        <f t="shared" si="64"/>
        <v>0.29653919731655587</v>
      </c>
      <c r="W263" s="12">
        <f t="shared" si="65"/>
        <v>0.5099599549842545</v>
      </c>
      <c r="Y263">
        <f t="shared" si="66"/>
        <v>507.63021970463819</v>
      </c>
      <c r="Z263">
        <f t="shared" si="67"/>
        <v>548.354476506114</v>
      </c>
      <c r="AB263">
        <f t="shared" si="68"/>
        <v>500.72715630003279</v>
      </c>
      <c r="AC263">
        <f t="shared" si="69"/>
        <v>751.09073445004901</v>
      </c>
    </row>
    <row r="264" spans="1:29" x14ac:dyDescent="0.25">
      <c r="A264" s="1">
        <v>0.55625000000001401</v>
      </c>
      <c r="B264" s="2">
        <v>864.83333333333303</v>
      </c>
      <c r="C264" s="3">
        <v>21.28</v>
      </c>
      <c r="D264" s="3">
        <v>25.228611223199998</v>
      </c>
      <c r="E264" s="3">
        <v>51.118476292850197</v>
      </c>
      <c r="F264" s="3">
        <v>60.456257047582703</v>
      </c>
      <c r="G264" s="12">
        <f t="shared" si="56"/>
        <v>3.4501996098882493E-2</v>
      </c>
      <c r="H264" s="12">
        <f t="shared" si="57"/>
        <v>4.5299198744555076E-2</v>
      </c>
      <c r="I264" s="14">
        <f t="shared" si="61"/>
        <v>0.52615223603767114</v>
      </c>
      <c r="J264" s="14">
        <f t="shared" si="62"/>
        <v>0.37953803239333933</v>
      </c>
      <c r="K264" s="12">
        <f t="shared" si="58"/>
        <v>0.47728083482289402</v>
      </c>
      <c r="M264" s="1">
        <v>0.55625000000001401</v>
      </c>
      <c r="N264" s="2">
        <v>864.83333333333303</v>
      </c>
      <c r="O264" s="3">
        <v>21.28</v>
      </c>
      <c r="P264" s="3">
        <v>25.228611223199998</v>
      </c>
      <c r="Q264" s="3">
        <v>43.418218216449901</v>
      </c>
      <c r="R264" s="3">
        <v>50.696046030423197</v>
      </c>
      <c r="S264" s="12">
        <f t="shared" si="59"/>
        <v>2.5598248082231538E-2</v>
      </c>
      <c r="T264" s="12">
        <f t="shared" si="60"/>
        <v>3.4013543299776301E-2</v>
      </c>
      <c r="U264" s="14">
        <f t="shared" si="63"/>
        <v>0.36966211938138172</v>
      </c>
      <c r="V264" s="14">
        <f t="shared" si="64"/>
        <v>0.29581037734399773</v>
      </c>
      <c r="W264" s="12">
        <f t="shared" si="65"/>
        <v>0.51756730805338069</v>
      </c>
      <c r="Y264">
        <f t="shared" si="66"/>
        <v>514.00742568706778</v>
      </c>
      <c r="Z264">
        <f t="shared" si="67"/>
        <v>557.39392873594352</v>
      </c>
      <c r="AB264">
        <f t="shared" si="68"/>
        <v>507.35016815561943</v>
      </c>
      <c r="AC264">
        <f t="shared" si="69"/>
        <v>761.02525223342911</v>
      </c>
    </row>
    <row r="265" spans="1:29" x14ac:dyDescent="0.25">
      <c r="A265" s="1">
        <v>0.55694444444445801</v>
      </c>
      <c r="B265" s="2">
        <v>863.83333333333303</v>
      </c>
      <c r="C265" s="3">
        <v>21.28</v>
      </c>
      <c r="D265" s="3">
        <v>25.741090267199997</v>
      </c>
      <c r="E265" s="3">
        <v>51.622039329378701</v>
      </c>
      <c r="F265" s="3">
        <v>60.884039681613203</v>
      </c>
      <c r="G265" s="12">
        <f t="shared" si="56"/>
        <v>3.5124876707750774E-2</v>
      </c>
      <c r="H265" s="12">
        <f t="shared" si="57"/>
        <v>4.5846852805263225E-2</v>
      </c>
      <c r="I265" s="14">
        <f t="shared" si="61"/>
        <v>0.52657991882776378</v>
      </c>
      <c r="J265" s="14">
        <f t="shared" si="62"/>
        <v>0.37689370524589211</v>
      </c>
      <c r="K265" s="12">
        <f t="shared" si="58"/>
        <v>0.47668451430047343</v>
      </c>
      <c r="M265" s="1">
        <v>0.55694444444445801</v>
      </c>
      <c r="N265" s="2">
        <v>863.83333333333303</v>
      </c>
      <c r="O265" s="3">
        <v>21.28</v>
      </c>
      <c r="P265" s="3">
        <v>25.741090267199997</v>
      </c>
      <c r="Q265" s="3">
        <v>43.953436520665498</v>
      </c>
      <c r="R265" s="3">
        <v>51.1787417619827</v>
      </c>
      <c r="S265" s="12">
        <f t="shared" si="59"/>
        <v>2.6247466549101491E-2</v>
      </c>
      <c r="T265" s="12">
        <f t="shared" si="60"/>
        <v>3.4611701827493006E-2</v>
      </c>
      <c r="U265" s="14">
        <f t="shared" si="63"/>
        <v>0.37055270997877648</v>
      </c>
      <c r="V265" s="14">
        <f t="shared" si="64"/>
        <v>0.29401554311921679</v>
      </c>
      <c r="W265" s="12">
        <f t="shared" si="65"/>
        <v>0.51756048153838496</v>
      </c>
      <c r="Y265">
        <f t="shared" si="66"/>
        <v>512.77161833648904</v>
      </c>
      <c r="Z265">
        <f t="shared" si="67"/>
        <v>556.74207519601532</v>
      </c>
      <c r="AB265">
        <f t="shared" si="68"/>
        <v>499.87257412511843</v>
      </c>
      <c r="AC265">
        <f t="shared" si="69"/>
        <v>749.80886118767762</v>
      </c>
    </row>
    <row r="266" spans="1:29" x14ac:dyDescent="0.25">
      <c r="A266" s="1">
        <v>0.55763888888890301</v>
      </c>
      <c r="B266" s="2">
        <v>862.83333333333303</v>
      </c>
      <c r="C266" s="3">
        <v>21.28</v>
      </c>
      <c r="D266" s="3">
        <v>26.238927052800001</v>
      </c>
      <c r="E266" s="3">
        <v>51.861281569381802</v>
      </c>
      <c r="F266" s="3">
        <v>61.141984066263603</v>
      </c>
      <c r="G266" s="12">
        <f t="shared" si="56"/>
        <v>3.5442860617402136E-2</v>
      </c>
      <c r="H266" s="12">
        <f t="shared" si="57"/>
        <v>4.6198938458099616E-2</v>
      </c>
      <c r="I266" s="14">
        <f t="shared" si="61"/>
        <v>0.52192268669525865</v>
      </c>
      <c r="J266" s="14">
        <f t="shared" si="62"/>
        <v>0.37809243318815361</v>
      </c>
      <c r="K266" s="12">
        <f t="shared" si="58"/>
        <v>0.47397926885955705</v>
      </c>
      <c r="M266" s="1">
        <v>0.55763888888890301</v>
      </c>
      <c r="N266" s="2">
        <v>862.83333333333303</v>
      </c>
      <c r="O266" s="3">
        <v>21.28</v>
      </c>
      <c r="P266" s="3">
        <v>26.238927052800001</v>
      </c>
      <c r="Q266" s="3">
        <v>44.173953005383197</v>
      </c>
      <c r="R266" s="3">
        <v>51.423051941644303</v>
      </c>
      <c r="S266" s="12">
        <f t="shared" si="59"/>
        <v>2.6533459152462666E-2</v>
      </c>
      <c r="T266" s="12">
        <f t="shared" si="60"/>
        <v>3.4934964583709843E-2</v>
      </c>
      <c r="U266" s="14">
        <f t="shared" si="63"/>
        <v>0.36533320640238309</v>
      </c>
      <c r="V266" s="14">
        <f t="shared" si="64"/>
        <v>0.295325645462022</v>
      </c>
      <c r="W266" s="12">
        <f t="shared" si="65"/>
        <v>0.51299602913339415</v>
      </c>
      <c r="Y266">
        <f t="shared" si="66"/>
        <v>509.27134255681574</v>
      </c>
      <c r="Z266">
        <f t="shared" si="67"/>
        <v>551.19325600818672</v>
      </c>
      <c r="AB266">
        <f t="shared" si="68"/>
        <v>492.60862563834587</v>
      </c>
      <c r="AC266">
        <f t="shared" si="69"/>
        <v>738.91293845751875</v>
      </c>
    </row>
    <row r="267" spans="1:29" x14ac:dyDescent="0.25">
      <c r="A267" s="1">
        <v>0.558333333333347</v>
      </c>
      <c r="B267" s="2">
        <v>862.16666666666697</v>
      </c>
      <c r="C267" s="3">
        <v>21.2</v>
      </c>
      <c r="D267" s="3">
        <v>26.077862210399999</v>
      </c>
      <c r="E267" s="4">
        <v>51.443580233212501</v>
      </c>
      <c r="F267" s="4">
        <v>60.866022713073598</v>
      </c>
      <c r="G267" s="12">
        <f t="shared" si="56"/>
        <v>3.507857749841E-2</v>
      </c>
      <c r="H267" s="12">
        <f t="shared" si="57"/>
        <v>4.6007372178318483E-2</v>
      </c>
      <c r="I267" s="14">
        <f t="shared" si="61"/>
        <v>0.51709458036417211</v>
      </c>
      <c r="J267" s="14">
        <f t="shared" si="62"/>
        <v>0.38416369177860099</v>
      </c>
      <c r="K267" s="12">
        <f t="shared" si="58"/>
        <v>0.47278428416898183</v>
      </c>
      <c r="M267" s="1">
        <v>0.558333333333347</v>
      </c>
      <c r="N267" s="2">
        <v>862.16666666666697</v>
      </c>
      <c r="O267" s="3">
        <v>21.2</v>
      </c>
      <c r="P267" s="3">
        <v>26.077862210399999</v>
      </c>
      <c r="Q267" s="4">
        <v>43.678218895724001</v>
      </c>
      <c r="R267" s="4">
        <v>51.042812739388403</v>
      </c>
      <c r="S267" s="12">
        <f t="shared" si="59"/>
        <v>2.6071779117406525E-2</v>
      </c>
      <c r="T267" s="12">
        <f t="shared" si="60"/>
        <v>3.4613739887169988E-2</v>
      </c>
      <c r="U267" s="14">
        <f t="shared" si="63"/>
        <v>0.35879327548592926</v>
      </c>
      <c r="V267" s="14">
        <f t="shared" si="64"/>
        <v>0.30026286342198838</v>
      </c>
      <c r="W267" s="12">
        <f t="shared" si="65"/>
        <v>0.5089247071969234</v>
      </c>
      <c r="Y267">
        <f t="shared" si="66"/>
        <v>507.59488481036249</v>
      </c>
      <c r="Z267">
        <f t="shared" si="67"/>
        <v>546.39628849092367</v>
      </c>
      <c r="AB267">
        <f t="shared" si="68"/>
        <v>494.9587266193605</v>
      </c>
      <c r="AC267">
        <f t="shared" si="69"/>
        <v>742.43808992904076</v>
      </c>
    </row>
    <row r="268" spans="1:29" x14ac:dyDescent="0.25">
      <c r="A268" s="1">
        <v>0.559027777777792</v>
      </c>
      <c r="B268" s="2">
        <v>863.66666666666697</v>
      </c>
      <c r="C268" s="3">
        <v>21.2</v>
      </c>
      <c r="D268" s="3">
        <v>24.935766055200002</v>
      </c>
      <c r="E268" s="3">
        <v>51.135302201489502</v>
      </c>
      <c r="F268" s="3">
        <v>60.512624704244303</v>
      </c>
      <c r="G268" s="12">
        <f t="shared" si="56"/>
        <v>3.4660712699524691E-2</v>
      </c>
      <c r="H268" s="12">
        <f t="shared" si="57"/>
        <v>4.5518284103717811E-2</v>
      </c>
      <c r="I268" s="14">
        <f t="shared" si="61"/>
        <v>0.53316483508816892</v>
      </c>
      <c r="J268" s="14">
        <f t="shared" si="62"/>
        <v>0.3816600857231523</v>
      </c>
      <c r="K268" s="12">
        <f t="shared" si="58"/>
        <v>0.48266325196649673</v>
      </c>
      <c r="M268" s="1">
        <v>0.559027777777792</v>
      </c>
      <c r="N268" s="2">
        <v>863.66666666666697</v>
      </c>
      <c r="O268" s="3">
        <v>21.2</v>
      </c>
      <c r="P268" s="3">
        <v>24.935766055200002</v>
      </c>
      <c r="Q268" s="3">
        <v>43.399096919371999</v>
      </c>
      <c r="R268" s="3">
        <v>50.699925678032898</v>
      </c>
      <c r="S268" s="12">
        <f t="shared" si="59"/>
        <v>2.5703315614865295E-2</v>
      </c>
      <c r="T268" s="12">
        <f t="shared" si="60"/>
        <v>3.4156610202276595E-2</v>
      </c>
      <c r="U268" s="14">
        <f t="shared" si="63"/>
        <v>0.37573179541839774</v>
      </c>
      <c r="V268" s="14">
        <f t="shared" si="64"/>
        <v>0.29714611276960945</v>
      </c>
      <c r="W268" s="12">
        <f t="shared" si="65"/>
        <v>0.52430485180320241</v>
      </c>
      <c r="Y268">
        <f t="shared" si="66"/>
        <v>519.10279839281293</v>
      </c>
      <c r="Z268">
        <f t="shared" si="67"/>
        <v>563.88820709487845</v>
      </c>
      <c r="AB268">
        <f t="shared" si="68"/>
        <v>511.62307903019138</v>
      </c>
      <c r="AC268">
        <f t="shared" si="69"/>
        <v>767.43461854528698</v>
      </c>
    </row>
    <row r="269" spans="1:29" x14ac:dyDescent="0.25">
      <c r="A269" s="1">
        <v>0.559722222222236</v>
      </c>
      <c r="B269" s="2">
        <v>861.5</v>
      </c>
      <c r="C269" s="3">
        <v>21.16</v>
      </c>
      <c r="D269" s="3">
        <v>26.004650918399996</v>
      </c>
      <c r="E269" s="3">
        <v>52.136516404205999</v>
      </c>
      <c r="F269" s="3">
        <v>61.285616618066797</v>
      </c>
      <c r="G269" s="12">
        <f t="shared" si="56"/>
        <v>3.5956490312485198E-2</v>
      </c>
      <c r="H269" s="12">
        <f t="shared" si="57"/>
        <v>4.6576455737744403E-2</v>
      </c>
      <c r="I269" s="14">
        <f t="shared" si="61"/>
        <v>0.53312516863706638</v>
      </c>
      <c r="J269" s="14">
        <f t="shared" si="62"/>
        <v>0.37330787555456568</v>
      </c>
      <c r="K269" s="12">
        <f t="shared" si="58"/>
        <v>0.4798527376095662</v>
      </c>
      <c r="M269" s="1">
        <v>0.559722222222236</v>
      </c>
      <c r="N269" s="2">
        <v>861.5</v>
      </c>
      <c r="O269" s="3">
        <v>21.16</v>
      </c>
      <c r="P269" s="3">
        <v>26.004650918399996</v>
      </c>
      <c r="Q269" s="3">
        <v>44.515722731320402</v>
      </c>
      <c r="R269" s="3">
        <v>51.650934747765497</v>
      </c>
      <c r="S269" s="12">
        <f t="shared" si="59"/>
        <v>2.7110531319002207E-2</v>
      </c>
      <c r="T269" s="12">
        <f t="shared" si="60"/>
        <v>3.5392843584173529E-2</v>
      </c>
      <c r="U269" s="14">
        <f t="shared" si="63"/>
        <v>0.3776507378425169</v>
      </c>
      <c r="V269" s="14">
        <f t="shared" si="64"/>
        <v>0.29113582507874952</v>
      </c>
      <c r="W269" s="12">
        <f t="shared" si="65"/>
        <v>0.52321865038189164</v>
      </c>
      <c r="Y269">
        <f t="shared" si="66"/>
        <v>514.78541726701508</v>
      </c>
      <c r="Z269">
        <f t="shared" si="67"/>
        <v>561.30831429762577</v>
      </c>
      <c r="AB269">
        <f t="shared" si="68"/>
        <v>496.02695433800358</v>
      </c>
      <c r="AC269">
        <f t="shared" si="69"/>
        <v>744.04043150700534</v>
      </c>
    </row>
    <row r="270" spans="1:29" x14ac:dyDescent="0.25">
      <c r="A270" s="1">
        <v>0.560416666666681</v>
      </c>
      <c r="B270" s="2">
        <v>860.83333333333303</v>
      </c>
      <c r="C270" s="3">
        <v>21.16</v>
      </c>
      <c r="D270" s="3">
        <v>27.249242882400001</v>
      </c>
      <c r="E270" s="5">
        <v>52.212703656866303</v>
      </c>
      <c r="F270" s="5">
        <v>61.497000407071297</v>
      </c>
      <c r="G270" s="12">
        <f t="shared" si="56"/>
        <v>3.6072840646892139E-2</v>
      </c>
      <c r="H270" s="12">
        <f t="shared" si="57"/>
        <v>4.6858083725542669E-2</v>
      </c>
      <c r="I270" s="14">
        <f t="shared" si="61"/>
        <v>0.50968255739471813</v>
      </c>
      <c r="J270" s="14">
        <f t="shared" si="62"/>
        <v>0.37911763549195793</v>
      </c>
      <c r="K270" s="12">
        <f t="shared" si="58"/>
        <v>0.46616091676046495</v>
      </c>
      <c r="M270" s="1">
        <v>0.560416666666681</v>
      </c>
      <c r="N270" s="2">
        <v>860.83333333333303</v>
      </c>
      <c r="O270" s="3">
        <v>21.16</v>
      </c>
      <c r="P270" s="3">
        <v>27.249242882400001</v>
      </c>
      <c r="Q270" s="5">
        <v>44.512718963062099</v>
      </c>
      <c r="R270" s="5">
        <v>51.785840462306901</v>
      </c>
      <c r="S270" s="12">
        <f t="shared" si="59"/>
        <v>2.712803751759393E-2</v>
      </c>
      <c r="T270" s="12">
        <f t="shared" si="60"/>
        <v>3.5576968591256822E-2</v>
      </c>
      <c r="U270" s="14">
        <f t="shared" si="63"/>
        <v>0.35247086603129513</v>
      </c>
      <c r="V270" s="14">
        <f t="shared" si="64"/>
        <v>0.29699272864996817</v>
      </c>
      <c r="W270" s="12">
        <f t="shared" si="65"/>
        <v>0.50096723035627932</v>
      </c>
      <c r="Y270">
        <f t="shared" si="66"/>
        <v>499.70985198865952</v>
      </c>
      <c r="Z270">
        <f t="shared" si="67"/>
        <v>537.02112625014513</v>
      </c>
      <c r="AB270">
        <f t="shared" si="68"/>
        <v>477.86708312107243</v>
      </c>
      <c r="AC270">
        <f t="shared" si="69"/>
        <v>716.80062468160861</v>
      </c>
    </row>
    <row r="271" spans="1:29" x14ac:dyDescent="0.25">
      <c r="A271" s="1">
        <v>0.56111111111112499</v>
      </c>
      <c r="B271" s="2">
        <v>860.66666666666697</v>
      </c>
      <c r="C271" s="3">
        <v>21.16</v>
      </c>
      <c r="D271" s="3">
        <v>25.477529615999998</v>
      </c>
      <c r="E271" s="3">
        <v>51.074006169170701</v>
      </c>
      <c r="F271" s="3">
        <v>60.504224070343902</v>
      </c>
      <c r="G271" s="12">
        <f t="shared" si="56"/>
        <v>3.4756784859609632E-2</v>
      </c>
      <c r="H271" s="12">
        <f t="shared" si="57"/>
        <v>4.5713660809849593E-2</v>
      </c>
      <c r="I271" s="14">
        <f t="shared" si="61"/>
        <v>0.52270813325959442</v>
      </c>
      <c r="J271" s="14">
        <f t="shared" si="62"/>
        <v>0.3851507909781321</v>
      </c>
      <c r="K271" s="12">
        <f t="shared" si="58"/>
        <v>0.47685568583244031</v>
      </c>
      <c r="M271" s="1">
        <v>0.56111111111112499</v>
      </c>
      <c r="N271" s="2">
        <v>860.66666666666697</v>
      </c>
      <c r="O271" s="3">
        <v>21.16</v>
      </c>
      <c r="P271" s="3">
        <v>25.477529615999998</v>
      </c>
      <c r="Q271" s="3">
        <v>43.310518584064098</v>
      </c>
      <c r="R271" s="3">
        <v>50.667490035910298</v>
      </c>
      <c r="S271" s="12">
        <f t="shared" si="59"/>
        <v>2.5736466209214666E-2</v>
      </c>
      <c r="T271" s="12">
        <f t="shared" si="60"/>
        <v>3.4284457826386859E-2</v>
      </c>
      <c r="U271" s="14">
        <f t="shared" si="63"/>
        <v>0.36416919940416775</v>
      </c>
      <c r="V271" s="14">
        <f t="shared" si="64"/>
        <v>0.30047485684605263</v>
      </c>
      <c r="W271" s="12">
        <f t="shared" si="65"/>
        <v>0.51440662782719415</v>
      </c>
      <c r="Y271">
        <f t="shared" si="66"/>
        <v>511.0753394239988</v>
      </c>
      <c r="Z271">
        <f t="shared" si="67"/>
        <v>551.32097556894178</v>
      </c>
      <c r="AB271">
        <f t="shared" si="68"/>
        <v>503.71819391223323</v>
      </c>
      <c r="AC271">
        <f t="shared" si="69"/>
        <v>755.57729086834968</v>
      </c>
    </row>
    <row r="272" spans="1:29" x14ac:dyDescent="0.25">
      <c r="A272" s="1">
        <v>0.56180555555556999</v>
      </c>
      <c r="B272" s="2">
        <v>861</v>
      </c>
      <c r="C272" s="3">
        <v>21.16</v>
      </c>
      <c r="D272" s="3">
        <v>24.994335088800007</v>
      </c>
      <c r="E272" s="3">
        <v>51.192795781719397</v>
      </c>
      <c r="F272" s="3">
        <v>60.516180247573402</v>
      </c>
      <c r="G272" s="12">
        <f t="shared" si="56"/>
        <v>3.4881295913727524E-2</v>
      </c>
      <c r="H272" s="12">
        <f t="shared" si="57"/>
        <v>4.5709849300317545E-2</v>
      </c>
      <c r="I272" s="14">
        <f t="shared" si="61"/>
        <v>0.53479418582667249</v>
      </c>
      <c r="J272" s="14">
        <f t="shared" si="62"/>
        <v>0.38064005843770965</v>
      </c>
      <c r="K272" s="12">
        <f t="shared" si="58"/>
        <v>0.48340947669701828</v>
      </c>
      <c r="M272" s="1">
        <v>0.56180555555556999</v>
      </c>
      <c r="N272" s="2">
        <v>861</v>
      </c>
      <c r="O272" s="3">
        <v>21.16</v>
      </c>
      <c r="P272" s="3">
        <v>24.994335088800007</v>
      </c>
      <c r="Q272" s="3">
        <v>43.487976130592102</v>
      </c>
      <c r="R272" s="3">
        <v>50.749978691558901</v>
      </c>
      <c r="S272" s="12">
        <f t="shared" si="59"/>
        <v>2.593260874633229E-2</v>
      </c>
      <c r="T272" s="12">
        <f t="shared" si="60"/>
        <v>3.4366990350242627E-2</v>
      </c>
      <c r="U272" s="14">
        <f t="shared" si="63"/>
        <v>0.37751422955124114</v>
      </c>
      <c r="V272" s="14">
        <f t="shared" si="64"/>
        <v>0.29648129274351481</v>
      </c>
      <c r="W272" s="12">
        <f t="shared" si="65"/>
        <v>0.52575487592299863</v>
      </c>
      <c r="Y272">
        <f t="shared" si="66"/>
        <v>518.3000952359464</v>
      </c>
      <c r="Z272">
        <f t="shared" si="67"/>
        <v>563.70182091495212</v>
      </c>
      <c r="AB272">
        <f t="shared" si="68"/>
        <v>510.76849685527696</v>
      </c>
      <c r="AC272">
        <f t="shared" si="69"/>
        <v>766.15274528291536</v>
      </c>
    </row>
    <row r="273" spans="1:29" x14ac:dyDescent="0.25">
      <c r="A273" s="1">
        <v>0.56250000000001399</v>
      </c>
      <c r="B273" s="2">
        <v>862.66666666666697</v>
      </c>
      <c r="C273" s="3">
        <v>21.16</v>
      </c>
      <c r="D273" s="3">
        <v>26.048577693600002</v>
      </c>
      <c r="E273" s="3">
        <v>51.620745583857797</v>
      </c>
      <c r="F273" s="3">
        <v>60.953014606219497</v>
      </c>
      <c r="G273" s="12">
        <f t="shared" si="56"/>
        <v>3.5309983288861424E-2</v>
      </c>
      <c r="H273" s="12">
        <f t="shared" si="57"/>
        <v>4.6127914922201876E-2</v>
      </c>
      <c r="I273" s="14">
        <f t="shared" si="61"/>
        <v>0.52100103190773905</v>
      </c>
      <c r="J273" s="14">
        <f t="shared" si="62"/>
        <v>0.38026668771742189</v>
      </c>
      <c r="K273" s="12">
        <f t="shared" si="58"/>
        <v>0.4740895838443</v>
      </c>
      <c r="M273" s="1">
        <v>0.56250000000001399</v>
      </c>
      <c r="N273" s="2">
        <v>862.66666666666697</v>
      </c>
      <c r="O273" s="3">
        <v>21.16</v>
      </c>
      <c r="P273" s="3">
        <v>26.048577693600002</v>
      </c>
      <c r="Q273" s="3">
        <v>43.901075093144499</v>
      </c>
      <c r="R273" s="3">
        <v>51.192092262265902</v>
      </c>
      <c r="S273" s="12">
        <f t="shared" si="59"/>
        <v>2.636136989158944E-2</v>
      </c>
      <c r="T273" s="12">
        <f t="shared" si="60"/>
        <v>3.4813089948530787E-2</v>
      </c>
      <c r="U273" s="14">
        <f t="shared" si="63"/>
        <v>0.36372237219811027</v>
      </c>
      <c r="V273" s="14">
        <f t="shared" si="64"/>
        <v>0.29709076563793818</v>
      </c>
      <c r="W273" s="12">
        <f t="shared" si="65"/>
        <v>0.51226775501707933</v>
      </c>
      <c r="Y273">
        <f t="shared" si="66"/>
        <v>509.29147669851693</v>
      </c>
      <c r="Z273">
        <f t="shared" si="67"/>
        <v>550.30443677363064</v>
      </c>
      <c r="AB273">
        <f t="shared" si="68"/>
        <v>495.38601770681771</v>
      </c>
      <c r="AC273">
        <f t="shared" si="69"/>
        <v>743.07902656022645</v>
      </c>
    </row>
    <row r="274" spans="1:29" x14ac:dyDescent="0.25">
      <c r="A274" s="1">
        <v>0.56319444444445899</v>
      </c>
      <c r="B274" s="2">
        <v>862.16666666666697</v>
      </c>
      <c r="C274" s="3">
        <v>21.16</v>
      </c>
      <c r="D274" s="3">
        <v>25.609309941599999</v>
      </c>
      <c r="E274" s="3">
        <v>51.645796945100798</v>
      </c>
      <c r="F274" s="3">
        <v>60.915287596571503</v>
      </c>
      <c r="G274" s="12">
        <f t="shared" si="56"/>
        <v>3.5359517044385218E-2</v>
      </c>
      <c r="H274" s="12">
        <f t="shared" si="57"/>
        <v>4.6110907709149225E-2</v>
      </c>
      <c r="I274" s="14">
        <f t="shared" si="61"/>
        <v>0.53076858731632626</v>
      </c>
      <c r="J274" s="14">
        <f t="shared" si="62"/>
        <v>0.37792767185231052</v>
      </c>
      <c r="K274" s="12">
        <f t="shared" si="58"/>
        <v>0.4798216154949877</v>
      </c>
      <c r="M274" s="1">
        <v>0.56319444444445899</v>
      </c>
      <c r="N274" s="2">
        <v>862.16666666666697</v>
      </c>
      <c r="O274" s="3">
        <v>21.16</v>
      </c>
      <c r="P274" s="3">
        <v>25.609309941599999</v>
      </c>
      <c r="Q274" s="3">
        <v>43.961848266462198</v>
      </c>
      <c r="R274" s="3">
        <v>51.187847273004699</v>
      </c>
      <c r="S274" s="12">
        <f t="shared" si="59"/>
        <v>2.6447146645809615E-2</v>
      </c>
      <c r="T274" s="12">
        <f t="shared" si="60"/>
        <v>3.482835562304816E-2</v>
      </c>
      <c r="U274" s="14">
        <f t="shared" si="63"/>
        <v>0.37412692576560358</v>
      </c>
      <c r="V274" s="14">
        <f t="shared" si="64"/>
        <v>0.2946121943514155</v>
      </c>
      <c r="W274" s="12">
        <f t="shared" si="65"/>
        <v>0.52143302294131133</v>
      </c>
      <c r="Y274">
        <f t="shared" si="66"/>
        <v>515.15036730715281</v>
      </c>
      <c r="Z274">
        <f t="shared" si="67"/>
        <v>559.82557813113283</v>
      </c>
      <c r="AB274">
        <f t="shared" si="68"/>
        <v>501.79538401867575</v>
      </c>
      <c r="AC274">
        <f t="shared" si="69"/>
        <v>752.69307602801348</v>
      </c>
    </row>
    <row r="275" spans="1:29" x14ac:dyDescent="0.25">
      <c r="A275" s="1">
        <v>0.56388888888890298</v>
      </c>
      <c r="B275" s="2">
        <v>861.16666666666697</v>
      </c>
      <c r="C275" s="3">
        <v>21.16</v>
      </c>
      <c r="D275" s="3">
        <v>26.458560928800004</v>
      </c>
      <c r="E275" s="3">
        <v>51.7581441414574</v>
      </c>
      <c r="F275" s="3">
        <v>61.062106473996202</v>
      </c>
      <c r="G275" s="12">
        <f t="shared" si="56"/>
        <v>3.553103635547597E-2</v>
      </c>
      <c r="H275" s="12">
        <f t="shared" si="57"/>
        <v>4.6334940747818291E-2</v>
      </c>
      <c r="I275" s="14">
        <f t="shared" si="61"/>
        <v>0.51634527731376678</v>
      </c>
      <c r="J275" s="14">
        <f t="shared" si="62"/>
        <v>0.37977360894294226</v>
      </c>
      <c r="K275" s="12">
        <f t="shared" si="58"/>
        <v>0.47082138785682537</v>
      </c>
      <c r="M275" s="1">
        <v>0.56388888888890298</v>
      </c>
      <c r="N275" s="2">
        <v>861.16666666666697</v>
      </c>
      <c r="O275" s="3">
        <v>21.16</v>
      </c>
      <c r="P275" s="3">
        <v>26.458560928800004</v>
      </c>
      <c r="Q275" s="3">
        <v>44.056724521731297</v>
      </c>
      <c r="R275" s="3">
        <v>51.330509268139103</v>
      </c>
      <c r="S275" s="12">
        <f t="shared" si="59"/>
        <v>2.6588029249155744E-2</v>
      </c>
      <c r="T275" s="12">
        <f t="shared" si="60"/>
        <v>3.5034460152667805E-2</v>
      </c>
      <c r="U275" s="14">
        <f t="shared" si="63"/>
        <v>0.35916515241480529</v>
      </c>
      <c r="V275" s="14">
        <f t="shared" si="64"/>
        <v>0.29690484388103</v>
      </c>
      <c r="W275" s="12">
        <f t="shared" si="65"/>
        <v>0.50761757435532029</v>
      </c>
      <c r="Y275">
        <f t="shared" si="66"/>
        <v>504.90116353505078</v>
      </c>
      <c r="Z275">
        <f t="shared" si="67"/>
        <v>544.36079271908534</v>
      </c>
      <c r="AB275">
        <f t="shared" si="68"/>
        <v>489.40394248241682</v>
      </c>
      <c r="AC275">
        <f t="shared" si="69"/>
        <v>734.10591372362512</v>
      </c>
    </row>
    <row r="276" spans="1:29" x14ac:dyDescent="0.25">
      <c r="A276" s="1">
        <v>0.56458333333334798</v>
      </c>
      <c r="B276" s="2">
        <v>860.5</v>
      </c>
      <c r="C276" s="3">
        <v>21.16</v>
      </c>
      <c r="D276" s="3">
        <v>25.550740908000002</v>
      </c>
      <c r="E276" s="3">
        <v>51.234612669365703</v>
      </c>
      <c r="F276" s="3">
        <v>60.574188233378599</v>
      </c>
      <c r="G276" s="12">
        <f t="shared" si="56"/>
        <v>3.495015998764172E-2</v>
      </c>
      <c r="H276" s="12">
        <f t="shared" si="57"/>
        <v>4.5803821305495172E-2</v>
      </c>
      <c r="I276" s="14">
        <f t="shared" si="61"/>
        <v>0.52459442612970275</v>
      </c>
      <c r="J276" s="14">
        <f t="shared" si="62"/>
        <v>0.38152264026393956</v>
      </c>
      <c r="K276" s="12">
        <f t="shared" si="58"/>
        <v>0.4769038308411151</v>
      </c>
      <c r="M276" s="1">
        <v>0.56458333333334798</v>
      </c>
      <c r="N276" s="2">
        <v>860.5</v>
      </c>
      <c r="O276" s="3">
        <v>21.16</v>
      </c>
      <c r="P276" s="3">
        <v>25.550740908000002</v>
      </c>
      <c r="Q276" s="3">
        <v>43.524605240366597</v>
      </c>
      <c r="R276" s="3">
        <v>50.809947772973302</v>
      </c>
      <c r="S276" s="12">
        <f t="shared" si="59"/>
        <v>2.5990244323494012E-2</v>
      </c>
      <c r="T276" s="12">
        <f t="shared" si="60"/>
        <v>3.4456650520596516E-2</v>
      </c>
      <c r="U276" s="14">
        <f t="shared" si="63"/>
        <v>0.36711712051740969</v>
      </c>
      <c r="V276" s="14">
        <f t="shared" si="64"/>
        <v>0.29760700571633042</v>
      </c>
      <c r="W276" s="12">
        <f t="shared" si="65"/>
        <v>0.51592062337557498</v>
      </c>
      <c r="Y276">
        <f t="shared" si="66"/>
        <v>511.02796048733489</v>
      </c>
      <c r="Z276">
        <f t="shared" si="67"/>
        <v>552.83654038168515</v>
      </c>
      <c r="AB276">
        <f t="shared" si="68"/>
        <v>502.64996619359016</v>
      </c>
      <c r="AC276">
        <f t="shared" si="69"/>
        <v>753.9749492903851</v>
      </c>
    </row>
    <row r="277" spans="1:29" x14ac:dyDescent="0.25">
      <c r="A277" s="1">
        <v>0.56527777777779198</v>
      </c>
      <c r="B277" s="2">
        <v>863.66666666666697</v>
      </c>
      <c r="C277" s="3">
        <v>21.12</v>
      </c>
      <c r="D277" s="3">
        <v>25.477529615999998</v>
      </c>
      <c r="E277" s="3">
        <v>50.975172121900997</v>
      </c>
      <c r="F277" s="3">
        <v>60.370072678026297</v>
      </c>
      <c r="G277" s="12">
        <f t="shared" si="56"/>
        <v>3.4567933757507892E-2</v>
      </c>
      <c r="H277" s="12">
        <f t="shared" si="57"/>
        <v>4.5445857983048572E-2</v>
      </c>
      <c r="I277" s="14">
        <f t="shared" si="61"/>
        <v>0.51888118499079228</v>
      </c>
      <c r="J277" s="14">
        <f t="shared" si="62"/>
        <v>0.3823755182311267</v>
      </c>
      <c r="K277" s="12">
        <f t="shared" si="58"/>
        <v>0.47337929607090384</v>
      </c>
      <c r="M277" s="1">
        <v>0.56527777777779198</v>
      </c>
      <c r="N277" s="2">
        <v>863.66666666666697</v>
      </c>
      <c r="O277" s="3">
        <v>21.12</v>
      </c>
      <c r="P277" s="3">
        <v>25.477529615999998</v>
      </c>
      <c r="Q277" s="3">
        <v>43.238926120572401</v>
      </c>
      <c r="R277" s="3">
        <v>50.5711566803108</v>
      </c>
      <c r="S277" s="12">
        <f t="shared" si="59"/>
        <v>2.5610489525942561E-2</v>
      </c>
      <c r="T277" s="12">
        <f t="shared" si="60"/>
        <v>3.4100142817804852E-2</v>
      </c>
      <c r="U277" s="14">
        <f t="shared" si="63"/>
        <v>0.36144731667843194</v>
      </c>
      <c r="V277" s="14">
        <f t="shared" si="64"/>
        <v>0.29842417632000767</v>
      </c>
      <c r="W277" s="12">
        <f t="shared" si="65"/>
        <v>0.51065940483843586</v>
      </c>
      <c r="Y277">
        <f t="shared" si="66"/>
        <v>509.1179332390592</v>
      </c>
      <c r="Z277">
        <f t="shared" si="67"/>
        <v>549.21257211361262</v>
      </c>
      <c r="AB277">
        <f t="shared" si="68"/>
        <v>503.71819391223323</v>
      </c>
      <c r="AC277">
        <f t="shared" si="69"/>
        <v>755.57729086834968</v>
      </c>
    </row>
    <row r="278" spans="1:29" x14ac:dyDescent="0.25">
      <c r="A278" s="1">
        <v>0.56597222222223698</v>
      </c>
      <c r="B278" s="2">
        <v>862.83333333333303</v>
      </c>
      <c r="C278" s="3">
        <v>21.08</v>
      </c>
      <c r="D278" s="3">
        <v>24.847912504799996</v>
      </c>
      <c r="E278" s="3">
        <v>50.6358914553457</v>
      </c>
      <c r="F278" s="3">
        <v>60.012810908508897</v>
      </c>
      <c r="G278" s="12">
        <f t="shared" si="56"/>
        <v>3.4254461798739477E-2</v>
      </c>
      <c r="H278" s="12">
        <f t="shared" si="57"/>
        <v>4.5122052434045483E-2</v>
      </c>
      <c r="I278" s="14">
        <f t="shared" si="61"/>
        <v>0.52529642619686767</v>
      </c>
      <c r="J278" s="14">
        <f t="shared" si="62"/>
        <v>0.38201227687742323</v>
      </c>
      <c r="K278" s="12">
        <f t="shared" si="58"/>
        <v>0.4775350430903863</v>
      </c>
      <c r="M278" s="1">
        <v>0.56597222222223698</v>
      </c>
      <c r="N278" s="2">
        <v>862.83333333333303</v>
      </c>
      <c r="O278" s="3">
        <v>21.08</v>
      </c>
      <c r="P278" s="3">
        <v>24.847912504799996</v>
      </c>
      <c r="Q278" s="3">
        <v>42.919044003281897</v>
      </c>
      <c r="R278" s="3">
        <v>50.224970459716701</v>
      </c>
      <c r="S278" s="12">
        <f t="shared" si="59"/>
        <v>2.5310848757908334E-2</v>
      </c>
      <c r="T278" s="12">
        <f t="shared" si="60"/>
        <v>3.3778215715337123E-2</v>
      </c>
      <c r="U278" s="14">
        <f t="shared" si="63"/>
        <v>0.36810565153983543</v>
      </c>
      <c r="V278" s="14">
        <f t="shared" si="64"/>
        <v>0.29764077789749677</v>
      </c>
      <c r="W278" s="12">
        <f t="shared" si="65"/>
        <v>0.51692604048858393</v>
      </c>
      <c r="Y278">
        <f t="shared" si="66"/>
        <v>513.09187656607833</v>
      </c>
      <c r="Z278">
        <f t="shared" si="67"/>
        <v>555.41589250437073</v>
      </c>
      <c r="AB278">
        <f t="shared" si="68"/>
        <v>512.90495229256317</v>
      </c>
      <c r="AC278">
        <f t="shared" si="69"/>
        <v>769.35742843884464</v>
      </c>
    </row>
    <row r="279" spans="1:29" x14ac:dyDescent="0.25">
      <c r="A279" s="1">
        <v>0.56666666666668097</v>
      </c>
      <c r="B279" s="2">
        <v>864.16666666666697</v>
      </c>
      <c r="C279" s="3">
        <v>21.04</v>
      </c>
      <c r="D279" s="3">
        <v>25.008977347199998</v>
      </c>
      <c r="E279" s="3">
        <v>50.730850680565403</v>
      </c>
      <c r="F279" s="3">
        <v>60.060144190248302</v>
      </c>
      <c r="G279" s="12">
        <f t="shared" si="56"/>
        <v>3.435778285118464E-2</v>
      </c>
      <c r="H279" s="12">
        <f t="shared" si="57"/>
        <v>4.5153493759207276E-2</v>
      </c>
      <c r="I279" s="14">
        <f t="shared" si="61"/>
        <v>0.52314145816961266</v>
      </c>
      <c r="J279" s="14">
        <f t="shared" si="62"/>
        <v>0.37948559555473504</v>
      </c>
      <c r="K279" s="12">
        <f t="shared" si="58"/>
        <v>0.47525617063132014</v>
      </c>
      <c r="M279" s="1">
        <v>0.56666666666668097</v>
      </c>
      <c r="N279" s="2">
        <v>864.16666666666697</v>
      </c>
      <c r="O279" s="3">
        <v>21.04</v>
      </c>
      <c r="P279" s="3">
        <v>25.008977347199998</v>
      </c>
      <c r="Q279" s="3">
        <v>43.041399977151997</v>
      </c>
      <c r="R279" s="3">
        <v>50.312778104046302</v>
      </c>
      <c r="S279" s="12">
        <f t="shared" si="59"/>
        <v>2.5459672104708186E-2</v>
      </c>
      <c r="T279" s="12">
        <f t="shared" si="60"/>
        <v>3.3873995877392045E-2</v>
      </c>
      <c r="U279" s="14">
        <f t="shared" si="63"/>
        <v>0.36675042080729919</v>
      </c>
      <c r="V279" s="14">
        <f t="shared" si="64"/>
        <v>0.29577622958525085</v>
      </c>
      <c r="W279" s="12">
        <f t="shared" si="65"/>
        <v>0.51463853559992456</v>
      </c>
      <c r="Y279">
        <f t="shared" si="66"/>
        <v>511.43241663492205</v>
      </c>
      <c r="Z279">
        <f t="shared" si="67"/>
        <v>553.8125462015438</v>
      </c>
      <c r="AB279">
        <f t="shared" si="68"/>
        <v>510.55485131154842</v>
      </c>
      <c r="AC279">
        <f t="shared" si="69"/>
        <v>765.83227696732251</v>
      </c>
    </row>
    <row r="280" spans="1:29" x14ac:dyDescent="0.25">
      <c r="A280" s="1">
        <v>0.56736111111112597</v>
      </c>
      <c r="B280" s="2">
        <v>863.5</v>
      </c>
      <c r="C280" s="3">
        <v>21.04</v>
      </c>
      <c r="D280" s="3">
        <v>25.155399931200002</v>
      </c>
      <c r="E280" s="3">
        <v>50.639540155976803</v>
      </c>
      <c r="F280" s="3">
        <v>59.963773082382303</v>
      </c>
      <c r="G280" s="12">
        <f t="shared" si="56"/>
        <v>3.4278564164420156E-2</v>
      </c>
      <c r="H280" s="12">
        <f t="shared" si="57"/>
        <v>4.5076749371606606E-2</v>
      </c>
      <c r="I280" s="14">
        <f t="shared" si="61"/>
        <v>0.5187065091109313</v>
      </c>
      <c r="J280" s="14">
        <f t="shared" si="62"/>
        <v>0.37957257091928126</v>
      </c>
      <c r="K280" s="12">
        <f t="shared" si="58"/>
        <v>0.4723285297137147</v>
      </c>
      <c r="M280" s="1">
        <v>0.56736111111112597</v>
      </c>
      <c r="N280" s="2">
        <v>863.5</v>
      </c>
      <c r="O280" s="3">
        <v>21.04</v>
      </c>
      <c r="P280" s="3">
        <v>25.155399931200002</v>
      </c>
      <c r="Q280" s="3">
        <v>42.959253844526998</v>
      </c>
      <c r="R280" s="3">
        <v>50.230010091243898</v>
      </c>
      <c r="S280" s="12">
        <f t="shared" si="59"/>
        <v>2.5384196693140706E-2</v>
      </c>
      <c r="T280" s="12">
        <f t="shared" si="60"/>
        <v>3.3804296573530859E-2</v>
      </c>
      <c r="U280" s="14">
        <f t="shared" si="63"/>
        <v>0.36238126264601977</v>
      </c>
      <c r="V280" s="14">
        <f t="shared" si="64"/>
        <v>0.29597926852280543</v>
      </c>
      <c r="W280" s="12">
        <f t="shared" si="65"/>
        <v>0.51037089690742254</v>
      </c>
      <c r="Y280">
        <f t="shared" si="66"/>
        <v>507.88980804985658</v>
      </c>
      <c r="Z280">
        <f t="shared" si="67"/>
        <v>548.79635795376635</v>
      </c>
      <c r="AB280">
        <f t="shared" si="68"/>
        <v>508.41839587426239</v>
      </c>
      <c r="AC280">
        <f t="shared" si="69"/>
        <v>762.62759381139347</v>
      </c>
    </row>
    <row r="281" spans="1:29" x14ac:dyDescent="0.25">
      <c r="A281" s="1">
        <v>0.56805555555556997</v>
      </c>
      <c r="B281" s="2">
        <v>863</v>
      </c>
      <c r="C281" s="3">
        <v>21.04</v>
      </c>
      <c r="D281" s="3">
        <v>24.891839280000003</v>
      </c>
      <c r="E281" s="3">
        <v>50.6022879560525</v>
      </c>
      <c r="F281" s="3">
        <v>59.833606915274203</v>
      </c>
      <c r="G281" s="12">
        <f t="shared" si="56"/>
        <v>3.4255258350002898E-2</v>
      </c>
      <c r="H281" s="12">
        <f t="shared" si="57"/>
        <v>4.4952035823029202E-2</v>
      </c>
      <c r="I281" s="14">
        <f t="shared" si="61"/>
        <v>0.52361600590296165</v>
      </c>
      <c r="J281" s="14">
        <f t="shared" si="62"/>
        <v>0.37600793541547012</v>
      </c>
      <c r="K281" s="12">
        <f t="shared" si="58"/>
        <v>0.47441331574046464</v>
      </c>
      <c r="M281" s="1">
        <v>0.56805555555556997</v>
      </c>
      <c r="N281" s="2">
        <v>863</v>
      </c>
      <c r="O281" s="3">
        <v>21.04</v>
      </c>
      <c r="P281" s="3">
        <v>24.891839280000003</v>
      </c>
      <c r="Q281" s="3">
        <v>42.9830982929683</v>
      </c>
      <c r="R281" s="3">
        <v>50.1696563897857</v>
      </c>
      <c r="S281" s="12">
        <f t="shared" si="59"/>
        <v>2.5426533363810313E-2</v>
      </c>
      <c r="T281" s="12">
        <f t="shared" si="60"/>
        <v>3.3753947149230246E-2</v>
      </c>
      <c r="U281" s="14">
        <f t="shared" si="63"/>
        <v>0.36844447584260726</v>
      </c>
      <c r="V281" s="14">
        <f t="shared" si="64"/>
        <v>0.29272121185112476</v>
      </c>
      <c r="W281" s="12">
        <f t="shared" si="65"/>
        <v>0.51480508176816964</v>
      </c>
      <c r="Y281">
        <f t="shared" si="66"/>
        <v>509.83617016870915</v>
      </c>
      <c r="Z281">
        <f t="shared" si="67"/>
        <v>553.24385417474048</v>
      </c>
      <c r="AB281">
        <f t="shared" si="68"/>
        <v>512.26401566137724</v>
      </c>
      <c r="AC281">
        <f t="shared" si="69"/>
        <v>768.39602349206575</v>
      </c>
    </row>
    <row r="282" spans="1:29" x14ac:dyDescent="0.25">
      <c r="A282" s="1">
        <v>0.56875000000001497</v>
      </c>
      <c r="B282" s="2">
        <v>859</v>
      </c>
      <c r="C282" s="3">
        <v>21</v>
      </c>
      <c r="D282" s="3">
        <v>25.580025424799999</v>
      </c>
      <c r="E282" s="3">
        <v>50.789760823748701</v>
      </c>
      <c r="F282" s="3">
        <v>59.969818976324497</v>
      </c>
      <c r="G282" s="12">
        <f t="shared" si="56"/>
        <v>3.4679581866994998E-2</v>
      </c>
      <c r="H282" s="12">
        <f t="shared" si="57"/>
        <v>4.5366494733788704E-2</v>
      </c>
      <c r="I282" s="14">
        <f t="shared" si="61"/>
        <v>0.51580931073447789</v>
      </c>
      <c r="J282" s="14">
        <f t="shared" si="62"/>
        <v>0.37566117956002126</v>
      </c>
      <c r="K282" s="12">
        <f t="shared" si="58"/>
        <v>0.46909326700965909</v>
      </c>
      <c r="M282" s="1">
        <v>0.56875000000001497</v>
      </c>
      <c r="N282" s="2">
        <v>859</v>
      </c>
      <c r="O282" s="3">
        <v>21</v>
      </c>
      <c r="P282" s="3">
        <v>25.580025424799999</v>
      </c>
      <c r="Q282" s="3">
        <v>43.203774432870702</v>
      </c>
      <c r="R282" s="3">
        <v>50.3656687167366</v>
      </c>
      <c r="S282" s="12">
        <f t="shared" si="59"/>
        <v>2.5848398641293017E-2</v>
      </c>
      <c r="T282" s="12">
        <f t="shared" si="60"/>
        <v>3.4185877435083355E-2</v>
      </c>
      <c r="U282" s="14">
        <f t="shared" si="63"/>
        <v>0.36059457525244321</v>
      </c>
      <c r="V282" s="14">
        <f t="shared" si="64"/>
        <v>0.29307501214535719</v>
      </c>
      <c r="W282" s="12">
        <f t="shared" si="65"/>
        <v>0.50713208132512189</v>
      </c>
      <c r="Y282">
        <f t="shared" si="66"/>
        <v>501.78230306533914</v>
      </c>
      <c r="Z282">
        <f t="shared" si="67"/>
        <v>542.47187419212889</v>
      </c>
      <c r="AB282">
        <f t="shared" si="68"/>
        <v>502.22267510613301</v>
      </c>
      <c r="AC282">
        <f t="shared" si="69"/>
        <v>753.3340126591994</v>
      </c>
    </row>
    <row r="283" spans="1:29" x14ac:dyDescent="0.25">
      <c r="A283" s="1">
        <v>0.56944444444445896</v>
      </c>
      <c r="B283" s="2">
        <v>862.16666666666697</v>
      </c>
      <c r="C283" s="3">
        <v>20.96</v>
      </c>
      <c r="D283" s="3">
        <v>25.375033807200001</v>
      </c>
      <c r="E283" s="3">
        <v>50.703418189875499</v>
      </c>
      <c r="F283" s="3">
        <v>59.886537743475103</v>
      </c>
      <c r="G283" s="12">
        <f t="shared" si="56"/>
        <v>3.4498455275324365E-2</v>
      </c>
      <c r="H283" s="12">
        <f t="shared" si="57"/>
        <v>4.5149666820191482E-2</v>
      </c>
      <c r="I283" s="14">
        <f t="shared" si="61"/>
        <v>0.51633351288866258</v>
      </c>
      <c r="J283" s="14">
        <f t="shared" si="62"/>
        <v>0.37440622400138956</v>
      </c>
      <c r="K283" s="12">
        <f t="shared" si="58"/>
        <v>0.46902441659290495</v>
      </c>
      <c r="M283" s="1">
        <v>0.56944444444445896</v>
      </c>
      <c r="N283" s="2">
        <v>862.16666666666697</v>
      </c>
      <c r="O283" s="3">
        <v>20.96</v>
      </c>
      <c r="P283" s="3">
        <v>25.375033807200001</v>
      </c>
      <c r="Q283" s="3">
        <v>43.116129835659798</v>
      </c>
      <c r="R283" s="3">
        <v>50.275293799275403</v>
      </c>
      <c r="S283" s="12">
        <f t="shared" si="59"/>
        <v>2.5698198146908706E-2</v>
      </c>
      <c r="T283" s="12">
        <f t="shared" si="60"/>
        <v>3.4001887259936664E-2</v>
      </c>
      <c r="U283" s="14">
        <f t="shared" si="63"/>
        <v>0.36166232699529649</v>
      </c>
      <c r="V283" s="14">
        <f t="shared" si="64"/>
        <v>0.29188725367007357</v>
      </c>
      <c r="W283" s="12">
        <f t="shared" si="65"/>
        <v>0.50760595383033325</v>
      </c>
      <c r="Y283">
        <f t="shared" si="66"/>
        <v>503.55818221028449</v>
      </c>
      <c r="Z283">
        <f t="shared" si="67"/>
        <v>544.98043672591791</v>
      </c>
      <c r="AB283">
        <f t="shared" si="68"/>
        <v>505.21371271833345</v>
      </c>
      <c r="AC283">
        <f t="shared" si="69"/>
        <v>757.82056907750007</v>
      </c>
    </row>
    <row r="284" spans="1:29" x14ac:dyDescent="0.25">
      <c r="A284" s="1">
        <v>0.57013888888890396</v>
      </c>
      <c r="B284" s="2">
        <v>861.16666666666697</v>
      </c>
      <c r="C284" s="3">
        <v>20.96</v>
      </c>
      <c r="D284" s="3">
        <v>25.462887357600003</v>
      </c>
      <c r="E284" s="3">
        <v>50.7061549840965</v>
      </c>
      <c r="F284" s="3">
        <v>59.830826977378003</v>
      </c>
      <c r="G284" s="12">
        <f t="shared" si="56"/>
        <v>3.4541693420665556E-2</v>
      </c>
      <c r="H284" s="12">
        <f t="shared" si="57"/>
        <v>4.5137403109012569E-2</v>
      </c>
      <c r="I284" s="14">
        <f t="shared" si="61"/>
        <v>0.51519591897418793</v>
      </c>
      <c r="J284" s="14">
        <f t="shared" si="62"/>
        <v>0.3724552496509857</v>
      </c>
      <c r="K284" s="12">
        <f t="shared" si="58"/>
        <v>0.46761569586645396</v>
      </c>
      <c r="M284" s="1">
        <v>0.57013888888890396</v>
      </c>
      <c r="N284" s="2">
        <v>861.16666666666697</v>
      </c>
      <c r="O284" s="3">
        <v>20.96</v>
      </c>
      <c r="P284" s="3">
        <v>25.462887357600003</v>
      </c>
      <c r="Q284" s="3">
        <v>43.158964639040903</v>
      </c>
      <c r="R284" s="3">
        <v>50.271286719903003</v>
      </c>
      <c r="S284" s="12">
        <f t="shared" si="59"/>
        <v>2.5777779724065291E-2</v>
      </c>
      <c r="T284" s="12">
        <f t="shared" si="60"/>
        <v>3.4036717692939415E-2</v>
      </c>
      <c r="U284" s="14">
        <f t="shared" si="63"/>
        <v>0.36116349642788032</v>
      </c>
      <c r="V284" s="14">
        <f t="shared" si="64"/>
        <v>0.29031418314830237</v>
      </c>
      <c r="W284" s="12">
        <f t="shared" si="65"/>
        <v>0.5063205880020315</v>
      </c>
      <c r="Y284">
        <f t="shared" si="66"/>
        <v>501.46343182273165</v>
      </c>
      <c r="Z284">
        <f t="shared" si="67"/>
        <v>542.96992574542151</v>
      </c>
      <c r="AB284">
        <f t="shared" si="68"/>
        <v>503.93183945596172</v>
      </c>
      <c r="AC284">
        <f t="shared" si="69"/>
        <v>755.89775918394253</v>
      </c>
    </row>
    <row r="285" spans="1:29" x14ac:dyDescent="0.25">
      <c r="A285" s="1">
        <v>0.57083333333334796</v>
      </c>
      <c r="B285" s="2">
        <v>858.16666666666697</v>
      </c>
      <c r="C285" s="3">
        <v>20.92</v>
      </c>
      <c r="D285" s="3">
        <v>25.623952200000002</v>
      </c>
      <c r="E285" s="3">
        <v>50.450890634255103</v>
      </c>
      <c r="F285" s="3">
        <v>59.609072756828397</v>
      </c>
      <c r="G285" s="12">
        <f t="shared" si="56"/>
        <v>3.4411602991946115E-2</v>
      </c>
      <c r="H285" s="12">
        <f t="shared" si="57"/>
        <v>4.5083401930660377E-2</v>
      </c>
      <c r="I285" s="14">
        <f t="shared" si="61"/>
        <v>0.50847028697074281</v>
      </c>
      <c r="J285" s="14">
        <f t="shared" si="62"/>
        <v>0.37512990208813773</v>
      </c>
      <c r="K285" s="12">
        <f t="shared" si="58"/>
        <v>0.46402349200987447</v>
      </c>
      <c r="M285" s="1">
        <v>0.57083333333334796</v>
      </c>
      <c r="N285" s="2">
        <v>858.16666666666697</v>
      </c>
      <c r="O285" s="3">
        <v>20.92</v>
      </c>
      <c r="P285" s="3">
        <v>25.623952200000002</v>
      </c>
      <c r="Q285" s="3">
        <v>42.895721271017102</v>
      </c>
      <c r="R285" s="3">
        <v>50.042718806717097</v>
      </c>
      <c r="S285" s="12">
        <f t="shared" si="59"/>
        <v>2.5607754442824347E-2</v>
      </c>
      <c r="T285" s="12">
        <f t="shared" si="60"/>
        <v>3.3935970642902019E-2</v>
      </c>
      <c r="U285" s="14">
        <f t="shared" si="63"/>
        <v>0.35373597913769361</v>
      </c>
      <c r="V285" s="14">
        <f t="shared" si="64"/>
        <v>0.29274941794212433</v>
      </c>
      <c r="W285" s="12">
        <f t="shared" si="65"/>
        <v>0.50011068810875581</v>
      </c>
      <c r="Y285">
        <f t="shared" si="66"/>
        <v>495.87770968757638</v>
      </c>
      <c r="Z285">
        <f t="shared" si="67"/>
        <v>534.44221441351146</v>
      </c>
      <c r="AB285">
        <f t="shared" si="68"/>
        <v>501.58173847494709</v>
      </c>
      <c r="AC285">
        <f t="shared" si="69"/>
        <v>752.37260771242052</v>
      </c>
    </row>
    <row r="286" spans="1:29" x14ac:dyDescent="0.25">
      <c r="A286" s="1">
        <v>0.57152777777779296</v>
      </c>
      <c r="B286" s="2">
        <v>859.16666666666697</v>
      </c>
      <c r="C286" s="3">
        <v>20.92</v>
      </c>
      <c r="D286" s="3">
        <v>24.847912504799996</v>
      </c>
      <c r="E286" s="3">
        <v>50.332263521828303</v>
      </c>
      <c r="F286" s="3">
        <v>59.4240463580417</v>
      </c>
      <c r="G286" s="12">
        <f t="shared" si="56"/>
        <v>3.4233478395920412E-2</v>
      </c>
      <c r="H286" s="12">
        <f t="shared" si="57"/>
        <v>4.4815572870659577E-2</v>
      </c>
      <c r="I286" s="14">
        <f t="shared" si="61"/>
        <v>0.52132699373517011</v>
      </c>
      <c r="J286" s="14">
        <f t="shared" si="62"/>
        <v>0.3719766542635583</v>
      </c>
      <c r="K286" s="12">
        <f t="shared" si="58"/>
        <v>0.47154354724463282</v>
      </c>
      <c r="M286" s="1">
        <v>0.57152777777779296</v>
      </c>
      <c r="N286" s="2">
        <v>859.16666666666697</v>
      </c>
      <c r="O286" s="3">
        <v>20.92</v>
      </c>
      <c r="P286" s="3">
        <v>24.847912504799996</v>
      </c>
      <c r="Q286" s="3">
        <v>42.817149011892297</v>
      </c>
      <c r="R286" s="3">
        <v>49.893221400235298</v>
      </c>
      <c r="S286" s="12">
        <f t="shared" si="59"/>
        <v>2.5486497395024971E-2</v>
      </c>
      <c r="T286" s="12">
        <f t="shared" si="60"/>
        <v>3.3722469137034278E-2</v>
      </c>
      <c r="U286" s="14">
        <f t="shared" si="63"/>
        <v>0.36759217614367445</v>
      </c>
      <c r="V286" s="14">
        <f t="shared" si="64"/>
        <v>0.28950688547669085</v>
      </c>
      <c r="W286" s="12">
        <f t="shared" si="65"/>
        <v>0.5123456188820199</v>
      </c>
      <c r="Y286">
        <f t="shared" si="66"/>
        <v>504.5011988798621</v>
      </c>
      <c r="Z286">
        <f t="shared" si="67"/>
        <v>548.1550547710649</v>
      </c>
      <c r="AB286">
        <f t="shared" si="68"/>
        <v>512.90495229256317</v>
      </c>
      <c r="AC286">
        <f t="shared" si="69"/>
        <v>769.35742843884464</v>
      </c>
    </row>
    <row r="287" spans="1:29" x14ac:dyDescent="0.25">
      <c r="A287" s="1">
        <v>0.57222222222223695</v>
      </c>
      <c r="B287" s="2">
        <v>861.16666666666697</v>
      </c>
      <c r="C287" s="3">
        <v>20.88</v>
      </c>
      <c r="D287" s="3">
        <v>25.785017042400003</v>
      </c>
      <c r="E287" s="3">
        <v>50.432430291807201</v>
      </c>
      <c r="F287" s="3">
        <v>59.567015527095499</v>
      </c>
      <c r="G287" s="12">
        <f t="shared" si="56"/>
        <v>3.431673732356167E-2</v>
      </c>
      <c r="H287" s="12">
        <f t="shared" si="57"/>
        <v>4.4923958421244997E-2</v>
      </c>
      <c r="I287" s="14">
        <f t="shared" si="61"/>
        <v>0.50303498371329125</v>
      </c>
      <c r="J287" s="14">
        <f t="shared" si="62"/>
        <v>0.37285989313068674</v>
      </c>
      <c r="K287" s="12">
        <f t="shared" si="58"/>
        <v>0.45964328685242312</v>
      </c>
      <c r="M287" s="1">
        <v>0.57222222222223695</v>
      </c>
      <c r="N287" s="2">
        <v>861.16666666666697</v>
      </c>
      <c r="O287" s="3">
        <v>20.88</v>
      </c>
      <c r="P287" s="3">
        <v>25.785017042400003</v>
      </c>
      <c r="Q287" s="3">
        <v>42.894596383593203</v>
      </c>
      <c r="R287" s="3">
        <v>50.026956813651402</v>
      </c>
      <c r="S287" s="12">
        <f t="shared" si="59"/>
        <v>2.5563688465562062E-2</v>
      </c>
      <c r="T287" s="12">
        <f t="shared" si="60"/>
        <v>3.3845895274222638E-2</v>
      </c>
      <c r="U287" s="14">
        <f t="shared" si="63"/>
        <v>0.3491935189363285</v>
      </c>
      <c r="V287" s="14">
        <f t="shared" si="64"/>
        <v>0.29113211812261403</v>
      </c>
      <c r="W287" s="12">
        <f t="shared" si="65"/>
        <v>0.49475957799763554</v>
      </c>
      <c r="Y287">
        <f t="shared" si="66"/>
        <v>492.91395065815556</v>
      </c>
      <c r="Z287">
        <f t="shared" si="67"/>
        <v>530.57208751332541</v>
      </c>
      <c r="AB287">
        <f t="shared" si="68"/>
        <v>499.23163749393257</v>
      </c>
      <c r="AC287">
        <f t="shared" si="69"/>
        <v>748.84745624089874</v>
      </c>
    </row>
    <row r="288" spans="1:29" x14ac:dyDescent="0.25">
      <c r="A288" s="1">
        <v>0.57291666666668195</v>
      </c>
      <c r="B288" s="2">
        <v>857.33333333333303</v>
      </c>
      <c r="C288" s="3">
        <v>20.88</v>
      </c>
      <c r="D288" s="3">
        <v>24.745416695999999</v>
      </c>
      <c r="E288" s="3">
        <v>49.877910895143003</v>
      </c>
      <c r="F288" s="3">
        <v>58.990675042524799</v>
      </c>
      <c r="G288" s="12">
        <f t="shared" si="56"/>
        <v>3.3823379737725132E-2</v>
      </c>
      <c r="H288" s="12">
        <f t="shared" si="57"/>
        <v>4.4452575866086488E-2</v>
      </c>
      <c r="I288" s="14">
        <f t="shared" si="61"/>
        <v>0.51522856763406411</v>
      </c>
      <c r="J288" s="14">
        <f t="shared" si="62"/>
        <v>0.37363234875452012</v>
      </c>
      <c r="K288" s="12">
        <f t="shared" si="58"/>
        <v>0.46802982800754966</v>
      </c>
      <c r="M288" s="1">
        <v>0.57291666666668195</v>
      </c>
      <c r="N288" s="2">
        <v>857.33333333333303</v>
      </c>
      <c r="O288" s="3">
        <v>20.88</v>
      </c>
      <c r="P288" s="3">
        <v>24.745416695999999</v>
      </c>
      <c r="Q288" s="3">
        <v>42.369510394740303</v>
      </c>
      <c r="R288" s="3">
        <v>49.462391357865897</v>
      </c>
      <c r="S288" s="12">
        <f t="shared" si="59"/>
        <v>2.5065525343787299E-2</v>
      </c>
      <c r="T288" s="12">
        <f t="shared" si="60"/>
        <v>3.3338714647588537E-2</v>
      </c>
      <c r="U288" s="14">
        <f t="shared" si="63"/>
        <v>0.3613026419224295</v>
      </c>
      <c r="V288" s="14">
        <f t="shared" si="64"/>
        <v>0.29081513916392232</v>
      </c>
      <c r="W288" s="12">
        <f t="shared" si="65"/>
        <v>0.50671021150439088</v>
      </c>
      <c r="Y288">
        <f t="shared" si="66"/>
        <v>499.67338642034366</v>
      </c>
      <c r="Z288">
        <f t="shared" si="67"/>
        <v>540.96895574801567</v>
      </c>
      <c r="AB288">
        <f t="shared" si="68"/>
        <v>514.40047109866327</v>
      </c>
      <c r="AC288">
        <f t="shared" si="69"/>
        <v>771.6007066479948</v>
      </c>
    </row>
    <row r="289" spans="1:29" x14ac:dyDescent="0.25">
      <c r="A289" s="1">
        <v>0.57361111111112595</v>
      </c>
      <c r="B289" s="2">
        <v>858.33333333333303</v>
      </c>
      <c r="C289" s="3">
        <v>20.88</v>
      </c>
      <c r="D289" s="3">
        <v>25.096830897600004</v>
      </c>
      <c r="E289" s="3">
        <v>50.260540699785103</v>
      </c>
      <c r="F289" s="3">
        <v>59.241479383059698</v>
      </c>
      <c r="G289" s="12">
        <f t="shared" si="56"/>
        <v>3.4229756155089455E-2</v>
      </c>
      <c r="H289" s="12">
        <f t="shared" si="57"/>
        <v>4.469298568900161E-2</v>
      </c>
      <c r="I289" s="14">
        <f t="shared" si="61"/>
        <v>0.51526749109505232</v>
      </c>
      <c r="J289" s="14">
        <f t="shared" si="62"/>
        <v>0.36779837149509376</v>
      </c>
      <c r="K289" s="12">
        <f t="shared" si="58"/>
        <v>0.46611111789506632</v>
      </c>
      <c r="M289" s="1">
        <v>0.57361111111112595</v>
      </c>
      <c r="N289" s="2">
        <v>858.33333333333303</v>
      </c>
      <c r="O289" s="3">
        <v>20.88</v>
      </c>
      <c r="P289" s="3">
        <v>25.096830897600004</v>
      </c>
      <c r="Q289" s="3">
        <v>42.826316578212897</v>
      </c>
      <c r="R289" s="3">
        <v>49.818116520728701</v>
      </c>
      <c r="S289" s="12">
        <f t="shared" si="59"/>
        <v>2.5568524168791733E-2</v>
      </c>
      <c r="T289" s="12">
        <f t="shared" si="60"/>
        <v>3.3714310509586849E-2</v>
      </c>
      <c r="U289" s="14">
        <f t="shared" si="63"/>
        <v>0.36303977739648646</v>
      </c>
      <c r="V289" s="14">
        <f t="shared" si="64"/>
        <v>0.28633673197946458</v>
      </c>
      <c r="W289" s="12">
        <f t="shared" si="65"/>
        <v>0.50620814338621889</v>
      </c>
      <c r="Y289">
        <f t="shared" si="66"/>
        <v>498.20538552290606</v>
      </c>
      <c r="Z289">
        <f t="shared" si="67"/>
        <v>541.06330775688855</v>
      </c>
      <c r="AB289">
        <f t="shared" si="68"/>
        <v>509.2729780491768</v>
      </c>
      <c r="AC289">
        <f t="shared" si="69"/>
        <v>763.90946707376509</v>
      </c>
    </row>
    <row r="290" spans="1:29" x14ac:dyDescent="0.25">
      <c r="A290" s="1">
        <v>0.57430555555557095</v>
      </c>
      <c r="B290" s="2">
        <v>854.5</v>
      </c>
      <c r="C290" s="3">
        <v>20.88</v>
      </c>
      <c r="D290" s="3">
        <v>25.843586076000001</v>
      </c>
      <c r="E290" s="3">
        <v>50.2477281737821</v>
      </c>
      <c r="F290" s="3">
        <v>59.259168545923401</v>
      </c>
      <c r="G290" s="12">
        <f t="shared" si="56"/>
        <v>3.436831851817683E-2</v>
      </c>
      <c r="H290" s="12">
        <f t="shared" si="57"/>
        <v>4.4914182031507786E-2</v>
      </c>
      <c r="I290" s="14">
        <f t="shared" si="61"/>
        <v>0.50195586349322174</v>
      </c>
      <c r="J290" s="14">
        <f t="shared" si="62"/>
        <v>0.37070308107466377</v>
      </c>
      <c r="K290" s="12">
        <f t="shared" si="58"/>
        <v>0.45820493602036921</v>
      </c>
      <c r="M290" s="1">
        <v>0.57430555555557095</v>
      </c>
      <c r="N290" s="2">
        <v>854.5</v>
      </c>
      <c r="O290" s="3">
        <v>20.88</v>
      </c>
      <c r="P290" s="3">
        <v>25.843586076000001</v>
      </c>
      <c r="Q290" s="3">
        <v>42.8036963213289</v>
      </c>
      <c r="R290" s="3">
        <v>49.838075148722503</v>
      </c>
      <c r="S290" s="12">
        <f t="shared" si="59"/>
        <v>2.5656754033152606E-2</v>
      </c>
      <c r="T290" s="12">
        <f t="shared" si="60"/>
        <v>3.3888911818282623E-2</v>
      </c>
      <c r="U290" s="14">
        <f t="shared" si="63"/>
        <v>0.34884351799885666</v>
      </c>
      <c r="V290" s="14">
        <f t="shared" si="64"/>
        <v>0.28937281911366125</v>
      </c>
      <c r="W290" s="12">
        <f t="shared" si="65"/>
        <v>0.49352992755568736</v>
      </c>
      <c r="Y290">
        <f t="shared" si="66"/>
        <v>487.56756579263157</v>
      </c>
      <c r="Z290">
        <f t="shared" si="67"/>
        <v>525.15624889174751</v>
      </c>
      <c r="AB290">
        <f t="shared" si="68"/>
        <v>498.37705531901815</v>
      </c>
      <c r="AC290">
        <f t="shared" si="69"/>
        <v>747.56558297852712</v>
      </c>
    </row>
    <row r="291" spans="1:29" x14ac:dyDescent="0.25">
      <c r="A291" s="1">
        <v>0.57500000000001505</v>
      </c>
      <c r="B291" s="2">
        <v>856.5</v>
      </c>
      <c r="C291" s="3">
        <v>20.84</v>
      </c>
      <c r="D291" s="3">
        <v>24.950408313600001</v>
      </c>
      <c r="E291" s="3">
        <v>50.175481456222002</v>
      </c>
      <c r="F291" s="3">
        <v>59.1060234045881</v>
      </c>
      <c r="G291" s="12">
        <f t="shared" si="56"/>
        <v>3.4250416177725632E-2</v>
      </c>
      <c r="H291" s="12">
        <f t="shared" si="57"/>
        <v>4.4677201873424513E-2</v>
      </c>
      <c r="I291" s="14">
        <f t="shared" si="61"/>
        <v>0.51762962099880627</v>
      </c>
      <c r="J291" s="14">
        <f t="shared" si="62"/>
        <v>0.36651731536396093</v>
      </c>
      <c r="K291" s="12">
        <f t="shared" si="58"/>
        <v>0.46725885245385784</v>
      </c>
      <c r="M291" s="1">
        <v>0.57500000000001505</v>
      </c>
      <c r="N291" s="2">
        <v>856.5</v>
      </c>
      <c r="O291" s="3">
        <v>20.84</v>
      </c>
      <c r="P291" s="3">
        <v>24.950408313600001</v>
      </c>
      <c r="Q291" s="3">
        <v>42.777706840009699</v>
      </c>
      <c r="R291" s="3">
        <v>49.724796000815402</v>
      </c>
      <c r="S291" s="12">
        <f t="shared" si="59"/>
        <v>2.5613201214255341E-2</v>
      </c>
      <c r="T291" s="12">
        <f t="shared" si="60"/>
        <v>3.3724221833993463E-2</v>
      </c>
      <c r="U291" s="14">
        <f t="shared" si="63"/>
        <v>0.36582402467114661</v>
      </c>
      <c r="V291" s="14">
        <f t="shared" si="64"/>
        <v>0.28511466420897646</v>
      </c>
      <c r="W291" s="12">
        <f t="shared" si="65"/>
        <v>0.5083813567756349</v>
      </c>
      <c r="Y291">
        <f t="shared" si="66"/>
        <v>498.3653995273695</v>
      </c>
      <c r="Z291">
        <f t="shared" si="67"/>
        <v>542.22552799419657</v>
      </c>
      <c r="AB291">
        <f t="shared" si="68"/>
        <v>511.40943348646283</v>
      </c>
      <c r="AC291">
        <f t="shared" si="69"/>
        <v>767.11415022969413</v>
      </c>
    </row>
    <row r="292" spans="1:29" x14ac:dyDescent="0.25">
      <c r="A292" s="1">
        <v>0.57569444444446005</v>
      </c>
      <c r="B292" s="2">
        <v>858.33333333333303</v>
      </c>
      <c r="C292" s="3">
        <v>20.8</v>
      </c>
      <c r="D292" s="3">
        <v>26.1803580192</v>
      </c>
      <c r="E292" s="3">
        <v>50.5855009726871</v>
      </c>
      <c r="F292" s="3">
        <v>59.489418036869601</v>
      </c>
      <c r="G292" s="12">
        <f t="shared" si="56"/>
        <v>3.4701554531285955E-2</v>
      </c>
      <c r="H292" s="12">
        <f t="shared" si="57"/>
        <v>4.5075050140042268E-2</v>
      </c>
      <c r="I292" s="14">
        <f t="shared" si="61"/>
        <v>0.49973461299285149</v>
      </c>
      <c r="J292" s="14">
        <f t="shared" si="62"/>
        <v>0.36464408806537341</v>
      </c>
      <c r="K292" s="12">
        <f t="shared" si="58"/>
        <v>0.45470443801702559</v>
      </c>
      <c r="M292" s="1">
        <v>0.57569444444446005</v>
      </c>
      <c r="N292" s="2">
        <v>858.33333333333303</v>
      </c>
      <c r="O292" s="3">
        <v>20.8</v>
      </c>
      <c r="P292" s="3">
        <v>26.1803580192</v>
      </c>
      <c r="Q292" s="3">
        <v>43.2000791690037</v>
      </c>
      <c r="R292" s="3">
        <v>50.151492918355999</v>
      </c>
      <c r="S292" s="12">
        <f t="shared" si="59"/>
        <v>2.6097179614373252E-2</v>
      </c>
      <c r="T292" s="12">
        <f t="shared" si="60"/>
        <v>3.4195914079638068E-2</v>
      </c>
      <c r="U292" s="14">
        <f t="shared" si="63"/>
        <v>0.34850620536226468</v>
      </c>
      <c r="V292" s="14">
        <f t="shared" si="64"/>
        <v>0.28468278726385404</v>
      </c>
      <c r="W292" s="12">
        <f t="shared" si="65"/>
        <v>0.49084759899419184</v>
      </c>
      <c r="Y292">
        <f t="shared" si="66"/>
        <v>486.01329413525752</v>
      </c>
      <c r="Z292">
        <f t="shared" si="67"/>
        <v>524.64510693123407</v>
      </c>
      <c r="AB292">
        <f t="shared" si="68"/>
        <v>493.46320781326034</v>
      </c>
      <c r="AC292">
        <f t="shared" si="69"/>
        <v>740.19481171989037</v>
      </c>
    </row>
    <row r="293" spans="1:29" x14ac:dyDescent="0.25">
      <c r="A293" s="1">
        <v>0.57638888888890405</v>
      </c>
      <c r="B293" s="2">
        <v>855</v>
      </c>
      <c r="C293" s="3">
        <v>20.84</v>
      </c>
      <c r="D293" s="3">
        <v>25.594667683200008</v>
      </c>
      <c r="E293" s="3">
        <v>49.911828651890502</v>
      </c>
      <c r="F293" s="3">
        <v>58.871470983003903</v>
      </c>
      <c r="G293" s="12">
        <f t="shared" si="56"/>
        <v>3.400213877414094E-2</v>
      </c>
      <c r="H293" s="12">
        <f t="shared" si="57"/>
        <v>4.4481252611700467E-2</v>
      </c>
      <c r="I293" s="14">
        <f t="shared" si="61"/>
        <v>0.49987429955131968</v>
      </c>
      <c r="J293" s="14">
        <f t="shared" si="62"/>
        <v>0.36835672883542592</v>
      </c>
      <c r="K293" s="12">
        <f t="shared" si="58"/>
        <v>0.45603510931268848</v>
      </c>
      <c r="M293" s="1">
        <v>0.57638888888890405</v>
      </c>
      <c r="N293" s="2">
        <v>855</v>
      </c>
      <c r="O293" s="3">
        <v>20.84</v>
      </c>
      <c r="P293" s="3">
        <v>25.594667683200008</v>
      </c>
      <c r="Q293" s="3">
        <v>42.516409905852001</v>
      </c>
      <c r="R293" s="3">
        <v>49.501114369386698</v>
      </c>
      <c r="S293" s="12">
        <f t="shared" si="59"/>
        <v>2.5352526205674856E-2</v>
      </c>
      <c r="T293" s="12">
        <f t="shared" si="60"/>
        <v>3.3521771192265147E-2</v>
      </c>
      <c r="U293" s="14">
        <f t="shared" si="63"/>
        <v>0.34785080592373402</v>
      </c>
      <c r="V293" s="14">
        <f t="shared" si="64"/>
        <v>0.28716133892256773</v>
      </c>
      <c r="W293" s="12">
        <f t="shared" si="65"/>
        <v>0.4914314753850178</v>
      </c>
      <c r="Y293">
        <f t="shared" si="66"/>
        <v>485.54263559071779</v>
      </c>
      <c r="Z293">
        <f t="shared" si="67"/>
        <v>523.22930602930558</v>
      </c>
      <c r="AB293">
        <f t="shared" si="68"/>
        <v>502.00902956240424</v>
      </c>
      <c r="AC293">
        <f t="shared" si="69"/>
        <v>753.01354434360633</v>
      </c>
    </row>
    <row r="294" spans="1:29" x14ac:dyDescent="0.25">
      <c r="A294" s="1">
        <v>0.57708333333334905</v>
      </c>
      <c r="B294" s="2">
        <v>854</v>
      </c>
      <c r="C294" s="3">
        <v>20.8</v>
      </c>
      <c r="D294" s="3">
        <v>25.0236196056</v>
      </c>
      <c r="E294" s="3">
        <v>50.030221939266298</v>
      </c>
      <c r="F294" s="3">
        <v>58.843385518494003</v>
      </c>
      <c r="G294" s="12">
        <f t="shared" si="56"/>
        <v>3.4227426158391451E-2</v>
      </c>
      <c r="H294" s="12">
        <f t="shared" si="57"/>
        <v>4.4547289834302117E-2</v>
      </c>
      <c r="I294" s="14">
        <f t="shared" si="61"/>
        <v>0.51464868900455785</v>
      </c>
      <c r="J294" s="14">
        <f t="shared" si="62"/>
        <v>0.36275884436534445</v>
      </c>
      <c r="K294" s="12">
        <f t="shared" si="58"/>
        <v>0.46401874079148675</v>
      </c>
      <c r="M294" s="1">
        <v>0.57708333333334905</v>
      </c>
      <c r="N294" s="2">
        <v>854</v>
      </c>
      <c r="O294" s="3">
        <v>20.8</v>
      </c>
      <c r="P294" s="3">
        <v>25.0236196056</v>
      </c>
      <c r="Q294" s="3">
        <v>42.719774202513698</v>
      </c>
      <c r="R294" s="3">
        <v>49.574420420460299</v>
      </c>
      <c r="S294" s="12">
        <f t="shared" si="59"/>
        <v>2.5667182906924702E-2</v>
      </c>
      <c r="T294" s="12">
        <f t="shared" si="60"/>
        <v>3.3693700726534305E-2</v>
      </c>
      <c r="U294" s="14">
        <f t="shared" si="63"/>
        <v>0.36419592882726359</v>
      </c>
      <c r="V294" s="14">
        <f t="shared" si="64"/>
        <v>0.28214426274991333</v>
      </c>
      <c r="W294" s="12">
        <f t="shared" si="65"/>
        <v>0.50526806020222026</v>
      </c>
      <c r="Y294">
        <f t="shared" si="66"/>
        <v>493.46501610941823</v>
      </c>
      <c r="Z294">
        <f t="shared" si="67"/>
        <v>537.33198586326921</v>
      </c>
      <c r="AB294">
        <f t="shared" si="68"/>
        <v>510.34120576781976</v>
      </c>
      <c r="AC294">
        <f t="shared" si="69"/>
        <v>765.51180865172955</v>
      </c>
    </row>
    <row r="295" spans="1:29" x14ac:dyDescent="0.25">
      <c r="A295" s="1">
        <v>0.57777777777779304</v>
      </c>
      <c r="B295" s="2">
        <v>859.16666666666697</v>
      </c>
      <c r="C295" s="3">
        <v>20.8</v>
      </c>
      <c r="D295" s="3">
        <v>26.399991895200007</v>
      </c>
      <c r="E295" s="3">
        <v>50.4354369215568</v>
      </c>
      <c r="F295" s="3">
        <v>59.297686829397897</v>
      </c>
      <c r="G295" s="12">
        <f t="shared" si="56"/>
        <v>3.4493234050308581E-2</v>
      </c>
      <c r="H295" s="12">
        <f t="shared" si="57"/>
        <v>4.4808170897456312E-2</v>
      </c>
      <c r="I295" s="14">
        <f t="shared" si="61"/>
        <v>0.49168708633407759</v>
      </c>
      <c r="J295" s="14">
        <f t="shared" si="62"/>
        <v>0.36258565886943539</v>
      </c>
      <c r="K295" s="12">
        <f t="shared" si="58"/>
        <v>0.44865327717919679</v>
      </c>
      <c r="M295" s="1">
        <v>0.57777777777779304</v>
      </c>
      <c r="N295" s="2">
        <v>859.16666666666697</v>
      </c>
      <c r="O295" s="3">
        <v>20.8</v>
      </c>
      <c r="P295" s="3">
        <v>26.399991895200007</v>
      </c>
      <c r="Q295" s="3">
        <v>43.089077106552502</v>
      </c>
      <c r="R295" s="3">
        <v>50.0140347425979</v>
      </c>
      <c r="S295" s="12">
        <f t="shared" si="59"/>
        <v>2.594266976514354E-2</v>
      </c>
      <c r="T295" s="12">
        <f t="shared" si="60"/>
        <v>3.4002756247446621E-2</v>
      </c>
      <c r="U295" s="14">
        <f t="shared" si="63"/>
        <v>0.34140444132208597</v>
      </c>
      <c r="V295" s="14">
        <f t="shared" si="64"/>
        <v>0.28332425210519913</v>
      </c>
      <c r="W295" s="12">
        <f t="shared" si="65"/>
        <v>0.48306656737468556</v>
      </c>
      <c r="Y295">
        <f t="shared" si="66"/>
        <v>480.01105632955978</v>
      </c>
      <c r="Z295">
        <f t="shared" si="67"/>
        <v>516.82959888511641</v>
      </c>
      <c r="AB295">
        <f t="shared" si="68"/>
        <v>490.25852465733124</v>
      </c>
      <c r="AC295">
        <f t="shared" si="69"/>
        <v>735.38778698599674</v>
      </c>
    </row>
    <row r="296" spans="1:29" x14ac:dyDescent="0.25">
      <c r="A296" s="1">
        <v>0.57847222222223804</v>
      </c>
      <c r="B296" s="2">
        <v>857.5</v>
      </c>
      <c r="C296" s="3">
        <v>20.8</v>
      </c>
      <c r="D296" s="3">
        <v>25.272537998399997</v>
      </c>
      <c r="E296" s="3">
        <v>49.548495294879103</v>
      </c>
      <c r="F296" s="3">
        <v>58.500055175889102</v>
      </c>
      <c r="G296" s="12">
        <f t="shared" si="56"/>
        <v>3.3525942034844436E-2</v>
      </c>
      <c r="H296" s="12">
        <f t="shared" si="57"/>
        <v>4.3965078922319656E-2</v>
      </c>
      <c r="I296" s="14">
        <f t="shared" si="61"/>
        <v>0.49757240858584256</v>
      </c>
      <c r="J296" s="14">
        <f t="shared" si="62"/>
        <v>0.36695147846882575</v>
      </c>
      <c r="K296" s="12">
        <f t="shared" si="58"/>
        <v>0.45403209854683702</v>
      </c>
      <c r="M296" s="1">
        <v>0.57847222222223804</v>
      </c>
      <c r="N296" s="2">
        <v>857.5</v>
      </c>
      <c r="O296" s="3">
        <v>20.8</v>
      </c>
      <c r="P296" s="3">
        <v>25.272537998399997</v>
      </c>
      <c r="Q296" s="3">
        <v>42.172983023584102</v>
      </c>
      <c r="R296" s="3">
        <v>49.147146938292202</v>
      </c>
      <c r="S296" s="12">
        <f t="shared" si="59"/>
        <v>2.4924761543538312E-2</v>
      </c>
      <c r="T296" s="12">
        <f t="shared" si="60"/>
        <v>3.3057897304130848E-2</v>
      </c>
      <c r="U296" s="14">
        <f t="shared" si="63"/>
        <v>0.34640014540531072</v>
      </c>
      <c r="V296" s="14">
        <f t="shared" si="64"/>
        <v>0.28589204491779824</v>
      </c>
      <c r="W296" s="12">
        <f t="shared" si="65"/>
        <v>0.48934616786420987</v>
      </c>
      <c r="Y296">
        <f t="shared" si="66"/>
        <v>484.82350059715577</v>
      </c>
      <c r="Z296">
        <f t="shared" si="67"/>
        <v>522.53248804887244</v>
      </c>
      <c r="AB296">
        <f t="shared" si="68"/>
        <v>506.70923152443368</v>
      </c>
      <c r="AC296">
        <f t="shared" si="69"/>
        <v>760.06384728665034</v>
      </c>
    </row>
    <row r="297" spans="1:29" x14ac:dyDescent="0.25">
      <c r="A297" s="1">
        <v>0.57916666666668204</v>
      </c>
      <c r="B297" s="2">
        <v>857.66666666666697</v>
      </c>
      <c r="C297" s="3">
        <v>20.8</v>
      </c>
      <c r="D297" s="3">
        <v>24.789343471200002</v>
      </c>
      <c r="E297" s="3">
        <v>49.489545334994197</v>
      </c>
      <c r="F297" s="3">
        <v>58.323996898436</v>
      </c>
      <c r="G297" s="12">
        <f t="shared" si="56"/>
        <v>3.3450694133300644E-2</v>
      </c>
      <c r="H297" s="12">
        <f t="shared" si="57"/>
        <v>4.3751259500702661E-2</v>
      </c>
      <c r="I297" s="14">
        <f t="shared" si="61"/>
        <v>0.50616956085929499</v>
      </c>
      <c r="J297" s="14">
        <f t="shared" si="62"/>
        <v>0.36208047958140432</v>
      </c>
      <c r="K297" s="12">
        <f t="shared" si="58"/>
        <v>0.4581398670999981</v>
      </c>
      <c r="M297" s="1">
        <v>0.57916666666668204</v>
      </c>
      <c r="N297" s="2">
        <v>857.66666666666697</v>
      </c>
      <c r="O297" s="3">
        <v>20.8</v>
      </c>
      <c r="P297" s="3">
        <v>24.789343471200002</v>
      </c>
      <c r="Q297" s="3">
        <v>42.190014814730397</v>
      </c>
      <c r="R297" s="3">
        <v>49.059267890201703</v>
      </c>
      <c r="S297" s="12">
        <f t="shared" si="59"/>
        <v>2.4939776309440796E-2</v>
      </c>
      <c r="T297" s="12">
        <f t="shared" si="60"/>
        <v>3.2949010365567459E-2</v>
      </c>
      <c r="U297" s="14">
        <f t="shared" si="63"/>
        <v>0.35658373243994007</v>
      </c>
      <c r="V297" s="14">
        <f t="shared" si="64"/>
        <v>0.2815367122759676</v>
      </c>
      <c r="W297" s="12">
        <f t="shared" si="65"/>
        <v>0.4973520885779239</v>
      </c>
      <c r="Y297">
        <f t="shared" si="66"/>
        <v>489.30493298848262</v>
      </c>
      <c r="Z297">
        <f t="shared" si="67"/>
        <v>531.18457451375969</v>
      </c>
      <c r="AB297">
        <f t="shared" si="68"/>
        <v>513.75953446747747</v>
      </c>
      <c r="AC297">
        <f t="shared" si="69"/>
        <v>770.63930170121614</v>
      </c>
    </row>
    <row r="298" spans="1:29" x14ac:dyDescent="0.25">
      <c r="A298" s="1">
        <v>0.57986111111112704</v>
      </c>
      <c r="B298" s="2">
        <v>854.5</v>
      </c>
      <c r="C298" s="3">
        <v>20.8</v>
      </c>
      <c r="D298" s="3">
        <v>25.638594458399997</v>
      </c>
      <c r="E298" s="3">
        <v>49.5206212124491</v>
      </c>
      <c r="F298" s="3">
        <v>58.351579207889898</v>
      </c>
      <c r="G298" s="12">
        <f t="shared" si="56"/>
        <v>3.3611025409536685E-2</v>
      </c>
      <c r="H298" s="12">
        <f t="shared" si="57"/>
        <v>4.3945674906834292E-2</v>
      </c>
      <c r="I298" s="14">
        <f t="shared" si="61"/>
        <v>0.49121674973308782</v>
      </c>
      <c r="J298" s="14">
        <f t="shared" si="62"/>
        <v>0.36327858838985483</v>
      </c>
      <c r="K298" s="12">
        <f t="shared" si="58"/>
        <v>0.44857069595201032</v>
      </c>
      <c r="M298" s="1">
        <v>0.57986111111112704</v>
      </c>
      <c r="N298" s="2">
        <v>854.5</v>
      </c>
      <c r="O298" s="3">
        <v>20.8</v>
      </c>
      <c r="P298" s="3">
        <v>25.638594458399997</v>
      </c>
      <c r="Q298" s="3">
        <v>42.233269510647503</v>
      </c>
      <c r="R298" s="3">
        <v>49.120062971704101</v>
      </c>
      <c r="S298" s="12">
        <f t="shared" si="59"/>
        <v>2.5082819790108252E-2</v>
      </c>
      <c r="T298" s="12">
        <f t="shared" si="60"/>
        <v>3.3142262108489293E-2</v>
      </c>
      <c r="U298" s="14">
        <f t="shared" si="63"/>
        <v>0.34132707520980021</v>
      </c>
      <c r="V298" s="14">
        <f t="shared" si="64"/>
        <v>0.2833016087673334</v>
      </c>
      <c r="W298" s="12">
        <f t="shared" si="65"/>
        <v>0.48297787959346694</v>
      </c>
      <c r="Y298">
        <f t="shared" si="66"/>
        <v>477.31594559144116</v>
      </c>
      <c r="Z298">
        <f t="shared" si="67"/>
        <v>513.92800594929668</v>
      </c>
      <c r="AB298">
        <f t="shared" si="68"/>
        <v>501.36809293121865</v>
      </c>
      <c r="AC298">
        <f t="shared" si="69"/>
        <v>752.0521393968279</v>
      </c>
    </row>
    <row r="299" spans="1:29" x14ac:dyDescent="0.25">
      <c r="A299" s="1">
        <v>0.58055555555557103</v>
      </c>
      <c r="B299" s="2">
        <v>853.33333333333303</v>
      </c>
      <c r="C299" s="3">
        <v>20.8</v>
      </c>
      <c r="D299" s="3">
        <v>24.789343471200002</v>
      </c>
      <c r="E299" s="3">
        <v>49.1769403683926</v>
      </c>
      <c r="F299" s="3">
        <v>57.993334994037298</v>
      </c>
      <c r="G299" s="12">
        <f t="shared" si="56"/>
        <v>3.3254226994210087E-2</v>
      </c>
      <c r="H299" s="12">
        <f t="shared" si="57"/>
        <v>4.3585939446137478E-2</v>
      </c>
      <c r="I299" s="14">
        <f t="shared" si="61"/>
        <v>0.5023013565472908</v>
      </c>
      <c r="J299" s="14">
        <f t="shared" si="62"/>
        <v>0.36317534679502306</v>
      </c>
      <c r="K299" s="12">
        <f t="shared" si="58"/>
        <v>0.4559260199632017</v>
      </c>
      <c r="M299" s="1">
        <v>0.58055555555557103</v>
      </c>
      <c r="N299" s="2">
        <v>853.33333333333303</v>
      </c>
      <c r="O299" s="3">
        <v>20.8</v>
      </c>
      <c r="P299" s="3">
        <v>24.789343471200002</v>
      </c>
      <c r="Q299" s="3">
        <v>41.906095941817597</v>
      </c>
      <c r="R299" s="3">
        <v>48.765001250929899</v>
      </c>
      <c r="S299" s="12">
        <f t="shared" si="59"/>
        <v>2.4733706181817503E-2</v>
      </c>
      <c r="T299" s="12">
        <f t="shared" si="60"/>
        <v>3.2771485840933486E-2</v>
      </c>
      <c r="U299" s="14">
        <f t="shared" si="63"/>
        <v>0.35254674832948174</v>
      </c>
      <c r="V299" s="14">
        <f t="shared" si="64"/>
        <v>0.28254013347195567</v>
      </c>
      <c r="W299" s="12">
        <f t="shared" si="65"/>
        <v>0.49381681506545966</v>
      </c>
      <c r="Y299">
        <f t="shared" si="66"/>
        <v>484.48023720551555</v>
      </c>
      <c r="Z299">
        <f t="shared" si="67"/>
        <v>524.7440971197384</v>
      </c>
      <c r="AB299">
        <f t="shared" si="68"/>
        <v>513.75953446747747</v>
      </c>
      <c r="AC299">
        <f t="shared" si="69"/>
        <v>770.63930170121614</v>
      </c>
    </row>
    <row r="300" spans="1:29" x14ac:dyDescent="0.25">
      <c r="A300" s="1">
        <v>0.58125000000001603</v>
      </c>
      <c r="B300" s="2">
        <v>859.66666666666697</v>
      </c>
      <c r="C300" s="3">
        <v>20.76</v>
      </c>
      <c r="D300" s="3">
        <v>25.21396896480001</v>
      </c>
      <c r="E300" s="3">
        <v>49.468960932416799</v>
      </c>
      <c r="F300" s="3">
        <v>58.226595237618099</v>
      </c>
      <c r="G300" s="12">
        <f t="shared" si="56"/>
        <v>3.3395456687572843E-2</v>
      </c>
      <c r="H300" s="12">
        <f t="shared" si="57"/>
        <v>4.3582700935577451E-2</v>
      </c>
      <c r="I300" s="14">
        <f t="shared" si="61"/>
        <v>0.49588971557748707</v>
      </c>
      <c r="J300" s="14">
        <f t="shared" si="62"/>
        <v>0.3580970705359196</v>
      </c>
      <c r="K300" s="12">
        <f t="shared" si="58"/>
        <v>0.44995883389696467</v>
      </c>
      <c r="M300" s="1">
        <v>0.58125000000001603</v>
      </c>
      <c r="N300" s="2">
        <v>859.66666666666697</v>
      </c>
      <c r="O300" s="3">
        <v>20.76</v>
      </c>
      <c r="P300" s="3">
        <v>25.21396896480001</v>
      </c>
      <c r="Q300" s="3">
        <v>42.227974825136499</v>
      </c>
      <c r="R300" s="3">
        <v>49.045123587485101</v>
      </c>
      <c r="S300" s="12">
        <f t="shared" si="59"/>
        <v>2.4972440665145201E-2</v>
      </c>
      <c r="T300" s="12">
        <f t="shared" si="60"/>
        <v>3.2902431470513867E-2</v>
      </c>
      <c r="U300" s="14">
        <f t="shared" si="63"/>
        <v>0.34784882791057703</v>
      </c>
      <c r="V300" s="14">
        <f t="shared" si="64"/>
        <v>0.27875119194629261</v>
      </c>
      <c r="W300" s="12">
        <f t="shared" si="65"/>
        <v>0.48722442388372333</v>
      </c>
      <c r="Y300">
        <f t="shared" si="66"/>
        <v>481.68802224971927</v>
      </c>
      <c r="Z300">
        <f t="shared" si="67"/>
        <v>521.58142357096358</v>
      </c>
      <c r="AB300">
        <f t="shared" si="68"/>
        <v>507.56381369934786</v>
      </c>
      <c r="AC300">
        <f t="shared" si="69"/>
        <v>761.34572054902173</v>
      </c>
    </row>
    <row r="301" spans="1:29" x14ac:dyDescent="0.25">
      <c r="A301" s="1">
        <v>0.58194444444446003</v>
      </c>
      <c r="B301" s="2">
        <v>852</v>
      </c>
      <c r="C301" s="3">
        <v>20.76</v>
      </c>
      <c r="D301" s="3">
        <v>25.462887357600003</v>
      </c>
      <c r="E301" s="3">
        <v>49.202768503099797</v>
      </c>
      <c r="F301" s="3">
        <v>57.931446682004001</v>
      </c>
      <c r="G301" s="12">
        <f t="shared" si="56"/>
        <v>3.3383531106924644E-2</v>
      </c>
      <c r="H301" s="12">
        <f t="shared" si="57"/>
        <v>4.3628458546953054E-2</v>
      </c>
      <c r="I301" s="14">
        <f t="shared" si="61"/>
        <v>0.48972581677300742</v>
      </c>
      <c r="J301" s="14">
        <f t="shared" si="62"/>
        <v>0.36012472213433183</v>
      </c>
      <c r="K301" s="12">
        <f t="shared" si="58"/>
        <v>0.446525451893449</v>
      </c>
      <c r="M301" s="1">
        <v>0.58194444444446003</v>
      </c>
      <c r="N301" s="2">
        <v>852</v>
      </c>
      <c r="O301" s="3">
        <v>20.76</v>
      </c>
      <c r="P301" s="3">
        <v>25.462887357600003</v>
      </c>
      <c r="Q301" s="3">
        <v>41.998534253604902</v>
      </c>
      <c r="R301" s="3">
        <v>48.798214563002297</v>
      </c>
      <c r="S301" s="12">
        <f t="shared" si="59"/>
        <v>2.4927857105170072E-2</v>
      </c>
      <c r="T301" s="12">
        <f t="shared" si="60"/>
        <v>3.2908702538735089E-2</v>
      </c>
      <c r="U301" s="14">
        <f t="shared" si="63"/>
        <v>0.34111094037853318</v>
      </c>
      <c r="V301" s="14">
        <f t="shared" si="64"/>
        <v>0.28053880917986118</v>
      </c>
      <c r="W301" s="12">
        <f t="shared" si="65"/>
        <v>0.48138034496846382</v>
      </c>
      <c r="Y301">
        <f t="shared" si="66"/>
        <v>473.74952834780248</v>
      </c>
      <c r="Z301">
        <f t="shared" si="67"/>
        <v>510.72947895281658</v>
      </c>
      <c r="AB301">
        <f t="shared" si="68"/>
        <v>503.93183945596172</v>
      </c>
      <c r="AC301">
        <f t="shared" si="69"/>
        <v>755.89775918394253</v>
      </c>
    </row>
    <row r="302" spans="1:29" x14ac:dyDescent="0.25">
      <c r="A302" s="1">
        <v>0.58263888888890503</v>
      </c>
      <c r="B302" s="2">
        <v>850.83333333333303</v>
      </c>
      <c r="C302" s="3">
        <v>20.76</v>
      </c>
      <c r="D302" s="3">
        <v>24.935766055200002</v>
      </c>
      <c r="E302" s="3">
        <v>48.894236971806897</v>
      </c>
      <c r="F302" s="3">
        <v>57.598734087239201</v>
      </c>
      <c r="G302" s="12">
        <f t="shared" si="56"/>
        <v>3.3066684002123689E-2</v>
      </c>
      <c r="H302" s="12">
        <f t="shared" si="57"/>
        <v>4.3297238888038256E-2</v>
      </c>
      <c r="I302" s="14">
        <f t="shared" si="61"/>
        <v>0.49491276401502987</v>
      </c>
      <c r="J302" s="14">
        <f t="shared" si="62"/>
        <v>0.35961950508063301</v>
      </c>
      <c r="K302" s="12">
        <f t="shared" si="58"/>
        <v>0.44981501103689769</v>
      </c>
      <c r="M302" s="1">
        <v>0.58263888888890503</v>
      </c>
      <c r="N302" s="2">
        <v>850.83333333333303</v>
      </c>
      <c r="O302" s="3">
        <v>20.76</v>
      </c>
      <c r="P302" s="3">
        <v>24.935766055200002</v>
      </c>
      <c r="Q302" s="3">
        <v>41.7154859446606</v>
      </c>
      <c r="R302" s="3">
        <v>48.486765553530098</v>
      </c>
      <c r="S302" s="12">
        <f t="shared" si="59"/>
        <v>2.4629366438386608E-2</v>
      </c>
      <c r="T302" s="12">
        <f t="shared" si="60"/>
        <v>3.258777538123029E-2</v>
      </c>
      <c r="U302" s="14">
        <f t="shared" si="63"/>
        <v>0.3466205159251054</v>
      </c>
      <c r="V302" s="14">
        <f t="shared" si="64"/>
        <v>0.27975013253632336</v>
      </c>
      <c r="W302" s="12">
        <f t="shared" si="65"/>
        <v>0.48649558219326722</v>
      </c>
      <c r="Y302">
        <f t="shared" si="66"/>
        <v>476.58615046671673</v>
      </c>
      <c r="Z302">
        <f t="shared" si="67"/>
        <v>515.44979835618346</v>
      </c>
      <c r="AB302">
        <f t="shared" si="68"/>
        <v>511.62307903019138</v>
      </c>
      <c r="AC302">
        <f t="shared" si="69"/>
        <v>767.43461854528698</v>
      </c>
    </row>
    <row r="303" spans="1:29" x14ac:dyDescent="0.25">
      <c r="A303" s="1">
        <v>0.58333333333334902</v>
      </c>
      <c r="B303" s="2">
        <v>852.66666666666697</v>
      </c>
      <c r="C303" s="3">
        <v>20.76</v>
      </c>
      <c r="D303" s="3">
        <v>25.126115414400001</v>
      </c>
      <c r="E303" s="3">
        <v>49.350082111060097</v>
      </c>
      <c r="F303" s="3">
        <v>57.934148871135299</v>
      </c>
      <c r="G303" s="12">
        <f t="shared" si="56"/>
        <v>3.3530197941039973E-2</v>
      </c>
      <c r="H303" s="12">
        <f t="shared" si="57"/>
        <v>4.3597516267946002E-2</v>
      </c>
      <c r="I303" s="14">
        <f t="shared" si="61"/>
        <v>0.49932122695510872</v>
      </c>
      <c r="J303" s="14">
        <f t="shared" si="62"/>
        <v>0.35388149270336305</v>
      </c>
      <c r="K303" s="12">
        <f t="shared" si="58"/>
        <v>0.45084131553786022</v>
      </c>
      <c r="M303" s="1">
        <v>0.58333333333334902</v>
      </c>
      <c r="N303" s="2">
        <v>852.66666666666697</v>
      </c>
      <c r="O303" s="3">
        <v>20.76</v>
      </c>
      <c r="P303" s="3">
        <v>25.126115414400001</v>
      </c>
      <c r="Q303" s="3">
        <v>42.2317995297728</v>
      </c>
      <c r="R303" s="3">
        <v>48.908416763552403</v>
      </c>
      <c r="S303" s="12">
        <f t="shared" si="59"/>
        <v>2.5181938463377004E-2</v>
      </c>
      <c r="T303" s="12">
        <f t="shared" si="60"/>
        <v>3.30122166890763E-2</v>
      </c>
      <c r="U303" s="14">
        <f t="shared" si="63"/>
        <v>0.35259424219618379</v>
      </c>
      <c r="V303" s="14">
        <f t="shared" si="64"/>
        <v>0.27524614369124795</v>
      </c>
      <c r="W303" s="12">
        <f t="shared" si="65"/>
        <v>0.49021731404180774</v>
      </c>
      <c r="Y303">
        <f t="shared" si="66"/>
        <v>478.70280356002775</v>
      </c>
      <c r="Z303">
        <f t="shared" si="67"/>
        <v>520.51219464107248</v>
      </c>
      <c r="AB303">
        <f t="shared" si="68"/>
        <v>508.84568696171954</v>
      </c>
      <c r="AC303">
        <f t="shared" si="69"/>
        <v>763.26853044257928</v>
      </c>
    </row>
    <row r="304" spans="1:29" x14ac:dyDescent="0.25">
      <c r="A304" s="1">
        <v>0.58402777777779402</v>
      </c>
      <c r="B304" s="2">
        <v>856.83333333333303</v>
      </c>
      <c r="C304" s="3">
        <v>20.76</v>
      </c>
      <c r="D304" s="3">
        <v>26.151073502400003</v>
      </c>
      <c r="E304" s="3">
        <v>49.799942073142603</v>
      </c>
      <c r="F304" s="3">
        <v>58.370988795423898</v>
      </c>
      <c r="G304" s="12">
        <f t="shared" si="56"/>
        <v>3.3892171258287425E-2</v>
      </c>
      <c r="H304" s="12">
        <f t="shared" si="57"/>
        <v>4.3895338022280378E-2</v>
      </c>
      <c r="I304" s="14">
        <f t="shared" si="61"/>
        <v>0.48509641813692811</v>
      </c>
      <c r="J304" s="14">
        <f t="shared" si="62"/>
        <v>0.35162646806763115</v>
      </c>
      <c r="K304" s="12">
        <f t="shared" si="58"/>
        <v>0.44060643478049588</v>
      </c>
      <c r="M304" s="1">
        <v>0.58402777777779402</v>
      </c>
      <c r="N304" s="2">
        <v>856.83333333333303</v>
      </c>
      <c r="O304" s="3">
        <v>20.76</v>
      </c>
      <c r="P304" s="3">
        <v>26.151073502400003</v>
      </c>
      <c r="Q304" s="3">
        <v>42.681405954003701</v>
      </c>
      <c r="R304" s="3">
        <v>49.365358277222697</v>
      </c>
      <c r="S304" s="12">
        <f t="shared" si="59"/>
        <v>2.5584212356355232E-2</v>
      </c>
      <c r="T304" s="12">
        <f t="shared" si="60"/>
        <v>3.3384973675031362E-2</v>
      </c>
      <c r="U304" s="14">
        <f t="shared" si="63"/>
        <v>0.33907774652721073</v>
      </c>
      <c r="V304" s="14">
        <f t="shared" si="64"/>
        <v>0.27420857968679729</v>
      </c>
      <c r="W304" s="12">
        <f t="shared" si="65"/>
        <v>0.47618203637060946</v>
      </c>
      <c r="Y304">
        <f t="shared" si="66"/>
        <v>470.12155731847866</v>
      </c>
      <c r="Z304">
        <f t="shared" si="67"/>
        <v>508.0802794384087</v>
      </c>
      <c r="AB304">
        <f t="shared" si="68"/>
        <v>493.89049890071749</v>
      </c>
      <c r="AC304">
        <f t="shared" si="69"/>
        <v>740.83574835107606</v>
      </c>
    </row>
    <row r="305" spans="1:29" x14ac:dyDescent="0.25">
      <c r="A305" s="1">
        <v>0.58472222222223802</v>
      </c>
      <c r="B305" s="2">
        <v>854.83333333333303</v>
      </c>
      <c r="C305" s="3">
        <v>20.76</v>
      </c>
      <c r="D305" s="3">
        <v>25.916797368000001</v>
      </c>
      <c r="E305" s="3">
        <v>49.216635399156701</v>
      </c>
      <c r="F305" s="3">
        <v>57.847616427404098</v>
      </c>
      <c r="G305" s="12">
        <f t="shared" si="56"/>
        <v>3.3289103605954426E-2</v>
      </c>
      <c r="H305" s="12">
        <f t="shared" si="57"/>
        <v>4.3385786423167219E-2</v>
      </c>
      <c r="I305" s="14">
        <f t="shared" si="61"/>
        <v>0.47905514305715752</v>
      </c>
      <c r="J305" s="14">
        <f t="shared" si="62"/>
        <v>0.35491369902929798</v>
      </c>
      <c r="K305" s="12">
        <f t="shared" si="58"/>
        <v>0.43767466171453784</v>
      </c>
      <c r="M305" s="1">
        <v>0.58472222222223802</v>
      </c>
      <c r="N305" s="2">
        <v>854.83333333333303</v>
      </c>
      <c r="O305" s="3">
        <v>20.76</v>
      </c>
      <c r="P305" s="3">
        <v>25.916797368000001</v>
      </c>
      <c r="Q305" s="3">
        <v>42.085779532294303</v>
      </c>
      <c r="R305" s="3">
        <v>48.812687791145301</v>
      </c>
      <c r="S305" s="12">
        <f t="shared" si="59"/>
        <v>2.4947295222024927E-2</v>
      </c>
      <c r="T305" s="12">
        <f t="shared" si="60"/>
        <v>3.2816558149126894E-2</v>
      </c>
      <c r="U305" s="14">
        <f t="shared" si="63"/>
        <v>0.33244154115779068</v>
      </c>
      <c r="V305" s="14">
        <f t="shared" si="64"/>
        <v>0.27661651501328122</v>
      </c>
      <c r="W305" s="12">
        <f t="shared" si="65"/>
        <v>0.4707497986644314</v>
      </c>
      <c r="Y305">
        <f t="shared" si="66"/>
        <v>465.90334723542259</v>
      </c>
      <c r="Z305">
        <f t="shared" si="67"/>
        <v>501.11172999822475</v>
      </c>
      <c r="AB305">
        <f t="shared" si="68"/>
        <v>497.30882760037508</v>
      </c>
      <c r="AC305">
        <f t="shared" si="69"/>
        <v>745.96324140056254</v>
      </c>
    </row>
    <row r="306" spans="1:29" x14ac:dyDescent="0.25">
      <c r="A306" s="1">
        <v>0.58541666666668302</v>
      </c>
      <c r="B306" s="2">
        <v>849.33333333333303</v>
      </c>
      <c r="C306" s="3">
        <v>20.76</v>
      </c>
      <c r="D306" s="3">
        <v>25.052904122400005</v>
      </c>
      <c r="E306" s="3">
        <v>48.664513826577497</v>
      </c>
      <c r="F306" s="3">
        <v>57.256755233375102</v>
      </c>
      <c r="G306" s="12">
        <f t="shared" si="56"/>
        <v>3.2854608116064568E-2</v>
      </c>
      <c r="H306" s="12">
        <f t="shared" si="57"/>
        <v>4.2971061891728939E-2</v>
      </c>
      <c r="I306" s="14">
        <f t="shared" si="61"/>
        <v>0.48860902056596789</v>
      </c>
      <c r="J306" s="14">
        <f t="shared" si="62"/>
        <v>0.35560867817486885</v>
      </c>
      <c r="K306" s="12">
        <f t="shared" si="58"/>
        <v>0.44427557310226823</v>
      </c>
      <c r="M306" s="1">
        <v>0.58541666666668302</v>
      </c>
      <c r="N306" s="2">
        <v>849.33333333333303</v>
      </c>
      <c r="O306" s="3">
        <v>20.76</v>
      </c>
      <c r="P306" s="3">
        <v>25.052904122400005</v>
      </c>
      <c r="Q306" s="3">
        <v>41.577544763317398</v>
      </c>
      <c r="R306" s="3">
        <v>48.2600571155903</v>
      </c>
      <c r="S306" s="12">
        <f t="shared" si="59"/>
        <v>2.451045301803462E-2</v>
      </c>
      <c r="T306" s="12">
        <f t="shared" si="60"/>
        <v>3.2378403197319827E-2</v>
      </c>
      <c r="U306" s="14">
        <f t="shared" si="63"/>
        <v>0.34195417338847189</v>
      </c>
      <c r="V306" s="14">
        <f t="shared" si="64"/>
        <v>0.27657036993851031</v>
      </c>
      <c r="W306" s="12">
        <f t="shared" si="65"/>
        <v>0.48023935835772708</v>
      </c>
      <c r="Y306">
        <f t="shared" si="66"/>
        <v>469.88716445266425</v>
      </c>
      <c r="Z306">
        <f t="shared" si="67"/>
        <v>507.92418944296708</v>
      </c>
      <c r="AB306">
        <f t="shared" si="68"/>
        <v>509.9139146803625</v>
      </c>
      <c r="AC306">
        <f t="shared" si="69"/>
        <v>764.87087202054363</v>
      </c>
    </row>
    <row r="307" spans="1:29" x14ac:dyDescent="0.25">
      <c r="A307" s="1">
        <v>0.58611111111112701</v>
      </c>
      <c r="B307" s="2">
        <v>851.66666666666697</v>
      </c>
      <c r="C307" s="3">
        <v>20.76</v>
      </c>
      <c r="D307" s="3">
        <v>25.140757672800003</v>
      </c>
      <c r="E307" s="3">
        <v>48.9458533168293</v>
      </c>
      <c r="F307" s="3">
        <v>57.445028201390201</v>
      </c>
      <c r="G307" s="12">
        <f t="shared" si="56"/>
        <v>3.3094935401365114E-2</v>
      </c>
      <c r="H307" s="12">
        <f t="shared" si="57"/>
        <v>4.3074397105350506E-2</v>
      </c>
      <c r="I307" s="14">
        <f t="shared" si="61"/>
        <v>0.49126331519434219</v>
      </c>
      <c r="J307" s="14">
        <f t="shared" si="62"/>
        <v>0.3507931992916079</v>
      </c>
      <c r="K307" s="12">
        <f t="shared" si="58"/>
        <v>0.444439943226764</v>
      </c>
      <c r="M307" s="1">
        <v>0.58611111111112701</v>
      </c>
      <c r="N307" s="2">
        <v>851.66666666666697</v>
      </c>
      <c r="O307" s="3">
        <v>20.76</v>
      </c>
      <c r="P307" s="3">
        <v>25.140757672800003</v>
      </c>
      <c r="Q307" s="3">
        <v>41.908254901265202</v>
      </c>
      <c r="R307" s="3">
        <v>48.5171840759402</v>
      </c>
      <c r="S307" s="12">
        <f t="shared" si="59"/>
        <v>2.4831610451583396E-2</v>
      </c>
      <c r="T307" s="12">
        <f t="shared" si="60"/>
        <v>3.259160556861862E-2</v>
      </c>
      <c r="U307" s="14">
        <f t="shared" si="63"/>
        <v>0.34602911910726958</v>
      </c>
      <c r="V307" s="14">
        <f t="shared" si="64"/>
        <v>0.27277558593214707</v>
      </c>
      <c r="W307" s="12">
        <f t="shared" si="65"/>
        <v>0.48241691207334308</v>
      </c>
      <c r="Y307">
        <f t="shared" si="66"/>
        <v>471.3523865851522</v>
      </c>
      <c r="Z307">
        <f t="shared" si="67"/>
        <v>511.62899802367832</v>
      </c>
      <c r="AB307">
        <f t="shared" si="68"/>
        <v>508.63204141799093</v>
      </c>
      <c r="AC307">
        <f t="shared" si="69"/>
        <v>762.94806212698631</v>
      </c>
    </row>
    <row r="308" spans="1:29" x14ac:dyDescent="0.25">
      <c r="A308" s="1">
        <v>0.58680555555557201</v>
      </c>
      <c r="B308" s="2">
        <v>853.33333333333303</v>
      </c>
      <c r="C308" s="3">
        <v>20.76</v>
      </c>
      <c r="D308" s="3">
        <v>25.902155109600006</v>
      </c>
      <c r="E308" s="3">
        <v>49.244550510865302</v>
      </c>
      <c r="F308" s="3">
        <v>57.707604110515597</v>
      </c>
      <c r="G308" s="12">
        <f t="shared" si="56"/>
        <v>3.3380332629920288E-2</v>
      </c>
      <c r="H308" s="12">
        <f t="shared" si="57"/>
        <v>4.3297973567010484E-2</v>
      </c>
      <c r="I308" s="14">
        <f t="shared" si="61"/>
        <v>0.4807737689181063</v>
      </c>
      <c r="J308" s="14">
        <f t="shared" si="62"/>
        <v>0.34862010566741269</v>
      </c>
      <c r="K308" s="12">
        <f t="shared" si="58"/>
        <v>0.4367225478345419</v>
      </c>
      <c r="M308" s="1">
        <v>0.58680555555557201</v>
      </c>
      <c r="N308" s="2">
        <v>853.33333333333303</v>
      </c>
      <c r="O308" s="3">
        <v>20.76</v>
      </c>
      <c r="P308" s="3">
        <v>25.902155109600006</v>
      </c>
      <c r="Q308" s="3">
        <v>42.226228898576302</v>
      </c>
      <c r="R308" s="3">
        <v>48.8186745445716</v>
      </c>
      <c r="S308" s="12">
        <f t="shared" si="59"/>
        <v>2.5155736990519113E-2</v>
      </c>
      <c r="T308" s="12">
        <f t="shared" si="60"/>
        <v>3.2881259231919854E-2</v>
      </c>
      <c r="U308" s="14">
        <f t="shared" si="63"/>
        <v>0.33622026980135838</v>
      </c>
      <c r="V308" s="14">
        <f t="shared" si="64"/>
        <v>0.2715638121219654</v>
      </c>
      <c r="W308" s="12">
        <f t="shared" si="65"/>
        <v>0.47200217586234117</v>
      </c>
      <c r="Y308">
        <f t="shared" si="66"/>
        <v>464.07406970313536</v>
      </c>
      <c r="Z308">
        <f t="shared" si="67"/>
        <v>501.56322760820535</v>
      </c>
      <c r="AB308">
        <f t="shared" si="68"/>
        <v>497.52247314410369</v>
      </c>
      <c r="AC308">
        <f t="shared" si="69"/>
        <v>746.2837097161555</v>
      </c>
    </row>
    <row r="309" spans="1:29" x14ac:dyDescent="0.25">
      <c r="A309" s="1">
        <v>0.58750000000001601</v>
      </c>
      <c r="B309" s="2">
        <v>850.83333333333303</v>
      </c>
      <c r="C309" s="3">
        <v>20.76</v>
      </c>
      <c r="D309" s="3">
        <v>25.828943817599999</v>
      </c>
      <c r="E309" s="3">
        <v>49.2493942722516</v>
      </c>
      <c r="F309" s="3">
        <v>57.639415367961199</v>
      </c>
      <c r="G309" s="12">
        <f t="shared" si="56"/>
        <v>3.3484106882176227E-2</v>
      </c>
      <c r="H309" s="12">
        <f t="shared" si="57"/>
        <v>4.334505234236382E-2</v>
      </c>
      <c r="I309" s="14">
        <f t="shared" si="61"/>
        <v>0.48379881626561938</v>
      </c>
      <c r="J309" s="14">
        <f t="shared" si="62"/>
        <v>0.34662717375204827</v>
      </c>
      <c r="K309" s="12">
        <f t="shared" si="58"/>
        <v>0.43807493542776249</v>
      </c>
      <c r="M309" s="1">
        <v>0.58750000000001601</v>
      </c>
      <c r="N309" s="2">
        <v>850.83333333333303</v>
      </c>
      <c r="O309" s="3">
        <v>20.76</v>
      </c>
      <c r="P309" s="3">
        <v>25.828943817599999</v>
      </c>
      <c r="Q309" s="3">
        <v>42.2800864561137</v>
      </c>
      <c r="R309" s="3">
        <v>48.8095099144047</v>
      </c>
      <c r="S309" s="12">
        <f t="shared" si="59"/>
        <v>2.5292951760368707E-2</v>
      </c>
      <c r="T309" s="12">
        <f t="shared" si="60"/>
        <v>3.2967102739750884E-2</v>
      </c>
      <c r="U309" s="14">
        <f t="shared" si="63"/>
        <v>0.33983305957930537</v>
      </c>
      <c r="V309" s="14">
        <f t="shared" si="64"/>
        <v>0.26975803442676732</v>
      </c>
      <c r="W309" s="12">
        <f t="shared" si="65"/>
        <v>0.47471207679268912</v>
      </c>
      <c r="Y309">
        <f t="shared" si="66"/>
        <v>464.14735384263747</v>
      </c>
      <c r="Z309">
        <f t="shared" si="67"/>
        <v>502.9649871780955</v>
      </c>
      <c r="AB309">
        <f t="shared" si="68"/>
        <v>498.59070086274676</v>
      </c>
      <c r="AC309">
        <f t="shared" si="69"/>
        <v>747.88605129412008</v>
      </c>
    </row>
    <row r="310" spans="1:29" x14ac:dyDescent="0.25">
      <c r="A310" s="1">
        <v>0.58819444444446101</v>
      </c>
      <c r="B310" s="2">
        <v>851.16666666666697</v>
      </c>
      <c r="C310" s="3">
        <v>20.76</v>
      </c>
      <c r="D310" s="3">
        <v>26.282853828000004</v>
      </c>
      <c r="E310" s="3">
        <v>49.191385825818301</v>
      </c>
      <c r="F310" s="3">
        <v>57.603989982528503</v>
      </c>
      <c r="G310" s="12">
        <f t="shared" si="56"/>
        <v>3.3402842168574455E-2</v>
      </c>
      <c r="H310" s="12">
        <f t="shared" si="57"/>
        <v>4.3286457782488921E-2</v>
      </c>
      <c r="I310" s="14">
        <f t="shared" si="61"/>
        <v>0.47303873680455011</v>
      </c>
      <c r="J310" s="14">
        <f t="shared" si="62"/>
        <v>0.34742406400426618</v>
      </c>
      <c r="K310" s="12">
        <f t="shared" si="58"/>
        <v>0.43116717920445546</v>
      </c>
      <c r="M310" s="1">
        <v>0.58819444444446101</v>
      </c>
      <c r="N310" s="2">
        <v>851.16666666666697</v>
      </c>
      <c r="O310" s="3">
        <v>20.76</v>
      </c>
      <c r="P310" s="3">
        <v>26.282853828000004</v>
      </c>
      <c r="Q310" s="3">
        <v>42.2165586291149</v>
      </c>
      <c r="R310" s="3">
        <v>48.775494433185202</v>
      </c>
      <c r="S310" s="12">
        <f t="shared" si="59"/>
        <v>2.5208410372956597E-2</v>
      </c>
      <c r="T310" s="12">
        <f t="shared" si="60"/>
        <v>3.2914228823009817E-2</v>
      </c>
      <c r="U310" s="14">
        <f t="shared" si="63"/>
        <v>0.32901539009369085</v>
      </c>
      <c r="V310" s="14">
        <f t="shared" si="64"/>
        <v>0.27087119400187076</v>
      </c>
      <c r="W310" s="12">
        <f t="shared" si="65"/>
        <v>0.46445098709462623</v>
      </c>
      <c r="Y310">
        <f t="shared" si="66"/>
        <v>457.00744933799302</v>
      </c>
      <c r="Z310">
        <f t="shared" si="67"/>
        <v>492.28598834044755</v>
      </c>
      <c r="AB310">
        <f t="shared" si="68"/>
        <v>491.96768900716012</v>
      </c>
      <c r="AC310">
        <f t="shared" si="69"/>
        <v>737.95153351074009</v>
      </c>
    </row>
    <row r="311" spans="1:29" x14ac:dyDescent="0.25">
      <c r="A311" s="1">
        <v>0.588888888888905</v>
      </c>
      <c r="B311" s="2">
        <v>848.83333333333303</v>
      </c>
      <c r="C311" s="3">
        <v>20.76</v>
      </c>
      <c r="D311" s="3">
        <v>25.594667683200008</v>
      </c>
      <c r="E311" s="3">
        <v>48.722138737612298</v>
      </c>
      <c r="F311" s="3">
        <v>57.121950683937698</v>
      </c>
      <c r="G311" s="12">
        <f t="shared" si="56"/>
        <v>3.2941848110283493E-2</v>
      </c>
      <c r="H311" s="12">
        <f t="shared" si="57"/>
        <v>4.2837562164466172E-2</v>
      </c>
      <c r="I311" s="14">
        <f t="shared" si="61"/>
        <v>0.47887236354922552</v>
      </c>
      <c r="J311" s="14">
        <f t="shared" si="62"/>
        <v>0.34784934251066402</v>
      </c>
      <c r="K311" s="12">
        <f t="shared" si="58"/>
        <v>0.43519802320303846</v>
      </c>
      <c r="M311" s="1">
        <v>0.588888888888905</v>
      </c>
      <c r="N311" s="2">
        <v>848.83333333333303</v>
      </c>
      <c r="O311" s="3">
        <v>20.76</v>
      </c>
      <c r="P311" s="3">
        <v>25.594667683200008</v>
      </c>
      <c r="Q311" s="3">
        <v>41.771738983529097</v>
      </c>
      <c r="R311" s="3">
        <v>48.306828220400398</v>
      </c>
      <c r="S311" s="12">
        <f t="shared" si="59"/>
        <v>2.4753668545292484E-2</v>
      </c>
      <c r="T311" s="12">
        <f t="shared" si="60"/>
        <v>3.2452575951777425E-2</v>
      </c>
      <c r="U311" s="14">
        <f t="shared" si="63"/>
        <v>0.33495890452817145</v>
      </c>
      <c r="V311" s="14">
        <f t="shared" si="64"/>
        <v>0.2706282603491677</v>
      </c>
      <c r="W311" s="12">
        <f t="shared" si="65"/>
        <v>0.47027303470275528</v>
      </c>
      <c r="Y311">
        <f t="shared" si="66"/>
        <v>460.01534291855563</v>
      </c>
      <c r="Z311">
        <f t="shared" si="67"/>
        <v>497.0905192352156</v>
      </c>
      <c r="AB311">
        <f t="shared" si="68"/>
        <v>502.00902956240424</v>
      </c>
      <c r="AC311">
        <f t="shared" si="69"/>
        <v>753.01354434360633</v>
      </c>
    </row>
    <row r="312" spans="1:29" x14ac:dyDescent="0.25">
      <c r="A312" s="1">
        <v>0.58958333333335</v>
      </c>
      <c r="B312" s="2">
        <v>847.66666666666697</v>
      </c>
      <c r="C312" s="3">
        <v>20.76</v>
      </c>
      <c r="D312" s="3">
        <v>25.594667683200001</v>
      </c>
      <c r="E312" s="3">
        <v>48.580744117373598</v>
      </c>
      <c r="F312" s="3">
        <v>56.940788067123897</v>
      </c>
      <c r="G312" s="12">
        <f t="shared" si="56"/>
        <v>3.2820382364184331E-2</v>
      </c>
      <c r="H312" s="12">
        <f t="shared" si="57"/>
        <v>4.2682801494837462E-2</v>
      </c>
      <c r="I312" s="14">
        <f t="shared" si="61"/>
        <v>0.47659973302186676</v>
      </c>
      <c r="J312" s="14">
        <f t="shared" si="62"/>
        <v>0.34667897550174603</v>
      </c>
      <c r="K312" s="12">
        <f t="shared" si="58"/>
        <v>0.43329281384849322</v>
      </c>
      <c r="M312" s="1">
        <v>0.58958333333335</v>
      </c>
      <c r="N312" s="2">
        <v>847.66666666666697</v>
      </c>
      <c r="O312" s="3">
        <v>20.76</v>
      </c>
      <c r="P312" s="3">
        <v>25.594667683200001</v>
      </c>
      <c r="Q312" s="3">
        <v>41.664751821862801</v>
      </c>
      <c r="R312" s="3">
        <v>48.169155648663001</v>
      </c>
      <c r="S312" s="12">
        <f t="shared" si="59"/>
        <v>2.4661523973884537E-2</v>
      </c>
      <c r="T312" s="12">
        <f t="shared" si="60"/>
        <v>3.2334827741246151E-2</v>
      </c>
      <c r="U312" s="14">
        <f t="shared" si="63"/>
        <v>0.33320161585902192</v>
      </c>
      <c r="V312" s="14">
        <f t="shared" si="64"/>
        <v>0.26972825364059011</v>
      </c>
      <c r="W312" s="12">
        <f t="shared" si="65"/>
        <v>0.468065742679317</v>
      </c>
      <c r="Y312">
        <f t="shared" si="66"/>
        <v>457.37199482872273</v>
      </c>
      <c r="Z312">
        <f t="shared" si="67"/>
        <v>494.07734353767262</v>
      </c>
      <c r="AB312">
        <f t="shared" si="68"/>
        <v>502.00902956240435</v>
      </c>
      <c r="AC312">
        <f t="shared" si="69"/>
        <v>753.01354434360644</v>
      </c>
    </row>
    <row r="313" spans="1:29" x14ac:dyDescent="0.25">
      <c r="A313" s="1">
        <v>0.590277777777794</v>
      </c>
      <c r="B313" s="2">
        <v>845</v>
      </c>
      <c r="C313" s="3">
        <v>20.8</v>
      </c>
      <c r="D313" s="3">
        <v>25.536098649600003</v>
      </c>
      <c r="E313" s="3">
        <v>48.492105466990502</v>
      </c>
      <c r="F313" s="3">
        <v>56.814532930181201</v>
      </c>
      <c r="G313" s="12">
        <f t="shared" si="56"/>
        <v>3.2771722446142605E-2</v>
      </c>
      <c r="H313" s="12">
        <f t="shared" si="57"/>
        <v>4.2620749029800238E-2</v>
      </c>
      <c r="I313" s="14">
        <f t="shared" si="61"/>
        <v>0.47747835589336518</v>
      </c>
      <c r="J313" s="14">
        <f t="shared" si="62"/>
        <v>0.34620820718311673</v>
      </c>
      <c r="K313" s="12">
        <f t="shared" si="58"/>
        <v>0.43372163965661575</v>
      </c>
      <c r="M313" s="1">
        <v>0.590277777777794</v>
      </c>
      <c r="N313" s="2">
        <v>845</v>
      </c>
      <c r="O313" s="3">
        <v>20.8</v>
      </c>
      <c r="P313" s="3">
        <v>25.536098649600003</v>
      </c>
      <c r="Q313" s="3">
        <v>41.606083897720303</v>
      </c>
      <c r="R313" s="3">
        <v>48.080764854512999</v>
      </c>
      <c r="S313" s="12">
        <f t="shared" si="59"/>
        <v>2.4622584494343555E-2</v>
      </c>
      <c r="T313" s="12">
        <f t="shared" si="60"/>
        <v>3.2284928821908872E-2</v>
      </c>
      <c r="U313" s="14">
        <f t="shared" si="63"/>
        <v>0.33425108280113941</v>
      </c>
      <c r="V313" s="14">
        <f t="shared" si="64"/>
        <v>0.26934301272653854</v>
      </c>
      <c r="W313" s="12">
        <f t="shared" si="65"/>
        <v>0.46892258916440877</v>
      </c>
      <c r="Y313">
        <f t="shared" si="66"/>
        <v>456.38438527038295</v>
      </c>
      <c r="Z313">
        <f t="shared" si="67"/>
        <v>493.42464850181159</v>
      </c>
      <c r="AB313">
        <f t="shared" si="68"/>
        <v>502.86361173731871</v>
      </c>
      <c r="AC313">
        <f t="shared" si="69"/>
        <v>754.29541760597795</v>
      </c>
    </row>
    <row r="314" spans="1:29" x14ac:dyDescent="0.25">
      <c r="A314" s="1">
        <v>0.590972222222239</v>
      </c>
      <c r="B314" s="2">
        <v>848</v>
      </c>
      <c r="C314" s="3">
        <v>20.76</v>
      </c>
      <c r="D314" s="3">
        <v>25.609309941600003</v>
      </c>
      <c r="E314" s="3">
        <v>48.007234978311203</v>
      </c>
      <c r="F314" s="3">
        <v>56.476251399190403</v>
      </c>
      <c r="G314" s="12">
        <f t="shared" si="56"/>
        <v>3.2131173323480193E-2</v>
      </c>
      <c r="H314" s="12">
        <f t="shared" si="57"/>
        <v>4.2118220989611321E-2</v>
      </c>
      <c r="I314" s="14">
        <f t="shared" si="61"/>
        <v>0.46422228849673008</v>
      </c>
      <c r="J314" s="14">
        <f t="shared" si="62"/>
        <v>0.35105985735491246</v>
      </c>
      <c r="K314" s="12">
        <f t="shared" si="58"/>
        <v>0.42650147811612427</v>
      </c>
      <c r="M314" s="1">
        <v>0.590972222222239</v>
      </c>
      <c r="N314" s="2">
        <v>848</v>
      </c>
      <c r="O314" s="3">
        <v>20.76</v>
      </c>
      <c r="P314" s="3">
        <v>25.609309941600003</v>
      </c>
      <c r="Q314" s="3">
        <v>41.048259638862298</v>
      </c>
      <c r="R314" s="3">
        <v>47.649483061796701</v>
      </c>
      <c r="S314" s="12">
        <f t="shared" si="59"/>
        <v>2.3924834479790442E-2</v>
      </c>
      <c r="T314" s="12">
        <f t="shared" si="60"/>
        <v>3.1709296063439502E-2</v>
      </c>
      <c r="U314" s="14">
        <f t="shared" si="63"/>
        <v>0.31998966639551635</v>
      </c>
      <c r="V314" s="14">
        <f t="shared" si="64"/>
        <v>0.27363561930402752</v>
      </c>
      <c r="W314" s="12">
        <f t="shared" si="65"/>
        <v>0.45680747604753014</v>
      </c>
      <c r="Y314">
        <f t="shared" si="66"/>
        <v>450.3802836142965</v>
      </c>
      <c r="Z314">
        <f t="shared" si="67"/>
        <v>482.38304244141727</v>
      </c>
      <c r="AB314">
        <f t="shared" si="68"/>
        <v>501.79538401867575</v>
      </c>
      <c r="AC314">
        <f t="shared" si="69"/>
        <v>752.69307602801348</v>
      </c>
    </row>
    <row r="315" spans="1:29" x14ac:dyDescent="0.25">
      <c r="A315" s="1">
        <v>0.59166666666668299</v>
      </c>
      <c r="B315" s="2">
        <v>847.33333333333303</v>
      </c>
      <c r="C315" s="3">
        <v>20.8</v>
      </c>
      <c r="D315" s="3">
        <v>23.9840192592</v>
      </c>
      <c r="E315" s="3">
        <v>47.514191895971898</v>
      </c>
      <c r="F315" s="3">
        <v>55.872509845312997</v>
      </c>
      <c r="G315" s="12">
        <f t="shared" si="56"/>
        <v>3.1527370451579745E-2</v>
      </c>
      <c r="H315" s="12">
        <f t="shared" si="57"/>
        <v>4.139163239021991E-2</v>
      </c>
      <c r="I315" s="14">
        <f t="shared" si="61"/>
        <v>0.48807310383118885</v>
      </c>
      <c r="J315" s="14">
        <f t="shared" si="62"/>
        <v>0.34674375299462401</v>
      </c>
      <c r="K315" s="12">
        <f t="shared" si="58"/>
        <v>0.44096332021900064</v>
      </c>
      <c r="M315" s="1">
        <v>0.59166666666668299</v>
      </c>
      <c r="N315" s="2">
        <v>847.33333333333303</v>
      </c>
      <c r="O315" s="3">
        <v>20.8</v>
      </c>
      <c r="P315" s="3">
        <v>23.9840192592</v>
      </c>
      <c r="Q315" s="3">
        <v>40.633882887012703</v>
      </c>
      <c r="R315" s="3">
        <v>47.107193288581797</v>
      </c>
      <c r="S315" s="12">
        <f t="shared" si="59"/>
        <v>2.3407414894192811E-2</v>
      </c>
      <c r="T315" s="12">
        <f t="shared" si="60"/>
        <v>3.1047041646634705E-2</v>
      </c>
      <c r="U315" s="14">
        <f t="shared" si="63"/>
        <v>0.34535873342863055</v>
      </c>
      <c r="V315" s="14">
        <f t="shared" si="64"/>
        <v>0.26854445554038159</v>
      </c>
      <c r="W315" s="12">
        <f t="shared" si="65"/>
        <v>0.47963096119882154</v>
      </c>
      <c r="Y315">
        <f t="shared" si="66"/>
        <v>465.28573146574877</v>
      </c>
      <c r="Z315">
        <f t="shared" si="67"/>
        <v>506.08618082832965</v>
      </c>
      <c r="AB315">
        <f t="shared" si="68"/>
        <v>525.51003937255064</v>
      </c>
      <c r="AC315">
        <f t="shared" si="69"/>
        <v>788.26505905882584</v>
      </c>
    </row>
    <row r="316" spans="1:29" x14ac:dyDescent="0.25">
      <c r="A316" s="1">
        <v>0.59236111111112799</v>
      </c>
      <c r="B316" s="2">
        <v>846.5</v>
      </c>
      <c r="C316" s="3">
        <v>20.8</v>
      </c>
      <c r="D316" s="3">
        <v>25.594667683200008</v>
      </c>
      <c r="E316" s="3">
        <v>48.542484551791503</v>
      </c>
      <c r="F316" s="3">
        <v>56.693123315278498</v>
      </c>
      <c r="G316" s="12">
        <f t="shared" si="56"/>
        <v>3.2773165448070289E-2</v>
      </c>
      <c r="H316" s="12">
        <f t="shared" si="57"/>
        <v>4.2401799545515061E-2</v>
      </c>
      <c r="I316" s="14">
        <f t="shared" si="61"/>
        <v>0.47646221639131059</v>
      </c>
      <c r="J316" s="14">
        <f t="shared" si="62"/>
        <v>0.33846107736472508</v>
      </c>
      <c r="K316" s="12">
        <f t="shared" si="58"/>
        <v>0.43046183671578214</v>
      </c>
      <c r="M316" s="1">
        <v>0.59236111111112799</v>
      </c>
      <c r="N316" s="2">
        <v>846.5</v>
      </c>
      <c r="O316" s="3">
        <v>20.8</v>
      </c>
      <c r="P316" s="3">
        <v>25.594667683200008</v>
      </c>
      <c r="Q316" s="3">
        <v>41.771893830123098</v>
      </c>
      <c r="R316" s="3">
        <v>48.109228590998299</v>
      </c>
      <c r="S316" s="12">
        <f t="shared" si="59"/>
        <v>2.4774830277759122E-2</v>
      </c>
      <c r="T316" s="12">
        <f t="shared" si="60"/>
        <v>3.226134505729273E-2</v>
      </c>
      <c r="U316" s="14">
        <f t="shared" si="63"/>
        <v>0.3358854164282658</v>
      </c>
      <c r="V316" s="14">
        <f t="shared" si="64"/>
        <v>0.26316233770481778</v>
      </c>
      <c r="W316" s="12">
        <f t="shared" si="65"/>
        <v>0.46746658528067475</v>
      </c>
      <c r="Y316">
        <f t="shared" si="66"/>
        <v>453.7583124905924</v>
      </c>
      <c r="Z316">
        <f t="shared" si="67"/>
        <v>492.76574783271991</v>
      </c>
      <c r="AB316">
        <f t="shared" si="68"/>
        <v>502.00902956240424</v>
      </c>
      <c r="AC316">
        <f t="shared" si="69"/>
        <v>753.01354434360633</v>
      </c>
    </row>
    <row r="317" spans="1:29" x14ac:dyDescent="0.25">
      <c r="A317" s="1">
        <v>0.59305555555557199</v>
      </c>
      <c r="B317" s="2">
        <v>845</v>
      </c>
      <c r="C317" s="3">
        <v>20.8</v>
      </c>
      <c r="D317" s="3">
        <v>26.282853828000004</v>
      </c>
      <c r="E317" s="3">
        <v>48.176493004993297</v>
      </c>
      <c r="F317" s="3">
        <v>56.482821072512202</v>
      </c>
      <c r="G317" s="12">
        <f t="shared" si="56"/>
        <v>3.2398216573956563E-2</v>
      </c>
      <c r="H317" s="12">
        <f t="shared" si="57"/>
        <v>4.2228190618357628E-2</v>
      </c>
      <c r="I317" s="14">
        <f t="shared" si="61"/>
        <v>0.45538141375851204</v>
      </c>
      <c r="J317" s="14">
        <f t="shared" si="62"/>
        <v>0.34553848156076489</v>
      </c>
      <c r="K317" s="12">
        <f t="shared" si="58"/>
        <v>0.41876710302592968</v>
      </c>
      <c r="M317" s="1">
        <v>0.59305555555557199</v>
      </c>
      <c r="N317" s="2">
        <v>845</v>
      </c>
      <c r="O317" s="3">
        <v>20.8</v>
      </c>
      <c r="P317" s="3">
        <v>26.282853828000004</v>
      </c>
      <c r="Q317" s="3">
        <v>41.329853918314697</v>
      </c>
      <c r="R317" s="3">
        <v>47.810375116569901</v>
      </c>
      <c r="S317" s="12">
        <f t="shared" si="59"/>
        <v>2.4295685110431592E-2</v>
      </c>
      <c r="T317" s="12">
        <f t="shared" si="60"/>
        <v>3.196494096635491E-2</v>
      </c>
      <c r="U317" s="14">
        <f t="shared" si="63"/>
        <v>0.31297328500564892</v>
      </c>
      <c r="V317" s="14">
        <f t="shared" si="64"/>
        <v>0.26958596342033475</v>
      </c>
      <c r="W317" s="12">
        <f t="shared" si="65"/>
        <v>0.44776626671581637</v>
      </c>
      <c r="Y317">
        <f t="shared" si="66"/>
        <v>440.64844686389131</v>
      </c>
      <c r="Z317">
        <f t="shared" si="67"/>
        <v>471.16286967305138</v>
      </c>
      <c r="AB317">
        <f t="shared" si="68"/>
        <v>491.96768900716012</v>
      </c>
      <c r="AC317">
        <f t="shared" si="69"/>
        <v>737.95153351074009</v>
      </c>
    </row>
    <row r="318" spans="1:29" x14ac:dyDescent="0.25">
      <c r="A318" s="1">
        <v>0.59375000000001699</v>
      </c>
      <c r="B318" s="2">
        <v>845.66666666666697</v>
      </c>
      <c r="C318" s="3">
        <v>20.8</v>
      </c>
      <c r="D318" s="3">
        <v>24.364717977600002</v>
      </c>
      <c r="E318" s="3">
        <v>47.384733903515802</v>
      </c>
      <c r="F318" s="3">
        <v>55.668006312399903</v>
      </c>
      <c r="G318" s="12">
        <f t="shared" si="56"/>
        <v>3.1436421643889385E-2</v>
      </c>
      <c r="H318" s="12">
        <f t="shared" si="57"/>
        <v>4.1231383104926946E-2</v>
      </c>
      <c r="I318" s="14">
        <f t="shared" si="61"/>
        <v>0.47843226563339514</v>
      </c>
      <c r="J318" s="14">
        <f t="shared" si="62"/>
        <v>0.34430773620616884</v>
      </c>
      <c r="K318" s="12">
        <f t="shared" si="58"/>
        <v>0.43372408915765309</v>
      </c>
      <c r="M318" s="1">
        <v>0.59375000000001699</v>
      </c>
      <c r="N318" s="2">
        <v>845.66666666666697</v>
      </c>
      <c r="O318" s="3">
        <v>20.8</v>
      </c>
      <c r="P318" s="3">
        <v>24.364717977600002</v>
      </c>
      <c r="Q318" s="3">
        <v>40.569869128046598</v>
      </c>
      <c r="R318" s="3">
        <v>46.992498259703602</v>
      </c>
      <c r="S318" s="12">
        <f t="shared" si="59"/>
        <v>2.3377850762372792E-2</v>
      </c>
      <c r="T318" s="12">
        <f t="shared" si="60"/>
        <v>3.0972603381596679E-2</v>
      </c>
      <c r="U318" s="14">
        <f t="shared" si="63"/>
        <v>0.3367967774128004</v>
      </c>
      <c r="V318" s="14">
        <f t="shared" si="64"/>
        <v>0.26696706176665791</v>
      </c>
      <c r="W318" s="12">
        <f t="shared" si="65"/>
        <v>0.47028030829612943</v>
      </c>
      <c r="Y318">
        <f t="shared" si="66"/>
        <v>456.74703137198537</v>
      </c>
      <c r="Z318">
        <f t="shared" si="67"/>
        <v>495.24372774435051</v>
      </c>
      <c r="AB318">
        <f t="shared" si="68"/>
        <v>519.95525523560684</v>
      </c>
      <c r="AC318">
        <f t="shared" si="69"/>
        <v>779.93288285341021</v>
      </c>
    </row>
    <row r="319" spans="1:29" x14ac:dyDescent="0.25">
      <c r="A319" s="1">
        <v>0.59444444444446098</v>
      </c>
      <c r="B319" s="2">
        <v>847.16666666666697</v>
      </c>
      <c r="C319" s="3">
        <v>20.8</v>
      </c>
      <c r="D319" s="3">
        <v>25.170042189600004</v>
      </c>
      <c r="E319" s="3">
        <v>47.278453224628301</v>
      </c>
      <c r="F319" s="3">
        <v>55.6369493055427</v>
      </c>
      <c r="G319" s="12">
        <f t="shared" si="56"/>
        <v>3.1255305793383779E-2</v>
      </c>
      <c r="H319" s="12">
        <f t="shared" si="57"/>
        <v>4.1121718637272507E-2</v>
      </c>
      <c r="I319" s="14">
        <f t="shared" si="61"/>
        <v>0.45867252339586168</v>
      </c>
      <c r="J319" s="14">
        <f t="shared" si="62"/>
        <v>0.34681936057305812</v>
      </c>
      <c r="K319" s="12">
        <f t="shared" si="58"/>
        <v>0.42138813578826051</v>
      </c>
      <c r="M319" s="1">
        <v>0.59444444444446098</v>
      </c>
      <c r="N319" s="2">
        <v>847.16666666666697</v>
      </c>
      <c r="O319" s="3">
        <v>20.8</v>
      </c>
      <c r="P319" s="3">
        <v>25.170042189600004</v>
      </c>
      <c r="Q319" s="3">
        <v>40.428556768948297</v>
      </c>
      <c r="R319" s="3">
        <v>46.936464488590602</v>
      </c>
      <c r="S319" s="12">
        <f t="shared" si="59"/>
        <v>2.3169651901178385E-2</v>
      </c>
      <c r="T319" s="12">
        <f t="shared" si="60"/>
        <v>3.0851620486237172E-2</v>
      </c>
      <c r="U319" s="14">
        <f t="shared" si="63"/>
        <v>0.31656103074497904</v>
      </c>
      <c r="V319" s="14">
        <f t="shared" si="64"/>
        <v>0.27003283511115733</v>
      </c>
      <c r="W319" s="12">
        <f t="shared" si="65"/>
        <v>0.45157744830055768</v>
      </c>
      <c r="Y319">
        <f t="shared" si="66"/>
        <v>444.54337293449066</v>
      </c>
      <c r="Z319">
        <f t="shared" si="67"/>
        <v>476.39158523806037</v>
      </c>
      <c r="AB319">
        <f t="shared" si="68"/>
        <v>508.20475033053378</v>
      </c>
      <c r="AC319">
        <f t="shared" si="69"/>
        <v>762.30712549580051</v>
      </c>
    </row>
    <row r="320" spans="1:29" x14ac:dyDescent="0.25">
      <c r="A320" s="1">
        <v>0.59513888888890598</v>
      </c>
      <c r="B320" s="2">
        <v>847.33333333333303</v>
      </c>
      <c r="C320" s="3">
        <v>20.8</v>
      </c>
      <c r="D320" s="3">
        <v>23.720458608000001</v>
      </c>
      <c r="E320" s="3">
        <v>47.162485152040098</v>
      </c>
      <c r="F320" s="3">
        <v>55.337973508842602</v>
      </c>
      <c r="G320" s="12">
        <f t="shared" si="56"/>
        <v>3.1112295616097688E-2</v>
      </c>
      <c r="H320" s="12">
        <f t="shared" si="57"/>
        <v>4.0760786989192693E-2</v>
      </c>
      <c r="I320" s="14">
        <f t="shared" si="61"/>
        <v>0.48624473912964944</v>
      </c>
      <c r="J320" s="14">
        <f t="shared" si="62"/>
        <v>0.33915909069061245</v>
      </c>
      <c r="K320" s="12">
        <f t="shared" si="58"/>
        <v>0.43721618964997055</v>
      </c>
      <c r="M320" s="1">
        <v>0.59513888888890598</v>
      </c>
      <c r="N320" s="2">
        <v>847.33333333333303</v>
      </c>
      <c r="O320" s="3">
        <v>20.8</v>
      </c>
      <c r="P320" s="3">
        <v>23.720458608000001</v>
      </c>
      <c r="Q320" s="3">
        <v>40.422891798495698</v>
      </c>
      <c r="R320" s="3">
        <v>46.745457692477302</v>
      </c>
      <c r="S320" s="12">
        <f t="shared" si="59"/>
        <v>2.3158408888861965E-2</v>
      </c>
      <c r="T320" s="12">
        <f t="shared" si="60"/>
        <v>3.0620131029674244E-2</v>
      </c>
      <c r="U320" s="14">
        <f t="shared" si="63"/>
        <v>0.34644915422671857</v>
      </c>
      <c r="V320" s="14">
        <f t="shared" si="64"/>
        <v>0.26229083888915888</v>
      </c>
      <c r="W320" s="12">
        <f t="shared" si="65"/>
        <v>0.47759457367129815</v>
      </c>
      <c r="Y320">
        <f t="shared" si="66"/>
        <v>461.33191873855196</v>
      </c>
      <c r="Z320">
        <f t="shared" si="67"/>
        <v>503.93747136237937</v>
      </c>
      <c r="AB320">
        <f t="shared" si="68"/>
        <v>529.35565915966538</v>
      </c>
      <c r="AC320">
        <f t="shared" si="69"/>
        <v>794.0334887394979</v>
      </c>
    </row>
    <row r="321" spans="1:29" x14ac:dyDescent="0.25">
      <c r="A321" s="1">
        <v>0.59583333333334998</v>
      </c>
      <c r="B321" s="2">
        <v>848.33333333333303</v>
      </c>
      <c r="C321" s="3">
        <v>20.76</v>
      </c>
      <c r="D321" s="3">
        <v>25.975366401599999</v>
      </c>
      <c r="E321" s="3">
        <v>47.917549064882699</v>
      </c>
      <c r="F321" s="3">
        <v>56.072923961750703</v>
      </c>
      <c r="G321" s="12">
        <f t="shared" si="56"/>
        <v>3.2012827974321464E-2</v>
      </c>
      <c r="H321" s="12">
        <f t="shared" si="57"/>
        <v>4.1626236497152115E-2</v>
      </c>
      <c r="I321" s="14">
        <f t="shared" si="61"/>
        <v>0.45459781906426028</v>
      </c>
      <c r="J321" s="14">
        <f t="shared" si="62"/>
        <v>0.33792587534798657</v>
      </c>
      <c r="K321" s="12">
        <f t="shared" si="58"/>
        <v>0.41570717115883588</v>
      </c>
      <c r="M321" s="1">
        <v>0.59583333333334998</v>
      </c>
      <c r="N321" s="2">
        <v>848.33333333333303</v>
      </c>
      <c r="O321" s="3">
        <v>20.76</v>
      </c>
      <c r="P321" s="3">
        <v>25.975366401599999</v>
      </c>
      <c r="Q321" s="3">
        <v>41.1817876004366</v>
      </c>
      <c r="R321" s="3">
        <v>47.537012341111598</v>
      </c>
      <c r="S321" s="12">
        <f t="shared" si="59"/>
        <v>2.4072834106605035E-2</v>
      </c>
      <c r="T321" s="12">
        <f t="shared" si="60"/>
        <v>3.1564258162410541E-2</v>
      </c>
      <c r="U321" s="14">
        <f t="shared" si="63"/>
        <v>0.31504641169227465</v>
      </c>
      <c r="V321" s="14">
        <f t="shared" si="64"/>
        <v>0.26333490620407207</v>
      </c>
      <c r="W321" s="12">
        <f t="shared" si="65"/>
        <v>0.4467138647943108</v>
      </c>
      <c r="Y321">
        <f t="shared" si="66"/>
        <v>439.15418470154037</v>
      </c>
      <c r="Z321">
        <f t="shared" si="67"/>
        <v>471.90974007437438</v>
      </c>
      <c r="AB321">
        <f t="shared" si="68"/>
        <v>496.45424542546073</v>
      </c>
      <c r="AC321">
        <f t="shared" si="69"/>
        <v>744.68136813819103</v>
      </c>
    </row>
    <row r="322" spans="1:29" x14ac:dyDescent="0.25">
      <c r="A322" s="1">
        <v>0.59652777777779498</v>
      </c>
      <c r="B322" s="2">
        <v>846.66666666666697</v>
      </c>
      <c r="C322" s="3">
        <v>20.76</v>
      </c>
      <c r="D322" s="3">
        <v>24.935766055200002</v>
      </c>
      <c r="E322" s="3">
        <v>47.304878694931602</v>
      </c>
      <c r="F322" s="3">
        <v>55.446935217940798</v>
      </c>
      <c r="G322" s="12">
        <f t="shared" si="56"/>
        <v>3.1352218931021567E-2</v>
      </c>
      <c r="H322" s="12">
        <f t="shared" si="57"/>
        <v>4.0968821123552109E-2</v>
      </c>
      <c r="I322" s="14">
        <f t="shared" si="61"/>
        <v>0.46435523733157918</v>
      </c>
      <c r="J322" s="14">
        <f t="shared" si="62"/>
        <v>0.33803813767683116</v>
      </c>
      <c r="K322" s="12">
        <f t="shared" si="58"/>
        <v>0.42224953744666321</v>
      </c>
      <c r="M322" s="1">
        <v>0.59652777777779498</v>
      </c>
      <c r="N322" s="2">
        <v>846.66666666666697</v>
      </c>
      <c r="O322" s="3">
        <v>20.76</v>
      </c>
      <c r="P322" s="3">
        <v>24.935766055200002</v>
      </c>
      <c r="Q322" s="3">
        <v>40.596638850725597</v>
      </c>
      <c r="R322" s="3">
        <v>46.915247821461797</v>
      </c>
      <c r="S322" s="12">
        <f t="shared" si="59"/>
        <v>2.3429101004794003E-2</v>
      </c>
      <c r="T322" s="12">
        <f t="shared" si="60"/>
        <v>3.0892024985978487E-2</v>
      </c>
      <c r="U322" s="14">
        <f t="shared" si="63"/>
        <v>0.32510043741606448</v>
      </c>
      <c r="V322" s="14">
        <f t="shared" si="64"/>
        <v>0.26233308539921218</v>
      </c>
      <c r="W322" s="12">
        <f t="shared" si="65"/>
        <v>0.45626698011567057</v>
      </c>
      <c r="Y322">
        <f t="shared" si="66"/>
        <v>445.18920152161081</v>
      </c>
      <c r="Z322">
        <f t="shared" si="67"/>
        <v>481.05471893863228</v>
      </c>
      <c r="AB322">
        <f t="shared" si="68"/>
        <v>511.62307903019138</v>
      </c>
      <c r="AC322">
        <f t="shared" si="69"/>
        <v>767.43461854528698</v>
      </c>
    </row>
    <row r="323" spans="1:29" x14ac:dyDescent="0.25">
      <c r="A323" s="1">
        <v>0.59722222222223897</v>
      </c>
      <c r="B323" s="2">
        <v>842.33333333333303</v>
      </c>
      <c r="C323" s="3">
        <v>20.76</v>
      </c>
      <c r="D323" s="3">
        <v>25.170042189600004</v>
      </c>
      <c r="E323" s="3">
        <v>47.449877775220898</v>
      </c>
      <c r="F323" s="3">
        <v>55.4814027125447</v>
      </c>
      <c r="G323" s="12">
        <f t="shared" ref="G323:G386" si="70">(E323-$C323)/$B323</f>
        <v>3.1685648328319237E-2</v>
      </c>
      <c r="H323" s="12">
        <f t="shared" ref="H323:H386" si="71">(F323-$C323)/$B323</f>
        <v>4.1220501835233139E-2</v>
      </c>
      <c r="I323" s="14">
        <f t="shared" si="61"/>
        <v>0.46488126918948519</v>
      </c>
      <c r="J323" s="14">
        <f t="shared" si="62"/>
        <v>0.33516454751576108</v>
      </c>
      <c r="K323" s="12">
        <f t="shared" ref="K323:K386" si="72">$A$1*0.145*1000*(F323-D323)/(3*0.33*B323)</f>
        <v>0.42164236196491056</v>
      </c>
      <c r="M323" s="1">
        <v>0.59722222222223897</v>
      </c>
      <c r="N323" s="2">
        <v>842.33333333333303</v>
      </c>
      <c r="O323" s="3">
        <v>20.76</v>
      </c>
      <c r="P323" s="3">
        <v>25.170042189600004</v>
      </c>
      <c r="Q323" s="3">
        <v>40.812225533553701</v>
      </c>
      <c r="R323" s="3">
        <v>47.049661656156601</v>
      </c>
      <c r="S323" s="12">
        <f t="shared" ref="S323:S386" si="73">(Q323-$C323)/$B323</f>
        <v>2.3805570479090273E-2</v>
      </c>
      <c r="T323" s="12">
        <f t="shared" ref="T323:T386" si="74">(R323-$C323)/$B323</f>
        <v>3.1210520367419798E-2</v>
      </c>
      <c r="U323" s="14">
        <f t="shared" si="63"/>
        <v>0.32638293123333972</v>
      </c>
      <c r="V323" s="14">
        <f t="shared" si="64"/>
        <v>0.26029520819582563</v>
      </c>
      <c r="W323" s="12">
        <f t="shared" si="65"/>
        <v>0.45653053533125265</v>
      </c>
      <c r="Y323">
        <f t="shared" si="66"/>
        <v>442.2737888629386</v>
      </c>
      <c r="Z323">
        <f t="shared" si="67"/>
        <v>478.86907912109166</v>
      </c>
      <c r="AB323">
        <f t="shared" si="68"/>
        <v>508.20475033053378</v>
      </c>
      <c r="AC323">
        <f t="shared" si="69"/>
        <v>762.30712549580051</v>
      </c>
    </row>
    <row r="324" spans="1:29" x14ac:dyDescent="0.25">
      <c r="A324" s="1">
        <v>0.59791666666668397</v>
      </c>
      <c r="B324" s="2">
        <v>846</v>
      </c>
      <c r="C324" s="3">
        <v>20.76</v>
      </c>
      <c r="D324" s="3">
        <v>25.550740908000005</v>
      </c>
      <c r="E324" s="3">
        <v>47.572686352593401</v>
      </c>
      <c r="F324" s="3">
        <v>55.599090284613901</v>
      </c>
      <c r="G324" s="12">
        <f t="shared" si="70"/>
        <v>3.1693482686280611E-2</v>
      </c>
      <c r="H324" s="12">
        <f t="shared" si="71"/>
        <v>4.118095778323156E-2</v>
      </c>
      <c r="I324" s="14">
        <f t="shared" ref="I324:I387" si="75">$A$1/2*60*0.145*1.25*1000*(E324-D324)/($B324*60*0.33*1.25)</f>
        <v>0.45750871688029832</v>
      </c>
      <c r="J324" s="14">
        <f t="shared" ref="J324:J387" si="76">$A$1*60*0.145*1.25*1000*(F324-E324)/($B324*60*0.33*1.25)</f>
        <v>0.33349912462009379</v>
      </c>
      <c r="K324" s="12">
        <f t="shared" si="72"/>
        <v>0.41617218612689688</v>
      </c>
      <c r="M324" s="1">
        <v>0.59791666666668397</v>
      </c>
      <c r="N324" s="2">
        <v>846</v>
      </c>
      <c r="O324" s="3">
        <v>20.76</v>
      </c>
      <c r="P324" s="3">
        <v>25.550740908000005</v>
      </c>
      <c r="Q324" s="3">
        <v>40.9374432715314</v>
      </c>
      <c r="R324" s="3">
        <v>47.177345359184898</v>
      </c>
      <c r="S324" s="12">
        <f t="shared" si="73"/>
        <v>2.3850405758311346E-2</v>
      </c>
      <c r="T324" s="12">
        <f t="shared" si="74"/>
        <v>3.1226176547499877E-2</v>
      </c>
      <c r="U324" s="14">
        <f t="shared" ref="U324:U387" si="77">$A$1/2*60*0.145*1.25*1000*(Q324-P324)/($B324*60*0.33*1.25)</f>
        <v>0.319660698146293</v>
      </c>
      <c r="V324" s="14">
        <f t="shared" ref="V324:V387" si="78">$A$1*60*0.145*1.25*1000*(R324-Q324)/($B324*60*0.33*1.25)</f>
        <v>0.25926951865026354</v>
      </c>
      <c r="W324" s="12">
        <f t="shared" ref="W324:W387" si="79">$M$1*0.145*1000*(R324-P324)/(3*0.33*N324)</f>
        <v>0.4492954574714248</v>
      </c>
      <c r="Y324">
        <f t="shared" ref="Y324:Y387" si="80">0.08*0.1813*1006*(F324-D324)</f>
        <v>438.43618691455833</v>
      </c>
      <c r="Z324">
        <f t="shared" ref="Z324:Z387" si="81">0.12*0.1813*1006*(R324-P324)</f>
        <v>473.33145687861833</v>
      </c>
      <c r="AB324">
        <f t="shared" ref="AB324:AB387" si="82">0.08*0.1813*1006*(60-D324)</f>
        <v>502.64996619359005</v>
      </c>
      <c r="AC324">
        <f t="shared" ref="AC324:AC387" si="83">0.12*0.1813*1006*(60-D324)</f>
        <v>753.97494929038498</v>
      </c>
    </row>
    <row r="325" spans="1:29" x14ac:dyDescent="0.25">
      <c r="A325" s="1">
        <v>0.59861111111112797</v>
      </c>
      <c r="B325" s="2">
        <v>845.16666666666697</v>
      </c>
      <c r="C325" s="3">
        <v>20.76</v>
      </c>
      <c r="D325" s="3">
        <v>25.448245099200001</v>
      </c>
      <c r="E325" s="3">
        <v>47.643198515633301</v>
      </c>
      <c r="F325" s="3">
        <v>55.569912640999497</v>
      </c>
      <c r="G325" s="12">
        <f t="shared" si="70"/>
        <v>3.180816231390253E-2</v>
      </c>
      <c r="H325" s="12">
        <f t="shared" si="71"/>
        <v>4.1187039212383536E-2</v>
      </c>
      <c r="I325" s="14">
        <f t="shared" si="75"/>
        <v>0.46155762648684345</v>
      </c>
      <c r="J325" s="14">
        <f t="shared" si="76"/>
        <v>0.32968173340115031</v>
      </c>
      <c r="K325" s="12">
        <f t="shared" si="72"/>
        <v>0.41759899545827911</v>
      </c>
      <c r="M325" s="1">
        <v>0.59861111111112797</v>
      </c>
      <c r="N325" s="2">
        <v>845.16666666666697</v>
      </c>
      <c r="O325" s="3">
        <v>20.76</v>
      </c>
      <c r="P325" s="3">
        <v>25.448245099200001</v>
      </c>
      <c r="Q325" s="3">
        <v>41.070885472885202</v>
      </c>
      <c r="R325" s="3">
        <v>47.224230507580799</v>
      </c>
      <c r="S325" s="12">
        <f t="shared" si="73"/>
        <v>2.4031810853344736E-2</v>
      </c>
      <c r="T325" s="12">
        <f t="shared" si="74"/>
        <v>3.1312439961641632E-2</v>
      </c>
      <c r="U325" s="14">
        <f t="shared" si="77"/>
        <v>0.32488235839219132</v>
      </c>
      <c r="V325" s="14">
        <f t="shared" si="78"/>
        <v>0.25592514441286063</v>
      </c>
      <c r="W325" s="12">
        <f t="shared" si="79"/>
        <v>0.45284493059862169</v>
      </c>
      <c r="Y325">
        <f t="shared" si="80"/>
        <v>439.50597402241743</v>
      </c>
      <c r="Z325">
        <f t="shared" si="81"/>
        <v>476.60088857600095</v>
      </c>
      <c r="AB325">
        <f t="shared" si="82"/>
        <v>504.14548499969038</v>
      </c>
      <c r="AC325">
        <f t="shared" si="83"/>
        <v>756.21822749953549</v>
      </c>
    </row>
    <row r="326" spans="1:29" x14ac:dyDescent="0.25">
      <c r="A326" s="1">
        <v>0.59930555555557297</v>
      </c>
      <c r="B326" s="2">
        <v>844</v>
      </c>
      <c r="C326" s="3">
        <v>20.76</v>
      </c>
      <c r="D326" s="3">
        <v>26.1803580192</v>
      </c>
      <c r="E326" s="3">
        <v>47.543615166352097</v>
      </c>
      <c r="F326" s="3">
        <v>55.514976619241203</v>
      </c>
      <c r="G326" s="12">
        <f t="shared" si="70"/>
        <v>3.1734141192360302E-2</v>
      </c>
      <c r="H326" s="12">
        <f t="shared" si="71"/>
        <v>4.1178882250285785E-2</v>
      </c>
      <c r="I326" s="14">
        <f t="shared" si="75"/>
        <v>0.44487610029255403</v>
      </c>
      <c r="J326" s="14">
        <f t="shared" si="76"/>
        <v>0.33199695839980475</v>
      </c>
      <c r="K326" s="12">
        <f t="shared" si="72"/>
        <v>0.40724971966163764</v>
      </c>
      <c r="M326" s="1">
        <v>0.59930555555557297</v>
      </c>
      <c r="N326" s="2">
        <v>844</v>
      </c>
      <c r="O326" s="3">
        <v>20.76</v>
      </c>
      <c r="P326" s="3">
        <v>26.1803580192</v>
      </c>
      <c r="Q326" s="3">
        <v>40.956696474092098</v>
      </c>
      <c r="R326" s="3">
        <v>47.165340594219302</v>
      </c>
      <c r="S326" s="12">
        <f t="shared" si="73"/>
        <v>2.3929735158876891E-2</v>
      </c>
      <c r="T326" s="12">
        <f t="shared" si="74"/>
        <v>3.1285948571349885E-2</v>
      </c>
      <c r="U326" s="14">
        <f t="shared" si="77"/>
        <v>0.30770775182526983</v>
      </c>
      <c r="V326" s="14">
        <f t="shared" si="78"/>
        <v>0.25858204722632322</v>
      </c>
      <c r="W326" s="12">
        <f t="shared" si="79"/>
        <v>0.43699877543843152</v>
      </c>
      <c r="Y326">
        <f t="shared" si="80"/>
        <v>428.02212402404757</v>
      </c>
      <c r="Z326">
        <f t="shared" si="81"/>
        <v>459.28857658753259</v>
      </c>
      <c r="AB326">
        <f t="shared" si="82"/>
        <v>493.46320781326034</v>
      </c>
      <c r="AC326">
        <f t="shared" si="83"/>
        <v>740.19481171989037</v>
      </c>
    </row>
    <row r="327" spans="1:29" x14ac:dyDescent="0.25">
      <c r="A327" s="1">
        <v>0.60000000000001696</v>
      </c>
      <c r="B327" s="2">
        <v>842.16666666666697</v>
      </c>
      <c r="C327" s="3">
        <v>20.72</v>
      </c>
      <c r="D327" s="3">
        <v>24.950408313600001</v>
      </c>
      <c r="E327" s="3">
        <v>46.712755306179403</v>
      </c>
      <c r="F327" s="3">
        <v>54.715414789408101</v>
      </c>
      <c r="G327" s="12">
        <f t="shared" si="70"/>
        <v>3.0864146415411908E-2</v>
      </c>
      <c r="H327" s="12">
        <f t="shared" si="71"/>
        <v>4.0366611663654968E-2</v>
      </c>
      <c r="I327" s="14">
        <f t="shared" si="75"/>
        <v>0.45417344352395683</v>
      </c>
      <c r="J327" s="14">
        <f t="shared" si="76"/>
        <v>0.33402605115036194</v>
      </c>
      <c r="K327" s="12">
        <f t="shared" si="72"/>
        <v>0.41412431273275857</v>
      </c>
      <c r="M327" s="1">
        <v>0.60000000000001696</v>
      </c>
      <c r="N327" s="2">
        <v>842.16666666666697</v>
      </c>
      <c r="O327" s="3">
        <v>20.72</v>
      </c>
      <c r="P327" s="3">
        <v>24.950408313600001</v>
      </c>
      <c r="Q327" s="3">
        <v>40.130808249528897</v>
      </c>
      <c r="R327" s="3">
        <v>46.341698725070998</v>
      </c>
      <c r="S327" s="12">
        <f t="shared" si="73"/>
        <v>2.3048654165282675E-2</v>
      </c>
      <c r="T327" s="12">
        <f t="shared" si="74"/>
        <v>3.0423548852251323E-2</v>
      </c>
      <c r="U327" s="14">
        <f t="shared" si="77"/>
        <v>0.31681024640047334</v>
      </c>
      <c r="V327" s="14">
        <f t="shared" si="78"/>
        <v>0.2592387223298071</v>
      </c>
      <c r="W327" s="12">
        <f t="shared" si="79"/>
        <v>0.44642960756537686</v>
      </c>
      <c r="Y327">
        <f t="shared" si="80"/>
        <v>434.30192384867138</v>
      </c>
      <c r="Z327">
        <f t="shared" si="81"/>
        <v>468.1812476771147</v>
      </c>
      <c r="AB327">
        <f t="shared" si="82"/>
        <v>511.40943348646283</v>
      </c>
      <c r="AC327">
        <f t="shared" si="83"/>
        <v>767.11415022969413</v>
      </c>
    </row>
    <row r="328" spans="1:29" x14ac:dyDescent="0.25">
      <c r="A328" s="1">
        <v>0.60069444444446196</v>
      </c>
      <c r="B328" s="2">
        <v>841.5</v>
      </c>
      <c r="C328" s="3">
        <v>20.72</v>
      </c>
      <c r="D328" s="3">
        <v>24.760058954399998</v>
      </c>
      <c r="E328" s="3">
        <v>46.405598689547602</v>
      </c>
      <c r="F328" s="3">
        <v>54.399033450889299</v>
      </c>
      <c r="G328" s="12">
        <f t="shared" si="70"/>
        <v>3.0523587272189664E-2</v>
      </c>
      <c r="H328" s="12">
        <f t="shared" si="71"/>
        <v>4.0022618479963516E-2</v>
      </c>
      <c r="I328" s="14">
        <f t="shared" si="75"/>
        <v>0.45209359356076301</v>
      </c>
      <c r="J328" s="14">
        <f t="shared" si="76"/>
        <v>0.33390533942477774</v>
      </c>
      <c r="K328" s="12">
        <f t="shared" si="72"/>
        <v>0.41269750884876794</v>
      </c>
      <c r="M328" s="1">
        <v>0.60069444444446196</v>
      </c>
      <c r="N328" s="2">
        <v>841.5</v>
      </c>
      <c r="O328" s="3">
        <v>20.72</v>
      </c>
      <c r="P328" s="3">
        <v>24.760058954399998</v>
      </c>
      <c r="Q328" s="3">
        <v>39.8420613862069</v>
      </c>
      <c r="R328" s="3">
        <v>46.046934149005899</v>
      </c>
      <c r="S328" s="12">
        <f t="shared" si="73"/>
        <v>2.2723780613436603E-2</v>
      </c>
      <c r="T328" s="12">
        <f t="shared" si="74"/>
        <v>3.0097366784320737E-2</v>
      </c>
      <c r="U328" s="14">
        <f t="shared" si="77"/>
        <v>0.31500608258873952</v>
      </c>
      <c r="V328" s="14">
        <f t="shared" si="78"/>
        <v>0.25919272600683624</v>
      </c>
      <c r="W328" s="12">
        <f t="shared" si="79"/>
        <v>0.44460244559215761</v>
      </c>
      <c r="Y328">
        <f t="shared" si="80"/>
        <v>432.46298821366327</v>
      </c>
      <c r="Z328">
        <f t="shared" si="81"/>
        <v>465.89596027424898</v>
      </c>
      <c r="AB328">
        <f t="shared" si="82"/>
        <v>514.18682555493479</v>
      </c>
      <c r="AC328">
        <f t="shared" si="83"/>
        <v>771.28023833240206</v>
      </c>
    </row>
    <row r="329" spans="1:29" x14ac:dyDescent="0.25">
      <c r="A329" s="1">
        <v>0.60138888888890596</v>
      </c>
      <c r="B329" s="2">
        <v>841.5</v>
      </c>
      <c r="C329" s="3">
        <v>20.68</v>
      </c>
      <c r="D329" s="3">
        <v>24.423287011199999</v>
      </c>
      <c r="E329" s="3">
        <v>46.0859176424824</v>
      </c>
      <c r="F329" s="3">
        <v>54.072438451344198</v>
      </c>
      <c r="G329" s="12">
        <f t="shared" si="70"/>
        <v>3.0191227144958289E-2</v>
      </c>
      <c r="H329" s="12">
        <f t="shared" si="71"/>
        <v>3.9682042128751274E-2</v>
      </c>
      <c r="I329" s="14">
        <f t="shared" si="75"/>
        <v>0.452450557847415</v>
      </c>
      <c r="J329" s="14">
        <f t="shared" si="76"/>
        <v>0.33361652670302611</v>
      </c>
      <c r="K329" s="12">
        <f t="shared" si="72"/>
        <v>0.4128392141326187</v>
      </c>
      <c r="M329" s="1">
        <v>0.60138888888890596</v>
      </c>
      <c r="N329" s="2">
        <v>841.5</v>
      </c>
      <c r="O329" s="3">
        <v>20.68</v>
      </c>
      <c r="P329" s="3">
        <v>24.423287011199999</v>
      </c>
      <c r="Q329" s="3">
        <v>39.537684505839898</v>
      </c>
      <c r="R329" s="3">
        <v>45.732418649437399</v>
      </c>
      <c r="S329" s="12">
        <f t="shared" si="73"/>
        <v>2.240960725590006E-2</v>
      </c>
      <c r="T329" s="12">
        <f t="shared" si="74"/>
        <v>2.9771145156788352E-2</v>
      </c>
      <c r="U329" s="14">
        <f t="shared" si="77"/>
        <v>0.31568269313063396</v>
      </c>
      <c r="V329" s="14">
        <f t="shared" si="78"/>
        <v>0.25876921106152789</v>
      </c>
      <c r="W329" s="12">
        <f t="shared" si="79"/>
        <v>0.44506729866139794</v>
      </c>
      <c r="Y329">
        <f t="shared" si="80"/>
        <v>432.61148024277855</v>
      </c>
      <c r="Z329">
        <f t="shared" si="81"/>
        <v>466.38307672902175</v>
      </c>
      <c r="AB329">
        <f t="shared" si="82"/>
        <v>519.10067306069243</v>
      </c>
      <c r="AC329">
        <f t="shared" si="83"/>
        <v>778.65100959103859</v>
      </c>
    </row>
    <row r="330" spans="1:29" x14ac:dyDescent="0.25">
      <c r="A330" s="1">
        <v>0.60208333333335096</v>
      </c>
      <c r="B330" s="2">
        <v>840.83333333333303</v>
      </c>
      <c r="C330" s="3">
        <v>20.68</v>
      </c>
      <c r="D330" s="3">
        <v>24.247579910400002</v>
      </c>
      <c r="E330" s="3">
        <v>45.7613710195401</v>
      </c>
      <c r="F330" s="3">
        <v>53.746755074480397</v>
      </c>
      <c r="G330" s="12">
        <f t="shared" si="70"/>
        <v>2.9829182580226096E-2</v>
      </c>
      <c r="H330" s="12">
        <f t="shared" si="71"/>
        <v>3.9326170554387009E-2</v>
      </c>
      <c r="I330" s="14">
        <f t="shared" si="75"/>
        <v>0.44969812931980385</v>
      </c>
      <c r="J330" s="14">
        <f t="shared" si="76"/>
        <v>0.33383351666747441</v>
      </c>
      <c r="K330" s="12">
        <f t="shared" si="72"/>
        <v>0.41107659176902744</v>
      </c>
      <c r="M330" s="1">
        <v>0.60208333333335096</v>
      </c>
      <c r="N330" s="2">
        <v>840.83333333333303</v>
      </c>
      <c r="O330" s="3">
        <v>20.68</v>
      </c>
      <c r="P330" s="3">
        <v>24.247579910400002</v>
      </c>
      <c r="Q330" s="3">
        <v>39.2273687625962</v>
      </c>
      <c r="R330" s="3">
        <v>45.419969793179597</v>
      </c>
      <c r="S330" s="12">
        <f t="shared" si="73"/>
        <v>2.2058317656209563E-2</v>
      </c>
      <c r="T330" s="12">
        <f t="shared" si="74"/>
        <v>2.9423155353632831E-2</v>
      </c>
      <c r="U330" s="14">
        <f t="shared" si="77"/>
        <v>0.31311929126133148</v>
      </c>
      <c r="V330" s="14">
        <f t="shared" si="78"/>
        <v>0.25888520390942393</v>
      </c>
      <c r="W330" s="12">
        <f t="shared" si="79"/>
        <v>0.4425618932160435</v>
      </c>
      <c r="Y330">
        <f t="shared" si="80"/>
        <v>430.42317279930097</v>
      </c>
      <c r="Z330">
        <f t="shared" si="81"/>
        <v>463.39027337549129</v>
      </c>
      <c r="AB330">
        <f t="shared" si="82"/>
        <v>521.66441958543567</v>
      </c>
      <c r="AC330">
        <f t="shared" si="83"/>
        <v>782.49662937815333</v>
      </c>
    </row>
    <row r="331" spans="1:29" x14ac:dyDescent="0.25">
      <c r="A331" s="1">
        <v>0.60277777777779495</v>
      </c>
      <c r="B331" s="2">
        <v>838.83333333333303</v>
      </c>
      <c r="C331" s="3">
        <v>20.68</v>
      </c>
      <c r="D331" s="3">
        <v>23.910807967200004</v>
      </c>
      <c r="E331" s="3">
        <v>45.768960877411097</v>
      </c>
      <c r="F331" s="3">
        <v>53.585797912625502</v>
      </c>
      <c r="G331" s="12">
        <f t="shared" si="70"/>
        <v>2.9909351334088344E-2</v>
      </c>
      <c r="H331" s="12">
        <f t="shared" si="71"/>
        <v>3.9228052349642974E-2</v>
      </c>
      <c r="I331" s="14">
        <f t="shared" si="75"/>
        <v>0.45798561089256129</v>
      </c>
      <c r="J331" s="14">
        <f t="shared" si="76"/>
        <v>0.32756645994070815</v>
      </c>
      <c r="K331" s="12">
        <f t="shared" si="72"/>
        <v>0.41451256057527697</v>
      </c>
      <c r="M331" s="1">
        <v>0.60277777777779495</v>
      </c>
      <c r="N331" s="2">
        <v>838.83333333333303</v>
      </c>
      <c r="O331" s="3">
        <v>20.68</v>
      </c>
      <c r="P331" s="3">
        <v>23.910807967200004</v>
      </c>
      <c r="Q331" s="3">
        <v>39.343511960485202</v>
      </c>
      <c r="R331" s="3">
        <v>45.3869126528406</v>
      </c>
      <c r="S331" s="12">
        <f t="shared" si="73"/>
        <v>2.2249368520347954E-2</v>
      </c>
      <c r="T331" s="12">
        <f t="shared" si="74"/>
        <v>2.9453899447058146E-2</v>
      </c>
      <c r="U331" s="14">
        <f t="shared" si="77"/>
        <v>0.32335560992379087</v>
      </c>
      <c r="V331" s="14">
        <f t="shared" si="78"/>
        <v>0.25325017802981281</v>
      </c>
      <c r="W331" s="12">
        <f t="shared" si="79"/>
        <v>0.44998069893869724</v>
      </c>
      <c r="Y331">
        <f t="shared" si="80"/>
        <v>432.98849049346211</v>
      </c>
      <c r="Z331">
        <f t="shared" si="81"/>
        <v>470.0375383420415</v>
      </c>
      <c r="AB331">
        <f t="shared" si="82"/>
        <v>526.57826709119354</v>
      </c>
      <c r="AC331">
        <f t="shared" si="83"/>
        <v>789.86740063679019</v>
      </c>
    </row>
    <row r="332" spans="1:29" x14ac:dyDescent="0.25">
      <c r="A332" s="1">
        <v>0.60347222222223995</v>
      </c>
      <c r="B332" s="2">
        <v>832</v>
      </c>
      <c r="C332" s="3">
        <v>20.68</v>
      </c>
      <c r="D332" s="3">
        <v>25.243253481600004</v>
      </c>
      <c r="E332" s="3">
        <v>46.578448978801902</v>
      </c>
      <c r="F332" s="3">
        <v>54.169069557774698</v>
      </c>
      <c r="G332" s="12">
        <f t="shared" si="70"/>
        <v>3.1127943484136902E-2</v>
      </c>
      <c r="H332" s="12">
        <f t="shared" si="71"/>
        <v>4.0251285526171514E-2</v>
      </c>
      <c r="I332" s="14">
        <f t="shared" si="75"/>
        <v>0.4506997883295854</v>
      </c>
      <c r="J332" s="14">
        <f t="shared" si="76"/>
        <v>0.32069929602303471</v>
      </c>
      <c r="K332" s="12">
        <f t="shared" si="72"/>
        <v>0.40736629089406862</v>
      </c>
      <c r="M332" s="1">
        <v>0.60347222222223995</v>
      </c>
      <c r="N332" s="2">
        <v>832</v>
      </c>
      <c r="O332" s="3">
        <v>20.68</v>
      </c>
      <c r="P332" s="3">
        <v>25.243253481600004</v>
      </c>
      <c r="Q332" s="3">
        <v>40.283279994745598</v>
      </c>
      <c r="R332" s="3">
        <v>46.169898148240499</v>
      </c>
      <c r="S332" s="12">
        <f t="shared" si="73"/>
        <v>2.3561634609069231E-2</v>
      </c>
      <c r="T332" s="12">
        <f t="shared" si="74"/>
        <v>3.0636896812789062E-2</v>
      </c>
      <c r="U332" s="14">
        <f t="shared" si="77"/>
        <v>0.31771617779809302</v>
      </c>
      <c r="V332" s="14">
        <f t="shared" si="78"/>
        <v>0.2487061865550001</v>
      </c>
      <c r="W332" s="12">
        <f t="shared" si="79"/>
        <v>0.44206927107559318</v>
      </c>
      <c r="Y332">
        <f t="shared" si="80"/>
        <v>422.05727658705075</v>
      </c>
      <c r="Z332">
        <f t="shared" si="81"/>
        <v>458.01176185563514</v>
      </c>
      <c r="AB332">
        <f t="shared" si="82"/>
        <v>507.13652261189071</v>
      </c>
      <c r="AC332">
        <f t="shared" si="83"/>
        <v>760.70478391783593</v>
      </c>
    </row>
    <row r="333" spans="1:29" x14ac:dyDescent="0.25">
      <c r="A333" s="1">
        <v>0.60416666666668395</v>
      </c>
      <c r="B333" s="2">
        <v>830.66666666666697</v>
      </c>
      <c r="C333" s="3">
        <v>20.68</v>
      </c>
      <c r="D333" s="3">
        <v>25.9607241432</v>
      </c>
      <c r="E333" s="3">
        <v>46.662408100049397</v>
      </c>
      <c r="F333" s="3">
        <v>54.274065100639497</v>
      </c>
      <c r="G333" s="12">
        <f t="shared" si="70"/>
        <v>3.1278982463943887E-2</v>
      </c>
      <c r="H333" s="12">
        <f t="shared" si="71"/>
        <v>4.0442293459838866E-2</v>
      </c>
      <c r="I333" s="14">
        <f t="shared" si="75"/>
        <v>0.4380189951471124</v>
      </c>
      <c r="J333" s="14">
        <f t="shared" si="76"/>
        <v>0.32210426531024772</v>
      </c>
      <c r="K333" s="12">
        <f t="shared" si="72"/>
        <v>0.39938075186815758</v>
      </c>
      <c r="M333" s="1">
        <v>0.60416666666668395</v>
      </c>
      <c r="N333" s="2">
        <v>830.66666666666697</v>
      </c>
      <c r="O333" s="3">
        <v>20.68</v>
      </c>
      <c r="P333" s="3">
        <v>25.9607241432</v>
      </c>
      <c r="Q333" s="3">
        <v>40.359464782261099</v>
      </c>
      <c r="R333" s="3">
        <v>46.277311360239999</v>
      </c>
      <c r="S333" s="12">
        <f t="shared" si="73"/>
        <v>2.3691169481052678E-2</v>
      </c>
      <c r="T333" s="12">
        <f t="shared" si="74"/>
        <v>3.081538285743177E-2</v>
      </c>
      <c r="U333" s="14">
        <f t="shared" si="77"/>
        <v>0.3046574336296306</v>
      </c>
      <c r="V333" s="14">
        <f t="shared" si="78"/>
        <v>0.25042689444241645</v>
      </c>
      <c r="W333" s="12">
        <f t="shared" si="79"/>
        <v>0.42987088085083885</v>
      </c>
      <c r="Y333">
        <f t="shared" si="80"/>
        <v>413.12063743018263</v>
      </c>
      <c r="Z333">
        <f t="shared" si="81"/>
        <v>444.65971752288567</v>
      </c>
      <c r="AB333">
        <f t="shared" si="82"/>
        <v>496.66789096918939</v>
      </c>
      <c r="AC333">
        <f t="shared" si="83"/>
        <v>745.00183645378399</v>
      </c>
    </row>
    <row r="334" spans="1:29" x14ac:dyDescent="0.25">
      <c r="A334" s="1">
        <v>0.60486111111112895</v>
      </c>
      <c r="B334" s="2">
        <v>832.33333333333303</v>
      </c>
      <c r="C334" s="3">
        <v>20.68</v>
      </c>
      <c r="D334" s="3">
        <v>25.389676065600003</v>
      </c>
      <c r="E334" s="3">
        <v>46.254085132950003</v>
      </c>
      <c r="F334" s="3">
        <v>53.8847432569262</v>
      </c>
      <c r="G334" s="12">
        <f t="shared" si="70"/>
        <v>3.0725773087244709E-2</v>
      </c>
      <c r="H334" s="12">
        <f t="shared" si="71"/>
        <v>3.9893564185333852E-2</v>
      </c>
      <c r="I334" s="14">
        <f t="shared" si="75"/>
        <v>0.44057804853325816</v>
      </c>
      <c r="J334" s="14">
        <f t="shared" si="76"/>
        <v>0.32226174769040627</v>
      </c>
      <c r="K334" s="12">
        <f t="shared" si="72"/>
        <v>0.40113928158564094</v>
      </c>
      <c r="M334" s="1">
        <v>0.60486111111112895</v>
      </c>
      <c r="N334" s="2">
        <v>832.33333333333303</v>
      </c>
      <c r="O334" s="3">
        <v>20.68</v>
      </c>
      <c r="P334" s="3">
        <v>25.389676065600003</v>
      </c>
      <c r="Q334" s="3">
        <v>39.952862340799001</v>
      </c>
      <c r="R334" s="3">
        <v>45.874455101283402</v>
      </c>
      <c r="S334" s="12">
        <f t="shared" si="73"/>
        <v>2.3155221074247907E-2</v>
      </c>
      <c r="T334" s="12">
        <f t="shared" si="74"/>
        <v>3.0269669725210346E-2</v>
      </c>
      <c r="U334" s="14">
        <f t="shared" si="77"/>
        <v>0.30751986163816286</v>
      </c>
      <c r="V334" s="14">
        <f t="shared" si="78"/>
        <v>0.2500836495489826</v>
      </c>
      <c r="W334" s="12">
        <f t="shared" si="79"/>
        <v>0.43256168641265424</v>
      </c>
      <c r="Y334">
        <f t="shared" si="80"/>
        <v>415.77220927025309</v>
      </c>
      <c r="Z334">
        <f t="shared" si="81"/>
        <v>448.34085381652989</v>
      </c>
      <c r="AB334">
        <f t="shared" si="82"/>
        <v>505.00006717460479</v>
      </c>
      <c r="AC334">
        <f t="shared" si="83"/>
        <v>757.50010076190711</v>
      </c>
    </row>
    <row r="335" spans="1:29" x14ac:dyDescent="0.25">
      <c r="A335" s="1">
        <v>0.60555555555557306</v>
      </c>
      <c r="B335" s="2">
        <v>830.83333333333303</v>
      </c>
      <c r="C335" s="3">
        <v>20.68</v>
      </c>
      <c r="D335" s="3">
        <v>25.272537998399997</v>
      </c>
      <c r="E335" s="3">
        <v>46.002866274721001</v>
      </c>
      <c r="F335" s="3">
        <v>53.602216083503201</v>
      </c>
      <c r="G335" s="12">
        <f t="shared" si="70"/>
        <v>3.0478876158139632E-2</v>
      </c>
      <c r="H335" s="12">
        <f t="shared" si="71"/>
        <v>3.9625535907927639E-2</v>
      </c>
      <c r="I335" s="14">
        <f t="shared" si="75"/>
        <v>0.43853708034161326</v>
      </c>
      <c r="J335" s="14">
        <f t="shared" si="76"/>
        <v>0.32151894878042686</v>
      </c>
      <c r="K335" s="12">
        <f t="shared" si="72"/>
        <v>0.39953103648788463</v>
      </c>
      <c r="M335" s="1">
        <v>0.60555555555557306</v>
      </c>
      <c r="N335" s="2">
        <v>830.83333333333303</v>
      </c>
      <c r="O335" s="3">
        <v>20.68</v>
      </c>
      <c r="P335" s="3">
        <v>25.272537998399997</v>
      </c>
      <c r="Q335" s="3">
        <v>39.734822170398097</v>
      </c>
      <c r="R335" s="3">
        <v>45.630179872402998</v>
      </c>
      <c r="S335" s="12">
        <f t="shared" si="73"/>
        <v>2.2934590375604538E-2</v>
      </c>
      <c r="T335" s="12">
        <f t="shared" si="74"/>
        <v>3.0030306767185166E-2</v>
      </c>
      <c r="U335" s="14">
        <f t="shared" si="77"/>
        <v>0.30594054234554202</v>
      </c>
      <c r="V335" s="14">
        <f t="shared" si="78"/>
        <v>0.24942518224950069</v>
      </c>
      <c r="W335" s="12">
        <f t="shared" si="79"/>
        <v>0.43065313347029255</v>
      </c>
      <c r="Y335">
        <f t="shared" si="80"/>
        <v>413.35901285201487</v>
      </c>
      <c r="Z335">
        <f t="shared" si="81"/>
        <v>445.55826175047406</v>
      </c>
      <c r="AB335">
        <f t="shared" si="82"/>
        <v>506.70923152443368</v>
      </c>
      <c r="AC335">
        <f t="shared" si="83"/>
        <v>760.06384728665034</v>
      </c>
    </row>
    <row r="336" spans="1:29" x14ac:dyDescent="0.25">
      <c r="A336" s="1">
        <v>0.60625000000001805</v>
      </c>
      <c r="B336" s="2">
        <v>828.33333333333303</v>
      </c>
      <c r="C336" s="3">
        <v>20.72</v>
      </c>
      <c r="D336" s="3">
        <v>25.126115414400001</v>
      </c>
      <c r="E336" s="3">
        <v>45.980015782492003</v>
      </c>
      <c r="F336" s="3">
        <v>53.509215104395899</v>
      </c>
      <c r="G336" s="12">
        <f t="shared" si="70"/>
        <v>3.0494988872223759E-2</v>
      </c>
      <c r="H336" s="12">
        <f t="shared" si="71"/>
        <v>3.9584565518385406E-2</v>
      </c>
      <c r="I336" s="14">
        <f t="shared" si="75"/>
        <v>0.44248261252948096</v>
      </c>
      <c r="J336" s="14">
        <f t="shared" si="76"/>
        <v>0.31951239119840935</v>
      </c>
      <c r="K336" s="12">
        <f t="shared" si="72"/>
        <v>0.40149253875245716</v>
      </c>
      <c r="M336" s="1">
        <v>0.60625000000001805</v>
      </c>
      <c r="N336" s="2">
        <v>828.33333333333303</v>
      </c>
      <c r="O336" s="3">
        <v>20.72</v>
      </c>
      <c r="P336" s="3">
        <v>25.126115414400001</v>
      </c>
      <c r="Q336" s="3">
        <v>39.759790641468598</v>
      </c>
      <c r="R336" s="3">
        <v>45.597026752918097</v>
      </c>
      <c r="S336" s="12">
        <f t="shared" si="73"/>
        <v>2.2985662746239765E-2</v>
      </c>
      <c r="T336" s="12">
        <f t="shared" si="74"/>
        <v>3.0032627870726084E-2</v>
      </c>
      <c r="U336" s="14">
        <f t="shared" si="77"/>
        <v>0.31050051698188352</v>
      </c>
      <c r="V336" s="14">
        <f t="shared" si="78"/>
        <v>0.24771150134557962</v>
      </c>
      <c r="W336" s="12">
        <f t="shared" si="79"/>
        <v>0.43435626765467344</v>
      </c>
      <c r="Y336">
        <f t="shared" si="80"/>
        <v>414.1384887711227</v>
      </c>
      <c r="Z336">
        <f t="shared" si="81"/>
        <v>448.03733796328441</v>
      </c>
      <c r="AB336">
        <f t="shared" si="82"/>
        <v>508.84568696171954</v>
      </c>
      <c r="AC336">
        <f t="shared" si="83"/>
        <v>763.26853044257928</v>
      </c>
    </row>
    <row r="337" spans="1:29" x14ac:dyDescent="0.25">
      <c r="A337" s="1">
        <v>0.60694444444446205</v>
      </c>
      <c r="B337" s="2">
        <v>833</v>
      </c>
      <c r="C337" s="3">
        <v>20.72</v>
      </c>
      <c r="D337" s="3">
        <v>25.536098649600003</v>
      </c>
      <c r="E337" s="3">
        <v>45.978661154266803</v>
      </c>
      <c r="F337" s="3">
        <v>53.549388631817102</v>
      </c>
      <c r="G337" s="12">
        <f t="shared" si="70"/>
        <v>3.0322522394077796E-2</v>
      </c>
      <c r="H337" s="12">
        <f t="shared" si="71"/>
        <v>3.9411030770488721E-2</v>
      </c>
      <c r="I337" s="14">
        <f t="shared" si="75"/>
        <v>0.43132475727406389</v>
      </c>
      <c r="J337" s="14">
        <f t="shared" si="76"/>
        <v>0.31947483989808095</v>
      </c>
      <c r="K337" s="12">
        <f t="shared" si="72"/>
        <v>0.39404145148206965</v>
      </c>
      <c r="M337" s="1">
        <v>0.60694444444446205</v>
      </c>
      <c r="N337" s="2">
        <v>833</v>
      </c>
      <c r="O337" s="3">
        <v>20.72</v>
      </c>
      <c r="P337" s="3">
        <v>25.536098649600003</v>
      </c>
      <c r="Q337" s="3">
        <v>39.737128859352502</v>
      </c>
      <c r="R337" s="3">
        <v>45.6176930597642</v>
      </c>
      <c r="S337" s="12">
        <f t="shared" si="73"/>
        <v>2.2829686505825335E-2</v>
      </c>
      <c r="T337" s="12">
        <f t="shared" si="74"/>
        <v>2.9889187346655702E-2</v>
      </c>
      <c r="U337" s="14">
        <f t="shared" si="77"/>
        <v>0.29963249014720245</v>
      </c>
      <c r="V337" s="14">
        <f t="shared" si="78"/>
        <v>0.24815215076858266</v>
      </c>
      <c r="W337" s="12">
        <f t="shared" si="79"/>
        <v>0.42370856553149383</v>
      </c>
      <c r="Y337">
        <f t="shared" si="80"/>
        <v>408.74258644948924</v>
      </c>
      <c r="Z337">
        <f t="shared" si="81"/>
        <v>439.51653899545738</v>
      </c>
      <c r="AB337">
        <f t="shared" si="82"/>
        <v>502.86361173731871</v>
      </c>
      <c r="AC337">
        <f t="shared" si="83"/>
        <v>754.29541760597795</v>
      </c>
    </row>
    <row r="338" spans="1:29" x14ac:dyDescent="0.25">
      <c r="A338" s="1">
        <v>0.60763888888890705</v>
      </c>
      <c r="B338" s="2">
        <v>831.83333333333303</v>
      </c>
      <c r="C338" s="3">
        <v>20.76</v>
      </c>
      <c r="D338" s="3">
        <v>24.891839280000003</v>
      </c>
      <c r="E338" s="3">
        <v>45.540506639200402</v>
      </c>
      <c r="F338" s="3">
        <v>53.115576980461697</v>
      </c>
      <c r="G338" s="12">
        <f t="shared" si="70"/>
        <v>2.9790230381727602E-2</v>
      </c>
      <c r="H338" s="12">
        <f t="shared" si="71"/>
        <v>3.8896706448160734E-2</v>
      </c>
      <c r="I338" s="14">
        <f t="shared" si="75"/>
        <v>0.43628447818204524</v>
      </c>
      <c r="J338" s="14">
        <f t="shared" si="76"/>
        <v>0.32010643142613443</v>
      </c>
      <c r="K338" s="12">
        <f t="shared" si="72"/>
        <v>0.39755846259674171</v>
      </c>
      <c r="M338" s="1">
        <v>0.60763888888890705</v>
      </c>
      <c r="N338" s="2">
        <v>831.83333333333303</v>
      </c>
      <c r="O338" s="3">
        <v>20.76</v>
      </c>
      <c r="P338" s="3">
        <v>24.891839280000003</v>
      </c>
      <c r="Q338" s="3">
        <v>39.311589370847699</v>
      </c>
      <c r="R338" s="3">
        <v>45.183288657542299</v>
      </c>
      <c r="S338" s="12">
        <f t="shared" si="73"/>
        <v>2.2302050936703312E-2</v>
      </c>
      <c r="T338" s="12">
        <f t="shared" si="74"/>
        <v>2.936079582152952E-2</v>
      </c>
      <c r="U338" s="14">
        <f t="shared" si="77"/>
        <v>0.30467405157252747</v>
      </c>
      <c r="V338" s="14">
        <f t="shared" si="78"/>
        <v>0.24812557776964858</v>
      </c>
      <c r="W338" s="12">
        <f t="shared" si="79"/>
        <v>0.42873684045735178</v>
      </c>
      <c r="Y338">
        <f t="shared" si="80"/>
        <v>411.81323415714138</v>
      </c>
      <c r="Z338">
        <f t="shared" si="81"/>
        <v>444.109537293757</v>
      </c>
      <c r="AB338">
        <f t="shared" si="82"/>
        <v>512.26401566137724</v>
      </c>
      <c r="AC338">
        <f t="shared" si="83"/>
        <v>768.39602349206575</v>
      </c>
    </row>
    <row r="339" spans="1:29" x14ac:dyDescent="0.25">
      <c r="A339" s="1">
        <v>0.60833333333335105</v>
      </c>
      <c r="B339" s="2">
        <v>833.5</v>
      </c>
      <c r="C339" s="3">
        <v>20.76</v>
      </c>
      <c r="D339" s="3">
        <v>24.833270246400005</v>
      </c>
      <c r="E339" s="3">
        <v>45.196409988642003</v>
      </c>
      <c r="F339" s="3">
        <v>52.821866984226702</v>
      </c>
      <c r="G339" s="12">
        <f t="shared" si="70"/>
        <v>2.9317828420686264E-2</v>
      </c>
      <c r="H339" s="12">
        <f t="shared" si="71"/>
        <v>3.8466547071657704E-2</v>
      </c>
      <c r="I339" s="14">
        <f t="shared" si="75"/>
        <v>0.42939125085893209</v>
      </c>
      <c r="J339" s="14">
        <f t="shared" si="76"/>
        <v>0.32159132227657194</v>
      </c>
      <c r="K339" s="12">
        <f t="shared" si="72"/>
        <v>0.39345794133147877</v>
      </c>
      <c r="M339" s="1">
        <v>0.60833333333335105</v>
      </c>
      <c r="N339" s="2">
        <v>833.5</v>
      </c>
      <c r="O339" s="3">
        <v>20.76</v>
      </c>
      <c r="P339" s="3">
        <v>24.833270246400005</v>
      </c>
      <c r="Q339" s="3">
        <v>38.951198908792797</v>
      </c>
      <c r="R339" s="3">
        <v>44.866577081795803</v>
      </c>
      <c r="S339" s="12">
        <f t="shared" si="73"/>
        <v>2.1825073675816192E-2</v>
      </c>
      <c r="T339" s="12">
        <f t="shared" si="74"/>
        <v>2.8922108076539655E-2</v>
      </c>
      <c r="U339" s="14">
        <f t="shared" si="77"/>
        <v>0.29770040988848839</v>
      </c>
      <c r="V339" s="14">
        <f t="shared" si="78"/>
        <v>0.24947151226785502</v>
      </c>
      <c r="W339" s="12">
        <f t="shared" si="79"/>
        <v>0.42243616602241602</v>
      </c>
      <c r="Y339">
        <f t="shared" si="80"/>
        <v>408.382286727951</v>
      </c>
      <c r="Z339">
        <f t="shared" si="81"/>
        <v>438.45969125193614</v>
      </c>
      <c r="AB339">
        <f t="shared" si="82"/>
        <v>513.11859783629154</v>
      </c>
      <c r="AC339">
        <f t="shared" si="83"/>
        <v>769.67789675443726</v>
      </c>
    </row>
    <row r="340" spans="1:29" x14ac:dyDescent="0.25">
      <c r="A340" s="1">
        <v>0.60902777777779604</v>
      </c>
      <c r="B340" s="2">
        <v>833</v>
      </c>
      <c r="C340" s="3">
        <v>20.76</v>
      </c>
      <c r="D340" s="3">
        <v>24.071872809600006</v>
      </c>
      <c r="E340" s="3">
        <v>44.900112109471998</v>
      </c>
      <c r="F340" s="3">
        <v>52.448822566519198</v>
      </c>
      <c r="G340" s="12">
        <f t="shared" si="70"/>
        <v>2.8979726421935168E-2</v>
      </c>
      <c r="H340" s="12">
        <f t="shared" si="71"/>
        <v>3.8041803801343574E-2</v>
      </c>
      <c r="I340" s="14">
        <f t="shared" si="75"/>
        <v>0.43946228651190489</v>
      </c>
      <c r="J340" s="14">
        <f t="shared" si="76"/>
        <v>0.31854575030647714</v>
      </c>
      <c r="K340" s="12">
        <f t="shared" si="72"/>
        <v>0.39915677444342901</v>
      </c>
      <c r="M340" s="1">
        <v>0.60902777777779604</v>
      </c>
      <c r="N340" s="2">
        <v>833</v>
      </c>
      <c r="O340" s="3">
        <v>20.76</v>
      </c>
      <c r="P340" s="3">
        <v>24.071872809600006</v>
      </c>
      <c r="Q340" s="3">
        <v>38.7122736335741</v>
      </c>
      <c r="R340" s="3">
        <v>44.548907944659902</v>
      </c>
      <c r="S340" s="12">
        <f t="shared" si="73"/>
        <v>2.1551348899848857E-2</v>
      </c>
      <c r="T340" s="12">
        <f t="shared" si="74"/>
        <v>2.8558112778703362E-2</v>
      </c>
      <c r="U340" s="14">
        <f t="shared" si="77"/>
        <v>0.30890292400250913</v>
      </c>
      <c r="V340" s="14">
        <f t="shared" si="78"/>
        <v>0.24629836665064317</v>
      </c>
      <c r="W340" s="12">
        <f t="shared" si="79"/>
        <v>0.43205210732783073</v>
      </c>
      <c r="Y340">
        <f t="shared" si="80"/>
        <v>414.04875495000209</v>
      </c>
      <c r="Z340">
        <f t="shared" si="81"/>
        <v>448.17136665675321</v>
      </c>
      <c r="AB340">
        <f t="shared" si="82"/>
        <v>524.22816611017879</v>
      </c>
      <c r="AC340">
        <f t="shared" si="83"/>
        <v>786.34224916526807</v>
      </c>
    </row>
    <row r="341" spans="1:29" x14ac:dyDescent="0.25">
      <c r="A341" s="1">
        <v>0.60972222222224004</v>
      </c>
      <c r="B341" s="2">
        <v>832</v>
      </c>
      <c r="C341" s="3">
        <v>20.76</v>
      </c>
      <c r="D341" s="3">
        <v>24.730774437600001</v>
      </c>
      <c r="E341" s="3">
        <v>44.8769781473409</v>
      </c>
      <c r="F341" s="3">
        <v>52.415833482873303</v>
      </c>
      <c r="G341" s="12">
        <f t="shared" si="70"/>
        <v>2.898675258093858E-2</v>
      </c>
      <c r="H341" s="12">
        <f t="shared" si="71"/>
        <v>3.8047876782299643E-2</v>
      </c>
      <c r="I341" s="14">
        <f t="shared" si="75"/>
        <v>0.42558268326230031</v>
      </c>
      <c r="J341" s="14">
        <f t="shared" si="76"/>
        <v>0.31851224465390393</v>
      </c>
      <c r="K341" s="12">
        <f t="shared" si="72"/>
        <v>0.38989253705950166</v>
      </c>
      <c r="M341" s="1">
        <v>0.60972222222224004</v>
      </c>
      <c r="N341" s="2">
        <v>832</v>
      </c>
      <c r="O341" s="3">
        <v>20.76</v>
      </c>
      <c r="P341" s="3">
        <v>24.730774437600001</v>
      </c>
      <c r="Q341" s="3">
        <v>38.706029688653899</v>
      </c>
      <c r="R341" s="3">
        <v>44.550938120138298</v>
      </c>
      <c r="S341" s="12">
        <f t="shared" si="73"/>
        <v>2.1569747221939779E-2</v>
      </c>
      <c r="T341" s="12">
        <f t="shared" si="74"/>
        <v>2.8594877548243143E-2</v>
      </c>
      <c r="U341" s="14">
        <f t="shared" si="77"/>
        <v>0.29522319513444267</v>
      </c>
      <c r="V341" s="14">
        <f t="shared" si="78"/>
        <v>0.24694397510642119</v>
      </c>
      <c r="W341" s="12">
        <f t="shared" si="79"/>
        <v>0.41869518268765343</v>
      </c>
      <c r="Y341">
        <f t="shared" si="80"/>
        <v>403.95336097099982</v>
      </c>
      <c r="Z341">
        <f t="shared" si="81"/>
        <v>433.79472596376695</v>
      </c>
      <c r="AB341">
        <f t="shared" si="82"/>
        <v>514.61411664239176</v>
      </c>
      <c r="AC341">
        <f t="shared" si="83"/>
        <v>771.92117496358765</v>
      </c>
    </row>
    <row r="342" spans="1:29" x14ac:dyDescent="0.25">
      <c r="A342" s="1">
        <v>0.61041666666668504</v>
      </c>
      <c r="B342" s="2">
        <v>828.33333333333303</v>
      </c>
      <c r="C342" s="3">
        <v>20.76</v>
      </c>
      <c r="D342" s="3">
        <v>24.027946034400003</v>
      </c>
      <c r="E342" s="3">
        <v>44.784397815693502</v>
      </c>
      <c r="F342" s="3">
        <v>52.152631429341199</v>
      </c>
      <c r="G342" s="12">
        <f t="shared" si="70"/>
        <v>2.900329716180303E-2</v>
      </c>
      <c r="H342" s="12">
        <f t="shared" si="71"/>
        <v>3.7898549009265044E-2</v>
      </c>
      <c r="I342" s="14">
        <f t="shared" si="75"/>
        <v>0.44041492713189068</v>
      </c>
      <c r="J342" s="14">
        <f t="shared" si="76"/>
        <v>0.31268158009260394</v>
      </c>
      <c r="K342" s="12">
        <f t="shared" si="72"/>
        <v>0.39783714478546184</v>
      </c>
      <c r="M342" s="1">
        <v>0.61041666666668504</v>
      </c>
      <c r="N342" s="2">
        <v>828.33333333333303</v>
      </c>
      <c r="O342" s="3">
        <v>20.76</v>
      </c>
      <c r="P342" s="3">
        <v>24.027946034400003</v>
      </c>
      <c r="Q342" s="3">
        <v>38.724622504028098</v>
      </c>
      <c r="R342" s="3">
        <v>44.412034184658701</v>
      </c>
      <c r="S342" s="12">
        <f t="shared" si="73"/>
        <v>2.1687673043092277E-2</v>
      </c>
      <c r="T342" s="12">
        <f t="shared" si="74"/>
        <v>2.8553763603209707E-2</v>
      </c>
      <c r="U342" s="14">
        <f t="shared" si="77"/>
        <v>0.31183729110606528</v>
      </c>
      <c r="V342" s="14">
        <f t="shared" si="78"/>
        <v>0.24135348635564297</v>
      </c>
      <c r="W342" s="12">
        <f t="shared" si="79"/>
        <v>0.43251403428388691</v>
      </c>
      <c r="Y342">
        <f t="shared" si="80"/>
        <v>410.36795959003643</v>
      </c>
      <c r="Z342">
        <f t="shared" si="81"/>
        <v>446.13707912781035</v>
      </c>
      <c r="AB342">
        <f t="shared" si="82"/>
        <v>524.86910274136471</v>
      </c>
      <c r="AC342">
        <f t="shared" si="83"/>
        <v>787.30365411204696</v>
      </c>
    </row>
    <row r="343" spans="1:29" x14ac:dyDescent="0.25">
      <c r="A343" s="1">
        <v>0.61111111111112904</v>
      </c>
      <c r="B343" s="2">
        <v>826</v>
      </c>
      <c r="C343" s="3">
        <v>20.76</v>
      </c>
      <c r="D343" s="3">
        <v>25.462887357600003</v>
      </c>
      <c r="E343" s="3">
        <v>45.261002559970102</v>
      </c>
      <c r="F343" s="3">
        <v>52.568199136633801</v>
      </c>
      <c r="G343" s="12">
        <f t="shared" si="70"/>
        <v>2.9662230702142977E-2</v>
      </c>
      <c r="H343" s="12">
        <f t="shared" si="71"/>
        <v>3.8508715661784258E-2</v>
      </c>
      <c r="I343" s="14">
        <f t="shared" si="75"/>
        <v>0.42126740103362892</v>
      </c>
      <c r="J343" s="14">
        <f t="shared" si="76"/>
        <v>0.31096735009648141</v>
      </c>
      <c r="K343" s="12">
        <f t="shared" si="72"/>
        <v>0.38450071738791308</v>
      </c>
      <c r="M343" s="1">
        <v>0.61111111111112904</v>
      </c>
      <c r="N343" s="2">
        <v>826</v>
      </c>
      <c r="O343" s="3">
        <v>20.76</v>
      </c>
      <c r="P343" s="3">
        <v>25.462887357600003</v>
      </c>
      <c r="Q343" s="3">
        <v>39.237557151554</v>
      </c>
      <c r="R343" s="3">
        <v>44.907224346168199</v>
      </c>
      <c r="S343" s="12">
        <f t="shared" si="73"/>
        <v>2.2369923912292977E-2</v>
      </c>
      <c r="T343" s="12">
        <f t="shared" si="74"/>
        <v>2.9233927779864645E-2</v>
      </c>
      <c r="U343" s="14">
        <f t="shared" si="77"/>
        <v>0.29309958472717429</v>
      </c>
      <c r="V343" s="14">
        <f t="shared" si="78"/>
        <v>0.24128013595100412</v>
      </c>
      <c r="W343" s="12">
        <f t="shared" si="79"/>
        <v>0.41373965270267637</v>
      </c>
      <c r="Y343">
        <f t="shared" si="80"/>
        <v>395.49425469536482</v>
      </c>
      <c r="Z343">
        <f t="shared" si="81"/>
        <v>425.56918149642934</v>
      </c>
      <c r="AB343">
        <f t="shared" si="82"/>
        <v>503.93183945596172</v>
      </c>
      <c r="AC343">
        <f t="shared" si="83"/>
        <v>755.89775918394253</v>
      </c>
    </row>
    <row r="344" spans="1:29" x14ac:dyDescent="0.25">
      <c r="A344" s="1">
        <v>0.61180555555557403</v>
      </c>
      <c r="B344" s="2">
        <v>826</v>
      </c>
      <c r="C344" s="3">
        <v>20.76</v>
      </c>
      <c r="D344" s="3">
        <v>25.0236196056</v>
      </c>
      <c r="E344" s="3">
        <v>45.2637701356173</v>
      </c>
      <c r="F344" s="3">
        <v>52.4803405746</v>
      </c>
      <c r="G344" s="12">
        <f t="shared" si="70"/>
        <v>2.9665581277987043E-2</v>
      </c>
      <c r="H344" s="12">
        <f t="shared" si="71"/>
        <v>3.8402349363922512E-2</v>
      </c>
      <c r="I344" s="14">
        <f t="shared" si="75"/>
        <v>0.43067309807799664</v>
      </c>
      <c r="J344" s="14">
        <f t="shared" si="76"/>
        <v>0.30711063574803471</v>
      </c>
      <c r="K344" s="12">
        <f t="shared" si="72"/>
        <v>0.38948561063467607</v>
      </c>
      <c r="M344" s="1">
        <v>0.61180555555557403</v>
      </c>
      <c r="N344" s="2">
        <v>826</v>
      </c>
      <c r="O344" s="3">
        <v>20.76</v>
      </c>
      <c r="P344" s="3">
        <v>25.0236196056</v>
      </c>
      <c r="Q344" s="3">
        <v>39.296468393520399</v>
      </c>
      <c r="R344" s="3">
        <v>44.879289485119799</v>
      </c>
      <c r="S344" s="12">
        <f t="shared" si="73"/>
        <v>2.2441245028475058E-2</v>
      </c>
      <c r="T344" s="12">
        <f t="shared" si="74"/>
        <v>2.9200108335496123E-2</v>
      </c>
      <c r="U344" s="14">
        <f t="shared" si="77"/>
        <v>0.30369991551081627</v>
      </c>
      <c r="V344" s="14">
        <f t="shared" si="78"/>
        <v>0.23758428594377073</v>
      </c>
      <c r="W344" s="12">
        <f t="shared" si="79"/>
        <v>0.42249205848270172</v>
      </c>
      <c r="Y344">
        <f t="shared" si="80"/>
        <v>400.62167461998223</v>
      </c>
      <c r="Z344">
        <f t="shared" si="81"/>
        <v>434.57183362222565</v>
      </c>
      <c r="AB344">
        <f t="shared" si="82"/>
        <v>510.34120576781976</v>
      </c>
      <c r="AC344">
        <f t="shared" si="83"/>
        <v>765.51180865172955</v>
      </c>
    </row>
    <row r="345" spans="1:29" x14ac:dyDescent="0.25">
      <c r="A345" s="1">
        <v>0.61250000000001803</v>
      </c>
      <c r="B345" s="2">
        <v>828.33333333333303</v>
      </c>
      <c r="C345" s="3">
        <v>20.76</v>
      </c>
      <c r="D345" s="3">
        <v>25.990008660000004</v>
      </c>
      <c r="E345" s="3">
        <v>45.720645984713897</v>
      </c>
      <c r="F345" s="3">
        <v>52.860130001175499</v>
      </c>
      <c r="G345" s="12">
        <f t="shared" si="70"/>
        <v>3.0133576641505719E-2</v>
      </c>
      <c r="H345" s="12">
        <f t="shared" si="71"/>
        <v>3.8752672033612288E-2</v>
      </c>
      <c r="I345" s="14">
        <f t="shared" si="75"/>
        <v>0.41864897195295625</v>
      </c>
      <c r="J345" s="14">
        <f t="shared" si="76"/>
        <v>0.30297426226798824</v>
      </c>
      <c r="K345" s="12">
        <f t="shared" si="72"/>
        <v>0.38009073539130034</v>
      </c>
      <c r="M345" s="1">
        <v>0.61250000000001803</v>
      </c>
      <c r="N345" s="2">
        <v>828.33333333333303</v>
      </c>
      <c r="O345" s="3">
        <v>20.76</v>
      </c>
      <c r="P345" s="3">
        <v>25.990008660000004</v>
      </c>
      <c r="Q345" s="3">
        <v>39.795709233364697</v>
      </c>
      <c r="R345" s="3">
        <v>45.333803306351903</v>
      </c>
      <c r="S345" s="12">
        <f t="shared" si="73"/>
        <v>2.2980735492995615E-2</v>
      </c>
      <c r="T345" s="12">
        <f t="shared" si="74"/>
        <v>2.9666563347708546E-2</v>
      </c>
      <c r="U345" s="14">
        <f t="shared" si="77"/>
        <v>0.29293236994883926</v>
      </c>
      <c r="V345" s="14">
        <f t="shared" si="78"/>
        <v>0.23501697913536346</v>
      </c>
      <c r="W345" s="12">
        <f t="shared" si="79"/>
        <v>0.41044085951652115</v>
      </c>
      <c r="Y345">
        <f t="shared" si="80"/>
        <v>392.06258537200381</v>
      </c>
      <c r="Z345">
        <f t="shared" si="81"/>
        <v>423.36865790398804</v>
      </c>
      <c r="AB345">
        <f t="shared" si="82"/>
        <v>496.24059988173212</v>
      </c>
      <c r="AC345">
        <f t="shared" si="83"/>
        <v>744.36089982259807</v>
      </c>
    </row>
    <row r="346" spans="1:29" x14ac:dyDescent="0.25">
      <c r="A346" s="1">
        <v>0.61319444444446303</v>
      </c>
      <c r="B346" s="2">
        <v>824.66666666666697</v>
      </c>
      <c r="C346" s="3">
        <v>20.76</v>
      </c>
      <c r="D346" s="3">
        <v>26.077862210399999</v>
      </c>
      <c r="E346" s="3">
        <v>45.522584565561601</v>
      </c>
      <c r="F346" s="3">
        <v>52.648502814045798</v>
      </c>
      <c r="G346" s="12">
        <f t="shared" si="70"/>
        <v>3.002738629615391E-2</v>
      </c>
      <c r="H346" s="12">
        <f t="shared" si="71"/>
        <v>3.8668354261171121E-2</v>
      </c>
      <c r="I346" s="14">
        <f t="shared" si="75"/>
        <v>0.41441680627595073</v>
      </c>
      <c r="J346" s="14">
        <f t="shared" si="76"/>
        <v>0.30374311634605955</v>
      </c>
      <c r="K346" s="12">
        <f t="shared" si="72"/>
        <v>0.37752557629932043</v>
      </c>
      <c r="M346" s="1">
        <v>0.61319444444446303</v>
      </c>
      <c r="N346" s="2">
        <v>824.66666666666697</v>
      </c>
      <c r="O346" s="3">
        <v>20.76</v>
      </c>
      <c r="P346" s="3">
        <v>26.077862210399999</v>
      </c>
      <c r="Q346" s="3">
        <v>39.619436564394597</v>
      </c>
      <c r="R346" s="3">
        <v>45.148882135520999</v>
      </c>
      <c r="S346" s="12">
        <f t="shared" si="73"/>
        <v>2.286916317428608E-2</v>
      </c>
      <c r="T346" s="12">
        <f t="shared" si="74"/>
        <v>2.9574230560453905E-2</v>
      </c>
      <c r="U346" s="14">
        <f t="shared" si="77"/>
        <v>0.28860561201281926</v>
      </c>
      <c r="V346" s="14">
        <f t="shared" si="78"/>
        <v>0.23569327781680841</v>
      </c>
      <c r="W346" s="12">
        <f t="shared" si="79"/>
        <v>0.40645225092122345</v>
      </c>
      <c r="Y346">
        <f t="shared" si="80"/>
        <v>387.6928547431703</v>
      </c>
      <c r="Z346">
        <f t="shared" si="81"/>
        <v>417.39856414787801</v>
      </c>
      <c r="AB346">
        <f t="shared" si="82"/>
        <v>494.9587266193605</v>
      </c>
      <c r="AC346">
        <f t="shared" si="83"/>
        <v>742.43808992904076</v>
      </c>
    </row>
    <row r="347" spans="1:29" x14ac:dyDescent="0.25">
      <c r="A347" s="1">
        <v>0.61388888888890702</v>
      </c>
      <c r="B347" s="2">
        <v>824.33333333333303</v>
      </c>
      <c r="C347" s="3">
        <v>20.76</v>
      </c>
      <c r="D347" s="3">
        <v>25.667878975200004</v>
      </c>
      <c r="E347" s="3">
        <v>44.962966793046398</v>
      </c>
      <c r="F347" s="3">
        <v>52.1394978262827</v>
      </c>
      <c r="G347" s="12">
        <f t="shared" si="70"/>
        <v>2.9360655228119377E-2</v>
      </c>
      <c r="H347" s="12">
        <f t="shared" si="71"/>
        <v>3.8066515761766326E-2</v>
      </c>
      <c r="I347" s="14">
        <f t="shared" si="75"/>
        <v>0.41139399824838846</v>
      </c>
      <c r="J347" s="14">
        <f t="shared" si="76"/>
        <v>0.30602418845546858</v>
      </c>
      <c r="K347" s="12">
        <f t="shared" si="72"/>
        <v>0.3762707283174152</v>
      </c>
      <c r="M347" s="1">
        <v>0.61388888888890702</v>
      </c>
      <c r="N347" s="2">
        <v>824.33333333333303</v>
      </c>
      <c r="O347" s="3">
        <v>20.76</v>
      </c>
      <c r="P347" s="3">
        <v>25.667878975200004</v>
      </c>
      <c r="Q347" s="3">
        <v>39.0491700575799</v>
      </c>
      <c r="R347" s="3">
        <v>44.614181433334302</v>
      </c>
      <c r="S347" s="12">
        <f t="shared" si="73"/>
        <v>2.2186619560347641E-2</v>
      </c>
      <c r="T347" s="12">
        <f t="shared" si="74"/>
        <v>2.8937543186414446E-2</v>
      </c>
      <c r="U347" s="14">
        <f t="shared" si="77"/>
        <v>0.28530488651179436</v>
      </c>
      <c r="V347" s="14">
        <f t="shared" si="78"/>
        <v>0.23730519412840892</v>
      </c>
      <c r="W347" s="12">
        <f t="shared" si="79"/>
        <v>0.40395748357599881</v>
      </c>
      <c r="Y347">
        <f t="shared" si="80"/>
        <v>386.24802597500002</v>
      </c>
      <c r="Z347">
        <f t="shared" si="81"/>
        <v>414.66893081684475</v>
      </c>
      <c r="AB347">
        <f t="shared" si="82"/>
        <v>500.94080184376128</v>
      </c>
      <c r="AC347">
        <f t="shared" si="83"/>
        <v>751.41120276564186</v>
      </c>
    </row>
    <row r="348" spans="1:29" x14ac:dyDescent="0.25">
      <c r="A348" s="1">
        <v>0.61458333333335202</v>
      </c>
      <c r="B348" s="2">
        <v>823.66666666666697</v>
      </c>
      <c r="C348" s="3">
        <v>20.8</v>
      </c>
      <c r="D348" s="3">
        <v>25.0675463808</v>
      </c>
      <c r="E348" s="3">
        <v>44.731612226972103</v>
      </c>
      <c r="F348" s="3">
        <v>51.821692642948101</v>
      </c>
      <c r="G348" s="12">
        <f t="shared" si="70"/>
        <v>2.9054972351645603E-2</v>
      </c>
      <c r="H348" s="12">
        <f t="shared" si="71"/>
        <v>3.7662921055784809E-2</v>
      </c>
      <c r="I348" s="14">
        <f t="shared" si="75"/>
        <v>0.41960038963907936</v>
      </c>
      <c r="J348" s="14">
        <f t="shared" si="76"/>
        <v>0.30258243929701456</v>
      </c>
      <c r="K348" s="12">
        <f t="shared" si="72"/>
        <v>0.38059440619172441</v>
      </c>
      <c r="M348" s="1">
        <v>0.61458333333335202</v>
      </c>
      <c r="N348" s="2">
        <v>823.66666666666697</v>
      </c>
      <c r="O348" s="3">
        <v>20.8</v>
      </c>
      <c r="P348" s="3">
        <v>25.0675463808</v>
      </c>
      <c r="Q348" s="3">
        <v>38.8811062731709</v>
      </c>
      <c r="R348" s="3">
        <v>44.364560356320503</v>
      </c>
      <c r="S348" s="12">
        <f t="shared" si="73"/>
        <v>2.1951970384262515E-2</v>
      </c>
      <c r="T348" s="12">
        <f t="shared" si="74"/>
        <v>2.8609340780640015E-2</v>
      </c>
      <c r="U348" s="14">
        <f t="shared" si="77"/>
        <v>0.29475974900022506</v>
      </c>
      <c r="V348" s="14">
        <f t="shared" si="78"/>
        <v>0.23401665635751209</v>
      </c>
      <c r="W348" s="12">
        <f t="shared" si="79"/>
        <v>0.41176807717898117</v>
      </c>
      <c r="Y348">
        <f t="shared" si="80"/>
        <v>390.37039021051322</v>
      </c>
      <c r="Z348">
        <f t="shared" si="81"/>
        <v>422.34479106773256</v>
      </c>
      <c r="AB348">
        <f t="shared" si="82"/>
        <v>509.70026913663406</v>
      </c>
      <c r="AC348">
        <f t="shared" si="83"/>
        <v>764.55040370495101</v>
      </c>
    </row>
    <row r="349" spans="1:29" x14ac:dyDescent="0.25">
      <c r="A349" s="1">
        <v>0.61527777777779602</v>
      </c>
      <c r="B349" s="2">
        <v>822.83333333333303</v>
      </c>
      <c r="C349" s="3">
        <v>20.84</v>
      </c>
      <c r="D349" s="3">
        <v>25.653236716800002</v>
      </c>
      <c r="E349" s="3">
        <v>44.933577150957902</v>
      </c>
      <c r="F349" s="3">
        <v>51.950397608420197</v>
      </c>
      <c r="G349" s="12">
        <f t="shared" si="70"/>
        <v>2.9281236156724219E-2</v>
      </c>
      <c r="H349" s="12">
        <f t="shared" si="71"/>
        <v>3.7808868877966632E-2</v>
      </c>
      <c r="I349" s="14">
        <f t="shared" si="75"/>
        <v>0.41182895213551046</v>
      </c>
      <c r="J349" s="14">
        <f t="shared" si="76"/>
        <v>0.29975921080730888</v>
      </c>
      <c r="K349" s="12">
        <f t="shared" si="72"/>
        <v>0.37447237169277675</v>
      </c>
      <c r="M349" s="1">
        <v>0.61527777777779602</v>
      </c>
      <c r="N349" s="2">
        <v>822.83333333333303</v>
      </c>
      <c r="O349" s="3">
        <v>20.84</v>
      </c>
      <c r="P349" s="3">
        <v>25.653236716800002</v>
      </c>
      <c r="Q349" s="3">
        <v>39.131472480849702</v>
      </c>
      <c r="R349" s="3">
        <v>44.567649310619899</v>
      </c>
      <c r="S349" s="12">
        <f t="shared" si="73"/>
        <v>2.2229863254020307E-2</v>
      </c>
      <c r="T349" s="12">
        <f t="shared" si="74"/>
        <v>2.8836519316127091E-2</v>
      </c>
      <c r="U349" s="14">
        <f t="shared" si="77"/>
        <v>0.28789573142132047</v>
      </c>
      <c r="V349" s="14">
        <f t="shared" si="78"/>
        <v>0.23223397066799598</v>
      </c>
      <c r="W349" s="12">
        <f t="shared" si="79"/>
        <v>0.40401271675531858</v>
      </c>
      <c r="Y349">
        <f t="shared" si="80"/>
        <v>383.70250570149165</v>
      </c>
      <c r="Z349">
        <f t="shared" si="81"/>
        <v>413.97097215349248</v>
      </c>
      <c r="AB349">
        <f t="shared" si="82"/>
        <v>501.15444738748994</v>
      </c>
      <c r="AC349">
        <f t="shared" si="83"/>
        <v>751.73167108123482</v>
      </c>
    </row>
    <row r="350" spans="1:29" x14ac:dyDescent="0.25">
      <c r="A350" s="1">
        <v>0.61597222222224102</v>
      </c>
      <c r="B350" s="2">
        <v>821.66666666666697</v>
      </c>
      <c r="C350" s="3">
        <v>20.84</v>
      </c>
      <c r="D350" s="3">
        <v>25.711805750400007</v>
      </c>
      <c r="E350" s="3">
        <v>44.9644658045925</v>
      </c>
      <c r="F350" s="3">
        <v>51.9132028621381</v>
      </c>
      <c r="G350" s="12">
        <f t="shared" si="70"/>
        <v>2.936040463033569E-2</v>
      </c>
      <c r="H350" s="12">
        <f t="shared" si="71"/>
        <v>3.7817285430594025E-2</v>
      </c>
      <c r="I350" s="14">
        <f t="shared" si="75"/>
        <v>0.41182160543727242</v>
      </c>
      <c r="J350" s="14">
        <f t="shared" si="76"/>
        <v>0.29727217358483832</v>
      </c>
      <c r="K350" s="12">
        <f t="shared" si="72"/>
        <v>0.37363846148646107</v>
      </c>
      <c r="M350" s="1">
        <v>0.61597222222224102</v>
      </c>
      <c r="N350" s="2">
        <v>821.66666666666697</v>
      </c>
      <c r="O350" s="3">
        <v>20.84</v>
      </c>
      <c r="P350" s="3">
        <v>25.711805750400007</v>
      </c>
      <c r="Q350" s="3">
        <v>39.208827346658403</v>
      </c>
      <c r="R350" s="3">
        <v>44.589322806400503</v>
      </c>
      <c r="S350" s="12">
        <f t="shared" si="73"/>
        <v>2.2355570807292165E-2</v>
      </c>
      <c r="T350" s="12">
        <f t="shared" si="74"/>
        <v>2.8903841143692287E-2</v>
      </c>
      <c r="U350" s="14">
        <f t="shared" si="77"/>
        <v>0.28870634430499226</v>
      </c>
      <c r="V350" s="14">
        <f t="shared" si="78"/>
        <v>0.23018162394618602</v>
      </c>
      <c r="W350" s="12">
        <f t="shared" si="79"/>
        <v>0.40379715627808527</v>
      </c>
      <c r="Y350">
        <f t="shared" si="80"/>
        <v>382.30521409090119</v>
      </c>
      <c r="Z350">
        <f t="shared" si="81"/>
        <v>413.16345663676879</v>
      </c>
      <c r="AB350">
        <f t="shared" si="82"/>
        <v>500.29986521257553</v>
      </c>
      <c r="AC350">
        <f t="shared" si="83"/>
        <v>750.4497978188632</v>
      </c>
    </row>
    <row r="351" spans="1:29" x14ac:dyDescent="0.25">
      <c r="A351" s="1">
        <v>0.61666666666668501</v>
      </c>
      <c r="B351" s="2">
        <v>822.16666666666697</v>
      </c>
      <c r="C351" s="3">
        <v>20.84</v>
      </c>
      <c r="D351" s="3">
        <v>26.063219952000004</v>
      </c>
      <c r="E351" s="3">
        <v>45.113404403136499</v>
      </c>
      <c r="F351" s="3">
        <v>52.001630596515398</v>
      </c>
      <c r="G351" s="12">
        <f t="shared" si="70"/>
        <v>2.9523702902659425E-2</v>
      </c>
      <c r="H351" s="12">
        <f t="shared" si="71"/>
        <v>3.7901841390450497E-2</v>
      </c>
      <c r="I351" s="14">
        <f t="shared" si="75"/>
        <v>0.40724276142709254</v>
      </c>
      <c r="J351" s="14">
        <f t="shared" si="76"/>
        <v>0.29450426199508017</v>
      </c>
      <c r="K351" s="12">
        <f t="shared" si="72"/>
        <v>0.36966326161642177</v>
      </c>
      <c r="M351" s="1">
        <v>0.61666666666668501</v>
      </c>
      <c r="N351" s="2">
        <v>822.16666666666697</v>
      </c>
      <c r="O351" s="3">
        <v>20.84</v>
      </c>
      <c r="P351" s="3">
        <v>26.063219952000004</v>
      </c>
      <c r="Q351" s="3">
        <v>39.396701235681299</v>
      </c>
      <c r="R351" s="3">
        <v>44.734743880655301</v>
      </c>
      <c r="S351" s="12">
        <f t="shared" si="73"/>
        <v>2.2570485995152594E-2</v>
      </c>
      <c r="T351" s="12">
        <f t="shared" si="74"/>
        <v>2.9063138715575056E-2</v>
      </c>
      <c r="U351" s="14">
        <f t="shared" si="77"/>
        <v>0.28503470668909375</v>
      </c>
      <c r="V351" s="14">
        <f t="shared" si="78"/>
        <v>0.22822658047545624</v>
      </c>
      <c r="W351" s="12">
        <f t="shared" si="79"/>
        <v>0.39914799692682185</v>
      </c>
      <c r="Y351">
        <f t="shared" si="80"/>
        <v>378.46797223597957</v>
      </c>
      <c r="Z351">
        <f t="shared" si="81"/>
        <v>408.65498063937554</v>
      </c>
      <c r="AB351">
        <f t="shared" si="82"/>
        <v>495.17237216308905</v>
      </c>
      <c r="AC351">
        <f t="shared" si="83"/>
        <v>742.75855824463349</v>
      </c>
    </row>
    <row r="352" spans="1:29" x14ac:dyDescent="0.25">
      <c r="A352" s="1">
        <v>0.61736111111113001</v>
      </c>
      <c r="B352" s="2">
        <v>821.83333333333303</v>
      </c>
      <c r="C352" s="3">
        <v>20.84</v>
      </c>
      <c r="D352" s="3">
        <v>26.195000277600005</v>
      </c>
      <c r="E352" s="3">
        <v>44.613406044618898</v>
      </c>
      <c r="F352" s="3">
        <v>51.602733456248203</v>
      </c>
      <c r="G352" s="12">
        <f t="shared" si="70"/>
        <v>2.8927283769562655E-2</v>
      </c>
      <c r="H352" s="12">
        <f t="shared" si="71"/>
        <v>3.7431839533054005E-2</v>
      </c>
      <c r="I352" s="14">
        <f t="shared" si="75"/>
        <v>0.39389669603698163</v>
      </c>
      <c r="J352" s="14">
        <f t="shared" si="76"/>
        <v>0.29894802077727162</v>
      </c>
      <c r="K352" s="12">
        <f t="shared" si="72"/>
        <v>0.36224713761707833</v>
      </c>
      <c r="M352" s="1">
        <v>0.61736111111113001</v>
      </c>
      <c r="N352" s="2">
        <v>821.83333333333303</v>
      </c>
      <c r="O352" s="3">
        <v>20.84</v>
      </c>
      <c r="P352" s="3">
        <v>26.195000277600005</v>
      </c>
      <c r="Q352" s="3">
        <v>38.856511905903098</v>
      </c>
      <c r="R352" s="3">
        <v>44.283705754871598</v>
      </c>
      <c r="S352" s="12">
        <f t="shared" si="73"/>
        <v>2.1922342615173115E-2</v>
      </c>
      <c r="T352" s="12">
        <f t="shared" si="74"/>
        <v>2.8526107184998914E-2</v>
      </c>
      <c r="U352" s="14">
        <f t="shared" si="77"/>
        <v>0.2707795484749837</v>
      </c>
      <c r="V352" s="14">
        <f t="shared" si="78"/>
        <v>0.23213233033327046</v>
      </c>
      <c r="W352" s="12">
        <f t="shared" si="79"/>
        <v>0.38684571364161896</v>
      </c>
      <c r="Y352">
        <f t="shared" si="80"/>
        <v>370.72484459525208</v>
      </c>
      <c r="Z352">
        <f t="shared" si="81"/>
        <v>395.89910362170178</v>
      </c>
      <c r="AB352">
        <f t="shared" si="82"/>
        <v>493.24956226953168</v>
      </c>
      <c r="AC352">
        <f t="shared" si="83"/>
        <v>739.87434340429741</v>
      </c>
    </row>
    <row r="353" spans="1:29" x14ac:dyDescent="0.25">
      <c r="A353" s="1">
        <v>0.61805555555557401</v>
      </c>
      <c r="B353" s="2">
        <v>820</v>
      </c>
      <c r="C353" s="3">
        <v>20.84</v>
      </c>
      <c r="D353" s="3">
        <v>24.745416695999999</v>
      </c>
      <c r="E353" s="3">
        <v>43.711702165381297</v>
      </c>
      <c r="F353" s="3">
        <v>50.697445036014699</v>
      </c>
      <c r="G353" s="12">
        <f t="shared" si="70"/>
        <v>2.7892319713879631E-2</v>
      </c>
      <c r="H353" s="12">
        <f t="shared" si="71"/>
        <v>3.6411518336603291E-2</v>
      </c>
      <c r="I353" s="14">
        <f t="shared" si="75"/>
        <v>0.40652053112495018</v>
      </c>
      <c r="J353" s="14">
        <f t="shared" si="76"/>
        <v>0.29946273946543772</v>
      </c>
      <c r="K353" s="12">
        <f t="shared" si="72"/>
        <v>0.37083460057177936</v>
      </c>
      <c r="M353" s="1">
        <v>0.61805555555557401</v>
      </c>
      <c r="N353" s="2">
        <v>820</v>
      </c>
      <c r="O353" s="3">
        <v>20.84</v>
      </c>
      <c r="P353" s="3">
        <v>24.745416695999999</v>
      </c>
      <c r="Q353" s="3">
        <v>37.9843641026226</v>
      </c>
      <c r="R353" s="3">
        <v>43.381774492506601</v>
      </c>
      <c r="S353" s="12">
        <f t="shared" si="73"/>
        <v>2.0907761100759269E-2</v>
      </c>
      <c r="T353" s="12">
        <f t="shared" si="74"/>
        <v>2.7489968893300732E-2</v>
      </c>
      <c r="U353" s="14">
        <f t="shared" si="77"/>
        <v>0.28376162216707712</v>
      </c>
      <c r="V353" s="14">
        <f t="shared" si="78"/>
        <v>0.2313745769499424</v>
      </c>
      <c r="W353" s="12">
        <f t="shared" si="79"/>
        <v>0.39944891064204835</v>
      </c>
      <c r="Y353">
        <f t="shared" si="80"/>
        <v>378.66666835783462</v>
      </c>
      <c r="Z353">
        <f t="shared" si="81"/>
        <v>407.88531582212232</v>
      </c>
      <c r="AB353">
        <f t="shared" si="82"/>
        <v>514.40047109866327</v>
      </c>
      <c r="AC353">
        <f t="shared" si="83"/>
        <v>771.6007066479948</v>
      </c>
    </row>
    <row r="354" spans="1:29" x14ac:dyDescent="0.25">
      <c r="A354" s="1">
        <v>0.61875000000001901</v>
      </c>
      <c r="B354" s="2">
        <v>817.5</v>
      </c>
      <c r="C354" s="3">
        <v>20.88</v>
      </c>
      <c r="D354" s="3">
        <v>24.760058954399998</v>
      </c>
      <c r="E354" s="3">
        <v>43.683744832364397</v>
      </c>
      <c r="F354" s="3">
        <v>50.586153661699399</v>
      </c>
      <c r="G354" s="12">
        <f t="shared" si="70"/>
        <v>2.7894489091577244E-2</v>
      </c>
      <c r="H354" s="12">
        <f t="shared" si="71"/>
        <v>3.633780264428061E-2</v>
      </c>
      <c r="I354" s="14">
        <f t="shared" si="75"/>
        <v>0.40684784762188303</v>
      </c>
      <c r="J354" s="14">
        <f t="shared" si="76"/>
        <v>0.29679526427684561</v>
      </c>
      <c r="K354" s="12">
        <f t="shared" si="72"/>
        <v>0.37016365317353728</v>
      </c>
      <c r="M354" s="1">
        <v>0.61875000000001901</v>
      </c>
      <c r="N354" s="2">
        <v>817.5</v>
      </c>
      <c r="O354" s="3">
        <v>20.88</v>
      </c>
      <c r="P354" s="3">
        <v>24.760058954399998</v>
      </c>
      <c r="Q354" s="3">
        <v>38.014433471281698</v>
      </c>
      <c r="R354" s="3">
        <v>43.348991821762503</v>
      </c>
      <c r="S354" s="12">
        <f t="shared" si="73"/>
        <v>2.0959551646827768E-2</v>
      </c>
      <c r="T354" s="12">
        <f t="shared" si="74"/>
        <v>2.7485005286559637E-2</v>
      </c>
      <c r="U354" s="14">
        <f t="shared" si="77"/>
        <v>0.28496106828992257</v>
      </c>
      <c r="V354" s="14">
        <f t="shared" si="78"/>
        <v>0.22937958248754453</v>
      </c>
      <c r="W354" s="12">
        <f t="shared" si="79"/>
        <v>0.39965085953369478</v>
      </c>
      <c r="Y354">
        <f t="shared" si="80"/>
        <v>376.82916770047854</v>
      </c>
      <c r="Z354">
        <f t="shared" si="81"/>
        <v>406.84734840311262</v>
      </c>
      <c r="AB354">
        <f t="shared" si="82"/>
        <v>514.18682555493479</v>
      </c>
      <c r="AC354">
        <f t="shared" si="83"/>
        <v>771.28023833240206</v>
      </c>
    </row>
    <row r="355" spans="1:29" x14ac:dyDescent="0.25">
      <c r="A355" s="1">
        <v>0.619444444444463</v>
      </c>
      <c r="B355" s="2">
        <v>820.66666666666697</v>
      </c>
      <c r="C355" s="3">
        <v>20.88</v>
      </c>
      <c r="D355" s="3">
        <v>25.038261863999999</v>
      </c>
      <c r="E355" s="3">
        <v>43.745808073343198</v>
      </c>
      <c r="F355" s="3">
        <v>50.618834328025798</v>
      </c>
      <c r="G355" s="12">
        <f t="shared" si="70"/>
        <v>2.7862479374504295E-2</v>
      </c>
      <c r="H355" s="12">
        <f t="shared" si="71"/>
        <v>3.6237409822939631E-2</v>
      </c>
      <c r="I355" s="14">
        <f t="shared" si="75"/>
        <v>0.400649021542687</v>
      </c>
      <c r="J355" s="14">
        <f t="shared" si="76"/>
        <v>0.29439149455106017</v>
      </c>
      <c r="K355" s="12">
        <f t="shared" si="72"/>
        <v>0.36522984587881152</v>
      </c>
      <c r="M355" s="1">
        <v>0.619444444444463</v>
      </c>
      <c r="N355" s="2">
        <v>820.66666666666697</v>
      </c>
      <c r="O355" s="3">
        <v>20.88</v>
      </c>
      <c r="P355" s="3">
        <v>25.038261863999999</v>
      </c>
      <c r="Q355" s="3">
        <v>38.097416019388398</v>
      </c>
      <c r="R355" s="3">
        <v>43.412889597836902</v>
      </c>
      <c r="S355" s="12">
        <f t="shared" si="73"/>
        <v>2.0979792062617863E-2</v>
      </c>
      <c r="T355" s="12">
        <f t="shared" si="74"/>
        <v>2.7456811045292722E-2</v>
      </c>
      <c r="U355" s="14">
        <f t="shared" si="77"/>
        <v>0.27968057787922856</v>
      </c>
      <c r="V355" s="14">
        <f t="shared" si="78"/>
        <v>0.22767703090614658</v>
      </c>
      <c r="W355" s="12">
        <f t="shared" si="79"/>
        <v>0.39351909333230184</v>
      </c>
      <c r="Y355">
        <f t="shared" si="80"/>
        <v>373.24674675633958</v>
      </c>
      <c r="Z355">
        <f t="shared" si="81"/>
        <v>402.15695138321973</v>
      </c>
      <c r="AB355">
        <f t="shared" si="82"/>
        <v>510.12756022409127</v>
      </c>
      <c r="AC355">
        <f t="shared" si="83"/>
        <v>765.19134033613682</v>
      </c>
    </row>
    <row r="356" spans="1:29" x14ac:dyDescent="0.25">
      <c r="A356" s="1">
        <v>0.620138888888908</v>
      </c>
      <c r="B356" s="2">
        <v>815.83333333333303</v>
      </c>
      <c r="C356" s="3">
        <v>20.88</v>
      </c>
      <c r="D356" s="3">
        <v>25.008977347199998</v>
      </c>
      <c r="E356" s="3">
        <v>43.6011329052467</v>
      </c>
      <c r="F356" s="3">
        <v>50.432708888526001</v>
      </c>
      <c r="G356" s="12">
        <f t="shared" si="70"/>
        <v>2.7850213979873393E-2</v>
      </c>
      <c r="H356" s="12">
        <f t="shared" si="71"/>
        <v>3.6223953693801041E-2</v>
      </c>
      <c r="I356" s="14">
        <f t="shared" si="75"/>
        <v>0.4005367340947939</v>
      </c>
      <c r="J356" s="14">
        <f t="shared" si="76"/>
        <v>0.29434963842897166</v>
      </c>
      <c r="K356" s="12">
        <f t="shared" si="72"/>
        <v>0.36514103553951988</v>
      </c>
      <c r="M356" s="1">
        <v>0.620138888888908</v>
      </c>
      <c r="N356" s="2">
        <v>815.83333333333303</v>
      </c>
      <c r="O356" s="3">
        <v>20.88</v>
      </c>
      <c r="P356" s="3">
        <v>25.008977347199998</v>
      </c>
      <c r="Q356" s="3">
        <v>37.988268653893897</v>
      </c>
      <c r="R356" s="3">
        <v>43.270318195948498</v>
      </c>
      <c r="S356" s="12">
        <f t="shared" si="73"/>
        <v>2.097029865645831E-2</v>
      </c>
      <c r="T356" s="12">
        <f t="shared" si="74"/>
        <v>2.7444720975626363E-2</v>
      </c>
      <c r="U356" s="14">
        <f t="shared" si="77"/>
        <v>0.27961701022871061</v>
      </c>
      <c r="V356" s="14">
        <f t="shared" si="78"/>
        <v>0.22758575424954358</v>
      </c>
      <c r="W356" s="12">
        <f t="shared" si="79"/>
        <v>0.39340988735348253</v>
      </c>
      <c r="Y356">
        <f t="shared" si="80"/>
        <v>370.95827708904466</v>
      </c>
      <c r="Z356">
        <f t="shared" si="81"/>
        <v>399.67749389440451</v>
      </c>
      <c r="AB356">
        <f t="shared" si="82"/>
        <v>510.55485131154842</v>
      </c>
      <c r="AC356">
        <f t="shared" si="83"/>
        <v>765.83227696732251</v>
      </c>
    </row>
    <row r="357" spans="1:29" x14ac:dyDescent="0.25">
      <c r="A357" s="1">
        <v>0.620833333333352</v>
      </c>
      <c r="B357" s="2">
        <v>815.33333333333303</v>
      </c>
      <c r="C357" s="3">
        <v>20.88</v>
      </c>
      <c r="D357" s="3">
        <v>24.994335088800007</v>
      </c>
      <c r="E357" s="3">
        <v>43.793424803085202</v>
      </c>
      <c r="F357" s="3">
        <v>50.528303443264797</v>
      </c>
      <c r="G357" s="12">
        <f t="shared" si="70"/>
        <v>2.8103137534446293E-2</v>
      </c>
      <c r="H357" s="12">
        <f t="shared" si="71"/>
        <v>3.6363413871543099E-2</v>
      </c>
      <c r="I357" s="14">
        <f t="shared" si="75"/>
        <v>0.4052431440676954</v>
      </c>
      <c r="J357" s="14">
        <f t="shared" si="76"/>
        <v>0.29036122881916038</v>
      </c>
      <c r="K357" s="12">
        <f t="shared" si="72"/>
        <v>0.36694917231818386</v>
      </c>
      <c r="M357" s="1">
        <v>0.620833333333352</v>
      </c>
      <c r="N357" s="2">
        <v>815.33333333333303</v>
      </c>
      <c r="O357" s="3">
        <v>20.88</v>
      </c>
      <c r="P357" s="3">
        <v>24.994335088800007</v>
      </c>
      <c r="Q357" s="3">
        <v>38.236301767676402</v>
      </c>
      <c r="R357" s="3">
        <v>43.438215691293102</v>
      </c>
      <c r="S357" s="12">
        <f t="shared" si="73"/>
        <v>2.1287369298049561E-2</v>
      </c>
      <c r="T357" s="12">
        <f t="shared" si="74"/>
        <v>2.7667476318020988E-2</v>
      </c>
      <c r="U357" s="14">
        <f t="shared" si="77"/>
        <v>0.28545085385223778</v>
      </c>
      <c r="V357" s="14">
        <f t="shared" si="78"/>
        <v>0.2242704285808137</v>
      </c>
      <c r="W357" s="12">
        <f t="shared" si="79"/>
        <v>0.39758606814264469</v>
      </c>
      <c r="Y357">
        <f t="shared" si="80"/>
        <v>372.56674507523621</v>
      </c>
      <c r="Z357">
        <f t="shared" si="81"/>
        <v>403.67265678616673</v>
      </c>
      <c r="AB357">
        <f t="shared" si="82"/>
        <v>510.76849685527696</v>
      </c>
      <c r="AC357">
        <f t="shared" si="83"/>
        <v>766.15274528291536</v>
      </c>
    </row>
    <row r="358" spans="1:29" x14ac:dyDescent="0.25">
      <c r="A358" s="1">
        <v>0.621527777777797</v>
      </c>
      <c r="B358" s="2">
        <v>816.33333333333303</v>
      </c>
      <c r="C358" s="3">
        <v>20.88</v>
      </c>
      <c r="D358" s="3">
        <v>25.799659300800005</v>
      </c>
      <c r="E358" s="3">
        <v>44.017610505475901</v>
      </c>
      <c r="F358" s="3">
        <v>50.7540803774422</v>
      </c>
      <c r="G358" s="12">
        <f t="shared" si="70"/>
        <v>2.8343336674735702E-2</v>
      </c>
      <c r="H358" s="12">
        <f t="shared" si="71"/>
        <v>3.6595443500337541E-2</v>
      </c>
      <c r="I358" s="14">
        <f t="shared" si="75"/>
        <v>0.39223474140510112</v>
      </c>
      <c r="J358" s="14">
        <f t="shared" si="76"/>
        <v>0.2900740581120646</v>
      </c>
      <c r="K358" s="12">
        <f t="shared" si="72"/>
        <v>0.35818118030742235</v>
      </c>
      <c r="M358" s="1">
        <v>0.621527777777797</v>
      </c>
      <c r="N358" s="2">
        <v>816.33333333333303</v>
      </c>
      <c r="O358" s="3">
        <v>20.88</v>
      </c>
      <c r="P358" s="3">
        <v>25.799659300800005</v>
      </c>
      <c r="Q358" s="3">
        <v>38.4593088975694</v>
      </c>
      <c r="R358" s="3">
        <v>43.678875978578603</v>
      </c>
      <c r="S358" s="12">
        <f t="shared" si="73"/>
        <v>2.1534473945572979E-2</v>
      </c>
      <c r="T358" s="12">
        <f t="shared" si="74"/>
        <v>2.7928390337172655E-2</v>
      </c>
      <c r="U358" s="14">
        <f t="shared" si="77"/>
        <v>0.27256382071072605</v>
      </c>
      <c r="V358" s="14">
        <f t="shared" si="78"/>
        <v>0.22475584891683714</v>
      </c>
      <c r="W358" s="12">
        <f t="shared" si="79"/>
        <v>0.3849417451691447</v>
      </c>
      <c r="Y358">
        <f t="shared" si="80"/>
        <v>364.11055683539206</v>
      </c>
      <c r="Z358">
        <f t="shared" si="81"/>
        <v>391.31411947000157</v>
      </c>
      <c r="AB358">
        <f t="shared" si="82"/>
        <v>499.01799195020391</v>
      </c>
      <c r="AC358">
        <f t="shared" si="83"/>
        <v>748.52698792530578</v>
      </c>
    </row>
    <row r="359" spans="1:29" x14ac:dyDescent="0.25">
      <c r="A359" s="1">
        <v>0.62222222222224099</v>
      </c>
      <c r="B359" s="2">
        <v>813.66666666666697</v>
      </c>
      <c r="C359" s="3">
        <v>20.88</v>
      </c>
      <c r="D359" s="3">
        <v>25.331107032000002</v>
      </c>
      <c r="E359" s="3">
        <v>43.732724045931803</v>
      </c>
      <c r="F359" s="3">
        <v>50.425641450460603</v>
      </c>
      <c r="G359" s="12">
        <f t="shared" si="70"/>
        <v>2.8086100834819903E-2</v>
      </c>
      <c r="H359" s="12">
        <f t="shared" si="71"/>
        <v>3.6311726485613184E-2</v>
      </c>
      <c r="I359" s="14">
        <f t="shared" si="75"/>
        <v>0.39748753745039067</v>
      </c>
      <c r="J359" s="14">
        <f t="shared" si="76"/>
        <v>0.28914320469455157</v>
      </c>
      <c r="K359" s="12">
        <f t="shared" si="72"/>
        <v>0.36137275986511097</v>
      </c>
      <c r="M359" s="1">
        <v>0.62222222222224099</v>
      </c>
      <c r="N359" s="2">
        <v>813.66666666666697</v>
      </c>
      <c r="O359" s="3">
        <v>20.88</v>
      </c>
      <c r="P359" s="3">
        <v>25.331107032000002</v>
      </c>
      <c r="Q359" s="3">
        <v>38.213014977354199</v>
      </c>
      <c r="R359" s="3">
        <v>43.385478645768998</v>
      </c>
      <c r="S359" s="12">
        <f t="shared" si="73"/>
        <v>2.1302353515797862E-2</v>
      </c>
      <c r="T359" s="12">
        <f t="shared" si="74"/>
        <v>2.7659334673210557E-2</v>
      </c>
      <c r="U359" s="14">
        <f t="shared" si="77"/>
        <v>0.27825803911606384</v>
      </c>
      <c r="V359" s="14">
        <f t="shared" si="78"/>
        <v>0.22345751947268871</v>
      </c>
      <c r="W359" s="12">
        <f t="shared" si="79"/>
        <v>0.38998679885240822</v>
      </c>
      <c r="Y359">
        <f t="shared" si="80"/>
        <v>366.15495396858466</v>
      </c>
      <c r="Z359">
        <f t="shared" si="81"/>
        <v>395.14765428213315</v>
      </c>
      <c r="AB359">
        <f t="shared" si="82"/>
        <v>505.85464934951909</v>
      </c>
      <c r="AC359">
        <f t="shared" si="83"/>
        <v>758.78197402427861</v>
      </c>
    </row>
    <row r="360" spans="1:29" x14ac:dyDescent="0.25">
      <c r="A360" s="1">
        <v>0.62291666666668599</v>
      </c>
      <c r="B360" s="2">
        <v>809.66666666666697</v>
      </c>
      <c r="C360" s="3">
        <v>20.88</v>
      </c>
      <c r="D360" s="3">
        <v>25.580025424799999</v>
      </c>
      <c r="E360" s="3">
        <v>43.300454356790098</v>
      </c>
      <c r="F360" s="3">
        <v>50.090866091622999</v>
      </c>
      <c r="G360" s="12">
        <f t="shared" si="70"/>
        <v>2.7690968740374751E-2</v>
      </c>
      <c r="H360" s="12">
        <f t="shared" si="71"/>
        <v>3.607764441122642E-2</v>
      </c>
      <c r="I360" s="14">
        <f t="shared" si="75"/>
        <v>0.38466442533606243</v>
      </c>
      <c r="J360" s="14">
        <f t="shared" si="76"/>
        <v>0.29480435691478574</v>
      </c>
      <c r="K360" s="12">
        <f t="shared" si="72"/>
        <v>0.35471106919563694</v>
      </c>
      <c r="M360" s="1">
        <v>0.62291666666668599</v>
      </c>
      <c r="N360" s="2">
        <v>809.66666666666697</v>
      </c>
      <c r="O360" s="3">
        <v>20.88</v>
      </c>
      <c r="P360" s="3">
        <v>25.580025424799999</v>
      </c>
      <c r="Q360" s="3">
        <v>37.740591743087002</v>
      </c>
      <c r="R360" s="3">
        <v>43.005903561626297</v>
      </c>
      <c r="S360" s="12">
        <f t="shared" si="73"/>
        <v>2.082411495646809E-2</v>
      </c>
      <c r="T360" s="12">
        <f t="shared" si="74"/>
        <v>2.7327176074466393E-2</v>
      </c>
      <c r="U360" s="14">
        <f t="shared" si="77"/>
        <v>0.26397426792194539</v>
      </c>
      <c r="V360" s="14">
        <f t="shared" si="78"/>
        <v>0.22859245142054641</v>
      </c>
      <c r="W360" s="12">
        <f t="shared" si="79"/>
        <v>0.3782704936322186</v>
      </c>
      <c r="Y360">
        <f t="shared" si="80"/>
        <v>357.63826442979035</v>
      </c>
      <c r="Z360">
        <f t="shared" si="81"/>
        <v>381.39210917326164</v>
      </c>
      <c r="AB360">
        <f t="shared" si="82"/>
        <v>502.22267510613301</v>
      </c>
      <c r="AC360">
        <f t="shared" si="83"/>
        <v>753.3340126591994</v>
      </c>
    </row>
    <row r="361" spans="1:29" x14ac:dyDescent="0.25">
      <c r="A361" s="1">
        <v>0.62361111111112999</v>
      </c>
      <c r="B361" s="2">
        <v>811.66666666666697</v>
      </c>
      <c r="C361" s="3">
        <v>20.88</v>
      </c>
      <c r="D361" s="3">
        <v>24.057230551200004</v>
      </c>
      <c r="E361" s="3">
        <v>42.799318621385197</v>
      </c>
      <c r="F361" s="3">
        <v>49.533226610348997</v>
      </c>
      <c r="G361" s="12">
        <f t="shared" si="70"/>
        <v>2.7005320683431446E-2</v>
      </c>
      <c r="H361" s="12">
        <f t="shared" si="71"/>
        <v>3.5301716563058298E-2</v>
      </c>
      <c r="I361" s="14">
        <f t="shared" si="75"/>
        <v>0.40583950273314939</v>
      </c>
      <c r="J361" s="14">
        <f t="shared" si="76"/>
        <v>0.29163088546567123</v>
      </c>
      <c r="K361" s="12">
        <f t="shared" si="72"/>
        <v>0.36776996364399006</v>
      </c>
      <c r="M361" s="1">
        <v>0.62361111111112999</v>
      </c>
      <c r="N361" s="2">
        <v>811.66666666666697</v>
      </c>
      <c r="O361" s="3">
        <v>20.88</v>
      </c>
      <c r="P361" s="3">
        <v>24.057230551200004</v>
      </c>
      <c r="Q361" s="3">
        <v>37.282795585896103</v>
      </c>
      <c r="R361" s="3">
        <v>42.469807905786197</v>
      </c>
      <c r="S361" s="12">
        <f t="shared" si="73"/>
        <v>2.0208783062705665E-2</v>
      </c>
      <c r="T361" s="12">
        <f t="shared" si="74"/>
        <v>2.6599352655999414E-2</v>
      </c>
      <c r="U361" s="14">
        <f t="shared" si="77"/>
        <v>0.28638520515675692</v>
      </c>
      <c r="V361" s="14">
        <f t="shared" si="78"/>
        <v>0.2246382038854772</v>
      </c>
      <c r="W361" s="12">
        <f t="shared" si="79"/>
        <v>0.3987043070994955</v>
      </c>
      <c r="Y361">
        <f t="shared" si="80"/>
        <v>371.72086992294834</v>
      </c>
      <c r="Z361">
        <f t="shared" si="81"/>
        <v>402.9875371239354</v>
      </c>
      <c r="AB361">
        <f t="shared" si="82"/>
        <v>524.44181165390739</v>
      </c>
      <c r="AC361">
        <f t="shared" si="83"/>
        <v>786.66271748086103</v>
      </c>
    </row>
    <row r="362" spans="1:29" x14ac:dyDescent="0.25">
      <c r="A362" s="1">
        <v>0.62430555555557499</v>
      </c>
      <c r="B362" s="2">
        <v>810.66666666666697</v>
      </c>
      <c r="C362" s="3">
        <v>20.88</v>
      </c>
      <c r="D362" s="3">
        <v>25.096830897600004</v>
      </c>
      <c r="E362" s="3">
        <v>43.254540329835301</v>
      </c>
      <c r="F362" s="3">
        <v>49.932960777206503</v>
      </c>
      <c r="G362" s="12">
        <f t="shared" si="70"/>
        <v>2.7600173104237614E-2</v>
      </c>
      <c r="H362" s="12">
        <f t="shared" si="71"/>
        <v>3.5838356221883007E-2</v>
      </c>
      <c r="I362" s="14">
        <f t="shared" si="75"/>
        <v>0.39367043475988589</v>
      </c>
      <c r="J362" s="14">
        <f t="shared" si="76"/>
        <v>0.28958461868086838</v>
      </c>
      <c r="K362" s="12">
        <f t="shared" si="72"/>
        <v>0.35897516273354674</v>
      </c>
      <c r="M362" s="1">
        <v>0.62430555555557499</v>
      </c>
      <c r="N362" s="2">
        <v>810.66666666666697</v>
      </c>
      <c r="O362" s="3">
        <v>20.88</v>
      </c>
      <c r="P362" s="3">
        <v>25.096830897600004</v>
      </c>
      <c r="Q362" s="3">
        <v>37.765895558480103</v>
      </c>
      <c r="R362" s="3">
        <v>42.932193749335902</v>
      </c>
      <c r="S362" s="12">
        <f t="shared" si="73"/>
        <v>2.0829640902730383E-2</v>
      </c>
      <c r="T362" s="12">
        <f t="shared" si="74"/>
        <v>2.7202541631582106E-2</v>
      </c>
      <c r="U362" s="14">
        <f t="shared" si="77"/>
        <v>0.27467320212733454</v>
      </c>
      <c r="V362" s="14">
        <f t="shared" si="78"/>
        <v>0.22401711652933326</v>
      </c>
      <c r="W362" s="12">
        <f t="shared" si="79"/>
        <v>0.38668176039200119</v>
      </c>
      <c r="Y362">
        <f t="shared" si="80"/>
        <v>362.38456714045554</v>
      </c>
      <c r="Z362">
        <f t="shared" si="81"/>
        <v>390.35431112758033</v>
      </c>
      <c r="AB362">
        <f t="shared" si="82"/>
        <v>509.2729780491768</v>
      </c>
      <c r="AC362">
        <f t="shared" si="83"/>
        <v>763.90946707376509</v>
      </c>
    </row>
    <row r="363" spans="1:29" x14ac:dyDescent="0.25">
      <c r="A363" s="1">
        <v>0.62500000000001898</v>
      </c>
      <c r="B363" s="2">
        <v>813.66666666666697</v>
      </c>
      <c r="C363" s="3">
        <v>20.92</v>
      </c>
      <c r="D363" s="3">
        <v>24.965050572000006</v>
      </c>
      <c r="E363" s="3">
        <v>43.047267401311899</v>
      </c>
      <c r="F363" s="3">
        <v>49.765983145651099</v>
      </c>
      <c r="G363" s="12">
        <f t="shared" si="70"/>
        <v>2.7194511349420594E-2</v>
      </c>
      <c r="H363" s="12">
        <f t="shared" si="71"/>
        <v>3.5451843276097197E-2</v>
      </c>
      <c r="I363" s="14">
        <f t="shared" si="75"/>
        <v>0.39058827458943401</v>
      </c>
      <c r="J363" s="14">
        <f t="shared" si="76"/>
        <v>0.29025772833166241</v>
      </c>
      <c r="K363" s="12">
        <f t="shared" si="72"/>
        <v>0.3571447591701768</v>
      </c>
      <c r="M363" s="1">
        <v>0.62500000000001898</v>
      </c>
      <c r="N363" s="2">
        <v>813.66666666666697</v>
      </c>
      <c r="O363" s="3">
        <v>20.92</v>
      </c>
      <c r="P363" s="3">
        <v>24.965050572000006</v>
      </c>
      <c r="Q363" s="3">
        <v>37.541666683820502</v>
      </c>
      <c r="R363" s="3">
        <v>42.735856662379902</v>
      </c>
      <c r="S363" s="12">
        <f t="shared" si="73"/>
        <v>2.0428103257460663E-2</v>
      </c>
      <c r="T363" s="12">
        <f t="shared" si="74"/>
        <v>2.6811786147947429E-2</v>
      </c>
      <c r="U363" s="14">
        <f t="shared" si="77"/>
        <v>0.27166352630650192</v>
      </c>
      <c r="V363" s="14">
        <f t="shared" si="78"/>
        <v>0.22439612584741356</v>
      </c>
      <c r="W363" s="12">
        <f t="shared" si="79"/>
        <v>0.38386158923020874</v>
      </c>
      <c r="Y363">
        <f t="shared" si="80"/>
        <v>361.87100240452486</v>
      </c>
      <c r="Z363">
        <f t="shared" si="81"/>
        <v>388.94138724611878</v>
      </c>
      <c r="AB363">
        <f t="shared" si="82"/>
        <v>511.19578794273411</v>
      </c>
      <c r="AC363">
        <f t="shared" si="83"/>
        <v>766.79368191410106</v>
      </c>
    </row>
    <row r="364" spans="1:29" x14ac:dyDescent="0.25">
      <c r="A364" s="1">
        <v>0.62569444444446398</v>
      </c>
      <c r="B364" s="2">
        <v>808.33333333333303</v>
      </c>
      <c r="C364" s="3">
        <v>20.92</v>
      </c>
      <c r="D364" s="3">
        <v>24.613636370399998</v>
      </c>
      <c r="E364" s="3">
        <v>42.628298444188999</v>
      </c>
      <c r="F364" s="3">
        <v>49.346912027010603</v>
      </c>
      <c r="G364" s="12">
        <f t="shared" si="70"/>
        <v>2.6855626941264751E-2</v>
      </c>
      <c r="H364" s="12">
        <f t="shared" si="71"/>
        <v>3.5167313847848179E-2</v>
      </c>
      <c r="I364" s="14">
        <f t="shared" si="75"/>
        <v>0.39169649495023889</v>
      </c>
      <c r="J364" s="14">
        <f t="shared" si="76"/>
        <v>0.29216838823141744</v>
      </c>
      <c r="K364" s="12">
        <f t="shared" si="72"/>
        <v>0.35852045937729848</v>
      </c>
      <c r="M364" s="1">
        <v>0.62569444444446398</v>
      </c>
      <c r="N364" s="2">
        <v>808.33333333333303</v>
      </c>
      <c r="O364" s="3">
        <v>20.92</v>
      </c>
      <c r="P364" s="3">
        <v>24.613636370399998</v>
      </c>
      <c r="Q364" s="3">
        <v>37.140098005046902</v>
      </c>
      <c r="R364" s="3">
        <v>42.329185155704998</v>
      </c>
      <c r="S364" s="12">
        <f t="shared" si="73"/>
        <v>2.0066100624800295E-2</v>
      </c>
      <c r="T364" s="12">
        <f t="shared" si="74"/>
        <v>2.6485589883346396E-2</v>
      </c>
      <c r="U364" s="14">
        <f t="shared" si="77"/>
        <v>0.27236542635783334</v>
      </c>
      <c r="V364" s="14">
        <f t="shared" si="78"/>
        <v>0.225654773936772</v>
      </c>
      <c r="W364" s="12">
        <f t="shared" si="79"/>
        <v>0.38519281332621941</v>
      </c>
      <c r="Y364">
        <f t="shared" si="80"/>
        <v>360.88381870422108</v>
      </c>
      <c r="Z364">
        <f t="shared" si="81"/>
        <v>387.73199624933409</v>
      </c>
      <c r="AB364">
        <f t="shared" si="82"/>
        <v>516.3232809922207</v>
      </c>
      <c r="AC364">
        <f t="shared" si="83"/>
        <v>774.48492148833088</v>
      </c>
    </row>
    <row r="365" spans="1:29" x14ac:dyDescent="0.25">
      <c r="A365" s="1">
        <v>0.62638888888890798</v>
      </c>
      <c r="B365" s="2">
        <v>806.83333333333303</v>
      </c>
      <c r="C365" s="3">
        <v>20.92</v>
      </c>
      <c r="D365" s="3">
        <v>24.335433460800001</v>
      </c>
      <c r="E365" s="3">
        <v>42.4440617108705</v>
      </c>
      <c r="F365" s="3">
        <v>49.1373553699231</v>
      </c>
      <c r="G365" s="12">
        <f t="shared" si="70"/>
        <v>2.6677209309073132E-2</v>
      </c>
      <c r="H365" s="12">
        <f t="shared" si="71"/>
        <v>3.497296678775845E-2</v>
      </c>
      <c r="I365" s="14">
        <f t="shared" si="75"/>
        <v>0.3944716300178735</v>
      </c>
      <c r="J365" s="14">
        <f t="shared" si="76"/>
        <v>0.29160844470530195</v>
      </c>
      <c r="K365" s="12">
        <f t="shared" si="72"/>
        <v>0.36018390158034974</v>
      </c>
      <c r="M365" s="1">
        <v>0.62638888888890798</v>
      </c>
      <c r="N365" s="2">
        <v>806.83333333333303</v>
      </c>
      <c r="O365" s="3">
        <v>20.92</v>
      </c>
      <c r="P365" s="3">
        <v>24.335433460800001</v>
      </c>
      <c r="Q365" s="3">
        <v>36.979053064932202</v>
      </c>
      <c r="R365" s="3">
        <v>42.144536186024901</v>
      </c>
      <c r="S365" s="12">
        <f t="shared" si="73"/>
        <v>1.9903804666307218E-2</v>
      </c>
      <c r="T365" s="12">
        <f t="shared" si="74"/>
        <v>2.6305973376605958E-2</v>
      </c>
      <c r="U365" s="14">
        <f t="shared" si="77"/>
        <v>0.27542391205410899</v>
      </c>
      <c r="V365" s="14">
        <f t="shared" si="78"/>
        <v>0.22504593042262236</v>
      </c>
      <c r="W365" s="12">
        <f t="shared" si="79"/>
        <v>0.38794687726542021</v>
      </c>
      <c r="Y365">
        <f t="shared" si="80"/>
        <v>361.88543782214094</v>
      </c>
      <c r="Z365">
        <f t="shared" si="81"/>
        <v>389.77956792333282</v>
      </c>
      <c r="AB365">
        <f t="shared" si="82"/>
        <v>520.38254632306405</v>
      </c>
      <c r="AC365">
        <f t="shared" si="83"/>
        <v>780.57381948459602</v>
      </c>
    </row>
    <row r="366" spans="1:29" x14ac:dyDescent="0.25">
      <c r="A366" s="1">
        <v>0.62708333333335298</v>
      </c>
      <c r="B366" s="2">
        <v>806</v>
      </c>
      <c r="C366" s="3">
        <v>20.92</v>
      </c>
      <c r="D366" s="3">
        <v>24.379360235999997</v>
      </c>
      <c r="E366" s="3">
        <v>42.690067502970798</v>
      </c>
      <c r="F366" s="3">
        <v>49.297331234084297</v>
      </c>
      <c r="G366" s="12">
        <f t="shared" si="70"/>
        <v>2.7010009308896771E-2</v>
      </c>
      <c r="H366" s="12">
        <f t="shared" si="71"/>
        <v>3.5207606990179025E-2</v>
      </c>
      <c r="I366" s="14">
        <f t="shared" si="75"/>
        <v>0.39928604462151529</v>
      </c>
      <c r="J366" s="14">
        <f t="shared" si="76"/>
        <v>0.28815797909961866</v>
      </c>
      <c r="K366" s="12">
        <f t="shared" si="72"/>
        <v>0.36224335611421643</v>
      </c>
      <c r="M366" s="1">
        <v>0.62708333333335298</v>
      </c>
      <c r="N366" s="2">
        <v>806</v>
      </c>
      <c r="O366" s="3">
        <v>20.92</v>
      </c>
      <c r="P366" s="3">
        <v>24.379360235999997</v>
      </c>
      <c r="Q366" s="3">
        <v>37.2713634073272</v>
      </c>
      <c r="R366" s="3">
        <v>42.367364784512397</v>
      </c>
      <c r="S366" s="12">
        <f t="shared" si="73"/>
        <v>2.0287051373855086E-2</v>
      </c>
      <c r="T366" s="12">
        <f t="shared" si="74"/>
        <v>2.6609633727682873E-2</v>
      </c>
      <c r="U366" s="14">
        <f t="shared" si="77"/>
        <v>0.28112496576320689</v>
      </c>
      <c r="V366" s="14">
        <f t="shared" si="78"/>
        <v>0.22224834940727975</v>
      </c>
      <c r="W366" s="12">
        <f t="shared" si="79"/>
        <v>0.39224914046684678</v>
      </c>
      <c r="Y366">
        <f t="shared" si="80"/>
        <v>363.57871286435193</v>
      </c>
      <c r="Z366">
        <f t="shared" si="81"/>
        <v>393.6951091191803</v>
      </c>
      <c r="AB366">
        <f t="shared" si="82"/>
        <v>519.74160969187835</v>
      </c>
      <c r="AC366">
        <f t="shared" si="83"/>
        <v>779.61241453781747</v>
      </c>
    </row>
    <row r="367" spans="1:29" x14ac:dyDescent="0.25">
      <c r="A367" s="1">
        <v>0.62777777777779697</v>
      </c>
      <c r="B367" s="2">
        <v>809.5</v>
      </c>
      <c r="C367" s="3">
        <v>20.92</v>
      </c>
      <c r="D367" s="3">
        <v>25.126115414400001</v>
      </c>
      <c r="E367" s="3">
        <v>42.908079009966002</v>
      </c>
      <c r="F367" s="3">
        <v>49.547786041117803</v>
      </c>
      <c r="G367" s="12">
        <f t="shared" si="70"/>
        <v>2.7162543557709699E-2</v>
      </c>
      <c r="H367" s="12">
        <f t="shared" si="71"/>
        <v>3.5364775838317236E-2</v>
      </c>
      <c r="I367" s="14">
        <f t="shared" si="75"/>
        <v>0.38607965580804759</v>
      </c>
      <c r="J367" s="14">
        <f t="shared" si="76"/>
        <v>0.28832089228802243</v>
      </c>
      <c r="K367" s="12">
        <f t="shared" si="72"/>
        <v>0.35349340130137258</v>
      </c>
      <c r="M367" s="1">
        <v>0.62777777777779697</v>
      </c>
      <c r="N367" s="2">
        <v>809.5</v>
      </c>
      <c r="O367" s="3">
        <v>20.92</v>
      </c>
      <c r="P367" s="3">
        <v>25.126115414400001</v>
      </c>
      <c r="Q367" s="3">
        <v>37.466843541920802</v>
      </c>
      <c r="R367" s="3">
        <v>42.603668241611302</v>
      </c>
      <c r="S367" s="12">
        <f t="shared" si="73"/>
        <v>2.044081969354021E-2</v>
      </c>
      <c r="T367" s="12">
        <f t="shared" si="74"/>
        <v>2.6786495665980604E-2</v>
      </c>
      <c r="U367" s="14">
        <f t="shared" si="77"/>
        <v>0.26794026668022025</v>
      </c>
      <c r="V367" s="14">
        <f t="shared" si="78"/>
        <v>0.22306012509184417</v>
      </c>
      <c r="W367" s="12">
        <f t="shared" si="79"/>
        <v>0.37947032922614238</v>
      </c>
      <c r="Y367">
        <f t="shared" si="80"/>
        <v>356.33718223453445</v>
      </c>
      <c r="Z367">
        <f t="shared" si="81"/>
        <v>382.52308914466187</v>
      </c>
      <c r="AB367">
        <f t="shared" si="82"/>
        <v>508.84568696171954</v>
      </c>
      <c r="AC367">
        <f t="shared" si="83"/>
        <v>763.26853044257928</v>
      </c>
    </row>
    <row r="368" spans="1:29" x14ac:dyDescent="0.25">
      <c r="A368" s="1">
        <v>0.62847222222224197</v>
      </c>
      <c r="B368" s="2">
        <v>806.5</v>
      </c>
      <c r="C368" s="3">
        <v>20.92</v>
      </c>
      <c r="D368" s="3">
        <v>24.584351853600001</v>
      </c>
      <c r="E368" s="3">
        <v>43.112943058752101</v>
      </c>
      <c r="F368" s="3">
        <v>49.562024822521899</v>
      </c>
      <c r="G368" s="12">
        <f t="shared" si="70"/>
        <v>2.7517598336952387E-2</v>
      </c>
      <c r="H368" s="12">
        <f t="shared" si="71"/>
        <v>3.5513979941130681E-2</v>
      </c>
      <c r="I368" s="14">
        <f t="shared" si="75"/>
        <v>0.40378676657416884</v>
      </c>
      <c r="J368" s="14">
        <f t="shared" si="76"/>
        <v>0.28108492911657046</v>
      </c>
      <c r="K368" s="12">
        <f t="shared" si="72"/>
        <v>0.36288615408830277</v>
      </c>
      <c r="M368" s="1">
        <v>0.62847222222224197</v>
      </c>
      <c r="N368" s="2">
        <v>806.5</v>
      </c>
      <c r="O368" s="3">
        <v>20.92</v>
      </c>
      <c r="P368" s="3">
        <v>24.584351853600001</v>
      </c>
      <c r="Q368" s="3">
        <v>37.783441779753403</v>
      </c>
      <c r="R368" s="3">
        <v>42.746344289305497</v>
      </c>
      <c r="S368" s="12">
        <f t="shared" si="73"/>
        <v>2.0909413242099693E-2</v>
      </c>
      <c r="T368" s="12">
        <f t="shared" si="74"/>
        <v>2.7063043136150645E-2</v>
      </c>
      <c r="U368" s="14">
        <f t="shared" si="77"/>
        <v>0.28764290733130332</v>
      </c>
      <c r="V368" s="14">
        <f t="shared" si="78"/>
        <v>0.21630941445754867</v>
      </c>
      <c r="W368" s="12">
        <f t="shared" si="79"/>
        <v>0.39579761456007773</v>
      </c>
      <c r="Y368">
        <f t="shared" si="80"/>
        <v>364.44982575369062</v>
      </c>
      <c r="Z368">
        <f t="shared" si="81"/>
        <v>397.50310127579598</v>
      </c>
      <c r="AB368">
        <f t="shared" si="82"/>
        <v>516.75057207967791</v>
      </c>
      <c r="AC368">
        <f t="shared" si="83"/>
        <v>775.12585811951681</v>
      </c>
    </row>
    <row r="369" spans="1:29" x14ac:dyDescent="0.25">
      <c r="A369" s="1">
        <v>0.62916666666668597</v>
      </c>
      <c r="B369" s="2">
        <v>803.33333333333303</v>
      </c>
      <c r="C369" s="3">
        <v>20.92</v>
      </c>
      <c r="D369" s="3">
        <v>26.473203187199996</v>
      </c>
      <c r="E369" s="3">
        <v>43.880062937361899</v>
      </c>
      <c r="F369" s="3">
        <v>50.282450247769297</v>
      </c>
      <c r="G369" s="12">
        <f t="shared" si="70"/>
        <v>2.8580991208334322E-2</v>
      </c>
      <c r="H369" s="12">
        <f t="shared" si="71"/>
        <v>3.6550767943281298E-2</v>
      </c>
      <c r="I369" s="14">
        <f t="shared" si="75"/>
        <v>0.38083661467725027</v>
      </c>
      <c r="J369" s="14">
        <f t="shared" si="76"/>
        <v>0.28014972765268137</v>
      </c>
      <c r="K369" s="12">
        <f t="shared" si="72"/>
        <v>0.34727431900239403</v>
      </c>
      <c r="M369" s="1">
        <v>0.62916666666668597</v>
      </c>
      <c r="N369" s="2">
        <v>803.33333333333303</v>
      </c>
      <c r="O369" s="3">
        <v>20.92</v>
      </c>
      <c r="P369" s="3">
        <v>26.473203187199996</v>
      </c>
      <c r="Q369" s="3">
        <v>38.569321040083302</v>
      </c>
      <c r="R369" s="3">
        <v>43.535208806282803</v>
      </c>
      <c r="S369" s="12">
        <f t="shared" si="73"/>
        <v>2.1970109178526938E-2</v>
      </c>
      <c r="T369" s="12">
        <f t="shared" si="74"/>
        <v>2.8151712206991048E-2</v>
      </c>
      <c r="U369" s="14">
        <f t="shared" si="77"/>
        <v>0.26464535475942358</v>
      </c>
      <c r="V369" s="14">
        <f t="shared" si="78"/>
        <v>0.21729271251570809</v>
      </c>
      <c r="W369" s="12">
        <f t="shared" si="79"/>
        <v>0.37329171101727765</v>
      </c>
      <c r="Y369">
        <f t="shared" si="80"/>
        <v>347.40129528269614</v>
      </c>
      <c r="Z369">
        <f t="shared" si="81"/>
        <v>373.42820021425808</v>
      </c>
      <c r="AB369">
        <f t="shared" si="82"/>
        <v>489.19029693868828</v>
      </c>
      <c r="AC369">
        <f t="shared" si="83"/>
        <v>733.78544540803239</v>
      </c>
    </row>
    <row r="370" spans="1:29" x14ac:dyDescent="0.25">
      <c r="A370" s="1">
        <v>0.62986111111113097</v>
      </c>
      <c r="B370" s="2">
        <v>803.5</v>
      </c>
      <c r="C370" s="3">
        <v>20.92</v>
      </c>
      <c r="D370" s="3">
        <v>25.814301559200004</v>
      </c>
      <c r="E370" s="3">
        <v>42.7520699328701</v>
      </c>
      <c r="F370" s="3">
        <v>49.406653014528402</v>
      </c>
      <c r="G370" s="12">
        <f t="shared" si="70"/>
        <v>2.7171213357647914E-2</v>
      </c>
      <c r="H370" s="12">
        <f t="shared" si="71"/>
        <v>3.5453208481055883E-2</v>
      </c>
      <c r="I370" s="14">
        <f t="shared" si="75"/>
        <v>0.37049671538264994</v>
      </c>
      <c r="J370" s="14">
        <f t="shared" si="76"/>
        <v>0.29112467706524975</v>
      </c>
      <c r="K370" s="12">
        <f t="shared" si="72"/>
        <v>0.34403936927684992</v>
      </c>
      <c r="M370" s="1">
        <v>0.62986111111113097</v>
      </c>
      <c r="N370" s="2">
        <v>803.5</v>
      </c>
      <c r="O370" s="3">
        <v>20.92</v>
      </c>
      <c r="P370" s="3">
        <v>25.814301559200004</v>
      </c>
      <c r="Q370" s="3">
        <v>37.320300851082102</v>
      </c>
      <c r="R370" s="3">
        <v>42.480094123485699</v>
      </c>
      <c r="S370" s="12">
        <f t="shared" si="73"/>
        <v>2.0411077599355447E-2</v>
      </c>
      <c r="T370" s="12">
        <f t="shared" si="74"/>
        <v>2.6832724484736399E-2</v>
      </c>
      <c r="U370" s="14">
        <f t="shared" si="77"/>
        <v>0.25168220811569147</v>
      </c>
      <c r="V370" s="14">
        <f t="shared" si="78"/>
        <v>0.22573061778914869</v>
      </c>
      <c r="W370" s="12">
        <f t="shared" si="79"/>
        <v>0.36454751701026578</v>
      </c>
      <c r="Y370">
        <f t="shared" si="80"/>
        <v>344.23656630113157</v>
      </c>
      <c r="Z370">
        <f t="shared" si="81"/>
        <v>364.75646892677111</v>
      </c>
      <c r="AB370">
        <f t="shared" si="82"/>
        <v>498.8043464064753</v>
      </c>
      <c r="AC370">
        <f t="shared" si="83"/>
        <v>748.20651960971281</v>
      </c>
    </row>
    <row r="371" spans="1:29" x14ac:dyDescent="0.25">
      <c r="A371" s="1">
        <v>0.63055555555557496</v>
      </c>
      <c r="B371" s="2">
        <v>799.83333333333303</v>
      </c>
      <c r="C371" s="3">
        <v>20.96</v>
      </c>
      <c r="D371" s="3">
        <v>23.749743124800005</v>
      </c>
      <c r="E371" s="3">
        <v>41.665868556281403</v>
      </c>
      <c r="F371" s="3">
        <v>48.314922877522697</v>
      </c>
      <c r="G371" s="12">
        <f t="shared" si="70"/>
        <v>2.5887728972220976E-2</v>
      </c>
      <c r="H371" s="12">
        <f t="shared" si="71"/>
        <v>3.4200778759144873E-2</v>
      </c>
      <c r="I371" s="14">
        <f t="shared" si="75"/>
        <v>0.39369386615617696</v>
      </c>
      <c r="J371" s="14">
        <f t="shared" si="76"/>
        <v>0.29221629554035516</v>
      </c>
      <c r="K371" s="12">
        <f t="shared" si="72"/>
        <v>0.3598680092842364</v>
      </c>
      <c r="M371" s="1">
        <v>0.63055555555557496</v>
      </c>
      <c r="N371" s="2">
        <v>799.83333333333303</v>
      </c>
      <c r="O371" s="3">
        <v>20.96</v>
      </c>
      <c r="P371" s="3">
        <v>23.749743124800005</v>
      </c>
      <c r="Q371" s="3">
        <v>36.266061083543597</v>
      </c>
      <c r="R371" s="3">
        <v>41.385395260880998</v>
      </c>
      <c r="S371" s="12">
        <f t="shared" si="73"/>
        <v>1.9136563138416673E-2</v>
      </c>
      <c r="T371" s="12">
        <f t="shared" si="74"/>
        <v>2.5537064297829971E-2</v>
      </c>
      <c r="U371" s="14">
        <f t="shared" si="77"/>
        <v>0.27503701210749532</v>
      </c>
      <c r="V371" s="14">
        <f t="shared" si="78"/>
        <v>0.22498731348240678</v>
      </c>
      <c r="W371" s="12">
        <f t="shared" si="79"/>
        <v>0.38753066884869874</v>
      </c>
      <c r="Y371">
        <f t="shared" si="80"/>
        <v>358.43112733629084</v>
      </c>
      <c r="Z371">
        <f t="shared" si="81"/>
        <v>385.98333535981345</v>
      </c>
      <c r="AB371">
        <f t="shared" si="82"/>
        <v>528.92836807220806</v>
      </c>
      <c r="AC371">
        <f t="shared" si="83"/>
        <v>793.39255210831209</v>
      </c>
    </row>
    <row r="372" spans="1:29" x14ac:dyDescent="0.25">
      <c r="A372" s="1">
        <v>0.63125000000001996</v>
      </c>
      <c r="B372" s="2">
        <v>798.16666666666697</v>
      </c>
      <c r="C372" s="3">
        <v>20.96</v>
      </c>
      <c r="D372" s="3">
        <v>23.954734742399999</v>
      </c>
      <c r="E372" s="3">
        <v>42.032433229203001</v>
      </c>
      <c r="F372" s="3">
        <v>48.522372936380002</v>
      </c>
      <c r="G372" s="12">
        <f t="shared" si="70"/>
        <v>2.6401043928840667E-2</v>
      </c>
      <c r="H372" s="12">
        <f t="shared" si="71"/>
        <v>3.4532102238103976E-2</v>
      </c>
      <c r="I372" s="14">
        <f t="shared" si="75"/>
        <v>0.39807381014619619</v>
      </c>
      <c r="J372" s="14">
        <f t="shared" si="76"/>
        <v>0.28581901935592241</v>
      </c>
      <c r="K372" s="12">
        <f t="shared" si="72"/>
        <v>0.36065554654943832</v>
      </c>
      <c r="M372" s="1">
        <v>0.63125000000001996</v>
      </c>
      <c r="N372" s="2">
        <v>798.16666666666697</v>
      </c>
      <c r="O372" s="3">
        <v>20.96</v>
      </c>
      <c r="P372" s="3">
        <v>23.954734742399999</v>
      </c>
      <c r="Q372" s="3">
        <v>36.723996040971798</v>
      </c>
      <c r="R372" s="3">
        <v>41.719522679624802</v>
      </c>
      <c r="S372" s="12">
        <f t="shared" si="73"/>
        <v>1.9750256054673364E-2</v>
      </c>
      <c r="T372" s="12">
        <f t="shared" si="74"/>
        <v>2.6009007324649981E-2</v>
      </c>
      <c r="U372" s="14">
        <f t="shared" si="77"/>
        <v>0.28118117478204369</v>
      </c>
      <c r="V372" s="14">
        <f t="shared" si="78"/>
        <v>0.22000459009614767</v>
      </c>
      <c r="W372" s="12">
        <f t="shared" si="79"/>
        <v>0.39118346983011754</v>
      </c>
      <c r="Y372">
        <f t="shared" si="80"/>
        <v>358.46699851167887</v>
      </c>
      <c r="Z372">
        <f t="shared" si="81"/>
        <v>388.80967072043632</v>
      </c>
      <c r="AB372">
        <f t="shared" si="82"/>
        <v>525.93733046000773</v>
      </c>
      <c r="AC372">
        <f t="shared" si="83"/>
        <v>788.90599569001154</v>
      </c>
    </row>
    <row r="373" spans="1:29" x14ac:dyDescent="0.25">
      <c r="A373" s="1">
        <v>0.63194444444446396</v>
      </c>
      <c r="B373" s="2">
        <v>795.5</v>
      </c>
      <c r="C373" s="3">
        <v>20.96</v>
      </c>
      <c r="D373" s="3">
        <v>24.979692830400001</v>
      </c>
      <c r="E373" s="3">
        <v>42.3903781880609</v>
      </c>
      <c r="F373" s="3">
        <v>48.855386223724402</v>
      </c>
      <c r="G373" s="12">
        <f t="shared" si="70"/>
        <v>2.6939507464564298E-2</v>
      </c>
      <c r="H373" s="12">
        <f t="shared" si="71"/>
        <v>3.5066481739439853E-2</v>
      </c>
      <c r="I373" s="14">
        <f t="shared" si="75"/>
        <v>0.38467125716409806</v>
      </c>
      <c r="J373" s="14">
        <f t="shared" si="76"/>
        <v>0.28567545935926175</v>
      </c>
      <c r="K373" s="12">
        <f t="shared" si="72"/>
        <v>0.35167265789581936</v>
      </c>
      <c r="M373" s="1">
        <v>0.63194444444446396</v>
      </c>
      <c r="N373" s="2">
        <v>795.5</v>
      </c>
      <c r="O373" s="3">
        <v>20.96</v>
      </c>
      <c r="P373" s="3">
        <v>24.979692830400001</v>
      </c>
      <c r="Q373" s="3">
        <v>37.094595851859097</v>
      </c>
      <c r="R373" s="3">
        <v>42.090658382889799</v>
      </c>
      <c r="S373" s="12">
        <f t="shared" si="73"/>
        <v>2.0282332937597857E-2</v>
      </c>
      <c r="T373" s="12">
        <f t="shared" si="74"/>
        <v>2.6562738382011061E-2</v>
      </c>
      <c r="U373" s="14">
        <f t="shared" si="77"/>
        <v>0.26766637153862727</v>
      </c>
      <c r="V373" s="14">
        <f t="shared" si="78"/>
        <v>0.2207657671369489</v>
      </c>
      <c r="W373" s="12">
        <f t="shared" si="79"/>
        <v>0.3780492551071018</v>
      </c>
      <c r="Y373">
        <f t="shared" si="80"/>
        <v>348.37081531863777</v>
      </c>
      <c r="Z373">
        <f t="shared" si="81"/>
        <v>374.49976355932779</v>
      </c>
      <c r="AB373">
        <f t="shared" si="82"/>
        <v>510.98214239900568</v>
      </c>
      <c r="AC373">
        <f t="shared" si="83"/>
        <v>766.47321359850844</v>
      </c>
    </row>
    <row r="374" spans="1:29" x14ac:dyDescent="0.25">
      <c r="A374" s="1">
        <v>0.63263888888890896</v>
      </c>
      <c r="B374" s="2">
        <v>794.5</v>
      </c>
      <c r="C374" s="3">
        <v>20.96</v>
      </c>
      <c r="D374" s="3">
        <v>24.613636370399998</v>
      </c>
      <c r="E374" s="3">
        <v>41.928172547725502</v>
      </c>
      <c r="F374" s="3">
        <v>48.45169395544</v>
      </c>
      <c r="G374" s="12">
        <f t="shared" si="70"/>
        <v>2.6391658335714916E-2</v>
      </c>
      <c r="H374" s="12">
        <f t="shared" si="71"/>
        <v>3.460250969847703E-2</v>
      </c>
      <c r="I374" s="14">
        <f t="shared" si="75"/>
        <v>0.38302843346678073</v>
      </c>
      <c r="J374" s="14">
        <f t="shared" si="76"/>
        <v>0.28862386608497115</v>
      </c>
      <c r="K374" s="12">
        <f t="shared" si="72"/>
        <v>0.35156024433951094</v>
      </c>
      <c r="M374" s="1">
        <v>0.63263888888890896</v>
      </c>
      <c r="N374" s="2">
        <v>794.5</v>
      </c>
      <c r="O374" s="3">
        <v>20.96</v>
      </c>
      <c r="P374" s="3">
        <v>24.613636370399998</v>
      </c>
      <c r="Q374" s="3">
        <v>36.611821855253297</v>
      </c>
      <c r="R374" s="3">
        <v>41.647504176742302</v>
      </c>
      <c r="S374" s="12">
        <f t="shared" si="73"/>
        <v>1.9700216306171549E-2</v>
      </c>
      <c r="T374" s="12">
        <f t="shared" si="74"/>
        <v>2.6038394180921715E-2</v>
      </c>
      <c r="U374" s="14">
        <f t="shared" si="77"/>
        <v>0.26542127052329123</v>
      </c>
      <c r="V374" s="14">
        <f t="shared" si="78"/>
        <v>0.22279655559727848</v>
      </c>
      <c r="W374" s="12">
        <f t="shared" si="79"/>
        <v>0.37681954832193054</v>
      </c>
      <c r="Y374">
        <f t="shared" si="80"/>
        <v>347.82167033670066</v>
      </c>
      <c r="Z374">
        <f t="shared" si="81"/>
        <v>372.81236096275177</v>
      </c>
      <c r="AB374">
        <f t="shared" si="82"/>
        <v>516.3232809922207</v>
      </c>
      <c r="AC374">
        <f t="shared" si="83"/>
        <v>774.48492148833088</v>
      </c>
    </row>
    <row r="375" spans="1:29" x14ac:dyDescent="0.25">
      <c r="A375" s="1">
        <v>0.63333333333335295</v>
      </c>
      <c r="B375" s="2">
        <v>791</v>
      </c>
      <c r="C375" s="3">
        <v>20.96</v>
      </c>
      <c r="D375" s="3">
        <v>24.101157326400006</v>
      </c>
      <c r="E375" s="3">
        <v>42.091396068671003</v>
      </c>
      <c r="F375" s="3">
        <v>48.468458302705997</v>
      </c>
      <c r="G375" s="12">
        <f t="shared" si="70"/>
        <v>2.671478643321239E-2</v>
      </c>
      <c r="H375" s="12">
        <f t="shared" si="71"/>
        <v>3.4776812013534761E-2</v>
      </c>
      <c r="I375" s="14">
        <f t="shared" si="75"/>
        <v>0.39973713636429437</v>
      </c>
      <c r="J375" s="14">
        <f t="shared" si="76"/>
        <v>0.28339241433860451</v>
      </c>
      <c r="K375" s="12">
        <f t="shared" si="72"/>
        <v>0.36095556235573106</v>
      </c>
      <c r="M375" s="1">
        <v>0.63333333333335295</v>
      </c>
      <c r="N375" s="2">
        <v>791</v>
      </c>
      <c r="O375" s="3">
        <v>20.96</v>
      </c>
      <c r="P375" s="3">
        <v>24.101157326400006</v>
      </c>
      <c r="Q375" s="3">
        <v>36.858883594730898</v>
      </c>
      <c r="R375" s="3">
        <v>41.765439662751703</v>
      </c>
      <c r="S375" s="12">
        <f t="shared" si="73"/>
        <v>2.0099726415588999E-2</v>
      </c>
      <c r="T375" s="12">
        <f t="shared" si="74"/>
        <v>2.6302705009799875E-2</v>
      </c>
      <c r="U375" s="14">
        <f t="shared" si="77"/>
        <v>0.283472445145459</v>
      </c>
      <c r="V375" s="14">
        <f t="shared" si="78"/>
        <v>0.2180440960389278</v>
      </c>
      <c r="W375" s="12">
        <f t="shared" si="79"/>
        <v>0.39249449316492291</v>
      </c>
      <c r="Y375">
        <f t="shared" si="80"/>
        <v>355.54387336050411</v>
      </c>
      <c r="Z375">
        <f t="shared" si="81"/>
        <v>386.60995126872547</v>
      </c>
      <c r="AB375">
        <f t="shared" si="82"/>
        <v>523.8008750227217</v>
      </c>
      <c r="AC375">
        <f t="shared" si="83"/>
        <v>785.70131253408238</v>
      </c>
    </row>
    <row r="376" spans="1:29" x14ac:dyDescent="0.25">
      <c r="A376" s="1">
        <v>0.63402777777779795</v>
      </c>
      <c r="B376" s="2">
        <v>797.5</v>
      </c>
      <c r="C376" s="3">
        <v>20.96</v>
      </c>
      <c r="D376" s="3">
        <v>25.521456391200001</v>
      </c>
      <c r="E376" s="3">
        <v>42.239885309745702</v>
      </c>
      <c r="F376" s="3">
        <v>48.787589383818101</v>
      </c>
      <c r="G376" s="12">
        <f t="shared" si="70"/>
        <v>2.6683241767706208E-2</v>
      </c>
      <c r="H376" s="12">
        <f t="shared" si="71"/>
        <v>3.4893529007922384E-2</v>
      </c>
      <c r="I376" s="14">
        <f t="shared" si="75"/>
        <v>0.36845022410018069</v>
      </c>
      <c r="J376" s="14">
        <f t="shared" si="76"/>
        <v>0.28860403632275033</v>
      </c>
      <c r="K376" s="12">
        <f t="shared" si="72"/>
        <v>0.34183482817437061</v>
      </c>
      <c r="M376" s="1">
        <v>0.63402777777779795</v>
      </c>
      <c r="N376" s="2">
        <v>797.5</v>
      </c>
      <c r="O376" s="3">
        <v>20.96</v>
      </c>
      <c r="P376" s="3">
        <v>25.521456391200001</v>
      </c>
      <c r="Q376" s="3">
        <v>36.903955197878297</v>
      </c>
      <c r="R376" s="3">
        <v>41.982709916530702</v>
      </c>
      <c r="S376" s="12">
        <f t="shared" si="73"/>
        <v>1.999242031081918E-2</v>
      </c>
      <c r="T376" s="12">
        <f t="shared" si="74"/>
        <v>2.6360764785618433E-2</v>
      </c>
      <c r="U376" s="14">
        <f t="shared" si="77"/>
        <v>0.25085396819125722</v>
      </c>
      <c r="V376" s="14">
        <f t="shared" si="78"/>
        <v>0.22385695729597374</v>
      </c>
      <c r="W376" s="12">
        <f t="shared" si="79"/>
        <v>0.3627824468392441</v>
      </c>
      <c r="Y376">
        <f t="shared" si="80"/>
        <v>339.47670488248252</v>
      </c>
      <c r="Z376">
        <f t="shared" si="81"/>
        <v>360.2798178872772</v>
      </c>
      <c r="AB376">
        <f t="shared" si="82"/>
        <v>503.07725728104731</v>
      </c>
      <c r="AC376">
        <f t="shared" si="83"/>
        <v>754.61588592157091</v>
      </c>
    </row>
    <row r="377" spans="1:29" x14ac:dyDescent="0.25">
      <c r="A377" s="1">
        <v>0.63472222222224195</v>
      </c>
      <c r="B377" s="2">
        <v>796.5</v>
      </c>
      <c r="C377" s="3">
        <v>20.96</v>
      </c>
      <c r="D377" s="3">
        <v>23.442255698399997</v>
      </c>
      <c r="E377" s="3">
        <v>41.267150264619701</v>
      </c>
      <c r="F377" s="3">
        <v>47.827256263962603</v>
      </c>
      <c r="G377" s="12">
        <f t="shared" si="70"/>
        <v>2.5495480558216824E-2</v>
      </c>
      <c r="H377" s="12">
        <f t="shared" si="71"/>
        <v>3.3731646282438923E-2</v>
      </c>
      <c r="I377" s="14">
        <f t="shared" si="75"/>
        <v>0.3933283436400703</v>
      </c>
      <c r="J377" s="14">
        <f t="shared" si="76"/>
        <v>0.28951370424538281</v>
      </c>
      <c r="K377" s="12">
        <f t="shared" si="72"/>
        <v>0.35872346384184117</v>
      </c>
      <c r="M377" s="1">
        <v>0.63472222222224195</v>
      </c>
      <c r="N377" s="2">
        <v>796.5</v>
      </c>
      <c r="O377" s="3">
        <v>20.96</v>
      </c>
      <c r="P377" s="3">
        <v>23.442255698399997</v>
      </c>
      <c r="Q377" s="3">
        <v>35.944831123072603</v>
      </c>
      <c r="R377" s="3">
        <v>40.989086377799701</v>
      </c>
      <c r="S377" s="12">
        <f t="shared" si="73"/>
        <v>1.8813347298270687E-2</v>
      </c>
      <c r="T377" s="12">
        <f t="shared" si="74"/>
        <v>2.5146373355680728E-2</v>
      </c>
      <c r="U377" s="14">
        <f t="shared" si="77"/>
        <v>0.27588478937435035</v>
      </c>
      <c r="V377" s="14">
        <f t="shared" si="78"/>
        <v>0.22261546141198929</v>
      </c>
      <c r="W377" s="12">
        <f t="shared" si="79"/>
        <v>0.38719252008034499</v>
      </c>
      <c r="Y377">
        <f t="shared" si="80"/>
        <v>355.80212849213751</v>
      </c>
      <c r="Z377">
        <f t="shared" si="81"/>
        <v>384.03934135058603</v>
      </c>
      <c r="AB377">
        <f t="shared" si="82"/>
        <v>533.41492449050884</v>
      </c>
      <c r="AC377">
        <f t="shared" si="83"/>
        <v>800.12238673576314</v>
      </c>
    </row>
    <row r="378" spans="1:29" x14ac:dyDescent="0.25">
      <c r="A378" s="1">
        <v>0.63541666666668695</v>
      </c>
      <c r="B378" s="2">
        <v>794</v>
      </c>
      <c r="C378" s="3">
        <v>20.96</v>
      </c>
      <c r="D378" s="3">
        <v>23.969377000800005</v>
      </c>
      <c r="E378" s="3">
        <v>41.4483479713181</v>
      </c>
      <c r="F378" s="3">
        <v>47.936064401620598</v>
      </c>
      <c r="G378" s="12">
        <f t="shared" si="70"/>
        <v>2.5803964699393073E-2</v>
      </c>
      <c r="H378" s="12">
        <f t="shared" si="71"/>
        <v>3.3974892193476824E-2</v>
      </c>
      <c r="I378" s="14">
        <f t="shared" si="75"/>
        <v>0.38690951694147369</v>
      </c>
      <c r="J378" s="14">
        <f t="shared" si="76"/>
        <v>0.28722048161021668</v>
      </c>
      <c r="K378" s="12">
        <f t="shared" si="72"/>
        <v>0.35367983849772144</v>
      </c>
      <c r="M378" s="1">
        <v>0.63541666666668695</v>
      </c>
      <c r="N378" s="2">
        <v>794</v>
      </c>
      <c r="O378" s="3">
        <v>20.96</v>
      </c>
      <c r="P378" s="3">
        <v>23.969377000800005</v>
      </c>
      <c r="Q378" s="3">
        <v>36.172297834734998</v>
      </c>
      <c r="R378" s="3">
        <v>41.172204772284701</v>
      </c>
      <c r="S378" s="12">
        <f t="shared" si="73"/>
        <v>1.9159065283041558E-2</v>
      </c>
      <c r="T378" s="12">
        <f t="shared" si="74"/>
        <v>2.5456177295068893E-2</v>
      </c>
      <c r="U378" s="14">
        <f t="shared" si="77"/>
        <v>0.27012037568438652</v>
      </c>
      <c r="V378" s="14">
        <f t="shared" si="78"/>
        <v>0.22135302830156686</v>
      </c>
      <c r="W378" s="12">
        <f t="shared" si="79"/>
        <v>0.38079688983517002</v>
      </c>
      <c r="Y378">
        <f t="shared" si="80"/>
        <v>349.69851106587089</v>
      </c>
      <c r="Z378">
        <f t="shared" si="81"/>
        <v>376.51030932239951</v>
      </c>
      <c r="AB378">
        <f t="shared" si="82"/>
        <v>525.72368491627901</v>
      </c>
      <c r="AC378">
        <f t="shared" si="83"/>
        <v>788.58552737441846</v>
      </c>
    </row>
    <row r="379" spans="1:29" x14ac:dyDescent="0.25">
      <c r="A379" s="1">
        <v>0.63611111111113094</v>
      </c>
      <c r="B379" s="2">
        <v>791.5</v>
      </c>
      <c r="C379" s="3">
        <v>20.96</v>
      </c>
      <c r="D379" s="3">
        <v>24.013303775999997</v>
      </c>
      <c r="E379" s="3">
        <v>41.898610985906302</v>
      </c>
      <c r="F379" s="3">
        <v>48.2097630864953</v>
      </c>
      <c r="G379" s="12">
        <f t="shared" si="70"/>
        <v>2.6454341106640935E-2</v>
      </c>
      <c r="H379" s="12">
        <f t="shared" si="71"/>
        <v>3.4428001372704103E-2</v>
      </c>
      <c r="I379" s="14">
        <f t="shared" si="75"/>
        <v>0.39715454666994604</v>
      </c>
      <c r="J379" s="14">
        <f t="shared" si="76"/>
        <v>0.28028623965555377</v>
      </c>
      <c r="K379" s="12">
        <f t="shared" si="72"/>
        <v>0.35819844433181536</v>
      </c>
      <c r="M379" s="1">
        <v>0.63611111111113094</v>
      </c>
      <c r="N379" s="2">
        <v>791.5</v>
      </c>
      <c r="O379" s="3">
        <v>20.96</v>
      </c>
      <c r="P379" s="3">
        <v>24.013303775999997</v>
      </c>
      <c r="Q379" s="3">
        <v>36.719697293201598</v>
      </c>
      <c r="R379" s="3">
        <v>41.5713999859544</v>
      </c>
      <c r="S379" s="12">
        <f t="shared" si="73"/>
        <v>1.9911177881492857E-2</v>
      </c>
      <c r="T379" s="12">
        <f t="shared" si="74"/>
        <v>2.6040934915924699E-2</v>
      </c>
      <c r="U379" s="14">
        <f t="shared" si="77"/>
        <v>0.28215349604613138</v>
      </c>
      <c r="V379" s="14">
        <f t="shared" si="78"/>
        <v>0.21547024727093744</v>
      </c>
      <c r="W379" s="12">
        <f t="shared" si="79"/>
        <v>0.38988861968160005</v>
      </c>
      <c r="Y379">
        <f t="shared" si="80"/>
        <v>353.05111851446043</v>
      </c>
      <c r="Z379">
        <f t="shared" si="81"/>
        <v>384.28590479063052</v>
      </c>
      <c r="AB379">
        <f t="shared" si="82"/>
        <v>525.08274828509332</v>
      </c>
      <c r="AC379">
        <f t="shared" si="83"/>
        <v>787.62412242763992</v>
      </c>
    </row>
    <row r="380" spans="1:29" x14ac:dyDescent="0.25">
      <c r="A380" s="1">
        <v>0.63680555555557605</v>
      </c>
      <c r="B380" s="2">
        <v>790.83333333333303</v>
      </c>
      <c r="C380" s="3">
        <v>20.96</v>
      </c>
      <c r="D380" s="3">
        <v>25.594667683200008</v>
      </c>
      <c r="E380" s="3">
        <v>42.405182402830299</v>
      </c>
      <c r="F380" s="3">
        <v>48.713602286571103</v>
      </c>
      <c r="G380" s="12">
        <f t="shared" si="70"/>
        <v>2.7117195872915036E-2</v>
      </c>
      <c r="H380" s="12">
        <f t="shared" si="71"/>
        <v>3.5094123017792765E-2</v>
      </c>
      <c r="I380" s="14">
        <f t="shared" si="75"/>
        <v>0.37360277947640846</v>
      </c>
      <c r="J380" s="14">
        <f t="shared" si="76"/>
        <v>0.28040107539570197</v>
      </c>
      <c r="K380" s="12">
        <f t="shared" si="72"/>
        <v>0.34253554478283971</v>
      </c>
      <c r="M380" s="1">
        <v>0.63680555555557605</v>
      </c>
      <c r="N380" s="2">
        <v>790.83333333333303</v>
      </c>
      <c r="O380" s="3">
        <v>20.96</v>
      </c>
      <c r="P380" s="3">
        <v>25.594667683200008</v>
      </c>
      <c r="Q380" s="3">
        <v>37.2242884832946</v>
      </c>
      <c r="R380" s="3">
        <v>42.105634003572199</v>
      </c>
      <c r="S380" s="12">
        <f t="shared" si="73"/>
        <v>2.0566012834513727E-2</v>
      </c>
      <c r="T380" s="12">
        <f t="shared" si="74"/>
        <v>2.6738420236339988E-2</v>
      </c>
      <c r="U380" s="14">
        <f t="shared" si="77"/>
        <v>0.2584607745590522</v>
      </c>
      <c r="V380" s="14">
        <f t="shared" si="78"/>
        <v>0.21696947230661995</v>
      </c>
      <c r="W380" s="12">
        <f t="shared" si="79"/>
        <v>0.36694551071236226</v>
      </c>
      <c r="Y380">
        <f t="shared" si="80"/>
        <v>337.32892965221811</v>
      </c>
      <c r="Z380">
        <f t="shared" si="81"/>
        <v>361.36785876561345</v>
      </c>
      <c r="AB380">
        <f t="shared" si="82"/>
        <v>502.00902956240424</v>
      </c>
      <c r="AC380">
        <f t="shared" si="83"/>
        <v>753.01354434360633</v>
      </c>
    </row>
    <row r="381" spans="1:29" x14ac:dyDescent="0.25">
      <c r="A381" s="1">
        <v>0.63750000000002005</v>
      </c>
      <c r="B381" s="2">
        <v>787.33333333333303</v>
      </c>
      <c r="C381" s="3">
        <v>20.96</v>
      </c>
      <c r="D381" s="3">
        <v>24.803985729600008</v>
      </c>
      <c r="E381" s="3">
        <v>41.877454270262596</v>
      </c>
      <c r="F381" s="3">
        <v>48.201939534724502</v>
      </c>
      <c r="G381" s="12">
        <f t="shared" si="70"/>
        <v>2.6567469437251402E-2</v>
      </c>
      <c r="H381" s="12">
        <f t="shared" si="71"/>
        <v>3.4600261898464664E-2</v>
      </c>
      <c r="I381" s="14">
        <f t="shared" si="75"/>
        <v>0.38113354451482967</v>
      </c>
      <c r="J381" s="14">
        <f t="shared" si="76"/>
        <v>0.28236482590931461</v>
      </c>
      <c r="K381" s="12">
        <f t="shared" si="72"/>
        <v>0.34821063831299137</v>
      </c>
      <c r="M381" s="1">
        <v>0.63750000000002005</v>
      </c>
      <c r="N381" s="2">
        <v>787.33333333333303</v>
      </c>
      <c r="O381" s="3">
        <v>20.96</v>
      </c>
      <c r="P381" s="3">
        <v>24.803985729600008</v>
      </c>
      <c r="Q381" s="3">
        <v>36.702902754762</v>
      </c>
      <c r="R381" s="3">
        <v>41.580515764665002</v>
      </c>
      <c r="S381" s="12">
        <f t="shared" si="73"/>
        <v>1.9995219417563936E-2</v>
      </c>
      <c r="T381" s="12">
        <f t="shared" si="74"/>
        <v>2.6190324849278166E-2</v>
      </c>
      <c r="U381" s="14">
        <f t="shared" si="77"/>
        <v>0.2656212714415348</v>
      </c>
      <c r="V381" s="14">
        <f t="shared" si="78"/>
        <v>0.2177673424481365</v>
      </c>
      <c r="W381" s="12">
        <f t="shared" si="79"/>
        <v>0.37450494266560308</v>
      </c>
      <c r="Y381">
        <f t="shared" si="80"/>
        <v>341.40010552146282</v>
      </c>
      <c r="Z381">
        <f t="shared" si="81"/>
        <v>367.1801285675312</v>
      </c>
      <c r="AB381">
        <f t="shared" si="82"/>
        <v>513.54588892374875</v>
      </c>
      <c r="AC381">
        <f t="shared" si="83"/>
        <v>770.31883338562307</v>
      </c>
    </row>
    <row r="382" spans="1:29" x14ac:dyDescent="0.25">
      <c r="A382" s="1">
        <v>0.63819444444446505</v>
      </c>
      <c r="B382" s="2">
        <v>786.83333333333303</v>
      </c>
      <c r="C382" s="3">
        <v>20.96</v>
      </c>
      <c r="D382" s="3">
        <v>24.730774437600001</v>
      </c>
      <c r="E382" s="3">
        <v>41.978944342887203</v>
      </c>
      <c r="F382" s="3">
        <v>48.216801446642002</v>
      </c>
      <c r="G382" s="12">
        <f t="shared" si="70"/>
        <v>2.6713337440653094E-2</v>
      </c>
      <c r="H382" s="12">
        <f t="shared" si="71"/>
        <v>3.4641137191241698E-2</v>
      </c>
      <c r="I382" s="14">
        <f t="shared" si="75"/>
        <v>0.38527810152188785</v>
      </c>
      <c r="J382" s="14">
        <f t="shared" si="76"/>
        <v>0.2786741730509934</v>
      </c>
      <c r="K382" s="12">
        <f t="shared" si="72"/>
        <v>0.34974345869825646</v>
      </c>
      <c r="M382" s="1">
        <v>0.63819444444446505</v>
      </c>
      <c r="N382" s="2">
        <v>786.83333333333303</v>
      </c>
      <c r="O382" s="3">
        <v>20.96</v>
      </c>
      <c r="P382" s="3">
        <v>24.730774437600001</v>
      </c>
      <c r="Q382" s="3">
        <v>36.856905124360701</v>
      </c>
      <c r="R382" s="3">
        <v>41.663279819426997</v>
      </c>
      <c r="S382" s="12">
        <f t="shared" si="73"/>
        <v>2.0203649808549932E-2</v>
      </c>
      <c r="T382" s="12">
        <f t="shared" si="74"/>
        <v>2.6312153975124344E-2</v>
      </c>
      <c r="U382" s="14">
        <f t="shared" si="77"/>
        <v>0.27086540980613538</v>
      </c>
      <c r="V382" s="14">
        <f t="shared" si="78"/>
        <v>0.21472317676443378</v>
      </c>
      <c r="W382" s="12">
        <f t="shared" si="79"/>
        <v>0.37822699818835231</v>
      </c>
      <c r="Y382">
        <f t="shared" si="80"/>
        <v>342.68518375358002</v>
      </c>
      <c r="Z382">
        <f t="shared" si="81"/>
        <v>370.59388860955022</v>
      </c>
      <c r="AB382">
        <f t="shared" si="82"/>
        <v>514.61411664239176</v>
      </c>
      <c r="AC382">
        <f t="shared" si="83"/>
        <v>771.92117496358765</v>
      </c>
    </row>
    <row r="383" spans="1:29" x14ac:dyDescent="0.25">
      <c r="A383" s="1">
        <v>0.63888888888890905</v>
      </c>
      <c r="B383" s="2">
        <v>786.5</v>
      </c>
      <c r="C383" s="3">
        <v>20.96</v>
      </c>
      <c r="D383" s="3">
        <v>25.360391548799999</v>
      </c>
      <c r="E383" s="3">
        <v>41.9094498145041</v>
      </c>
      <c r="F383" s="3">
        <v>48.215748622613397</v>
      </c>
      <c r="G383" s="12">
        <f t="shared" si="70"/>
        <v>2.6636299827722948E-2</v>
      </c>
      <c r="H383" s="12">
        <f t="shared" si="71"/>
        <v>3.4654480130468401E-2</v>
      </c>
      <c r="I383" s="14">
        <f t="shared" si="75"/>
        <v>0.36981848211710405</v>
      </c>
      <c r="J383" s="14">
        <f t="shared" si="76"/>
        <v>0.28185118639953705</v>
      </c>
      <c r="K383" s="12">
        <f t="shared" si="72"/>
        <v>0.34049605021124846</v>
      </c>
      <c r="M383" s="1">
        <v>0.63888888888890905</v>
      </c>
      <c r="N383" s="2">
        <v>786.5</v>
      </c>
      <c r="O383" s="3">
        <v>20.96</v>
      </c>
      <c r="P383" s="3">
        <v>25.360391548799999</v>
      </c>
      <c r="Q383" s="3">
        <v>36.753347960987597</v>
      </c>
      <c r="R383" s="3">
        <v>41.631618915762097</v>
      </c>
      <c r="S383" s="12">
        <f t="shared" si="73"/>
        <v>2.0080544133487088E-2</v>
      </c>
      <c r="T383" s="12">
        <f t="shared" si="74"/>
        <v>2.6283050115399994E-2</v>
      </c>
      <c r="U383" s="14">
        <f t="shared" si="77"/>
        <v>0.2545961093093223</v>
      </c>
      <c r="V383" s="14">
        <f t="shared" si="78"/>
        <v>0.21802748300057484</v>
      </c>
      <c r="W383" s="12">
        <f t="shared" si="79"/>
        <v>0.36360985080960972</v>
      </c>
      <c r="Y383">
        <f t="shared" si="80"/>
        <v>333.48306359258106</v>
      </c>
      <c r="Z383">
        <f t="shared" si="81"/>
        <v>356.12080353120109</v>
      </c>
      <c r="AB383">
        <f t="shared" si="82"/>
        <v>505.42735826206206</v>
      </c>
      <c r="AC383">
        <f t="shared" si="83"/>
        <v>758.14103739309303</v>
      </c>
    </row>
    <row r="384" spans="1:29" x14ac:dyDescent="0.25">
      <c r="A384" s="1">
        <v>0.63958333333335404</v>
      </c>
      <c r="B384" s="2">
        <v>786.16666666666697</v>
      </c>
      <c r="C384" s="3">
        <v>20.96</v>
      </c>
      <c r="D384" s="3">
        <v>24.232937652</v>
      </c>
      <c r="E384" s="3">
        <v>41.320007725356902</v>
      </c>
      <c r="F384" s="3">
        <v>47.625893375225999</v>
      </c>
      <c r="G384" s="12">
        <f t="shared" si="70"/>
        <v>2.5897826235349027E-2</v>
      </c>
      <c r="H384" s="12">
        <f t="shared" si="71"/>
        <v>3.3918880697764664E-2</v>
      </c>
      <c r="I384" s="14">
        <f t="shared" si="75"/>
        <v>0.3820032240270973</v>
      </c>
      <c r="J384" s="14">
        <f t="shared" si="76"/>
        <v>0.28195221746673149</v>
      </c>
      <c r="K384" s="12">
        <f t="shared" si="72"/>
        <v>0.34865288850697534</v>
      </c>
      <c r="M384" s="1">
        <v>0.63958333333335404</v>
      </c>
      <c r="N384" s="2">
        <v>786.16666666666697</v>
      </c>
      <c r="O384" s="3">
        <v>20.96</v>
      </c>
      <c r="P384" s="3">
        <v>24.232937652</v>
      </c>
      <c r="Q384" s="3">
        <v>36.1789822070985</v>
      </c>
      <c r="R384" s="3">
        <v>41.033299385908897</v>
      </c>
      <c r="S384" s="12">
        <f t="shared" si="73"/>
        <v>1.9358467933557548E-2</v>
      </c>
      <c r="T384" s="12">
        <f t="shared" si="74"/>
        <v>2.5533134686337361E-2</v>
      </c>
      <c r="U384" s="14">
        <f t="shared" si="77"/>
        <v>0.26706904781379248</v>
      </c>
      <c r="V384" s="14">
        <f t="shared" si="78"/>
        <v>0.21704889191589641</v>
      </c>
      <c r="W384" s="12">
        <f t="shared" si="79"/>
        <v>0.37559349377174073</v>
      </c>
      <c r="Y384">
        <f t="shared" si="80"/>
        <v>341.3271783885279</v>
      </c>
      <c r="Z384">
        <f t="shared" si="81"/>
        <v>367.70172190221945</v>
      </c>
      <c r="AB384">
        <f t="shared" si="82"/>
        <v>521.87806512916427</v>
      </c>
      <c r="AC384">
        <f t="shared" si="83"/>
        <v>782.81709769374629</v>
      </c>
    </row>
    <row r="385" spans="1:29" x14ac:dyDescent="0.25">
      <c r="A385" s="1">
        <v>0.64027777777779804</v>
      </c>
      <c r="B385" s="2">
        <v>783.83333333333303</v>
      </c>
      <c r="C385" s="3">
        <v>20.96</v>
      </c>
      <c r="D385" s="3">
        <v>24.511140561599998</v>
      </c>
      <c r="E385" s="3">
        <v>41.751905972459703</v>
      </c>
      <c r="F385" s="3">
        <v>47.897328248454997</v>
      </c>
      <c r="G385" s="12">
        <f t="shared" si="70"/>
        <v>2.6525927245323891E-2</v>
      </c>
      <c r="H385" s="12">
        <f t="shared" si="71"/>
        <v>3.436614277923241E-2</v>
      </c>
      <c r="I385" s="14">
        <f t="shared" si="75"/>
        <v>0.38658666376582179</v>
      </c>
      <c r="J385" s="14">
        <f t="shared" si="76"/>
        <v>0.27559545513132977</v>
      </c>
      <c r="K385" s="12">
        <f t="shared" si="72"/>
        <v>0.34958959422099123</v>
      </c>
      <c r="M385" s="1">
        <v>0.64027777777779804</v>
      </c>
      <c r="N385" s="2">
        <v>783.83333333333303</v>
      </c>
      <c r="O385" s="3">
        <v>20.96</v>
      </c>
      <c r="P385" s="3">
        <v>24.511140561599998</v>
      </c>
      <c r="Q385" s="3">
        <v>36.701035284365801</v>
      </c>
      <c r="R385" s="3">
        <v>41.430906567826597</v>
      </c>
      <c r="S385" s="12">
        <f t="shared" si="73"/>
        <v>2.0082120286241727E-2</v>
      </c>
      <c r="T385" s="12">
        <f t="shared" si="74"/>
        <v>2.6116402170308233E-2</v>
      </c>
      <c r="U385" s="14">
        <f t="shared" si="77"/>
        <v>0.27333187478801407</v>
      </c>
      <c r="V385" s="14">
        <f t="shared" si="78"/>
        <v>0.21211415107627715</v>
      </c>
      <c r="W385" s="12">
        <f t="shared" si="79"/>
        <v>0.37938895032615277</v>
      </c>
      <c r="Y385">
        <f t="shared" si="80"/>
        <v>341.22842580740576</v>
      </c>
      <c r="Z385">
        <f t="shared" si="81"/>
        <v>370.31506780685459</v>
      </c>
      <c r="AB385">
        <f t="shared" si="82"/>
        <v>517.81879979832092</v>
      </c>
      <c r="AC385">
        <f t="shared" si="83"/>
        <v>776.72819969748116</v>
      </c>
    </row>
    <row r="386" spans="1:29" x14ac:dyDescent="0.25">
      <c r="A386" s="1">
        <v>0.64097222222224304</v>
      </c>
      <c r="B386" s="2">
        <v>784</v>
      </c>
      <c r="C386" s="3">
        <v>20.96</v>
      </c>
      <c r="D386" s="3">
        <v>25.550740908000002</v>
      </c>
      <c r="E386" s="3">
        <v>41.892210116394601</v>
      </c>
      <c r="F386" s="3">
        <v>48.098393629439798</v>
      </c>
      <c r="G386" s="12">
        <f t="shared" si="70"/>
        <v>2.6699247597442091E-2</v>
      </c>
      <c r="H386" s="12">
        <f t="shared" si="71"/>
        <v>3.4615297996734434E-2</v>
      </c>
      <c r="I386" s="14">
        <f t="shared" si="75"/>
        <v>0.36634400668169709</v>
      </c>
      <c r="J386" s="14">
        <f t="shared" si="76"/>
        <v>0.27826116555088232</v>
      </c>
      <c r="K386" s="12">
        <f t="shared" si="72"/>
        <v>0.33698305963809222</v>
      </c>
      <c r="M386" s="1">
        <v>0.64097222222224304</v>
      </c>
      <c r="N386" s="2">
        <v>784</v>
      </c>
      <c r="O386" s="3">
        <v>20.96</v>
      </c>
      <c r="P386" s="3">
        <v>25.550740908000002</v>
      </c>
      <c r="Q386" s="3">
        <v>36.807337125650001</v>
      </c>
      <c r="R386" s="3">
        <v>41.608609260975904</v>
      </c>
      <c r="S386" s="12">
        <f t="shared" si="73"/>
        <v>2.0213440211288264E-2</v>
      </c>
      <c r="T386" s="12">
        <f t="shared" si="74"/>
        <v>2.6337511812469263E-2</v>
      </c>
      <c r="U386" s="14">
        <f t="shared" si="77"/>
        <v>0.25235102837959955</v>
      </c>
      <c r="V386" s="14">
        <f t="shared" si="78"/>
        <v>0.21527039567787745</v>
      </c>
      <c r="W386" s="12">
        <f t="shared" si="79"/>
        <v>0.35998622621853826</v>
      </c>
      <c r="Y386">
        <f t="shared" si="80"/>
        <v>328.99334200219334</v>
      </c>
      <c r="Z386">
        <f t="shared" si="81"/>
        <v>351.4511137906677</v>
      </c>
      <c r="AB386">
        <f t="shared" si="82"/>
        <v>502.64996619359016</v>
      </c>
      <c r="AC386">
        <f t="shared" si="83"/>
        <v>753.9749492903851</v>
      </c>
    </row>
    <row r="387" spans="1:29" x14ac:dyDescent="0.25">
      <c r="A387" s="1">
        <v>0.64166666666668704</v>
      </c>
      <c r="B387" s="2">
        <v>782</v>
      </c>
      <c r="C387" s="3">
        <v>20.96</v>
      </c>
      <c r="D387" s="3">
        <v>24.481856044800001</v>
      </c>
      <c r="E387" s="3">
        <v>41.244133586878696</v>
      </c>
      <c r="F387" s="3">
        <v>47.459358720212002</v>
      </c>
      <c r="G387" s="12">
        <f t="shared" ref="G387:G450" si="84">(E387-$C387)/$B387</f>
        <v>2.593878975304181E-2</v>
      </c>
      <c r="H387" s="12">
        <f t="shared" ref="H387:H450" si="85">(F387-$C387)/$B387</f>
        <v>3.3886647979810745E-2</v>
      </c>
      <c r="I387" s="14">
        <f t="shared" si="75"/>
        <v>0.37673878068688066</v>
      </c>
      <c r="J387" s="14">
        <f t="shared" si="76"/>
        <v>0.27937925888036241</v>
      </c>
      <c r="K387" s="12">
        <f t="shared" ref="K387:K450" si="86">$A$1*0.145*1000*(F387-D387)/(3*0.33*B387)</f>
        <v>0.34428560675137465</v>
      </c>
      <c r="M387" s="1">
        <v>0.64166666666668704</v>
      </c>
      <c r="N387" s="2">
        <v>782</v>
      </c>
      <c r="O387" s="3">
        <v>20.96</v>
      </c>
      <c r="P387" s="3">
        <v>24.481856044800001</v>
      </c>
      <c r="Q387" s="3">
        <v>36.172367686676999</v>
      </c>
      <c r="R387" s="3">
        <v>40.959021928632303</v>
      </c>
      <c r="S387" s="12">
        <f t="shared" ref="S387:S450" si="87">(Q387-$C387)/$B387</f>
        <v>1.945315560956138E-2</v>
      </c>
      <c r="T387" s="12">
        <f t="shared" ref="T387:T450" si="88">(R387-$C387)/$B387</f>
        <v>2.557419683968325E-2</v>
      </c>
      <c r="U387" s="14">
        <f t="shared" si="77"/>
        <v>0.2627488472560125</v>
      </c>
      <c r="V387" s="14">
        <f t="shared" si="78"/>
        <v>0.21516387354367791</v>
      </c>
      <c r="W387" s="12">
        <f t="shared" si="79"/>
        <v>0.37033078402785147</v>
      </c>
      <c r="Y387">
        <f t="shared" si="80"/>
        <v>335.2652929970007</v>
      </c>
      <c r="Z387">
        <f t="shared" si="81"/>
        <v>360.62808429446744</v>
      </c>
      <c r="AB387">
        <f t="shared" si="82"/>
        <v>518.24609088577813</v>
      </c>
      <c r="AC387">
        <f t="shared" si="83"/>
        <v>777.36913632866708</v>
      </c>
    </row>
    <row r="388" spans="1:29" x14ac:dyDescent="0.25">
      <c r="A388" s="1">
        <v>0.64236111111113203</v>
      </c>
      <c r="B388" s="2">
        <v>777.83333333333303</v>
      </c>
      <c r="C388" s="3">
        <v>21</v>
      </c>
      <c r="D388" s="3">
        <v>24.481856044800001</v>
      </c>
      <c r="E388" s="3">
        <v>41.529453391150902</v>
      </c>
      <c r="F388" s="3">
        <v>47.605295323218698</v>
      </c>
      <c r="G388" s="12">
        <f t="shared" si="84"/>
        <v>2.6393126279602629E-2</v>
      </c>
      <c r="H388" s="12">
        <f t="shared" si="85"/>
        <v>3.4204365103773782E-2</v>
      </c>
      <c r="I388" s="14">
        <f t="shared" ref="I388:I451" si="89">$A$1/2*60*0.145*1.25*1000*(E388-D388)/($B388*60*0.33*1.25)</f>
        <v>0.38520390598918997</v>
      </c>
      <c r="J388" s="14">
        <f t="shared" ref="J388:J451" si="90">$A$1*60*0.145*1.25*1000*(F388-E388)/($B388*60*0.33*1.25)</f>
        <v>0.27457687987995572</v>
      </c>
      <c r="K388" s="12">
        <f t="shared" si="86"/>
        <v>0.34832823061944534</v>
      </c>
      <c r="M388" s="1">
        <v>0.64236111111113203</v>
      </c>
      <c r="N388" s="2">
        <v>777.83333333333303</v>
      </c>
      <c r="O388" s="3">
        <v>21</v>
      </c>
      <c r="P388" s="3">
        <v>24.481856044800001</v>
      </c>
      <c r="Q388" s="3">
        <v>36.537793936553399</v>
      </c>
      <c r="R388" s="3">
        <v>41.211997988258403</v>
      </c>
      <c r="S388" s="12">
        <f t="shared" si="87"/>
        <v>1.9975736794369064E-2</v>
      </c>
      <c r="T388" s="12">
        <f t="shared" si="88"/>
        <v>2.5984998485011884E-2</v>
      </c>
      <c r="U388" s="14">
        <f t="shared" ref="U388:U451" si="91">$A$1/2*60*0.145*1.25*1000*(Q388-P388)/($B388*60*0.33*1.25)</f>
        <v>0.2724134241275093</v>
      </c>
      <c r="V388" s="14">
        <f t="shared" ref="V388:V451" si="92">$A$1*60*0.145*1.25*1000*(R388-Q388)/($B388*60*0.33*1.25)</f>
        <v>0.21123465336805053</v>
      </c>
      <c r="W388" s="12">
        <f t="shared" ref="W388:W451" si="93">$M$1*0.145*1000*(R388-P388)/(3*0.33*N388)</f>
        <v>0.37803075081153459</v>
      </c>
      <c r="Y388">
        <f t="shared" ref="Y388:Y451" si="94">0.08*0.1813*1006*(F388-D388)</f>
        <v>337.39465747394985</v>
      </c>
      <c r="Z388">
        <f t="shared" ref="Z388:Z451" si="95">0.12*0.1813*1006*(R388-P388)</f>
        <v>366.16485393061225</v>
      </c>
      <c r="AB388">
        <f t="shared" ref="AB388:AB451" si="96">0.08*0.1813*1006*(60-D388)</f>
        <v>518.24609088577813</v>
      </c>
      <c r="AC388">
        <f t="shared" ref="AC388:AC451" si="97">0.12*0.1813*1006*(60-D388)</f>
        <v>777.36913632866708</v>
      </c>
    </row>
    <row r="389" spans="1:29" x14ac:dyDescent="0.25">
      <c r="A389" s="1">
        <v>0.64305555555557603</v>
      </c>
      <c r="B389" s="2">
        <v>780.83333333333303</v>
      </c>
      <c r="C389" s="3">
        <v>21</v>
      </c>
      <c r="D389" s="3">
        <v>25.609309941599999</v>
      </c>
      <c r="E389" s="3">
        <v>41.641590725260102</v>
      </c>
      <c r="F389" s="3">
        <v>47.835513362591399</v>
      </c>
      <c r="G389" s="12">
        <f t="shared" si="84"/>
        <v>2.6435334973652223E-2</v>
      </c>
      <c r="H389" s="12">
        <f t="shared" si="85"/>
        <v>3.4367786590298495E-2</v>
      </c>
      <c r="I389" s="14">
        <f t="shared" si="89"/>
        <v>0.36087019906948131</v>
      </c>
      <c r="J389" s="14">
        <f t="shared" si="90"/>
        <v>0.27883769319120233</v>
      </c>
      <c r="K389" s="12">
        <f t="shared" si="86"/>
        <v>0.33352603044338841</v>
      </c>
      <c r="M389" s="1">
        <v>0.64305555555557603</v>
      </c>
      <c r="N389" s="2">
        <v>780.83333333333303</v>
      </c>
      <c r="O389" s="3">
        <v>21</v>
      </c>
      <c r="P389" s="3">
        <v>25.609309941599999</v>
      </c>
      <c r="Q389" s="3">
        <v>36.580509089388002</v>
      </c>
      <c r="R389" s="3">
        <v>41.376451540167103</v>
      </c>
      <c r="S389" s="12">
        <f t="shared" si="87"/>
        <v>1.9953693604338966E-2</v>
      </c>
      <c r="T389" s="12">
        <f t="shared" si="88"/>
        <v>2.6095775718463748E-2</v>
      </c>
      <c r="U389" s="14">
        <f t="shared" si="91"/>
        <v>0.24695044166943014</v>
      </c>
      <c r="V389" s="14">
        <f t="shared" si="92"/>
        <v>0.21590349249650756</v>
      </c>
      <c r="W389" s="12">
        <f t="shared" si="93"/>
        <v>0.35490218791768408</v>
      </c>
      <c r="Y389">
        <f t="shared" si="94"/>
        <v>324.30306754456763</v>
      </c>
      <c r="Z389">
        <f t="shared" si="95"/>
        <v>345.0881122141364</v>
      </c>
      <c r="AB389">
        <f t="shared" si="96"/>
        <v>501.79538401867575</v>
      </c>
      <c r="AC389">
        <f t="shared" si="97"/>
        <v>752.69307602801348</v>
      </c>
    </row>
    <row r="390" spans="1:29" x14ac:dyDescent="0.25">
      <c r="A390" s="1">
        <v>0.64375000000002103</v>
      </c>
      <c r="B390" s="2">
        <v>778.5</v>
      </c>
      <c r="C390" s="3">
        <v>21</v>
      </c>
      <c r="D390" s="3">
        <v>24.042588292800001</v>
      </c>
      <c r="E390" s="3">
        <v>41.262867627492703</v>
      </c>
      <c r="F390" s="3">
        <v>47.340551370253202</v>
      </c>
      <c r="G390" s="12">
        <f t="shared" si="84"/>
        <v>2.6028089438012464E-2</v>
      </c>
      <c r="H390" s="12">
        <f t="shared" si="85"/>
        <v>3.3835004971423506E-2</v>
      </c>
      <c r="I390" s="14">
        <f t="shared" si="89"/>
        <v>0.38877258185406144</v>
      </c>
      <c r="J390" s="14">
        <f t="shared" si="90"/>
        <v>0.27442490965929733</v>
      </c>
      <c r="K390" s="12">
        <f t="shared" si="86"/>
        <v>0.35065669112247344</v>
      </c>
      <c r="M390" s="1">
        <v>0.64375000000002103</v>
      </c>
      <c r="N390" s="2">
        <v>778.5</v>
      </c>
      <c r="O390" s="3">
        <v>21</v>
      </c>
      <c r="P390" s="3">
        <v>24.042588292800001</v>
      </c>
      <c r="Q390" s="3">
        <v>36.279144205116303</v>
      </c>
      <c r="R390" s="3">
        <v>40.943169475389404</v>
      </c>
      <c r="S390" s="12">
        <f t="shared" si="87"/>
        <v>1.9626389473495574E-2</v>
      </c>
      <c r="T390" s="12">
        <f t="shared" si="88"/>
        <v>2.561743028309493E-2</v>
      </c>
      <c r="U390" s="14">
        <f t="shared" si="91"/>
        <v>0.2762578552049767</v>
      </c>
      <c r="V390" s="14">
        <f t="shared" si="92"/>
        <v>0.2105941617919774</v>
      </c>
      <c r="W390" s="12">
        <f t="shared" si="93"/>
        <v>0.38155493610096541</v>
      </c>
      <c r="Y390">
        <f t="shared" si="94"/>
        <v>339.94113841423348</v>
      </c>
      <c r="Z390">
        <f t="shared" si="95"/>
        <v>369.89517847366545</v>
      </c>
      <c r="AB390">
        <f t="shared" si="96"/>
        <v>524.65545719763611</v>
      </c>
      <c r="AC390">
        <f t="shared" si="97"/>
        <v>786.98318579645399</v>
      </c>
    </row>
    <row r="391" spans="1:29" x14ac:dyDescent="0.25">
      <c r="A391" s="1">
        <v>0.64444444444446503</v>
      </c>
      <c r="B391" s="2">
        <v>776</v>
      </c>
      <c r="C391" s="3">
        <v>21</v>
      </c>
      <c r="D391" s="3">
        <v>25.653236716800002</v>
      </c>
      <c r="E391" s="3">
        <v>41.793589404770103</v>
      </c>
      <c r="F391" s="3">
        <v>47.845493072854701</v>
      </c>
      <c r="G391" s="12">
        <f t="shared" si="84"/>
        <v>2.6795862635013018E-2</v>
      </c>
      <c r="H391" s="12">
        <f t="shared" si="85"/>
        <v>3.4594707568111727E-2</v>
      </c>
      <c r="I391" s="14">
        <f t="shared" si="89"/>
        <v>0.36556562632859485</v>
      </c>
      <c r="J391" s="14">
        <f t="shared" si="90"/>
        <v>0.2741412158301364</v>
      </c>
      <c r="K391" s="12">
        <f t="shared" si="86"/>
        <v>0.33509082282910874</v>
      </c>
      <c r="M391" s="1">
        <v>0.64444444444446503</v>
      </c>
      <c r="N391" s="2">
        <v>776</v>
      </c>
      <c r="O391" s="3">
        <v>21</v>
      </c>
      <c r="P391" s="3">
        <v>25.653236716800002</v>
      </c>
      <c r="Q391" s="3">
        <v>36.822020800492098</v>
      </c>
      <c r="R391" s="3">
        <v>41.501108160482502</v>
      </c>
      <c r="S391" s="12">
        <f t="shared" si="87"/>
        <v>2.0389202062489818E-2</v>
      </c>
      <c r="T391" s="12">
        <f t="shared" si="88"/>
        <v>2.6418953815054772E-2</v>
      </c>
      <c r="U391" s="14">
        <f t="shared" si="91"/>
        <v>0.25296371323576283</v>
      </c>
      <c r="V391" s="14">
        <f t="shared" si="92"/>
        <v>0.21195491009016201</v>
      </c>
      <c r="W391" s="12">
        <f t="shared" si="93"/>
        <v>0.35894116828084388</v>
      </c>
      <c r="Y391">
        <f t="shared" si="94"/>
        <v>323.80774510534661</v>
      </c>
      <c r="Z391">
        <f t="shared" si="95"/>
        <v>346.85500887552894</v>
      </c>
      <c r="AB391">
        <f t="shared" si="96"/>
        <v>501.15444738748994</v>
      </c>
      <c r="AC391">
        <f t="shared" si="97"/>
        <v>751.73167108123482</v>
      </c>
    </row>
    <row r="392" spans="1:29" x14ac:dyDescent="0.25">
      <c r="A392" s="1">
        <v>0.64513888888891002</v>
      </c>
      <c r="B392" s="2">
        <v>773</v>
      </c>
      <c r="C392" s="3">
        <v>21</v>
      </c>
      <c r="D392" s="3">
        <v>24.950408313600001</v>
      </c>
      <c r="E392" s="3">
        <v>41.627523330417901</v>
      </c>
      <c r="F392" s="3">
        <v>47.609320803190599</v>
      </c>
      <c r="G392" s="12">
        <f t="shared" si="84"/>
        <v>2.6685023713347866E-2</v>
      </c>
      <c r="H392" s="12">
        <f t="shared" si="85"/>
        <v>3.4423442177478135E-2</v>
      </c>
      <c r="I392" s="14">
        <f t="shared" si="89"/>
        <v>0.37918878473301115</v>
      </c>
      <c r="J392" s="14">
        <f t="shared" si="90"/>
        <v>0.2720171338906397</v>
      </c>
      <c r="K392" s="12">
        <f t="shared" si="86"/>
        <v>0.34346490111888739</v>
      </c>
      <c r="M392" s="1">
        <v>0.64513888888891002</v>
      </c>
      <c r="N392" s="2">
        <v>773</v>
      </c>
      <c r="O392" s="3">
        <v>21</v>
      </c>
      <c r="P392" s="3">
        <v>24.950408313600001</v>
      </c>
      <c r="Q392" s="3">
        <v>36.703028600373699</v>
      </c>
      <c r="R392" s="3">
        <v>41.306591567580703</v>
      </c>
      <c r="S392" s="12">
        <f t="shared" si="87"/>
        <v>2.0314396636964681E-2</v>
      </c>
      <c r="T392" s="12">
        <f t="shared" si="88"/>
        <v>2.6269846788590821E-2</v>
      </c>
      <c r="U392" s="14">
        <f t="shared" si="91"/>
        <v>0.26722018763294308</v>
      </c>
      <c r="V392" s="14">
        <f t="shared" si="92"/>
        <v>0.20934309623897934</v>
      </c>
      <c r="W392" s="12">
        <f t="shared" si="93"/>
        <v>0.37189173575243278</v>
      </c>
      <c r="Y392">
        <f t="shared" si="94"/>
        <v>330.61673594951617</v>
      </c>
      <c r="Z392">
        <f t="shared" si="95"/>
        <v>357.98019361084573</v>
      </c>
      <c r="AB392">
        <f t="shared" si="96"/>
        <v>511.40943348646283</v>
      </c>
      <c r="AC392">
        <f t="shared" si="97"/>
        <v>767.11415022969413</v>
      </c>
    </row>
    <row r="393" spans="1:29" x14ac:dyDescent="0.25">
      <c r="A393" s="1">
        <v>0.64583333333335402</v>
      </c>
      <c r="B393" s="2">
        <v>771.16666666666697</v>
      </c>
      <c r="C393" s="3">
        <v>21</v>
      </c>
      <c r="D393" s="3">
        <v>25.785017042400003</v>
      </c>
      <c r="E393" s="3">
        <v>41.897637648565897</v>
      </c>
      <c r="F393" s="3">
        <v>47.882013006425403</v>
      </c>
      <c r="G393" s="12">
        <f t="shared" si="84"/>
        <v>2.7098730471449176E-2</v>
      </c>
      <c r="H393" s="12">
        <f t="shared" si="85"/>
        <v>3.4858888705111814E-2</v>
      </c>
      <c r="I393" s="14">
        <f t="shared" si="89"/>
        <v>0.36722478541274389</v>
      </c>
      <c r="J393" s="14">
        <f t="shared" si="90"/>
        <v>0.2727813197287472</v>
      </c>
      <c r="K393" s="12">
        <f t="shared" si="86"/>
        <v>0.33574363018474507</v>
      </c>
      <c r="M393" s="1">
        <v>0.64583333333335402</v>
      </c>
      <c r="N393" s="2">
        <v>771.16666666666697</v>
      </c>
      <c r="O393" s="3">
        <v>21</v>
      </c>
      <c r="P393" s="3">
        <v>25.785017042400003</v>
      </c>
      <c r="Q393" s="3">
        <v>36.969000920582602</v>
      </c>
      <c r="R393" s="3">
        <v>41.595216770747903</v>
      </c>
      <c r="S393" s="12">
        <f t="shared" si="87"/>
        <v>2.0707587102549291E-2</v>
      </c>
      <c r="T393" s="12">
        <f t="shared" si="88"/>
        <v>2.6706570266800816E-2</v>
      </c>
      <c r="U393" s="14">
        <f t="shared" si="91"/>
        <v>0.25489559892904901</v>
      </c>
      <c r="V393" s="14">
        <f t="shared" si="92"/>
        <v>0.21087334759187173</v>
      </c>
      <c r="W393" s="12">
        <f t="shared" si="93"/>
        <v>0.36033227272498491</v>
      </c>
      <c r="Y393">
        <f t="shared" si="94"/>
        <v>322.41779843899775</v>
      </c>
      <c r="Z393">
        <f t="shared" si="95"/>
        <v>346.03050552167645</v>
      </c>
      <c r="AB393">
        <f t="shared" si="96"/>
        <v>499.23163749393257</v>
      </c>
      <c r="AC393">
        <f t="shared" si="97"/>
        <v>748.84745624089874</v>
      </c>
    </row>
    <row r="394" spans="1:29" x14ac:dyDescent="0.25">
      <c r="A394" s="1">
        <v>0.64652777777779902</v>
      </c>
      <c r="B394" s="2">
        <v>774.83333333333303</v>
      </c>
      <c r="C394" s="3">
        <v>21</v>
      </c>
      <c r="D394" s="3">
        <v>25.316464773599996</v>
      </c>
      <c r="E394" s="3">
        <v>41.888914494484403</v>
      </c>
      <c r="F394" s="3">
        <v>47.838966750378603</v>
      </c>
      <c r="G394" s="12">
        <f t="shared" si="84"/>
        <v>2.6959235742505156E-2</v>
      </c>
      <c r="H394" s="12">
        <f t="shared" si="85"/>
        <v>3.4638373951876036E-2</v>
      </c>
      <c r="I394" s="14">
        <f t="shared" si="89"/>
        <v>0.37591743436957931</v>
      </c>
      <c r="J394" s="14">
        <f t="shared" si="90"/>
        <v>0.26993334311727929</v>
      </c>
      <c r="K394" s="12">
        <f t="shared" si="86"/>
        <v>0.34058940395214604</v>
      </c>
      <c r="M394" s="1">
        <v>0.64652777777779902</v>
      </c>
      <c r="N394" s="2">
        <v>774.83333333333303</v>
      </c>
      <c r="O394" s="3">
        <v>21</v>
      </c>
      <c r="P394" s="3">
        <v>25.316464773599996</v>
      </c>
      <c r="Q394" s="3">
        <v>36.978268604024699</v>
      </c>
      <c r="R394" s="3">
        <v>41.562573618934501</v>
      </c>
      <c r="S394" s="12">
        <f t="shared" si="87"/>
        <v>2.0621555522509837E-2</v>
      </c>
      <c r="T394" s="12">
        <f t="shared" si="88"/>
        <v>2.6538060166402894E-2</v>
      </c>
      <c r="U394" s="14">
        <f t="shared" si="91"/>
        <v>0.26452790323026765</v>
      </c>
      <c r="V394" s="14">
        <f t="shared" si="92"/>
        <v>0.20797410263381652</v>
      </c>
      <c r="W394" s="12">
        <f t="shared" si="93"/>
        <v>0.36851495454717592</v>
      </c>
      <c r="Y394">
        <f t="shared" si="94"/>
        <v>328.62636688322408</v>
      </c>
      <c r="Z394">
        <f t="shared" si="95"/>
        <v>355.57104610333198</v>
      </c>
      <c r="AB394">
        <f t="shared" si="96"/>
        <v>506.06829489324787</v>
      </c>
      <c r="AC394">
        <f t="shared" si="97"/>
        <v>759.10244233987169</v>
      </c>
    </row>
    <row r="395" spans="1:29" x14ac:dyDescent="0.25">
      <c r="A395" s="1">
        <v>0.64722222222224302</v>
      </c>
      <c r="B395" s="2">
        <v>771.33333333333303</v>
      </c>
      <c r="C395" s="3">
        <v>21.04</v>
      </c>
      <c r="D395" s="3">
        <v>26.004650918400003</v>
      </c>
      <c r="E395" s="3">
        <v>41.992252959889399</v>
      </c>
      <c r="F395" s="3">
        <v>47.848293015286998</v>
      </c>
      <c r="G395" s="12">
        <f t="shared" si="84"/>
        <v>2.7163681451887738E-2</v>
      </c>
      <c r="H395" s="12">
        <f t="shared" si="85"/>
        <v>3.4755781782999581E-2</v>
      </c>
      <c r="I395" s="14">
        <f t="shared" si="89"/>
        <v>0.36429673858976386</v>
      </c>
      <c r="J395" s="14">
        <f t="shared" si="90"/>
        <v>0.26687382982090108</v>
      </c>
      <c r="K395" s="12">
        <f t="shared" si="86"/>
        <v>0.33182243566680975</v>
      </c>
      <c r="M395" s="1">
        <v>0.64722222222224302</v>
      </c>
      <c r="N395" s="2">
        <v>771.33333333333303</v>
      </c>
      <c r="O395" s="3">
        <v>21.04</v>
      </c>
      <c r="P395" s="3">
        <v>26.004650918400003</v>
      </c>
      <c r="Q395" s="3">
        <v>37.150365754286298</v>
      </c>
      <c r="R395" s="3">
        <v>41.666862609848401</v>
      </c>
      <c r="S395" s="12">
        <f t="shared" si="87"/>
        <v>2.0886386025436004E-2</v>
      </c>
      <c r="T395" s="12">
        <f t="shared" si="88"/>
        <v>2.6741827065490591E-2</v>
      </c>
      <c r="U395" s="14">
        <f t="shared" si="91"/>
        <v>0.25396851594303649</v>
      </c>
      <c r="V395" s="14">
        <f t="shared" si="92"/>
        <v>0.2058276244382824</v>
      </c>
      <c r="W395" s="12">
        <f t="shared" si="93"/>
        <v>0.3568823281621778</v>
      </c>
      <c r="Y395">
        <f t="shared" si="94"/>
        <v>318.72110608308844</v>
      </c>
      <c r="Z395">
        <f t="shared" si="95"/>
        <v>342.79156002450617</v>
      </c>
      <c r="AB395">
        <f t="shared" si="96"/>
        <v>496.02695433800346</v>
      </c>
      <c r="AC395">
        <f t="shared" si="97"/>
        <v>744.04043150700511</v>
      </c>
    </row>
    <row r="396" spans="1:29" x14ac:dyDescent="0.25">
      <c r="A396" s="1">
        <v>0.64791666666668801</v>
      </c>
      <c r="B396" s="2">
        <v>750</v>
      </c>
      <c r="C396" s="3">
        <v>21.04</v>
      </c>
      <c r="D396" s="3">
        <v>25.9607241432</v>
      </c>
      <c r="E396" s="3">
        <v>41.581633221419096</v>
      </c>
      <c r="F396" s="3">
        <v>47.429046591792797</v>
      </c>
      <c r="G396" s="12">
        <f t="shared" si="84"/>
        <v>2.7388844295225465E-2</v>
      </c>
      <c r="H396" s="12">
        <f t="shared" si="85"/>
        <v>3.5185395455723731E-2</v>
      </c>
      <c r="I396" s="14">
        <f t="shared" si="89"/>
        <v>0.36606574809563941</v>
      </c>
      <c r="J396" s="14">
        <f t="shared" si="90"/>
        <v>0.27406058624781787</v>
      </c>
      <c r="K396" s="12">
        <f t="shared" si="86"/>
        <v>0.33539736081303223</v>
      </c>
      <c r="M396" s="1">
        <v>0.64791666666668801</v>
      </c>
      <c r="N396" s="2">
        <v>750</v>
      </c>
      <c r="O396" s="3">
        <v>21.04</v>
      </c>
      <c r="P396" s="3">
        <v>25.9607241432</v>
      </c>
      <c r="Q396" s="3">
        <v>36.766715072981903</v>
      </c>
      <c r="R396" s="3">
        <v>41.287890114397399</v>
      </c>
      <c r="S396" s="12">
        <f t="shared" si="87"/>
        <v>2.0968953430642537E-2</v>
      </c>
      <c r="T396" s="12">
        <f t="shared" si="88"/>
        <v>2.6997186819196533E-2</v>
      </c>
      <c r="U396" s="14">
        <f t="shared" si="91"/>
        <v>0.25323130259690924</v>
      </c>
      <c r="V396" s="14">
        <f t="shared" si="92"/>
        <v>0.21190153729462524</v>
      </c>
      <c r="W396" s="12">
        <f t="shared" si="93"/>
        <v>0.35918207124422186</v>
      </c>
      <c r="Y396">
        <f t="shared" si="94"/>
        <v>313.24480808715623</v>
      </c>
      <c r="Z396">
        <f t="shared" si="95"/>
        <v>335.45856980658675</v>
      </c>
      <c r="AB396">
        <f t="shared" si="96"/>
        <v>496.66789096918939</v>
      </c>
      <c r="AC396">
        <f t="shared" si="97"/>
        <v>745.00183645378399</v>
      </c>
    </row>
    <row r="397" spans="1:29" x14ac:dyDescent="0.25">
      <c r="A397" s="1">
        <v>0.64861111111113201</v>
      </c>
      <c r="B397" s="2">
        <v>769</v>
      </c>
      <c r="C397" s="3">
        <v>21.08</v>
      </c>
      <c r="D397" s="3">
        <v>25.170042189600004</v>
      </c>
      <c r="E397" s="3">
        <v>41.192676701324999</v>
      </c>
      <c r="F397" s="3">
        <v>47.196019511497397</v>
      </c>
      <c r="G397" s="12">
        <f t="shared" si="84"/>
        <v>2.6154326009525358E-2</v>
      </c>
      <c r="H397" s="12">
        <f t="shared" si="85"/>
        <v>3.396101366904733E-2</v>
      </c>
      <c r="I397" s="14">
        <f t="shared" si="89"/>
        <v>0.36620278270877155</v>
      </c>
      <c r="J397" s="14">
        <f t="shared" si="90"/>
        <v>0.27441689954683302</v>
      </c>
      <c r="K397" s="12">
        <f t="shared" si="86"/>
        <v>0.33560748832145876</v>
      </c>
      <c r="M397" s="1">
        <v>0.64861111111113201</v>
      </c>
      <c r="N397" s="2">
        <v>769</v>
      </c>
      <c r="O397" s="3">
        <v>21.08</v>
      </c>
      <c r="P397" s="3">
        <v>25.170042189600004</v>
      </c>
      <c r="Q397" s="3">
        <v>36.28221075231</v>
      </c>
      <c r="R397" s="3">
        <v>40.9136324847724</v>
      </c>
      <c r="S397" s="12">
        <f t="shared" si="87"/>
        <v>1.9768804619388819E-2</v>
      </c>
      <c r="T397" s="12">
        <f t="shared" si="88"/>
        <v>2.5791459668104554E-2</v>
      </c>
      <c r="U397" s="14">
        <f t="shared" si="91"/>
        <v>0.25397240676091726</v>
      </c>
      <c r="V397" s="14">
        <f t="shared" si="92"/>
        <v>0.21170545019728032</v>
      </c>
      <c r="W397" s="12">
        <f t="shared" si="93"/>
        <v>0.3598251318595575</v>
      </c>
      <c r="Y397">
        <f t="shared" si="94"/>
        <v>321.38156372726058</v>
      </c>
      <c r="Z397">
        <f t="shared" si="95"/>
        <v>344.5726557645412</v>
      </c>
      <c r="AB397">
        <f t="shared" si="96"/>
        <v>508.20475033053378</v>
      </c>
      <c r="AC397">
        <f t="shared" si="97"/>
        <v>762.30712549580051</v>
      </c>
    </row>
    <row r="398" spans="1:29" x14ac:dyDescent="0.25">
      <c r="A398" s="1">
        <v>0.64930555555557701</v>
      </c>
      <c r="B398" s="2">
        <v>767.16666666666697</v>
      </c>
      <c r="C398" s="3">
        <v>21.04</v>
      </c>
      <c r="D398" s="3">
        <v>24.789343471200002</v>
      </c>
      <c r="E398" s="3">
        <v>41.022109997022497</v>
      </c>
      <c r="F398" s="3">
        <v>46.968217002488302</v>
      </c>
      <c r="G398" s="12">
        <f t="shared" si="84"/>
        <v>2.6046634799507917E-2</v>
      </c>
      <c r="H398" s="12">
        <f t="shared" si="85"/>
        <v>3.3797371717342983E-2</v>
      </c>
      <c r="I398" s="14">
        <f t="shared" si="89"/>
        <v>0.37189203029554013</v>
      </c>
      <c r="J398" s="14">
        <f t="shared" si="90"/>
        <v>0.2724501462026872</v>
      </c>
      <c r="K398" s="12">
        <f t="shared" si="86"/>
        <v>0.33874473559792251</v>
      </c>
      <c r="M398" s="1">
        <v>0.64930555555557701</v>
      </c>
      <c r="N398" s="2">
        <v>767.16666666666697</v>
      </c>
      <c r="O398" s="3">
        <v>21.04</v>
      </c>
      <c r="P398" s="3">
        <v>24.789343471200002</v>
      </c>
      <c r="Q398" s="3">
        <v>36.153025060075002</v>
      </c>
      <c r="R398" s="3">
        <v>40.7295449536755</v>
      </c>
      <c r="S398" s="12">
        <f t="shared" si="87"/>
        <v>1.9699793691168799E-2</v>
      </c>
      <c r="T398" s="12">
        <f t="shared" si="88"/>
        <v>2.5665276932881374E-2</v>
      </c>
      <c r="U398" s="14">
        <f t="shared" si="91"/>
        <v>0.26034148960351933</v>
      </c>
      <c r="V398" s="14">
        <f t="shared" si="92"/>
        <v>0.20969577455716923</v>
      </c>
      <c r="W398" s="12">
        <f t="shared" si="93"/>
        <v>0.3651893768821039</v>
      </c>
      <c r="Y398">
        <f t="shared" si="94"/>
        <v>323.6124759879923</v>
      </c>
      <c r="Z398">
        <f t="shared" si="95"/>
        <v>348.8757935934533</v>
      </c>
      <c r="AB398">
        <f t="shared" si="96"/>
        <v>513.75953446747747</v>
      </c>
      <c r="AC398">
        <f t="shared" si="97"/>
        <v>770.63930170121614</v>
      </c>
    </row>
    <row r="399" spans="1:29" x14ac:dyDescent="0.25">
      <c r="A399" s="1">
        <v>0.65000000000002101</v>
      </c>
      <c r="B399" s="2">
        <v>764.66666666666697</v>
      </c>
      <c r="C399" s="3">
        <v>21.08</v>
      </c>
      <c r="D399" s="3">
        <v>25.170042189600004</v>
      </c>
      <c r="E399" s="3">
        <v>41.437048688274501</v>
      </c>
      <c r="F399" s="3">
        <v>47.2486844510777</v>
      </c>
      <c r="G399" s="12">
        <f t="shared" si="84"/>
        <v>2.6622121213959671E-2</v>
      </c>
      <c r="H399" s="12">
        <f t="shared" si="85"/>
        <v>3.4222342351017031E-2</v>
      </c>
      <c r="I399" s="14">
        <f t="shared" si="89"/>
        <v>0.37389489455620212</v>
      </c>
      <c r="J399" s="14">
        <f t="shared" si="90"/>
        <v>0.26715928845413756</v>
      </c>
      <c r="K399" s="12">
        <f t="shared" si="86"/>
        <v>0.33831635918884723</v>
      </c>
      <c r="M399" s="1">
        <v>0.65000000000002101</v>
      </c>
      <c r="N399" s="2">
        <v>764.66666666666697</v>
      </c>
      <c r="O399" s="3">
        <v>21.08</v>
      </c>
      <c r="P399" s="3">
        <v>25.170042189600004</v>
      </c>
      <c r="Q399" s="3">
        <v>36.643698046198097</v>
      </c>
      <c r="R399" s="3">
        <v>41.117706991761303</v>
      </c>
      <c r="S399" s="12">
        <f t="shared" si="87"/>
        <v>2.0353571987181462E-2</v>
      </c>
      <c r="T399" s="12">
        <f t="shared" si="88"/>
        <v>2.6204499117386176E-2</v>
      </c>
      <c r="U399" s="14">
        <f t="shared" si="91"/>
        <v>0.26372039299464572</v>
      </c>
      <c r="V399" s="14">
        <f t="shared" si="92"/>
        <v>0.20566895366780202</v>
      </c>
      <c r="W399" s="12">
        <f t="shared" si="93"/>
        <v>0.36655486982854674</v>
      </c>
      <c r="Y399">
        <f t="shared" si="94"/>
        <v>322.14999912463531</v>
      </c>
      <c r="Z399">
        <f t="shared" si="95"/>
        <v>349.03913980843606</v>
      </c>
      <c r="AB399">
        <f t="shared" si="96"/>
        <v>508.20475033053378</v>
      </c>
      <c r="AC399">
        <f t="shared" si="97"/>
        <v>762.30712549580051</v>
      </c>
    </row>
    <row r="400" spans="1:29" x14ac:dyDescent="0.25">
      <c r="A400" s="1">
        <v>0.650694444444466</v>
      </c>
      <c r="B400" s="2">
        <v>763.16666666666697</v>
      </c>
      <c r="C400" s="3">
        <v>21.08</v>
      </c>
      <c r="D400" s="3">
        <v>25.946081884800002</v>
      </c>
      <c r="E400" s="3">
        <v>41.562622515316797</v>
      </c>
      <c r="F400" s="3">
        <v>47.395836703141804</v>
      </c>
      <c r="G400" s="12">
        <f t="shared" si="84"/>
        <v>2.6838989974208503E-2</v>
      </c>
      <c r="H400" s="12">
        <f t="shared" si="85"/>
        <v>3.4482424157862145E-2</v>
      </c>
      <c r="I400" s="14">
        <f t="shared" si="89"/>
        <v>0.3596495291032078</v>
      </c>
      <c r="J400" s="14">
        <f t="shared" si="90"/>
        <v>0.26867829251630981</v>
      </c>
      <c r="K400" s="12">
        <f t="shared" si="86"/>
        <v>0.3293257835742418</v>
      </c>
      <c r="M400" s="1">
        <v>0.650694444444466</v>
      </c>
      <c r="N400" s="2">
        <v>763.16666666666697</v>
      </c>
      <c r="O400" s="3">
        <v>21.08</v>
      </c>
      <c r="P400" s="3">
        <v>25.946081884800002</v>
      </c>
      <c r="Q400" s="3">
        <v>36.759583836998203</v>
      </c>
      <c r="R400" s="3">
        <v>41.2664245986252</v>
      </c>
      <c r="S400" s="12">
        <f t="shared" si="87"/>
        <v>2.0545425425199649E-2</v>
      </c>
      <c r="T400" s="12">
        <f t="shared" si="88"/>
        <v>2.6450873027244193E-2</v>
      </c>
      <c r="U400" s="14">
        <f t="shared" si="91"/>
        <v>0.24903536430244611</v>
      </c>
      <c r="V400" s="14">
        <f t="shared" si="92"/>
        <v>0.20758543085974759</v>
      </c>
      <c r="W400" s="12">
        <f t="shared" si="93"/>
        <v>0.35282807973231989</v>
      </c>
      <c r="Y400">
        <f t="shared" si="94"/>
        <v>312.97388734854087</v>
      </c>
      <c r="Z400">
        <f t="shared" si="95"/>
        <v>335.30923233847284</v>
      </c>
      <c r="AB400">
        <f t="shared" si="96"/>
        <v>496.88153651291793</v>
      </c>
      <c r="AC400">
        <f t="shared" si="97"/>
        <v>745.32230476937673</v>
      </c>
    </row>
    <row r="401" spans="1:29" x14ac:dyDescent="0.25">
      <c r="A401" s="1">
        <v>0.65138888888891</v>
      </c>
      <c r="B401" s="2">
        <v>761.16666666666697</v>
      </c>
      <c r="C401" s="3">
        <v>21.12</v>
      </c>
      <c r="D401" s="3">
        <v>25.331107032000002</v>
      </c>
      <c r="E401" s="3">
        <v>41.159706469376403</v>
      </c>
      <c r="F401" s="3">
        <v>46.996970474529597</v>
      </c>
      <c r="G401" s="12">
        <f t="shared" si="84"/>
        <v>2.6327619622565877E-2</v>
      </c>
      <c r="H401" s="12">
        <f t="shared" si="85"/>
        <v>3.399645781632965E-2</v>
      </c>
      <c r="I401" s="14">
        <f t="shared" si="89"/>
        <v>0.36549107923157464</v>
      </c>
      <c r="J401" s="14">
        <f t="shared" si="90"/>
        <v>0.26957128196260532</v>
      </c>
      <c r="K401" s="12">
        <f t="shared" si="86"/>
        <v>0.33351781347525156</v>
      </c>
      <c r="M401" s="1">
        <v>0.65138888888891</v>
      </c>
      <c r="N401" s="2">
        <v>761.16666666666697</v>
      </c>
      <c r="O401" s="3">
        <v>21.12</v>
      </c>
      <c r="P401" s="3">
        <v>25.331107032000002</v>
      </c>
      <c r="Q401" s="3">
        <v>36.367534534399603</v>
      </c>
      <c r="R401" s="3">
        <v>40.865321351112499</v>
      </c>
      <c r="S401" s="12">
        <f t="shared" si="87"/>
        <v>2.0031794877687231E-2</v>
      </c>
      <c r="T401" s="12">
        <f t="shared" si="88"/>
        <v>2.5940864485805768E-2</v>
      </c>
      <c r="U401" s="14">
        <f t="shared" si="91"/>
        <v>0.25483718977613173</v>
      </c>
      <c r="V401" s="14">
        <f t="shared" si="92"/>
        <v>0.2077127498611365</v>
      </c>
      <c r="W401" s="12">
        <f t="shared" si="93"/>
        <v>0.3586935647067</v>
      </c>
      <c r="Y401">
        <f t="shared" si="94"/>
        <v>316.12713347067194</v>
      </c>
      <c r="Z401">
        <f t="shared" si="95"/>
        <v>339.99014092697109</v>
      </c>
      <c r="AB401">
        <f t="shared" si="96"/>
        <v>505.85464934951909</v>
      </c>
      <c r="AC401">
        <f t="shared" si="97"/>
        <v>758.78197402427861</v>
      </c>
    </row>
    <row r="402" spans="1:29" x14ac:dyDescent="0.25">
      <c r="A402" s="1">
        <v>0.652083333333354</v>
      </c>
      <c r="B402" s="2">
        <v>759.5</v>
      </c>
      <c r="C402" s="3">
        <v>21.12</v>
      </c>
      <c r="D402" s="3">
        <v>25.301822515200008</v>
      </c>
      <c r="E402" s="3">
        <v>41.057834629879601</v>
      </c>
      <c r="F402" s="3">
        <v>46.8717413570212</v>
      </c>
      <c r="G402" s="12">
        <f t="shared" si="84"/>
        <v>2.6251263502145621E-2</v>
      </c>
      <c r="H402" s="12">
        <f t="shared" si="85"/>
        <v>3.3906176901937063E-2</v>
      </c>
      <c r="I402" s="14">
        <f t="shared" si="89"/>
        <v>0.3646133631182461</v>
      </c>
      <c r="J402" s="14">
        <f t="shared" si="90"/>
        <v>0.26908180435630519</v>
      </c>
      <c r="K402" s="12">
        <f t="shared" si="86"/>
        <v>0.33276951019759921</v>
      </c>
      <c r="M402" s="1">
        <v>0.652083333333354</v>
      </c>
      <c r="N402" s="2">
        <v>759.5</v>
      </c>
      <c r="O402" s="3">
        <v>21.12</v>
      </c>
      <c r="P402" s="3">
        <v>25.301822515200008</v>
      </c>
      <c r="Q402" s="3">
        <v>36.286744808289903</v>
      </c>
      <c r="R402" s="3">
        <v>40.767215346181402</v>
      </c>
      <c r="S402" s="12">
        <f t="shared" si="87"/>
        <v>1.9969380919407375E-2</v>
      </c>
      <c r="T402" s="12">
        <f t="shared" si="88"/>
        <v>2.5868617967322451E-2</v>
      </c>
      <c r="U402" s="14">
        <f t="shared" si="91"/>
        <v>0.25420451772466485</v>
      </c>
      <c r="V402" s="14">
        <f t="shared" si="92"/>
        <v>0.20736712047216621</v>
      </c>
      <c r="W402" s="12">
        <f t="shared" si="93"/>
        <v>0.35788807796074806</v>
      </c>
      <c r="Y402">
        <f t="shared" si="94"/>
        <v>314.72720349906518</v>
      </c>
      <c r="Z402">
        <f t="shared" si="95"/>
        <v>338.48387694941613</v>
      </c>
      <c r="AB402">
        <f t="shared" si="96"/>
        <v>506.2819404369763</v>
      </c>
      <c r="AC402">
        <f t="shared" si="97"/>
        <v>759.42291065546431</v>
      </c>
    </row>
    <row r="403" spans="1:29" x14ac:dyDescent="0.25">
      <c r="A403" s="1">
        <v>0.652777777777799</v>
      </c>
      <c r="B403" s="2">
        <v>758.5</v>
      </c>
      <c r="C403" s="3">
        <v>21.12</v>
      </c>
      <c r="D403" s="3">
        <v>25.257895739999999</v>
      </c>
      <c r="E403" s="3">
        <v>41.007289707481902</v>
      </c>
      <c r="F403" s="3">
        <v>46.784637853989601</v>
      </c>
      <c r="G403" s="12">
        <f t="shared" si="84"/>
        <v>2.6219234947240478E-2</v>
      </c>
      <c r="H403" s="12">
        <f t="shared" si="85"/>
        <v>3.3836041996031116E-2</v>
      </c>
      <c r="I403" s="14">
        <f t="shared" si="89"/>
        <v>0.36494071237648079</v>
      </c>
      <c r="J403" s="14">
        <f t="shared" si="90"/>
        <v>0.26774230838173146</v>
      </c>
      <c r="K403" s="12">
        <f t="shared" si="86"/>
        <v>0.33254124437823107</v>
      </c>
      <c r="M403" s="1">
        <v>0.652777777777799</v>
      </c>
      <c r="N403" s="2">
        <v>758.5</v>
      </c>
      <c r="O403" s="3">
        <v>21.12</v>
      </c>
      <c r="P403" s="3">
        <v>25.257895739999999</v>
      </c>
      <c r="Q403" s="3">
        <v>36.263092169676703</v>
      </c>
      <c r="R403" s="3">
        <v>40.712728459857097</v>
      </c>
      <c r="S403" s="12">
        <f t="shared" si="87"/>
        <v>1.9964524943542127E-2</v>
      </c>
      <c r="T403" s="12">
        <f t="shared" si="88"/>
        <v>2.583088788379314E-2</v>
      </c>
      <c r="U403" s="14">
        <f t="shared" si="91"/>
        <v>0.25500944564481282</v>
      </c>
      <c r="V403" s="14">
        <f t="shared" si="92"/>
        <v>0.20621154577852044</v>
      </c>
      <c r="W403" s="12">
        <f t="shared" si="93"/>
        <v>0.35811521853407308</v>
      </c>
      <c r="Y403">
        <f t="shared" si="94"/>
        <v>314.097210827033</v>
      </c>
      <c r="Z403">
        <f t="shared" si="95"/>
        <v>338.25275269713023</v>
      </c>
      <c r="AB403">
        <f t="shared" si="96"/>
        <v>506.92287706816228</v>
      </c>
      <c r="AC403">
        <f t="shared" si="97"/>
        <v>760.3843156022433</v>
      </c>
    </row>
    <row r="404" spans="1:29" x14ac:dyDescent="0.25">
      <c r="A404" s="1">
        <v>0.65347222222224299</v>
      </c>
      <c r="B404" s="2">
        <v>755.83333333333303</v>
      </c>
      <c r="C404" s="3">
        <v>21.12</v>
      </c>
      <c r="D404" s="3">
        <v>25.404318324000005</v>
      </c>
      <c r="E404" s="3">
        <v>41.010713032763697</v>
      </c>
      <c r="F404" s="3">
        <v>46.742629710941998</v>
      </c>
      <c r="G404" s="12">
        <f t="shared" si="84"/>
        <v>2.6316268621076565E-2</v>
      </c>
      <c r="H404" s="12">
        <f t="shared" si="85"/>
        <v>3.3899840852403981E-2</v>
      </c>
      <c r="I404" s="14">
        <f t="shared" si="89"/>
        <v>0.3629030342220283</v>
      </c>
      <c r="J404" s="14">
        <f t="shared" si="90"/>
        <v>0.26657405419211505</v>
      </c>
      <c r="K404" s="12">
        <f t="shared" si="86"/>
        <v>0.33079337421205729</v>
      </c>
      <c r="M404" s="1">
        <v>0.65347222222224299</v>
      </c>
      <c r="N404" s="2">
        <v>755.83333333333303</v>
      </c>
      <c r="O404" s="3">
        <v>21.12</v>
      </c>
      <c r="P404" s="3">
        <v>25.404318324000005</v>
      </c>
      <c r="Q404" s="3">
        <v>36.299172853914101</v>
      </c>
      <c r="R404" s="3">
        <v>40.715319618587898</v>
      </c>
      <c r="S404" s="12">
        <f t="shared" si="87"/>
        <v>2.0082698373425498E-2</v>
      </c>
      <c r="T404" s="12">
        <f t="shared" si="88"/>
        <v>2.5925450432530854E-2</v>
      </c>
      <c r="U404" s="14">
        <f t="shared" si="91"/>
        <v>0.25334331471785809</v>
      </c>
      <c r="V404" s="14">
        <f t="shared" si="92"/>
        <v>0.20538158753218824</v>
      </c>
      <c r="W404" s="12">
        <f t="shared" si="93"/>
        <v>0.35603410848395228</v>
      </c>
      <c r="Y404">
        <f t="shared" si="94"/>
        <v>311.34781356634386</v>
      </c>
      <c r="Z404">
        <f t="shared" si="95"/>
        <v>335.10478103004448</v>
      </c>
      <c r="AB404">
        <f t="shared" si="96"/>
        <v>504.78642163087619</v>
      </c>
      <c r="AC404">
        <f t="shared" si="97"/>
        <v>757.17963244631414</v>
      </c>
    </row>
    <row r="405" spans="1:29" x14ac:dyDescent="0.25">
      <c r="A405" s="1">
        <v>0.65416666666668799</v>
      </c>
      <c r="B405" s="2">
        <v>753.66666666666697</v>
      </c>
      <c r="C405" s="3">
        <v>21.12</v>
      </c>
      <c r="D405" s="3">
        <v>25.448245099200001</v>
      </c>
      <c r="E405" s="3">
        <v>40.893423262082898</v>
      </c>
      <c r="F405" s="3">
        <v>46.602312559612002</v>
      </c>
      <c r="G405" s="12">
        <f t="shared" si="84"/>
        <v>2.623629800364824E-2</v>
      </c>
      <c r="H405" s="12">
        <f t="shared" si="85"/>
        <v>3.3811117947295875E-2</v>
      </c>
      <c r="I405" s="14">
        <f t="shared" si="89"/>
        <v>0.36018669673403064</v>
      </c>
      <c r="J405" s="14">
        <f t="shared" si="90"/>
        <v>0.26626639801912905</v>
      </c>
      <c r="K405" s="12">
        <f t="shared" si="86"/>
        <v>0.32887993049573011</v>
      </c>
      <c r="M405" s="1">
        <v>0.65416666666668799</v>
      </c>
      <c r="N405" s="2">
        <v>753.66666666666697</v>
      </c>
      <c r="O405" s="3">
        <v>21.12</v>
      </c>
      <c r="P405" s="3">
        <v>25.448245099200001</v>
      </c>
      <c r="Q405" s="3">
        <v>36.2041635360847</v>
      </c>
      <c r="R405" s="3">
        <v>40.602959700945</v>
      </c>
      <c r="S405" s="12">
        <f t="shared" si="87"/>
        <v>2.0014370016919098E-2</v>
      </c>
      <c r="T405" s="12">
        <f t="shared" si="88"/>
        <v>2.5850897436017237E-2</v>
      </c>
      <c r="U405" s="14">
        <f t="shared" si="91"/>
        <v>0.25083159878545785</v>
      </c>
      <c r="V405" s="14">
        <f t="shared" si="92"/>
        <v>0.20516278200466187</v>
      </c>
      <c r="W405" s="12">
        <f t="shared" si="93"/>
        <v>0.35341298978778879</v>
      </c>
      <c r="Y405">
        <f t="shared" si="94"/>
        <v>308.65950601249057</v>
      </c>
      <c r="Z405">
        <f t="shared" si="95"/>
        <v>331.68420670081753</v>
      </c>
      <c r="AB405">
        <f t="shared" si="96"/>
        <v>504.14548499969038</v>
      </c>
      <c r="AC405">
        <f t="shared" si="97"/>
        <v>756.21822749953549</v>
      </c>
    </row>
    <row r="406" spans="1:29" x14ac:dyDescent="0.25">
      <c r="A406" s="1">
        <v>0.65486111111113199</v>
      </c>
      <c r="B406" s="2">
        <v>750</v>
      </c>
      <c r="C406" s="3">
        <v>21.12</v>
      </c>
      <c r="D406" s="3">
        <v>25.316464773599996</v>
      </c>
      <c r="E406" s="3">
        <v>40.715154462481301</v>
      </c>
      <c r="F406" s="3">
        <v>46.397565955399799</v>
      </c>
      <c r="G406" s="12">
        <f t="shared" si="84"/>
        <v>2.6126872616641733E-2</v>
      </c>
      <c r="H406" s="12">
        <f t="shared" si="85"/>
        <v>3.3703421273866399E-2</v>
      </c>
      <c r="I406" s="14">
        <f t="shared" si="89"/>
        <v>0.36085818260812752</v>
      </c>
      <c r="J406" s="14">
        <f t="shared" si="90"/>
        <v>0.26632716492062447</v>
      </c>
      <c r="K406" s="12">
        <f t="shared" si="86"/>
        <v>0.32934784337895989</v>
      </c>
      <c r="M406" s="1">
        <v>0.65486111111113199</v>
      </c>
      <c r="N406" s="2">
        <v>750</v>
      </c>
      <c r="O406" s="3">
        <v>21.12</v>
      </c>
      <c r="P406" s="3">
        <v>25.316464773599996</v>
      </c>
      <c r="Q406" s="3">
        <v>36.051020754162998</v>
      </c>
      <c r="R406" s="3">
        <v>40.427611865961502</v>
      </c>
      <c r="S406" s="12">
        <f t="shared" si="87"/>
        <v>1.9908027672217329E-2</v>
      </c>
      <c r="T406" s="12">
        <f t="shared" si="88"/>
        <v>2.5743482487948669E-2</v>
      </c>
      <c r="U406" s="14">
        <f t="shared" si="91"/>
        <v>0.25155727146369861</v>
      </c>
      <c r="V406" s="14">
        <f t="shared" si="92"/>
        <v>0.20512507837116217</v>
      </c>
      <c r="W406" s="12">
        <f t="shared" si="93"/>
        <v>0.35411981064927972</v>
      </c>
      <c r="Y406">
        <f t="shared" si="94"/>
        <v>307.59485329006924</v>
      </c>
      <c r="Z406">
        <f t="shared" si="95"/>
        <v>330.73066483826534</v>
      </c>
      <c r="AB406">
        <f t="shared" si="96"/>
        <v>506.06829489324787</v>
      </c>
      <c r="AC406">
        <f t="shared" si="97"/>
        <v>759.10244233987169</v>
      </c>
    </row>
    <row r="407" spans="1:29" x14ac:dyDescent="0.25">
      <c r="A407" s="1">
        <v>0.65555555555557699</v>
      </c>
      <c r="B407" s="2">
        <v>749.5</v>
      </c>
      <c r="C407" s="3">
        <v>21.12</v>
      </c>
      <c r="D407" s="3">
        <v>25.272537998399997</v>
      </c>
      <c r="E407" s="3">
        <v>40.517538438904197</v>
      </c>
      <c r="F407" s="3">
        <v>46.215409053600901</v>
      </c>
      <c r="G407" s="12">
        <f t="shared" si="84"/>
        <v>2.5880638344101661E-2</v>
      </c>
      <c r="H407" s="12">
        <f t="shared" si="85"/>
        <v>3.3482867316345429E-2</v>
      </c>
      <c r="I407" s="14">
        <f t="shared" si="89"/>
        <v>0.35749490591677013</v>
      </c>
      <c r="J407" s="14">
        <f t="shared" si="90"/>
        <v>0.26722986690311423</v>
      </c>
      <c r="K407" s="12">
        <f t="shared" si="86"/>
        <v>0.32740655957888487</v>
      </c>
      <c r="M407" s="1">
        <v>0.65555555555557699</v>
      </c>
      <c r="N407" s="2">
        <v>749.5</v>
      </c>
      <c r="O407" s="3">
        <v>21.12</v>
      </c>
      <c r="P407" s="3">
        <v>25.272537998399997</v>
      </c>
      <c r="Q407" s="3">
        <v>35.852449564848897</v>
      </c>
      <c r="R407" s="3">
        <v>40.243695502556498</v>
      </c>
      <c r="S407" s="12">
        <f t="shared" si="87"/>
        <v>1.9656370333354097E-2</v>
      </c>
      <c r="T407" s="12">
        <f t="shared" si="88"/>
        <v>2.5515270850642424E-2</v>
      </c>
      <c r="U407" s="14">
        <f t="shared" si="91"/>
        <v>0.24809868027332813</v>
      </c>
      <c r="V407" s="14">
        <f t="shared" si="92"/>
        <v>0.2059492303046806</v>
      </c>
      <c r="W407" s="12">
        <f t="shared" si="93"/>
        <v>0.35107329542566845</v>
      </c>
      <c r="Y407">
        <f t="shared" si="94"/>
        <v>305.5779341953417</v>
      </c>
      <c r="Z407">
        <f t="shared" si="95"/>
        <v>327.66677767639135</v>
      </c>
      <c r="AB407">
        <f t="shared" si="96"/>
        <v>506.70923152443368</v>
      </c>
      <c r="AC407">
        <f t="shared" si="97"/>
        <v>760.06384728665034</v>
      </c>
    </row>
    <row r="408" spans="1:29" x14ac:dyDescent="0.25">
      <c r="A408" s="1">
        <v>0.65625000000002098</v>
      </c>
      <c r="B408" s="2">
        <v>748.5</v>
      </c>
      <c r="C408" s="3">
        <v>21.12</v>
      </c>
      <c r="D408" s="3">
        <v>24.847912504799996</v>
      </c>
      <c r="E408" s="3">
        <v>40.105500770652299</v>
      </c>
      <c r="F408" s="3">
        <v>45.822114802925299</v>
      </c>
      <c r="G408" s="12">
        <f t="shared" si="84"/>
        <v>2.5364730488513423E-2</v>
      </c>
      <c r="H408" s="12">
        <f t="shared" si="85"/>
        <v>3.3002157385337738E-2</v>
      </c>
      <c r="I408" s="14">
        <f t="shared" si="89"/>
        <v>0.35826809960099326</v>
      </c>
      <c r="J408" s="14">
        <f t="shared" si="90"/>
        <v>0.2684671272823092</v>
      </c>
      <c r="K408" s="12">
        <f t="shared" si="86"/>
        <v>0.32833444216143198</v>
      </c>
      <c r="M408" s="1">
        <v>0.65625000000002098</v>
      </c>
      <c r="N408" s="2">
        <v>748.5</v>
      </c>
      <c r="O408" s="3">
        <v>21.12</v>
      </c>
      <c r="P408" s="3">
        <v>24.847912504799996</v>
      </c>
      <c r="Q408" s="3">
        <v>35.442727207474498</v>
      </c>
      <c r="R408" s="3">
        <v>39.842283414004598</v>
      </c>
      <c r="S408" s="12">
        <f t="shared" si="87"/>
        <v>1.9135240090146288E-2</v>
      </c>
      <c r="T408" s="12">
        <f t="shared" si="88"/>
        <v>2.5013070693392914E-2</v>
      </c>
      <c r="U408" s="14">
        <f t="shared" si="91"/>
        <v>0.248780086538783</v>
      </c>
      <c r="V408" s="14">
        <f t="shared" si="92"/>
        <v>0.20661465150806321</v>
      </c>
      <c r="W408" s="12">
        <f t="shared" si="93"/>
        <v>0.35208741229281465</v>
      </c>
      <c r="Y408">
        <f t="shared" si="94"/>
        <v>306.03508911280142</v>
      </c>
      <c r="Z408">
        <f t="shared" si="95"/>
        <v>328.17483870165916</v>
      </c>
      <c r="AB408">
        <f t="shared" si="96"/>
        <v>512.90495229256317</v>
      </c>
      <c r="AC408">
        <f t="shared" si="97"/>
        <v>769.35742843884464</v>
      </c>
    </row>
    <row r="409" spans="1:29" x14ac:dyDescent="0.25">
      <c r="A409" s="1">
        <v>0.65694444444446598</v>
      </c>
      <c r="B409" s="2">
        <v>745.83333333333303</v>
      </c>
      <c r="C409" s="3">
        <v>21.16</v>
      </c>
      <c r="D409" s="3">
        <v>24.555067336800001</v>
      </c>
      <c r="E409" s="3">
        <v>39.793555798881997</v>
      </c>
      <c r="F409" s="3">
        <v>45.515102103066397</v>
      </c>
      <c r="G409" s="12">
        <f t="shared" si="84"/>
        <v>2.4983538501294308E-2</v>
      </c>
      <c r="H409" s="12">
        <f t="shared" si="85"/>
        <v>3.2654885501318086E-2</v>
      </c>
      <c r="I409" s="14">
        <f t="shared" si="89"/>
        <v>0.3590989662979201</v>
      </c>
      <c r="J409" s="14">
        <f t="shared" si="90"/>
        <v>0.26965947030386611</v>
      </c>
      <c r="K409" s="12">
        <f t="shared" si="86"/>
        <v>0.3292858009665689</v>
      </c>
      <c r="M409" s="1">
        <v>0.65694444444446598</v>
      </c>
      <c r="N409" s="2">
        <v>745.83333333333303</v>
      </c>
      <c r="O409" s="3">
        <v>21.16</v>
      </c>
      <c r="P409" s="3">
        <v>24.555067336800001</v>
      </c>
      <c r="Q409" s="3">
        <v>35.139666581953399</v>
      </c>
      <c r="R409" s="3">
        <v>39.541527037346597</v>
      </c>
      <c r="S409" s="12">
        <f t="shared" si="87"/>
        <v>1.8743687037255961E-2</v>
      </c>
      <c r="T409" s="12">
        <f t="shared" si="88"/>
        <v>2.4645622843369748E-2</v>
      </c>
      <c r="U409" s="14">
        <f t="shared" si="91"/>
        <v>0.24942884965724618</v>
      </c>
      <c r="V409" s="14">
        <f t="shared" si="92"/>
        <v>0.20746198591187853</v>
      </c>
      <c r="W409" s="12">
        <f t="shared" si="93"/>
        <v>0.35315984261318556</v>
      </c>
      <c r="Y409">
        <f t="shared" si="94"/>
        <v>305.82837031542738</v>
      </c>
      <c r="Z409">
        <f t="shared" si="95"/>
        <v>328.00168974856223</v>
      </c>
      <c r="AB409">
        <f t="shared" si="96"/>
        <v>517.17786316713511</v>
      </c>
      <c r="AC409">
        <f t="shared" si="97"/>
        <v>775.7667947507025</v>
      </c>
    </row>
    <row r="410" spans="1:29" x14ac:dyDescent="0.25">
      <c r="A410" s="1">
        <v>0.65763888888890998</v>
      </c>
      <c r="B410" s="2">
        <v>747.33333333333303</v>
      </c>
      <c r="C410" s="3">
        <v>21.16</v>
      </c>
      <c r="D410" s="3">
        <v>24.276864427200003</v>
      </c>
      <c r="E410" s="3">
        <v>39.5477201112638</v>
      </c>
      <c r="F410" s="3">
        <v>45.286756348446701</v>
      </c>
      <c r="G410" s="12">
        <f t="shared" si="84"/>
        <v>2.460444261096852E-2</v>
      </c>
      <c r="H410" s="12">
        <f t="shared" si="85"/>
        <v>3.2283795292301576E-2</v>
      </c>
      <c r="I410" s="14">
        <f t="shared" si="89"/>
        <v>0.35913941678521633</v>
      </c>
      <c r="J410" s="14">
        <f t="shared" si="90"/>
        <v>0.26994088213170736</v>
      </c>
      <c r="K410" s="12">
        <f t="shared" si="86"/>
        <v>0.32940657190071337</v>
      </c>
      <c r="M410" s="1">
        <v>0.65763888888890998</v>
      </c>
      <c r="N410" s="2">
        <v>747.33333333333303</v>
      </c>
      <c r="O410" s="3">
        <v>21.16</v>
      </c>
      <c r="P410" s="3">
        <v>24.276864427200003</v>
      </c>
      <c r="Q410" s="3">
        <v>34.8909190434537</v>
      </c>
      <c r="R410" s="3">
        <v>39.3032933272601</v>
      </c>
      <c r="S410" s="12">
        <f t="shared" si="87"/>
        <v>1.8373219059037074E-2</v>
      </c>
      <c r="T410" s="12">
        <f t="shared" si="88"/>
        <v>2.4277377333532704E-2</v>
      </c>
      <c r="U410" s="14">
        <f t="shared" si="91"/>
        <v>0.24962094223611814</v>
      </c>
      <c r="V410" s="14">
        <f t="shared" si="92"/>
        <v>0.20754010904287673</v>
      </c>
      <c r="W410" s="12">
        <f t="shared" si="93"/>
        <v>0.35339099675755653</v>
      </c>
      <c r="Y410">
        <f t="shared" si="94"/>
        <v>306.55583726031665</v>
      </c>
      <c r="Z410">
        <f t="shared" si="95"/>
        <v>328.87647707260567</v>
      </c>
      <c r="AB410">
        <f t="shared" si="96"/>
        <v>521.23712849797846</v>
      </c>
      <c r="AC410">
        <f t="shared" si="97"/>
        <v>781.85569274696763</v>
      </c>
    </row>
    <row r="411" spans="1:29" x14ac:dyDescent="0.25">
      <c r="A411" s="1">
        <v>0.65833333333335498</v>
      </c>
      <c r="B411" s="2">
        <v>747</v>
      </c>
      <c r="C411" s="3">
        <v>21.16</v>
      </c>
      <c r="D411" s="3">
        <v>24.086515068000001</v>
      </c>
      <c r="E411" s="3">
        <v>39.5766891119059</v>
      </c>
      <c r="F411" s="3">
        <v>45.226421531731702</v>
      </c>
      <c r="G411" s="12">
        <f t="shared" si="84"/>
        <v>2.4654202291708033E-2</v>
      </c>
      <c r="H411" s="12">
        <f t="shared" si="85"/>
        <v>3.2217431769386483E-2</v>
      </c>
      <c r="I411" s="14">
        <f t="shared" si="89"/>
        <v>0.36445989799462175</v>
      </c>
      <c r="J411" s="14">
        <f t="shared" si="90"/>
        <v>0.26585897557900007</v>
      </c>
      <c r="K411" s="12">
        <f t="shared" si="86"/>
        <v>0.33159292385608125</v>
      </c>
      <c r="M411" s="1">
        <v>0.65833333333335498</v>
      </c>
      <c r="N411" s="2">
        <v>747</v>
      </c>
      <c r="O411" s="3">
        <v>21.16</v>
      </c>
      <c r="P411" s="3">
        <v>24.086515068000001</v>
      </c>
      <c r="Q411" s="3">
        <v>34.976261806470298</v>
      </c>
      <c r="R411" s="3">
        <v>39.310095642159297</v>
      </c>
      <c r="S411" s="12">
        <f t="shared" si="87"/>
        <v>1.8495665068902673E-2</v>
      </c>
      <c r="T411" s="12">
        <f t="shared" si="88"/>
        <v>2.4297316790039217E-2</v>
      </c>
      <c r="U411" s="14">
        <f t="shared" si="91"/>
        <v>0.25621894074531548</v>
      </c>
      <c r="V411" s="14">
        <f t="shared" si="92"/>
        <v>0.2039368483793452</v>
      </c>
      <c r="W411" s="12">
        <f t="shared" si="93"/>
        <v>0.35818736493498804</v>
      </c>
      <c r="Y411">
        <f t="shared" si="94"/>
        <v>308.45288257006439</v>
      </c>
      <c r="Z411">
        <f t="shared" si="95"/>
        <v>333.19144428523805</v>
      </c>
      <c r="AB411">
        <f t="shared" si="96"/>
        <v>524.01452056645041</v>
      </c>
      <c r="AC411">
        <f t="shared" si="97"/>
        <v>786.02178084967545</v>
      </c>
    </row>
    <row r="412" spans="1:29" x14ac:dyDescent="0.25">
      <c r="A412" s="1">
        <v>0.65902777777779897</v>
      </c>
      <c r="B412" s="2">
        <v>743.16666666666697</v>
      </c>
      <c r="C412" s="3">
        <v>21.16</v>
      </c>
      <c r="D412" s="3">
        <v>24.789343471200002</v>
      </c>
      <c r="E412" s="3">
        <v>39.924158272300701</v>
      </c>
      <c r="F412" s="3">
        <v>45.484559567025599</v>
      </c>
      <c r="G412" s="12">
        <f t="shared" si="84"/>
        <v>2.5248923443329033E-2</v>
      </c>
      <c r="H412" s="12">
        <f t="shared" si="85"/>
        <v>3.2730961516517949E-2</v>
      </c>
      <c r="I412" s="14">
        <f t="shared" si="89"/>
        <v>0.35793563924395605</v>
      </c>
      <c r="J412" s="14">
        <f t="shared" si="90"/>
        <v>0.26300497469391337</v>
      </c>
      <c r="K412" s="12">
        <f t="shared" si="86"/>
        <v>0.32629208439394186</v>
      </c>
      <c r="M412" s="1">
        <v>0.65902777777779897</v>
      </c>
      <c r="N412" s="2">
        <v>743.16666666666697</v>
      </c>
      <c r="O412" s="3">
        <v>21.16</v>
      </c>
      <c r="P412" s="3">
        <v>24.789343471200002</v>
      </c>
      <c r="Q412" s="3">
        <v>35.3765973500999</v>
      </c>
      <c r="R412" s="3">
        <v>39.6525780884254</v>
      </c>
      <c r="S412" s="12">
        <f t="shared" si="87"/>
        <v>1.9129756470194968E-2</v>
      </c>
      <c r="T412" s="12">
        <f t="shared" si="88"/>
        <v>2.4883486999451077E-2</v>
      </c>
      <c r="U412" s="14">
        <f t="shared" si="91"/>
        <v>0.25038664395856952</v>
      </c>
      <c r="V412" s="14">
        <f t="shared" si="92"/>
        <v>0.20225234587688143</v>
      </c>
      <c r="W412" s="12">
        <f t="shared" si="93"/>
        <v>0.35151281689701019</v>
      </c>
      <c r="Y412">
        <f t="shared" si="94"/>
        <v>301.96439473937755</v>
      </c>
      <c r="Z412">
        <f t="shared" si="95"/>
        <v>325.30471952634986</v>
      </c>
      <c r="AB412">
        <f t="shared" si="96"/>
        <v>513.75953446747747</v>
      </c>
      <c r="AC412">
        <f t="shared" si="97"/>
        <v>770.63930170121614</v>
      </c>
    </row>
    <row r="413" spans="1:29" x14ac:dyDescent="0.25">
      <c r="A413" s="1">
        <v>0.65972222222224397</v>
      </c>
      <c r="B413" s="2">
        <v>743</v>
      </c>
      <c r="C413" s="3">
        <v>21.16</v>
      </c>
      <c r="D413" s="3">
        <v>24.965050572000006</v>
      </c>
      <c r="E413" s="3">
        <v>39.872388757456797</v>
      </c>
      <c r="F413" s="3">
        <v>45.422401028043502</v>
      </c>
      <c r="G413" s="12">
        <f t="shared" si="84"/>
        <v>2.5184910844490978E-2</v>
      </c>
      <c r="H413" s="12">
        <f t="shared" si="85"/>
        <v>3.2654644721458279E-2</v>
      </c>
      <c r="I413" s="14">
        <f t="shared" si="89"/>
        <v>0.35263494219033958</v>
      </c>
      <c r="J413" s="14">
        <f t="shared" si="90"/>
        <v>0.2625724635540021</v>
      </c>
      <c r="K413" s="12">
        <f t="shared" si="86"/>
        <v>0.32261411597822715</v>
      </c>
      <c r="M413" s="1">
        <v>0.65972222222224397</v>
      </c>
      <c r="N413" s="2">
        <v>743</v>
      </c>
      <c r="O413" s="3">
        <v>21.16</v>
      </c>
      <c r="P413" s="3">
        <v>24.965050572000006</v>
      </c>
      <c r="Q413" s="3">
        <v>35.337563104882697</v>
      </c>
      <c r="R413" s="3">
        <v>39.606864059452597</v>
      </c>
      <c r="S413" s="12">
        <f t="shared" si="87"/>
        <v>1.9081511581268772E-2</v>
      </c>
      <c r="T413" s="12">
        <f t="shared" si="88"/>
        <v>2.482754247571009E-2</v>
      </c>
      <c r="U413" s="14">
        <f t="shared" si="91"/>
        <v>0.24536307635188875</v>
      </c>
      <c r="V413" s="14">
        <f t="shared" si="92"/>
        <v>0.20198169204702815</v>
      </c>
      <c r="W413" s="12">
        <f t="shared" si="93"/>
        <v>0.3463539223754028</v>
      </c>
      <c r="Y413">
        <f t="shared" si="94"/>
        <v>298.4936914805416</v>
      </c>
      <c r="Z413">
        <f t="shared" si="95"/>
        <v>320.45857799841662</v>
      </c>
      <c r="AB413">
        <f t="shared" si="96"/>
        <v>511.19578794273411</v>
      </c>
      <c r="AC413">
        <f t="shared" si="97"/>
        <v>766.79368191410106</v>
      </c>
    </row>
    <row r="414" spans="1:29" x14ac:dyDescent="0.25">
      <c r="A414" s="1">
        <v>0.66041666666668797</v>
      </c>
      <c r="B414" s="2">
        <v>738.16666666666697</v>
      </c>
      <c r="C414" s="3">
        <v>21.16</v>
      </c>
      <c r="D414" s="3">
        <v>24.818627987999999</v>
      </c>
      <c r="E414" s="3">
        <v>39.675894187236501</v>
      </c>
      <c r="F414" s="3">
        <v>45.180756933544203</v>
      </c>
      <c r="G414" s="12">
        <f t="shared" si="84"/>
        <v>2.5083622741797013E-2</v>
      </c>
      <c r="H414" s="12">
        <f t="shared" si="85"/>
        <v>3.2541102190396284E-2</v>
      </c>
      <c r="I414" s="14">
        <f t="shared" si="89"/>
        <v>0.35375169422841873</v>
      </c>
      <c r="J414" s="14">
        <f t="shared" si="90"/>
        <v>0.26214170182955027</v>
      </c>
      <c r="K414" s="12">
        <f t="shared" si="86"/>
        <v>0.32321503009546265</v>
      </c>
      <c r="M414" s="1">
        <v>0.66041666666668797</v>
      </c>
      <c r="N414" s="2">
        <v>738.16666666666697</v>
      </c>
      <c r="O414" s="3">
        <v>21.16</v>
      </c>
      <c r="P414" s="3">
        <v>24.818627987999999</v>
      </c>
      <c r="Q414" s="3">
        <v>35.180021652702997</v>
      </c>
      <c r="R414" s="3">
        <v>39.410978680013102</v>
      </c>
      <c r="S414" s="12">
        <f t="shared" si="87"/>
        <v>1.8993030010435299E-2</v>
      </c>
      <c r="T414" s="12">
        <f t="shared" si="88"/>
        <v>2.4724739688434989E-2</v>
      </c>
      <c r="U414" s="14">
        <f t="shared" si="91"/>
        <v>0.24670491288933419</v>
      </c>
      <c r="V414" s="14">
        <f t="shared" si="92"/>
        <v>0.20147827959029202</v>
      </c>
      <c r="W414" s="12">
        <f t="shared" si="93"/>
        <v>0.3474440526844802</v>
      </c>
      <c r="Y414">
        <f t="shared" si="94"/>
        <v>297.10431213553017</v>
      </c>
      <c r="Z414">
        <f t="shared" si="95"/>
        <v>319.37600874536963</v>
      </c>
      <c r="AB414">
        <f t="shared" si="96"/>
        <v>513.33224338002026</v>
      </c>
      <c r="AC414">
        <f t="shared" si="97"/>
        <v>769.99836507003022</v>
      </c>
    </row>
    <row r="415" spans="1:29" x14ac:dyDescent="0.25">
      <c r="A415" s="1">
        <v>0.66111111111113297</v>
      </c>
      <c r="B415" s="2">
        <v>736.83333333333303</v>
      </c>
      <c r="C415" s="3">
        <v>21.2</v>
      </c>
      <c r="D415" s="3">
        <v>24.847912504799996</v>
      </c>
      <c r="E415" s="3">
        <v>39.294286562228102</v>
      </c>
      <c r="F415" s="3">
        <v>44.849994320411703</v>
      </c>
      <c r="G415" s="12">
        <f t="shared" si="84"/>
        <v>2.4556824106167986E-2</v>
      </c>
      <c r="H415" s="12">
        <f t="shared" si="85"/>
        <v>3.2096802968213135E-2</v>
      </c>
      <c r="I415" s="14">
        <f t="shared" si="89"/>
        <v>0.3445907735110651</v>
      </c>
      <c r="J415" s="14">
        <f t="shared" si="90"/>
        <v>0.26504168121128413</v>
      </c>
      <c r="K415" s="12">
        <f t="shared" si="86"/>
        <v>0.31807440941113813</v>
      </c>
      <c r="M415" s="1">
        <v>0.66111111111113297</v>
      </c>
      <c r="N415" s="2">
        <v>736.83333333333303</v>
      </c>
      <c r="O415" s="3">
        <v>21.2</v>
      </c>
      <c r="P415" s="3">
        <v>24.847912504799996</v>
      </c>
      <c r="Q415" s="3">
        <v>34.784913189585303</v>
      </c>
      <c r="R415" s="3">
        <v>39.062143318437798</v>
      </c>
      <c r="S415" s="12">
        <f t="shared" si="87"/>
        <v>1.8436887386906096E-2</v>
      </c>
      <c r="T415" s="12">
        <f t="shared" si="88"/>
        <v>2.4241768810365716E-2</v>
      </c>
      <c r="U415" s="14">
        <f t="shared" si="91"/>
        <v>0.23702824935434103</v>
      </c>
      <c r="V415" s="14">
        <f t="shared" si="92"/>
        <v>0.20405037730948963</v>
      </c>
      <c r="W415" s="12">
        <f t="shared" si="93"/>
        <v>0.33905343800908588</v>
      </c>
      <c r="Y415">
        <f t="shared" si="94"/>
        <v>291.85085582155398</v>
      </c>
      <c r="Z415">
        <f t="shared" si="95"/>
        <v>311.10027441499295</v>
      </c>
      <c r="AB415">
        <f t="shared" si="96"/>
        <v>512.90495229256317</v>
      </c>
      <c r="AC415">
        <f t="shared" si="97"/>
        <v>769.35742843884464</v>
      </c>
    </row>
    <row r="416" spans="1:29" x14ac:dyDescent="0.25">
      <c r="A416" s="1">
        <v>0.66180555555557696</v>
      </c>
      <c r="B416" s="2">
        <v>732.66666666666697</v>
      </c>
      <c r="C416" s="3">
        <v>21.2</v>
      </c>
      <c r="D416" s="3">
        <v>23.866881192000001</v>
      </c>
      <c r="E416" s="3">
        <v>38.632878073710899</v>
      </c>
      <c r="F416" s="3">
        <v>44.209955474155599</v>
      </c>
      <c r="G416" s="12">
        <f t="shared" si="84"/>
        <v>2.3793737134273282E-2</v>
      </c>
      <c r="H416" s="12">
        <f t="shared" si="85"/>
        <v>3.140576270357906E-2</v>
      </c>
      <c r="I416" s="14">
        <f t="shared" si="89"/>
        <v>0.35421780922294299</v>
      </c>
      <c r="J416" s="14">
        <f t="shared" si="90"/>
        <v>0.26757423213317266</v>
      </c>
      <c r="K416" s="12">
        <f t="shared" si="86"/>
        <v>0.32533661685968629</v>
      </c>
      <c r="M416" s="1">
        <v>0.66180555555557696</v>
      </c>
      <c r="N416" s="2">
        <v>732.66666666666697</v>
      </c>
      <c r="O416" s="3">
        <v>21.2</v>
      </c>
      <c r="P416" s="3">
        <v>23.866881192000001</v>
      </c>
      <c r="Q416" s="3">
        <v>34.129269647518598</v>
      </c>
      <c r="R416" s="3">
        <v>38.408734995763403</v>
      </c>
      <c r="S416" s="12">
        <f t="shared" si="87"/>
        <v>1.7646864851026286E-2</v>
      </c>
      <c r="T416" s="12">
        <f t="shared" si="88"/>
        <v>2.3487809366374061E-2</v>
      </c>
      <c r="U416" s="14">
        <f t="shared" si="91"/>
        <v>0.24618187212345036</v>
      </c>
      <c r="V416" s="14">
        <f t="shared" si="92"/>
        <v>0.20531804963040665</v>
      </c>
      <c r="W416" s="12">
        <f t="shared" si="93"/>
        <v>0.34884089693865372</v>
      </c>
      <c r="Y416">
        <f t="shared" si="94"/>
        <v>296.8262850847151</v>
      </c>
      <c r="Z416">
        <f t="shared" si="95"/>
        <v>318.27080678280458</v>
      </c>
      <c r="AB416">
        <f t="shared" si="96"/>
        <v>527.21920372237935</v>
      </c>
      <c r="AC416">
        <f t="shared" si="97"/>
        <v>790.82880558356896</v>
      </c>
    </row>
    <row r="417" spans="1:29" x14ac:dyDescent="0.25">
      <c r="A417" s="1">
        <v>0.66250000000002196</v>
      </c>
      <c r="B417" s="2">
        <v>738</v>
      </c>
      <c r="C417" s="3">
        <v>21.24</v>
      </c>
      <c r="D417" s="3">
        <v>23.720458608000001</v>
      </c>
      <c r="E417" s="3">
        <v>38.9310645238929</v>
      </c>
      <c r="F417" s="3">
        <v>44.3866927270766</v>
      </c>
      <c r="G417" s="12">
        <f t="shared" si="84"/>
        <v>2.3971632146196343E-2</v>
      </c>
      <c r="H417" s="12">
        <f t="shared" si="85"/>
        <v>3.1364082286011653E-2</v>
      </c>
      <c r="I417" s="14">
        <f t="shared" si="89"/>
        <v>0.36224650698931921</v>
      </c>
      <c r="J417" s="14">
        <f t="shared" si="90"/>
        <v>0.25985582309653821</v>
      </c>
      <c r="K417" s="12">
        <f t="shared" si="86"/>
        <v>0.32811627902505891</v>
      </c>
      <c r="M417" s="1">
        <v>0.66250000000002196</v>
      </c>
      <c r="N417" s="2">
        <v>738</v>
      </c>
      <c r="O417" s="3">
        <v>21.24</v>
      </c>
      <c r="P417" s="3">
        <v>23.720458608000001</v>
      </c>
      <c r="Q417" s="3">
        <v>34.492810862058199</v>
      </c>
      <c r="R417" s="3">
        <v>38.6674721246928</v>
      </c>
      <c r="S417" s="12">
        <f t="shared" si="87"/>
        <v>1.7957738295471818E-2</v>
      </c>
      <c r="T417" s="12">
        <f t="shared" si="88"/>
        <v>2.3614460873567483E-2</v>
      </c>
      <c r="U417" s="14">
        <f t="shared" si="91"/>
        <v>0.25654776658264572</v>
      </c>
      <c r="V417" s="14">
        <f t="shared" si="92"/>
        <v>0.19884236941184757</v>
      </c>
      <c r="W417" s="12">
        <f t="shared" si="93"/>
        <v>0.35596895128856954</v>
      </c>
      <c r="Y417">
        <f t="shared" si="94"/>
        <v>301.54151802106549</v>
      </c>
      <c r="Z417">
        <f t="shared" si="95"/>
        <v>327.1383494255835</v>
      </c>
      <c r="AB417">
        <f t="shared" si="96"/>
        <v>529.35565915966538</v>
      </c>
      <c r="AC417">
        <f t="shared" si="97"/>
        <v>794.0334887394979</v>
      </c>
    </row>
    <row r="418" spans="1:29" x14ac:dyDescent="0.25">
      <c r="A418" s="1">
        <v>0.66319444444446596</v>
      </c>
      <c r="B418" s="2">
        <v>736.66666666666697</v>
      </c>
      <c r="C418" s="3">
        <v>21.24</v>
      </c>
      <c r="D418" s="3">
        <v>25.082188639200005</v>
      </c>
      <c r="E418" s="3">
        <v>39.822141112048001</v>
      </c>
      <c r="F418" s="3">
        <v>45.113536615769497</v>
      </c>
      <c r="G418" s="12">
        <f t="shared" si="84"/>
        <v>2.5224625943956556E-2</v>
      </c>
      <c r="H418" s="12">
        <f t="shared" si="85"/>
        <v>3.240751576801288E-2</v>
      </c>
      <c r="I418" s="14">
        <f t="shared" si="89"/>
        <v>0.35167307421850402</v>
      </c>
      <c r="J418" s="14">
        <f t="shared" si="90"/>
        <v>0.25248946048197995</v>
      </c>
      <c r="K418" s="12">
        <f t="shared" si="86"/>
        <v>0.3186118696396627</v>
      </c>
      <c r="M418" s="1">
        <v>0.66319444444446596</v>
      </c>
      <c r="N418" s="2">
        <v>736.66666666666697</v>
      </c>
      <c r="O418" s="3">
        <v>21.24</v>
      </c>
      <c r="P418" s="3">
        <v>25.082188639200005</v>
      </c>
      <c r="Q418" s="3">
        <v>35.470145246038697</v>
      </c>
      <c r="R418" s="3">
        <v>39.535050461406598</v>
      </c>
      <c r="S418" s="12">
        <f t="shared" si="87"/>
        <v>1.9316939248016324E-2</v>
      </c>
      <c r="T418" s="12">
        <f t="shared" si="88"/>
        <v>2.4834910128606235E-2</v>
      </c>
      <c r="U418" s="14">
        <f t="shared" si="91"/>
        <v>0.24784100501713033</v>
      </c>
      <c r="V418" s="14">
        <f t="shared" si="92"/>
        <v>0.19396503701467555</v>
      </c>
      <c r="W418" s="12">
        <f t="shared" si="93"/>
        <v>0.3448235235244681</v>
      </c>
      <c r="Y418">
        <f t="shared" si="94"/>
        <v>292.27787907847687</v>
      </c>
      <c r="Z418">
        <f t="shared" si="95"/>
        <v>316.32308057475012</v>
      </c>
      <c r="AB418">
        <f t="shared" si="96"/>
        <v>509.48662359290535</v>
      </c>
      <c r="AC418">
        <f t="shared" si="97"/>
        <v>764.22993538935793</v>
      </c>
    </row>
    <row r="419" spans="1:29" x14ac:dyDescent="0.25">
      <c r="A419" s="1">
        <v>0.66388888888891096</v>
      </c>
      <c r="B419" s="2">
        <v>731</v>
      </c>
      <c r="C419" s="3">
        <v>21.24</v>
      </c>
      <c r="D419" s="3">
        <v>25.697163492000005</v>
      </c>
      <c r="E419" s="3">
        <v>39.761804668393602</v>
      </c>
      <c r="F419" s="3">
        <v>45.083140631735297</v>
      </c>
      <c r="G419" s="12">
        <f t="shared" si="84"/>
        <v>2.5337626085353768E-2</v>
      </c>
      <c r="H419" s="12">
        <f t="shared" si="85"/>
        <v>3.261715544697031E-2</v>
      </c>
      <c r="I419" s="14">
        <f t="shared" si="89"/>
        <v>0.3381624127309325</v>
      </c>
      <c r="J419" s="14">
        <f t="shared" si="90"/>
        <v>0.25588648665076347</v>
      </c>
      <c r="K419" s="12">
        <f t="shared" si="86"/>
        <v>0.31073710403754284</v>
      </c>
      <c r="M419" s="1">
        <v>0.66388888888891096</v>
      </c>
      <c r="N419" s="2">
        <v>731</v>
      </c>
      <c r="O419" s="3">
        <v>21.24</v>
      </c>
      <c r="P419" s="3">
        <v>25.697163492000005</v>
      </c>
      <c r="Q419" s="3">
        <v>35.402469048380503</v>
      </c>
      <c r="R419" s="3">
        <v>39.503338142720601</v>
      </c>
      <c r="S419" s="12">
        <f t="shared" si="87"/>
        <v>1.9374102665363206E-2</v>
      </c>
      <c r="T419" s="12">
        <f t="shared" si="88"/>
        <v>2.4984046706868129E-2</v>
      </c>
      <c r="U419" s="14">
        <f t="shared" si="91"/>
        <v>0.23334897080382572</v>
      </c>
      <c r="V419" s="14">
        <f t="shared" si="92"/>
        <v>0.19719803297411237</v>
      </c>
      <c r="W419" s="12">
        <f t="shared" si="93"/>
        <v>0.33194798729088193</v>
      </c>
      <c r="Y419">
        <f t="shared" si="94"/>
        <v>282.86125770932898</v>
      </c>
      <c r="Z419">
        <f t="shared" si="95"/>
        <v>302.1693385152837</v>
      </c>
      <c r="AB419">
        <f t="shared" si="96"/>
        <v>500.51351075630413</v>
      </c>
      <c r="AC419">
        <f t="shared" si="97"/>
        <v>750.77026613445616</v>
      </c>
    </row>
    <row r="420" spans="1:29" x14ac:dyDescent="0.25">
      <c r="A420" s="1">
        <v>0.66458333333335495</v>
      </c>
      <c r="B420" s="2">
        <v>730.33333333333303</v>
      </c>
      <c r="C420" s="3">
        <v>21.28</v>
      </c>
      <c r="D420" s="3">
        <v>24.921123796800003</v>
      </c>
      <c r="E420" s="3">
        <v>39.214217894260599</v>
      </c>
      <c r="F420" s="3">
        <v>44.567179705772503</v>
      </c>
      <c r="G420" s="12">
        <f t="shared" si="84"/>
        <v>2.4556208892187046E-2</v>
      </c>
      <c r="H420" s="12">
        <f t="shared" si="85"/>
        <v>3.1885686498091072E-2</v>
      </c>
      <c r="I420" s="14">
        <f t="shared" si="89"/>
        <v>0.3439689048805919</v>
      </c>
      <c r="J420" s="14">
        <f t="shared" si="90"/>
        <v>0.25764224311662626</v>
      </c>
      <c r="K420" s="12">
        <f t="shared" si="86"/>
        <v>0.31519335095927015</v>
      </c>
      <c r="M420" s="1">
        <v>0.66458333333335495</v>
      </c>
      <c r="N420" s="2">
        <v>730.33333333333303</v>
      </c>
      <c r="O420" s="3">
        <v>21.28</v>
      </c>
      <c r="P420" s="3">
        <v>24.921123796800003</v>
      </c>
      <c r="Q420" s="3">
        <v>34.852020216856097</v>
      </c>
      <c r="R420" s="3">
        <v>38.964924129073403</v>
      </c>
      <c r="S420" s="12">
        <f t="shared" si="87"/>
        <v>1.858332298063364E-2</v>
      </c>
      <c r="T420" s="12">
        <f t="shared" si="88"/>
        <v>2.4214866447841273E-2</v>
      </c>
      <c r="U420" s="14">
        <f t="shared" si="91"/>
        <v>0.23899091007147147</v>
      </c>
      <c r="V420" s="14">
        <f t="shared" si="92"/>
        <v>0.19795728551396519</v>
      </c>
      <c r="W420" s="12">
        <f t="shared" si="93"/>
        <v>0.33796955282845415</v>
      </c>
      <c r="Y420">
        <f t="shared" si="94"/>
        <v>286.65607327315956</v>
      </c>
      <c r="Z420">
        <f t="shared" si="95"/>
        <v>307.37014154911367</v>
      </c>
      <c r="AB420">
        <f t="shared" si="96"/>
        <v>511.83672457391998</v>
      </c>
      <c r="AC420">
        <f t="shared" si="97"/>
        <v>767.75508686087994</v>
      </c>
    </row>
    <row r="421" spans="1:29" x14ac:dyDescent="0.25">
      <c r="A421" s="1">
        <v>0.66527777777779995</v>
      </c>
      <c r="B421" s="2">
        <v>731.33333333333303</v>
      </c>
      <c r="C421" s="3">
        <v>21.28</v>
      </c>
      <c r="D421" s="3">
        <v>24.730774437600001</v>
      </c>
      <c r="E421" s="3">
        <v>38.995927287124097</v>
      </c>
      <c r="F421" s="3">
        <v>44.338294737874499</v>
      </c>
      <c r="G421" s="12">
        <f t="shared" si="84"/>
        <v>2.4224148523870698E-2</v>
      </c>
      <c r="H421" s="12">
        <f t="shared" si="85"/>
        <v>3.1529117690803792E-2</v>
      </c>
      <c r="I421" s="14">
        <f t="shared" si="89"/>
        <v>0.34282707602237406</v>
      </c>
      <c r="J421" s="14">
        <f t="shared" si="90"/>
        <v>0.25678073435279963</v>
      </c>
      <c r="K421" s="12">
        <f t="shared" si="86"/>
        <v>0.31414496213251603</v>
      </c>
      <c r="M421" s="1">
        <v>0.66527777777779995</v>
      </c>
      <c r="N421" s="2">
        <v>731.33333333333303</v>
      </c>
      <c r="O421" s="3">
        <v>21.28</v>
      </c>
      <c r="P421" s="3">
        <v>24.730774437600001</v>
      </c>
      <c r="Q421" s="3">
        <v>34.649753037315698</v>
      </c>
      <c r="R421" s="3">
        <v>38.75259313846</v>
      </c>
      <c r="S421" s="12">
        <f t="shared" si="87"/>
        <v>1.8281339613467232E-2</v>
      </c>
      <c r="T421" s="12">
        <f t="shared" si="88"/>
        <v>2.3891421793701011E-2</v>
      </c>
      <c r="U421" s="14">
        <f t="shared" si="91"/>
        <v>0.23837770729407076</v>
      </c>
      <c r="V421" s="14">
        <f t="shared" si="92"/>
        <v>0.19720288875973277</v>
      </c>
      <c r="W421" s="12">
        <f t="shared" si="93"/>
        <v>0.33697915167393733</v>
      </c>
      <c r="Y421">
        <f t="shared" si="94"/>
        <v>286.09379928179237</v>
      </c>
      <c r="Z421">
        <f t="shared" si="95"/>
        <v>306.88903978184555</v>
      </c>
      <c r="AB421">
        <f t="shared" si="96"/>
        <v>514.61411664239176</v>
      </c>
      <c r="AC421">
        <f t="shared" si="97"/>
        <v>771.92117496358765</v>
      </c>
    </row>
    <row r="422" spans="1:29" x14ac:dyDescent="0.25">
      <c r="A422" s="1">
        <v>0.66597222222224395</v>
      </c>
      <c r="B422" s="2">
        <v>727.83333333333303</v>
      </c>
      <c r="C422" s="3">
        <v>21.28</v>
      </c>
      <c r="D422" s="3">
        <v>24.598994111999993</v>
      </c>
      <c r="E422" s="3">
        <v>38.898973923801599</v>
      </c>
      <c r="F422" s="3">
        <v>44.167877176815203</v>
      </c>
      <c r="G422" s="12">
        <f t="shared" si="84"/>
        <v>2.4207429251845575E-2</v>
      </c>
      <c r="H422" s="12">
        <f t="shared" si="85"/>
        <v>3.1446591037529489E-2</v>
      </c>
      <c r="I422" s="14">
        <f t="shared" si="89"/>
        <v>0.34531666385681586</v>
      </c>
      <c r="J422" s="14">
        <f t="shared" si="90"/>
        <v>0.2544675051937374</v>
      </c>
      <c r="K422" s="12">
        <f t="shared" si="86"/>
        <v>0.31503361096912313</v>
      </c>
      <c r="M422" s="1">
        <v>0.66597222222224395</v>
      </c>
      <c r="N422" s="2">
        <v>727.83333333333303</v>
      </c>
      <c r="O422" s="3">
        <v>21.28</v>
      </c>
      <c r="P422" s="3">
        <v>24.598994111999993</v>
      </c>
      <c r="Q422" s="3">
        <v>34.605555099338503</v>
      </c>
      <c r="R422" s="3">
        <v>38.646150080353301</v>
      </c>
      <c r="S422" s="12">
        <f t="shared" si="87"/>
        <v>1.8308525439897194E-2</v>
      </c>
      <c r="T422" s="12">
        <f t="shared" si="88"/>
        <v>2.3860064227643654E-2</v>
      </c>
      <c r="U422" s="14">
        <f t="shared" si="91"/>
        <v>0.2416389604952989</v>
      </c>
      <c r="V422" s="14">
        <f t="shared" si="92"/>
        <v>0.19514499981169378</v>
      </c>
      <c r="W422" s="12">
        <f t="shared" si="93"/>
        <v>0.33921146040114586</v>
      </c>
      <c r="Y422">
        <f t="shared" si="94"/>
        <v>285.53004245191227</v>
      </c>
      <c r="Z422">
        <f t="shared" si="95"/>
        <v>307.44358479897949</v>
      </c>
      <c r="AB422">
        <f t="shared" si="96"/>
        <v>516.53692653594942</v>
      </c>
      <c r="AC422">
        <f t="shared" si="97"/>
        <v>774.80538980392396</v>
      </c>
    </row>
    <row r="423" spans="1:29" x14ac:dyDescent="0.25">
      <c r="A423" s="1">
        <v>0.66666666666668895</v>
      </c>
      <c r="B423" s="2">
        <v>725.5</v>
      </c>
      <c r="C423" s="3">
        <v>21.32</v>
      </c>
      <c r="D423" s="3">
        <v>24.935766055200002</v>
      </c>
      <c r="E423" s="3">
        <v>39.068723696046199</v>
      </c>
      <c r="F423" s="3">
        <v>44.277744459582799</v>
      </c>
      <c r="G423" s="12">
        <f t="shared" si="84"/>
        <v>2.4464126390139489E-2</v>
      </c>
      <c r="H423" s="12">
        <f t="shared" si="85"/>
        <v>3.1644030957384973E-2</v>
      </c>
      <c r="I423" s="14">
        <f t="shared" si="89"/>
        <v>0.34238103008127285</v>
      </c>
      <c r="J423" s="14">
        <f t="shared" si="90"/>
        <v>0.2523845241819625</v>
      </c>
      <c r="K423" s="12">
        <f t="shared" si="86"/>
        <v>0.3123821947815027</v>
      </c>
      <c r="M423" s="1">
        <v>0.66666666666668895</v>
      </c>
      <c r="N423" s="2">
        <v>725.5</v>
      </c>
      <c r="O423" s="3">
        <v>21.32</v>
      </c>
      <c r="P423" s="3">
        <v>24.935766055200002</v>
      </c>
      <c r="Q423" s="3">
        <v>34.8128394924098</v>
      </c>
      <c r="R423" s="3">
        <v>38.8129770049934</v>
      </c>
      <c r="S423" s="12">
        <f t="shared" si="87"/>
        <v>1.8597986895120332E-2</v>
      </c>
      <c r="T423" s="12">
        <f t="shared" si="88"/>
        <v>2.4111615444511923E-2</v>
      </c>
      <c r="U423" s="14">
        <f t="shared" si="91"/>
        <v>0.23927918441123913</v>
      </c>
      <c r="V423" s="14">
        <f t="shared" si="92"/>
        <v>0.193812397493765</v>
      </c>
      <c r="W423" s="12">
        <f t="shared" si="93"/>
        <v>0.33618538315812169</v>
      </c>
      <c r="Y423">
        <f t="shared" si="94"/>
        <v>282.21927110583107</v>
      </c>
      <c r="Z423">
        <f t="shared" si="95"/>
        <v>303.72407703224735</v>
      </c>
      <c r="AB423">
        <f t="shared" si="96"/>
        <v>511.62307903019138</v>
      </c>
      <c r="AC423">
        <f t="shared" si="97"/>
        <v>767.43461854528698</v>
      </c>
    </row>
    <row r="424" spans="1:29" x14ac:dyDescent="0.25">
      <c r="A424" s="1">
        <v>0.66736111111113305</v>
      </c>
      <c r="B424" s="2">
        <v>727.33333333333303</v>
      </c>
      <c r="C424" s="3">
        <v>21.36</v>
      </c>
      <c r="D424" s="3">
        <v>25.111473155999999</v>
      </c>
      <c r="E424" s="3">
        <v>39.246434535451797</v>
      </c>
      <c r="F424" s="3">
        <v>44.395174545161197</v>
      </c>
      <c r="G424" s="12">
        <f t="shared" si="84"/>
        <v>2.4591798169732088E-2</v>
      </c>
      <c r="H424" s="12">
        <f t="shared" si="85"/>
        <v>3.1670725772448956E-2</v>
      </c>
      <c r="I424" s="14">
        <f t="shared" si="89"/>
        <v>0.34156643613374077</v>
      </c>
      <c r="J424" s="14">
        <f t="shared" si="90"/>
        <v>0.24883503088338074</v>
      </c>
      <c r="K424" s="12">
        <f t="shared" si="86"/>
        <v>0.31065596771695414</v>
      </c>
      <c r="M424" s="1">
        <v>0.66736111111113305</v>
      </c>
      <c r="N424" s="2">
        <v>727.33333333333303</v>
      </c>
      <c r="O424" s="3">
        <v>21.36</v>
      </c>
      <c r="P424" s="3">
        <v>25.111473155999999</v>
      </c>
      <c r="Q424" s="3">
        <v>35.026429532547297</v>
      </c>
      <c r="R424" s="3">
        <v>38.977637587427601</v>
      </c>
      <c r="S424" s="12">
        <f t="shared" si="87"/>
        <v>1.8789774792686485E-2</v>
      </c>
      <c r="T424" s="12">
        <f t="shared" si="88"/>
        <v>2.4222233163282689E-2</v>
      </c>
      <c r="U424" s="14">
        <f t="shared" si="91"/>
        <v>0.23959147980990894</v>
      </c>
      <c r="V424" s="14">
        <f t="shared" si="92"/>
        <v>0.19095914272398776</v>
      </c>
      <c r="W424" s="12">
        <f t="shared" si="93"/>
        <v>0.33507105117190283</v>
      </c>
      <c r="Y424">
        <f t="shared" si="94"/>
        <v>281.36894977808436</v>
      </c>
      <c r="Z424">
        <f t="shared" si="95"/>
        <v>303.4823070103597</v>
      </c>
      <c r="AB424">
        <f t="shared" si="96"/>
        <v>509.0593325054482</v>
      </c>
      <c r="AC424">
        <f t="shared" si="97"/>
        <v>763.58899875817224</v>
      </c>
    </row>
    <row r="425" spans="1:29" x14ac:dyDescent="0.25">
      <c r="A425" s="1">
        <v>0.66805555555557805</v>
      </c>
      <c r="B425" s="2">
        <v>724.16666666666697</v>
      </c>
      <c r="C425" s="3">
        <v>21.36</v>
      </c>
      <c r="D425" s="3">
        <v>25.580025424799999</v>
      </c>
      <c r="E425" s="3">
        <v>39.550817290103097</v>
      </c>
      <c r="F425" s="3">
        <v>44.6103615905974</v>
      </c>
      <c r="G425" s="12">
        <f t="shared" si="84"/>
        <v>2.5119655636505995E-2</v>
      </c>
      <c r="H425" s="12">
        <f t="shared" si="85"/>
        <v>3.2106368134311704E-2</v>
      </c>
      <c r="I425" s="14">
        <f t="shared" si="89"/>
        <v>0.33907560547654747</v>
      </c>
      <c r="J425" s="14">
        <f t="shared" si="90"/>
        <v>0.24559353022589755</v>
      </c>
      <c r="K425" s="12">
        <f t="shared" si="86"/>
        <v>0.30791491372633084</v>
      </c>
      <c r="M425" s="1">
        <v>0.66805555555557805</v>
      </c>
      <c r="N425" s="2">
        <v>724.16666666666697</v>
      </c>
      <c r="O425" s="3">
        <v>21.36</v>
      </c>
      <c r="P425" s="3">
        <v>25.580025424799999</v>
      </c>
      <c r="Q425" s="3">
        <v>35.383640631951998</v>
      </c>
      <c r="R425" s="3">
        <v>39.270850390994902</v>
      </c>
      <c r="S425" s="12">
        <f t="shared" si="87"/>
        <v>1.9365211459542453E-2</v>
      </c>
      <c r="T425" s="12">
        <f t="shared" si="88"/>
        <v>2.4733050022087311E-2</v>
      </c>
      <c r="U425" s="14">
        <f t="shared" si="91"/>
        <v>0.23793688963900647</v>
      </c>
      <c r="V425" s="14">
        <f t="shared" si="92"/>
        <v>0.18868765856218289</v>
      </c>
      <c r="W425" s="12">
        <f t="shared" si="93"/>
        <v>0.33228071892009786</v>
      </c>
      <c r="Y425">
        <f t="shared" si="94"/>
        <v>277.67209172321782</v>
      </c>
      <c r="Z425">
        <f t="shared" si="95"/>
        <v>299.6447334923235</v>
      </c>
      <c r="AB425">
        <f t="shared" si="96"/>
        <v>502.22267510613301</v>
      </c>
      <c r="AC425">
        <f t="shared" si="97"/>
        <v>753.3340126591994</v>
      </c>
    </row>
    <row r="426" spans="1:29" x14ac:dyDescent="0.25">
      <c r="A426" s="1">
        <v>0.66875000000002205</v>
      </c>
      <c r="B426" s="2">
        <v>724.66666666666697</v>
      </c>
      <c r="C426" s="3">
        <v>21.4</v>
      </c>
      <c r="D426" s="3">
        <v>25.946081884800002</v>
      </c>
      <c r="E426" s="3">
        <v>39.295436608122898</v>
      </c>
      <c r="F426" s="3">
        <v>44.445368362381302</v>
      </c>
      <c r="G426" s="12">
        <f t="shared" si="84"/>
        <v>2.4694714730620366E-2</v>
      </c>
      <c r="H426" s="12">
        <f t="shared" si="85"/>
        <v>3.1801336286634722E-2</v>
      </c>
      <c r="I426" s="14">
        <f t="shared" si="89"/>
        <v>0.32376958014248042</v>
      </c>
      <c r="J426" s="14">
        <f t="shared" si="90"/>
        <v>0.2498085153023227</v>
      </c>
      <c r="K426" s="12">
        <f t="shared" si="86"/>
        <v>0.29911589186242782</v>
      </c>
      <c r="M426" s="1">
        <v>0.66875000000002205</v>
      </c>
      <c r="N426" s="2">
        <v>724.66666666666697</v>
      </c>
      <c r="O426" s="3">
        <v>21.4</v>
      </c>
      <c r="P426" s="3">
        <v>25.946081884800002</v>
      </c>
      <c r="Q426" s="3">
        <v>35.086699953657501</v>
      </c>
      <c r="R426" s="3">
        <v>39.056513260867298</v>
      </c>
      <c r="S426" s="12">
        <f t="shared" si="87"/>
        <v>1.8886890460428928E-2</v>
      </c>
      <c r="T426" s="12">
        <f t="shared" si="88"/>
        <v>2.4365013699448886E-2</v>
      </c>
      <c r="U426" s="14">
        <f t="shared" si="91"/>
        <v>0.2216926687269945</v>
      </c>
      <c r="V426" s="14">
        <f t="shared" si="92"/>
        <v>0.19256433203827725</v>
      </c>
      <c r="W426" s="12">
        <f t="shared" si="93"/>
        <v>0.31797483474613314</v>
      </c>
      <c r="Y426">
        <f t="shared" si="94"/>
        <v>269.92353297726419</v>
      </c>
      <c r="Z426">
        <f t="shared" si="95"/>
        <v>286.94192828782639</v>
      </c>
      <c r="AB426">
        <f t="shared" si="96"/>
        <v>496.88153651291793</v>
      </c>
      <c r="AC426">
        <f t="shared" si="97"/>
        <v>745.32230476937673</v>
      </c>
    </row>
    <row r="427" spans="1:29" x14ac:dyDescent="0.25">
      <c r="A427" s="1">
        <v>0.66944444444446705</v>
      </c>
      <c r="B427" s="2">
        <v>721.66666666666697</v>
      </c>
      <c r="C427" s="3">
        <v>21.4</v>
      </c>
      <c r="D427" s="3">
        <v>24.774701212799997</v>
      </c>
      <c r="E427" s="3">
        <v>38.790840273230501</v>
      </c>
      <c r="F427" s="3">
        <v>43.8654140029589</v>
      </c>
      <c r="G427" s="12">
        <f t="shared" si="84"/>
        <v>2.4098162041427937E-2</v>
      </c>
      <c r="H427" s="12">
        <f t="shared" si="85"/>
        <v>3.112990393019708E-2</v>
      </c>
      <c r="I427" s="14">
        <f t="shared" si="89"/>
        <v>0.34135463594581938</v>
      </c>
      <c r="J427" s="14">
        <f t="shared" si="90"/>
        <v>0.24717638154461222</v>
      </c>
      <c r="K427" s="12">
        <f t="shared" si="86"/>
        <v>0.30996188447875034</v>
      </c>
      <c r="M427" s="1">
        <v>0.66944444444446705</v>
      </c>
      <c r="N427" s="2">
        <v>721.66666666666697</v>
      </c>
      <c r="O427" s="3">
        <v>21.4</v>
      </c>
      <c r="P427" s="3">
        <v>24.774701212799997</v>
      </c>
      <c r="Q427" s="3">
        <v>34.643190252227498</v>
      </c>
      <c r="R427" s="3">
        <v>38.527359946612897</v>
      </c>
      <c r="S427" s="12">
        <f t="shared" si="87"/>
        <v>1.8350840996158191E-2</v>
      </c>
      <c r="T427" s="12">
        <f t="shared" si="88"/>
        <v>2.3733062281680681E-2</v>
      </c>
      <c r="U427" s="14">
        <f t="shared" si="91"/>
        <v>0.24034111454410864</v>
      </c>
      <c r="V427" s="14">
        <f t="shared" si="92"/>
        <v>0.18919323306685115</v>
      </c>
      <c r="W427" s="12">
        <f t="shared" si="93"/>
        <v>0.33493773107753427</v>
      </c>
      <c r="Y427">
        <f t="shared" si="94"/>
        <v>278.55304849831549</v>
      </c>
      <c r="Z427">
        <f t="shared" si="95"/>
        <v>300.99806047331043</v>
      </c>
      <c r="AB427">
        <f t="shared" si="96"/>
        <v>513.97318001120607</v>
      </c>
      <c r="AC427">
        <f t="shared" si="97"/>
        <v>770.9597700168091</v>
      </c>
    </row>
    <row r="428" spans="1:29" x14ac:dyDescent="0.25">
      <c r="A428" s="1">
        <v>0.67013888888891104</v>
      </c>
      <c r="B428" s="2">
        <v>719.33333333333303</v>
      </c>
      <c r="C428" s="3">
        <v>21.4</v>
      </c>
      <c r="D428" s="3">
        <v>25.521456391200001</v>
      </c>
      <c r="E428" s="3">
        <v>39.014969627596699</v>
      </c>
      <c r="F428" s="3">
        <v>44.024687048921798</v>
      </c>
      <c r="G428" s="12">
        <f t="shared" si="84"/>
        <v>2.4487909584240092E-2</v>
      </c>
      <c r="H428" s="12">
        <f t="shared" si="85"/>
        <v>3.1452298955869061E-2</v>
      </c>
      <c r="I428" s="14">
        <f t="shared" si="89"/>
        <v>0.3296923783431665</v>
      </c>
      <c r="J428" s="14">
        <f t="shared" si="90"/>
        <v>0.24480883851786658</v>
      </c>
      <c r="K428" s="12">
        <f t="shared" si="86"/>
        <v>0.30139786506806659</v>
      </c>
      <c r="M428" s="1">
        <v>0.67013888888891104</v>
      </c>
      <c r="N428" s="2">
        <v>719.33333333333303</v>
      </c>
      <c r="O428" s="3">
        <v>21.4</v>
      </c>
      <c r="P428" s="3">
        <v>25.521456391200001</v>
      </c>
      <c r="Q428" s="3">
        <v>34.909950379627503</v>
      </c>
      <c r="R428" s="3">
        <v>38.759789316339798</v>
      </c>
      <c r="S428" s="12">
        <f t="shared" si="87"/>
        <v>1.8781209980946491E-2</v>
      </c>
      <c r="T428" s="12">
        <f t="shared" si="88"/>
        <v>2.4133164017154506E-2</v>
      </c>
      <c r="U428" s="14">
        <f t="shared" si="91"/>
        <v>0.22939280955800626</v>
      </c>
      <c r="V428" s="14">
        <f t="shared" si="92"/>
        <v>0.1881292933939786</v>
      </c>
      <c r="W428" s="12">
        <f t="shared" si="93"/>
        <v>0.32345745625499561</v>
      </c>
      <c r="Y428">
        <f t="shared" si="94"/>
        <v>269.98108260435453</v>
      </c>
      <c r="Z428">
        <f t="shared" si="95"/>
        <v>289.74125014605744</v>
      </c>
      <c r="AB428">
        <f t="shared" si="96"/>
        <v>503.07725728104731</v>
      </c>
      <c r="AC428">
        <f t="shared" si="97"/>
        <v>754.61588592157091</v>
      </c>
    </row>
    <row r="429" spans="1:29" x14ac:dyDescent="0.25">
      <c r="A429" s="1">
        <v>0.67083333333335604</v>
      </c>
      <c r="B429" s="2">
        <v>718.5</v>
      </c>
      <c r="C429" s="3">
        <v>21.44</v>
      </c>
      <c r="D429" s="3">
        <v>25.389676065600003</v>
      </c>
      <c r="E429" s="3">
        <v>38.809985431271699</v>
      </c>
      <c r="F429" s="3">
        <v>43.789429099805901</v>
      </c>
      <c r="G429" s="12">
        <f t="shared" si="84"/>
        <v>2.4175345067879883E-2</v>
      </c>
      <c r="H429" s="12">
        <f t="shared" si="85"/>
        <v>3.1105677243988727E-2</v>
      </c>
      <c r="I429" s="14">
        <f t="shared" si="89"/>
        <v>0.32828406959320056</v>
      </c>
      <c r="J429" s="14">
        <f t="shared" si="90"/>
        <v>0.24361167649352286</v>
      </c>
      <c r="K429" s="12">
        <f t="shared" si="86"/>
        <v>0.3000599385599747</v>
      </c>
      <c r="M429" s="1">
        <v>0.67083333333335604</v>
      </c>
      <c r="N429" s="2">
        <v>718.5</v>
      </c>
      <c r="O429" s="3">
        <v>21.44</v>
      </c>
      <c r="P429" s="3">
        <v>25.389676065600003</v>
      </c>
      <c r="Q429" s="3">
        <v>34.735061791700701</v>
      </c>
      <c r="R429" s="3">
        <v>38.556352157381298</v>
      </c>
      <c r="S429" s="12">
        <f t="shared" si="87"/>
        <v>1.8503913419207655E-2</v>
      </c>
      <c r="T429" s="12">
        <f t="shared" si="88"/>
        <v>2.3822341207211269E-2</v>
      </c>
      <c r="U429" s="14">
        <f t="shared" si="91"/>
        <v>0.22860436182865834</v>
      </c>
      <c r="V429" s="14">
        <f t="shared" si="92"/>
        <v>0.18695079497224823</v>
      </c>
      <c r="W429" s="12">
        <f t="shared" si="93"/>
        <v>0.3220797593147825</v>
      </c>
      <c r="Y429">
        <f t="shared" si="94"/>
        <v>268.47123811617104</v>
      </c>
      <c r="Z429">
        <f t="shared" si="95"/>
        <v>288.17293028311053</v>
      </c>
      <c r="AB429">
        <f t="shared" si="96"/>
        <v>505.00006717460479</v>
      </c>
      <c r="AC429">
        <f t="shared" si="97"/>
        <v>757.50010076190711</v>
      </c>
    </row>
    <row r="430" spans="1:29" x14ac:dyDescent="0.25">
      <c r="A430" s="1">
        <v>0.67152777777780004</v>
      </c>
      <c r="B430" s="2">
        <v>713</v>
      </c>
      <c r="C430" s="3">
        <v>21.48</v>
      </c>
      <c r="D430" s="3">
        <v>25.360391548799999</v>
      </c>
      <c r="E430" s="3">
        <v>38.621354898246899</v>
      </c>
      <c r="F430" s="3">
        <v>43.563991822489399</v>
      </c>
      <c r="G430" s="12">
        <f t="shared" si="84"/>
        <v>2.4041170965283166E-2</v>
      </c>
      <c r="H430" s="12">
        <f t="shared" si="85"/>
        <v>3.097334056450126E-2</v>
      </c>
      <c r="I430" s="14">
        <f t="shared" si="89"/>
        <v>0.3268884671120405</v>
      </c>
      <c r="J430" s="14">
        <f t="shared" si="90"/>
        <v>0.24367626469978745</v>
      </c>
      <c r="K430" s="12">
        <f t="shared" si="86"/>
        <v>0.29915106630795618</v>
      </c>
      <c r="M430" s="1">
        <v>0.67152777777780004</v>
      </c>
      <c r="N430" s="2">
        <v>713</v>
      </c>
      <c r="O430" s="3">
        <v>21.48</v>
      </c>
      <c r="P430" s="3">
        <v>25.360391548799999</v>
      </c>
      <c r="Q430" s="3">
        <v>34.581514049212302</v>
      </c>
      <c r="R430" s="3">
        <v>38.3759526743968</v>
      </c>
      <c r="S430" s="12">
        <f t="shared" si="87"/>
        <v>1.8375195019933101E-2</v>
      </c>
      <c r="T430" s="12">
        <f t="shared" si="88"/>
        <v>2.3696988323137165E-2</v>
      </c>
      <c r="U430" s="14">
        <f t="shared" si="91"/>
        <v>0.2273046474664939</v>
      </c>
      <c r="V430" s="14">
        <f t="shared" si="92"/>
        <v>0.1870690979308095</v>
      </c>
      <c r="W430" s="12">
        <f t="shared" si="93"/>
        <v>0.32083919643189868</v>
      </c>
      <c r="Y430">
        <f t="shared" si="94"/>
        <v>265.6091684798086</v>
      </c>
      <c r="Z430">
        <f t="shared" si="95"/>
        <v>284.86554713557484</v>
      </c>
      <c r="AB430">
        <f t="shared" si="96"/>
        <v>505.42735826206206</v>
      </c>
      <c r="AC430">
        <f t="shared" si="97"/>
        <v>758.14103739309303</v>
      </c>
    </row>
    <row r="431" spans="1:29" x14ac:dyDescent="0.25">
      <c r="A431" s="1">
        <v>0.67222222222224504</v>
      </c>
      <c r="B431" s="2">
        <v>716</v>
      </c>
      <c r="C431" s="3">
        <v>21.48</v>
      </c>
      <c r="D431" s="3">
        <v>25.228611223199998</v>
      </c>
      <c r="E431" s="3">
        <v>38.642939257993703</v>
      </c>
      <c r="F431" s="3">
        <v>43.5203242533916</v>
      </c>
      <c r="G431" s="12">
        <f t="shared" si="84"/>
        <v>2.3970585555857127E-2</v>
      </c>
      <c r="H431" s="12">
        <f t="shared" si="85"/>
        <v>3.0782575772893294E-2</v>
      </c>
      <c r="I431" s="14">
        <f t="shared" si="89"/>
        <v>0.3292834882419311</v>
      </c>
      <c r="J431" s="14">
        <f t="shared" si="90"/>
        <v>0.23945177732611986</v>
      </c>
      <c r="K431" s="12">
        <f t="shared" si="86"/>
        <v>0.29933958460332738</v>
      </c>
      <c r="M431" s="1">
        <v>0.67222222222224504</v>
      </c>
      <c r="N431" s="2">
        <v>716</v>
      </c>
      <c r="O431" s="3">
        <v>21.48</v>
      </c>
      <c r="P431" s="3">
        <v>25.228611223199998</v>
      </c>
      <c r="Q431" s="3">
        <v>34.645231445175</v>
      </c>
      <c r="R431" s="3">
        <v>38.382773144844897</v>
      </c>
      <c r="S431" s="12">
        <f t="shared" si="87"/>
        <v>1.8387194755831004E-2</v>
      </c>
      <c r="T431" s="12">
        <f t="shared" si="88"/>
        <v>2.3607225062632537E-2</v>
      </c>
      <c r="U431" s="14">
        <f t="shared" si="91"/>
        <v>0.23115116508995684</v>
      </c>
      <c r="V431" s="14">
        <f t="shared" si="92"/>
        <v>0.18349197442090232</v>
      </c>
      <c r="W431" s="12">
        <f t="shared" si="93"/>
        <v>0.32289715230040805</v>
      </c>
      <c r="Y431">
        <f t="shared" si="94"/>
        <v>266.89482382463837</v>
      </c>
      <c r="Z431">
        <f t="shared" si="95"/>
        <v>287.89903844791019</v>
      </c>
      <c r="AB431">
        <f t="shared" si="96"/>
        <v>507.35016815561943</v>
      </c>
      <c r="AC431">
        <f t="shared" si="97"/>
        <v>761.02525223342911</v>
      </c>
    </row>
    <row r="432" spans="1:29" x14ac:dyDescent="0.25">
      <c r="A432" s="1">
        <v>0.67291666666668903</v>
      </c>
      <c r="B432" s="2">
        <v>713</v>
      </c>
      <c r="C432" s="3">
        <v>21.52</v>
      </c>
      <c r="D432" s="3">
        <v>25.726448008800002</v>
      </c>
      <c r="E432" s="3">
        <v>38.737793241427298</v>
      </c>
      <c r="F432" s="3">
        <v>43.558769407446803</v>
      </c>
      <c r="G432" s="12">
        <f t="shared" si="84"/>
        <v>2.4148377617710097E-2</v>
      </c>
      <c r="H432" s="12">
        <f t="shared" si="85"/>
        <v>3.0909915017456949E-2</v>
      </c>
      <c r="I432" s="14">
        <f t="shared" si="89"/>
        <v>0.32073527285153769</v>
      </c>
      <c r="J432" s="14">
        <f t="shared" si="90"/>
        <v>0.23767828435473781</v>
      </c>
      <c r="K432" s="12">
        <f t="shared" si="86"/>
        <v>0.2930496100192711</v>
      </c>
      <c r="M432" s="1">
        <v>0.67291666666668903</v>
      </c>
      <c r="N432" s="2">
        <v>713</v>
      </c>
      <c r="O432" s="3">
        <v>21.52</v>
      </c>
      <c r="P432" s="3">
        <v>25.726448008800002</v>
      </c>
      <c r="Q432" s="3">
        <v>34.781342480235502</v>
      </c>
      <c r="R432" s="3">
        <v>38.483390788858898</v>
      </c>
      <c r="S432" s="12">
        <f t="shared" si="87"/>
        <v>1.8599358317300845E-2</v>
      </c>
      <c r="T432" s="12">
        <f t="shared" si="88"/>
        <v>2.3791571933883447E-2</v>
      </c>
      <c r="U432" s="14">
        <f t="shared" si="91"/>
        <v>0.2232070548443448</v>
      </c>
      <c r="V432" s="14">
        <f t="shared" si="92"/>
        <v>0.18251417561320665</v>
      </c>
      <c r="W432" s="12">
        <f t="shared" si="93"/>
        <v>0.31446414265094813</v>
      </c>
      <c r="Y432">
        <f t="shared" si="94"/>
        <v>260.19182950336904</v>
      </c>
      <c r="Z432">
        <f t="shared" si="95"/>
        <v>279.20528740569904</v>
      </c>
      <c r="AB432">
        <f t="shared" si="96"/>
        <v>500.08621966884687</v>
      </c>
      <c r="AC432">
        <f t="shared" si="97"/>
        <v>750.12932950327024</v>
      </c>
    </row>
    <row r="433" spans="1:29" x14ac:dyDescent="0.25">
      <c r="A433" s="1">
        <v>0.67361111111113403</v>
      </c>
      <c r="B433" s="2">
        <v>710.33333333333303</v>
      </c>
      <c r="C433" s="3">
        <v>21.52</v>
      </c>
      <c r="D433" s="3">
        <v>25.609309941600003</v>
      </c>
      <c r="E433" s="3">
        <v>38.407816014807899</v>
      </c>
      <c r="F433" s="3">
        <v>43.240969661534301</v>
      </c>
      <c r="G433" s="12">
        <f t="shared" si="84"/>
        <v>2.3774494624318968E-2</v>
      </c>
      <c r="H433" s="12">
        <f t="shared" si="85"/>
        <v>3.0578558885313436E-2</v>
      </c>
      <c r="I433" s="14">
        <f t="shared" si="89"/>
        <v>0.31667307377930037</v>
      </c>
      <c r="J433" s="14">
        <f t="shared" si="90"/>
        <v>0.23917316796222968</v>
      </c>
      <c r="K433" s="12">
        <f t="shared" si="86"/>
        <v>0.29083977184027693</v>
      </c>
      <c r="M433" s="1">
        <v>0.67361111111113403</v>
      </c>
      <c r="N433" s="2">
        <v>710.33333333333303</v>
      </c>
      <c r="O433" s="3">
        <v>21.52</v>
      </c>
      <c r="P433" s="3">
        <v>25.609309941600003</v>
      </c>
      <c r="Q433" s="3">
        <v>34.4588448632311</v>
      </c>
      <c r="R433" s="3">
        <v>38.170548495380501</v>
      </c>
      <c r="S433" s="12">
        <f t="shared" si="87"/>
        <v>1.8215173434863126E-2</v>
      </c>
      <c r="T433" s="12">
        <f t="shared" si="88"/>
        <v>2.3440471837701326E-2</v>
      </c>
      <c r="U433" s="14">
        <f t="shared" si="91"/>
        <v>0.21896379226765228</v>
      </c>
      <c r="V433" s="14">
        <f t="shared" si="92"/>
        <v>0.18367715597855491</v>
      </c>
      <c r="W433" s="12">
        <f t="shared" si="93"/>
        <v>0.31080237025692981</v>
      </c>
      <c r="Y433">
        <f t="shared" si="94"/>
        <v>257.26397013339459</v>
      </c>
      <c r="Z433">
        <f t="shared" si="95"/>
        <v>274.92199981190475</v>
      </c>
      <c r="AB433">
        <f t="shared" si="96"/>
        <v>501.79538401867575</v>
      </c>
      <c r="AC433">
        <f t="shared" si="97"/>
        <v>752.69307602801348</v>
      </c>
    </row>
    <row r="434" spans="1:29" x14ac:dyDescent="0.25">
      <c r="A434" s="1">
        <v>0.67430555555557803</v>
      </c>
      <c r="B434" s="2">
        <v>709.83333333333303</v>
      </c>
      <c r="C434" s="3">
        <v>21.52</v>
      </c>
      <c r="D434" s="3">
        <v>25.170042189600004</v>
      </c>
      <c r="E434" s="3">
        <v>38.1162943013316</v>
      </c>
      <c r="F434" s="3">
        <v>42.911921804627603</v>
      </c>
      <c r="G434" s="12">
        <f t="shared" si="84"/>
        <v>2.3380550788445562E-2</v>
      </c>
      <c r="H434" s="12">
        <f t="shared" si="85"/>
        <v>3.0136541636009786E-2</v>
      </c>
      <c r="I434" s="14">
        <f t="shared" si="89"/>
        <v>0.32055438642465484</v>
      </c>
      <c r="J434" s="14">
        <f t="shared" si="90"/>
        <v>0.23748331464165148</v>
      </c>
      <c r="K434" s="12">
        <f t="shared" si="86"/>
        <v>0.29286402916365378</v>
      </c>
      <c r="M434" s="1">
        <v>0.67430555555557803</v>
      </c>
      <c r="N434" s="2">
        <v>709.83333333333303</v>
      </c>
      <c r="O434" s="3">
        <v>21.52</v>
      </c>
      <c r="P434" s="3">
        <v>25.170042189600004</v>
      </c>
      <c r="Q434" s="3">
        <v>34.201401538616302</v>
      </c>
      <c r="R434" s="3">
        <v>37.875656238314697</v>
      </c>
      <c r="S434" s="12">
        <f t="shared" si="87"/>
        <v>1.7865322665343474E-2</v>
      </c>
      <c r="T434" s="12">
        <f t="shared" si="88"/>
        <v>2.30415443601522E-2</v>
      </c>
      <c r="U434" s="14">
        <f t="shared" si="91"/>
        <v>0.22362007395801212</v>
      </c>
      <c r="V434" s="14">
        <f t="shared" si="92"/>
        <v>0.18195203533267046</v>
      </c>
      <c r="W434" s="12">
        <f t="shared" si="93"/>
        <v>0.31459609162434737</v>
      </c>
      <c r="Y434">
        <f t="shared" si="94"/>
        <v>258.87219126797845</v>
      </c>
      <c r="Z434">
        <f t="shared" si="95"/>
        <v>278.08187927929981</v>
      </c>
      <c r="AB434">
        <f t="shared" si="96"/>
        <v>508.20475033053378</v>
      </c>
      <c r="AC434">
        <f t="shared" si="97"/>
        <v>762.30712549580051</v>
      </c>
    </row>
    <row r="435" spans="1:29" x14ac:dyDescent="0.25">
      <c r="A435" s="1">
        <v>0.67500000000002303</v>
      </c>
      <c r="B435" s="2">
        <v>708.16666666666697</v>
      </c>
      <c r="C435" s="3">
        <v>21.52</v>
      </c>
      <c r="D435" s="3">
        <v>25.301822515200008</v>
      </c>
      <c r="E435" s="3">
        <v>38.1401837747919</v>
      </c>
      <c r="F435" s="3">
        <v>42.860215343071403</v>
      </c>
      <c r="G435" s="12">
        <f t="shared" si="84"/>
        <v>2.3469311049364876E-2</v>
      </c>
      <c r="H435" s="12">
        <f t="shared" si="85"/>
        <v>3.0134453296876525E-2</v>
      </c>
      <c r="I435" s="14">
        <f t="shared" si="89"/>
        <v>0.31863110167368974</v>
      </c>
      <c r="J435" s="14">
        <f t="shared" si="90"/>
        <v>0.2342898487004095</v>
      </c>
      <c r="K435" s="12">
        <f t="shared" si="86"/>
        <v>0.29051735068259638</v>
      </c>
      <c r="M435" s="1">
        <v>0.67500000000002303</v>
      </c>
      <c r="N435" s="2">
        <v>708.16666666666697</v>
      </c>
      <c r="O435" s="3">
        <v>21.52</v>
      </c>
      <c r="P435" s="3">
        <v>25.301822515200008</v>
      </c>
      <c r="Q435" s="3">
        <v>34.2767117481133</v>
      </c>
      <c r="R435" s="3">
        <v>37.8931062344776</v>
      </c>
      <c r="S435" s="12">
        <f t="shared" si="87"/>
        <v>1.8013713930025835E-2</v>
      </c>
      <c r="T435" s="12">
        <f t="shared" si="88"/>
        <v>2.3120413604816557E-2</v>
      </c>
      <c r="U435" s="14">
        <f t="shared" si="91"/>
        <v>0.22274484927318539</v>
      </c>
      <c r="V435" s="14">
        <f t="shared" si="92"/>
        <v>0.17950823099264362</v>
      </c>
      <c r="W435" s="12">
        <f t="shared" si="93"/>
        <v>0.31249896476950723</v>
      </c>
      <c r="Y435">
        <f t="shared" si="94"/>
        <v>256.19493115289936</v>
      </c>
      <c r="Z435">
        <f t="shared" si="95"/>
        <v>275.57958440818282</v>
      </c>
      <c r="AB435">
        <f t="shared" si="96"/>
        <v>506.2819404369763</v>
      </c>
      <c r="AC435">
        <f t="shared" si="97"/>
        <v>759.42291065546431</v>
      </c>
    </row>
    <row r="436" spans="1:29" x14ac:dyDescent="0.25">
      <c r="A436" s="1">
        <v>0.67569444444446702</v>
      </c>
      <c r="B436" s="2">
        <v>705.16666666666697</v>
      </c>
      <c r="C436" s="3">
        <v>21.52</v>
      </c>
      <c r="D436" s="3">
        <v>25.550740908000002</v>
      </c>
      <c r="E436" s="3">
        <v>38.306533490124401</v>
      </c>
      <c r="F436" s="3">
        <v>42.932915086379197</v>
      </c>
      <c r="G436" s="12">
        <f t="shared" si="84"/>
        <v>2.380505812827851E-2</v>
      </c>
      <c r="H436" s="12">
        <f t="shared" si="85"/>
        <v>3.0365750536108516E-2</v>
      </c>
      <c r="I436" s="14">
        <f t="shared" si="89"/>
        <v>0.31792869502727261</v>
      </c>
      <c r="J436" s="14">
        <f t="shared" si="90"/>
        <v>0.23061827857826689</v>
      </c>
      <c r="K436" s="12">
        <f t="shared" si="86"/>
        <v>0.28882522287760404</v>
      </c>
      <c r="M436" s="1">
        <v>0.67569444444446702</v>
      </c>
      <c r="N436" s="2">
        <v>705.16666666666697</v>
      </c>
      <c r="O436" s="3">
        <v>21.52</v>
      </c>
      <c r="P436" s="3">
        <v>25.550740908000002</v>
      </c>
      <c r="Q436" s="3">
        <v>34.501543494134097</v>
      </c>
      <c r="R436" s="3">
        <v>38.046762163842303</v>
      </c>
      <c r="S436" s="12">
        <f t="shared" si="87"/>
        <v>1.8409184817963734E-2</v>
      </c>
      <c r="T436" s="12">
        <f t="shared" si="88"/>
        <v>2.3436675250071797E-2</v>
      </c>
      <c r="U436" s="14">
        <f t="shared" si="91"/>
        <v>0.22309213381567963</v>
      </c>
      <c r="V436" s="14">
        <f t="shared" si="92"/>
        <v>0.1767239060983441</v>
      </c>
      <c r="W436" s="12">
        <f t="shared" si="93"/>
        <v>0.31145408686485165</v>
      </c>
      <c r="Y436">
        <f t="shared" si="94"/>
        <v>253.6237206089111</v>
      </c>
      <c r="Z436">
        <f t="shared" si="95"/>
        <v>273.4946190727577</v>
      </c>
      <c r="AB436">
        <f t="shared" si="96"/>
        <v>502.64996619359016</v>
      </c>
      <c r="AC436">
        <f t="shared" si="97"/>
        <v>753.9749492903851</v>
      </c>
    </row>
    <row r="437" spans="1:29" x14ac:dyDescent="0.25">
      <c r="A437" s="1">
        <v>0.67638888888891202</v>
      </c>
      <c r="B437" s="2">
        <v>703.66666666666697</v>
      </c>
      <c r="C437" s="3">
        <v>21.52</v>
      </c>
      <c r="D437" s="3">
        <v>25.946081884800002</v>
      </c>
      <c r="E437" s="3">
        <v>38.096288249879997</v>
      </c>
      <c r="F437" s="3">
        <v>42.772053419730099</v>
      </c>
      <c r="G437" s="12">
        <f t="shared" si="84"/>
        <v>2.3557017882349585E-2</v>
      </c>
      <c r="H437" s="12">
        <f t="shared" si="85"/>
        <v>3.0201876010985444E-2</v>
      </c>
      <c r="I437" s="14">
        <f t="shared" si="89"/>
        <v>0.30348045698920778</v>
      </c>
      <c r="J437" s="14">
        <f t="shared" si="90"/>
        <v>0.23357683118841202</v>
      </c>
      <c r="K437" s="12">
        <f t="shared" si="86"/>
        <v>0.28017924838894254</v>
      </c>
      <c r="M437" s="1">
        <v>0.67638888888891202</v>
      </c>
      <c r="N437" s="2">
        <v>703.66666666666697</v>
      </c>
      <c r="O437" s="3">
        <v>21.52</v>
      </c>
      <c r="P437" s="3">
        <v>25.946081884800002</v>
      </c>
      <c r="Q437" s="3">
        <v>34.273990176390001</v>
      </c>
      <c r="R437" s="3">
        <v>37.869946927530002</v>
      </c>
      <c r="S437" s="12">
        <f t="shared" si="87"/>
        <v>1.8125045253041205E-2</v>
      </c>
      <c r="T437" s="12">
        <f t="shared" si="88"/>
        <v>2.3235358021122685E-2</v>
      </c>
      <c r="U437" s="14">
        <f t="shared" si="91"/>
        <v>0.20800942289833327</v>
      </c>
      <c r="V437" s="14">
        <f t="shared" si="92"/>
        <v>0.17963523669619735</v>
      </c>
      <c r="W437" s="12">
        <f t="shared" si="93"/>
        <v>0.29782704124643194</v>
      </c>
      <c r="Y437">
        <f t="shared" si="94"/>
        <v>245.50815448948188</v>
      </c>
      <c r="Z437">
        <f t="shared" si="95"/>
        <v>260.97210151685164</v>
      </c>
      <c r="AB437">
        <f t="shared" si="96"/>
        <v>496.88153651291793</v>
      </c>
      <c r="AC437">
        <f t="shared" si="97"/>
        <v>745.32230476937673</v>
      </c>
    </row>
    <row r="438" spans="1:29" x14ac:dyDescent="0.25">
      <c r="A438" s="1">
        <v>0.67708333333335602</v>
      </c>
      <c r="B438" s="2">
        <v>701.16666666666697</v>
      </c>
      <c r="C438" s="3">
        <v>21.52</v>
      </c>
      <c r="D438" s="3">
        <v>24.979692830400001</v>
      </c>
      <c r="E438" s="3">
        <v>37.735192993019297</v>
      </c>
      <c r="F438" s="3">
        <v>42.326409744481602</v>
      </c>
      <c r="G438" s="12">
        <f t="shared" si="84"/>
        <v>2.3126018055173697E-2</v>
      </c>
      <c r="H438" s="12">
        <f t="shared" si="85"/>
        <v>2.9673985849034835E-2</v>
      </c>
      <c r="I438" s="14">
        <f t="shared" si="89"/>
        <v>0.31973507765495546</v>
      </c>
      <c r="J438" s="14">
        <f t="shared" si="90"/>
        <v>0.23017098911754308</v>
      </c>
      <c r="K438" s="12">
        <f t="shared" si="86"/>
        <v>0.28988038147581802</v>
      </c>
      <c r="M438" s="1">
        <v>0.67708333333335602</v>
      </c>
      <c r="N438" s="2">
        <v>701.16666666666697</v>
      </c>
      <c r="O438" s="3">
        <v>21.52</v>
      </c>
      <c r="P438" s="3">
        <v>24.979692830400001</v>
      </c>
      <c r="Q438" s="3">
        <v>33.974871373661898</v>
      </c>
      <c r="R438" s="3">
        <v>37.4825855513226</v>
      </c>
      <c r="S438" s="12">
        <f t="shared" si="87"/>
        <v>1.776306827715031E-2</v>
      </c>
      <c r="T438" s="12">
        <f t="shared" si="88"/>
        <v>2.2765750726868449E-2</v>
      </c>
      <c r="U438" s="14">
        <f t="shared" si="91"/>
        <v>0.22547717246545357</v>
      </c>
      <c r="V438" s="14">
        <f t="shared" si="92"/>
        <v>0.17585186792948601</v>
      </c>
      <c r="W438" s="12">
        <f t="shared" si="93"/>
        <v>0.31340310643019659</v>
      </c>
      <c r="Y438">
        <f t="shared" si="94"/>
        <v>253.10636281457056</v>
      </c>
      <c r="Z438">
        <f t="shared" si="95"/>
        <v>273.64501164061039</v>
      </c>
      <c r="AB438">
        <f t="shared" si="96"/>
        <v>510.98214239900568</v>
      </c>
      <c r="AC438">
        <f t="shared" si="97"/>
        <v>766.47321359850844</v>
      </c>
    </row>
    <row r="439" spans="1:29" x14ac:dyDescent="0.25">
      <c r="A439" s="1">
        <v>0.67777777777780102</v>
      </c>
      <c r="B439" s="2">
        <v>700.16666666666697</v>
      </c>
      <c r="C439" s="3">
        <v>21.56</v>
      </c>
      <c r="D439" s="3">
        <v>25.785017042400003</v>
      </c>
      <c r="E439" s="3">
        <v>37.822933225914802</v>
      </c>
      <c r="F439" s="3">
        <v>42.413973741772701</v>
      </c>
      <c r="G439" s="12">
        <f t="shared" si="84"/>
        <v>2.3227231458102543E-2</v>
      </c>
      <c r="H439" s="12">
        <f t="shared" si="85"/>
        <v>2.9784299559780091E-2</v>
      </c>
      <c r="I439" s="14">
        <f t="shared" si="89"/>
        <v>0.302178762045339</v>
      </c>
      <c r="J439" s="14">
        <f t="shared" si="90"/>
        <v>0.23049087872563498</v>
      </c>
      <c r="K439" s="12">
        <f t="shared" si="86"/>
        <v>0.278282800938771</v>
      </c>
      <c r="M439" s="1">
        <v>0.67777777777780102</v>
      </c>
      <c r="N439" s="2">
        <v>700.16666666666697</v>
      </c>
      <c r="O439" s="3">
        <v>21.56</v>
      </c>
      <c r="P439" s="3">
        <v>25.785017042400003</v>
      </c>
      <c r="Q439" s="3">
        <v>34.069992723795501</v>
      </c>
      <c r="R439" s="3">
        <v>37.597562189352097</v>
      </c>
      <c r="S439" s="12">
        <f t="shared" si="87"/>
        <v>1.7867164090162577E-2</v>
      </c>
      <c r="T439" s="12">
        <f t="shared" si="88"/>
        <v>2.2905349473009415E-2</v>
      </c>
      <c r="U439" s="14">
        <f t="shared" si="91"/>
        <v>0.20797151739669714</v>
      </c>
      <c r="V439" s="14">
        <f t="shared" si="92"/>
        <v>0.17709984982128277</v>
      </c>
      <c r="W439" s="12">
        <f t="shared" si="93"/>
        <v>0.29652144230733851</v>
      </c>
      <c r="Y439">
        <f t="shared" si="94"/>
        <v>242.6335062955078</v>
      </c>
      <c r="Z439">
        <f t="shared" si="95"/>
        <v>258.53569461039223</v>
      </c>
      <c r="AB439">
        <f t="shared" si="96"/>
        <v>499.23163749393257</v>
      </c>
      <c r="AC439">
        <f t="shared" si="97"/>
        <v>748.84745624089874</v>
      </c>
    </row>
    <row r="440" spans="1:29" x14ac:dyDescent="0.25">
      <c r="A440" s="1">
        <v>0.67847222222224501</v>
      </c>
      <c r="B440" s="2">
        <v>696.83333333333303</v>
      </c>
      <c r="C440" s="3">
        <v>21.6</v>
      </c>
      <c r="D440" s="3">
        <v>25.0675463808</v>
      </c>
      <c r="E440" s="3">
        <v>37.591640454043997</v>
      </c>
      <c r="F440" s="3">
        <v>42.091472702911602</v>
      </c>
      <c r="G440" s="12">
        <f t="shared" si="84"/>
        <v>2.2949017633165276E-2</v>
      </c>
      <c r="H440" s="12">
        <f t="shared" si="85"/>
        <v>2.9406562118505061E-2</v>
      </c>
      <c r="I440" s="14">
        <f t="shared" si="89"/>
        <v>0.31588678491363614</v>
      </c>
      <c r="J440" s="14">
        <f t="shared" si="90"/>
        <v>0.22699247281800455</v>
      </c>
      <c r="K440" s="12">
        <f t="shared" si="86"/>
        <v>0.28625534754842569</v>
      </c>
      <c r="M440" s="1">
        <v>0.67847222222224501</v>
      </c>
      <c r="N440" s="2">
        <v>696.83333333333303</v>
      </c>
      <c r="O440" s="3">
        <v>21.6</v>
      </c>
      <c r="P440" s="3">
        <v>25.0675463808</v>
      </c>
      <c r="Q440" s="3">
        <v>33.903481996538602</v>
      </c>
      <c r="R440" s="3">
        <v>37.340541576174203</v>
      </c>
      <c r="S440" s="12">
        <f t="shared" si="87"/>
        <v>1.7656276483910938E-2</v>
      </c>
      <c r="T440" s="12">
        <f t="shared" si="88"/>
        <v>2.2588674828281571E-2</v>
      </c>
      <c r="U440" s="14">
        <f t="shared" si="91"/>
        <v>0.22286284956310545</v>
      </c>
      <c r="V440" s="14">
        <f t="shared" si="92"/>
        <v>0.17338127513545254</v>
      </c>
      <c r="W440" s="12">
        <f t="shared" si="93"/>
        <v>0.30955348713083175</v>
      </c>
      <c r="Y440">
        <f t="shared" si="94"/>
        <v>248.39651754016211</v>
      </c>
      <c r="Z440">
        <f t="shared" si="95"/>
        <v>268.61335117138452</v>
      </c>
      <c r="AB440">
        <f t="shared" si="96"/>
        <v>509.70026913663406</v>
      </c>
      <c r="AC440">
        <f t="shared" si="97"/>
        <v>764.55040370495101</v>
      </c>
    </row>
    <row r="441" spans="1:29" x14ac:dyDescent="0.25">
      <c r="A441" s="1">
        <v>0.67916666666669001</v>
      </c>
      <c r="B441" s="2">
        <v>695.33333333333303</v>
      </c>
      <c r="C441" s="3">
        <v>21.6</v>
      </c>
      <c r="D441" s="3">
        <v>25.887512851200004</v>
      </c>
      <c r="E441" s="3">
        <v>37.707909489272403</v>
      </c>
      <c r="F441" s="3">
        <v>42.1997410509438</v>
      </c>
      <c r="G441" s="12">
        <f t="shared" si="84"/>
        <v>2.3165737520525996E-2</v>
      </c>
      <c r="H441" s="12">
        <f t="shared" si="85"/>
        <v>2.9625706209411035E-2</v>
      </c>
      <c r="I441" s="14">
        <f t="shared" si="89"/>
        <v>0.29878105334620381</v>
      </c>
      <c r="J441" s="14">
        <f t="shared" si="90"/>
        <v>0.22707768724565594</v>
      </c>
      <c r="K441" s="12">
        <f t="shared" si="86"/>
        <v>0.27487993131268795</v>
      </c>
      <c r="M441" s="1">
        <v>0.67916666666669001</v>
      </c>
      <c r="N441" s="2">
        <v>695.33333333333303</v>
      </c>
      <c r="O441" s="3">
        <v>21.6</v>
      </c>
      <c r="P441" s="3">
        <v>25.887512851200004</v>
      </c>
      <c r="Q441" s="3">
        <v>34.031593409085403</v>
      </c>
      <c r="R441" s="3">
        <v>37.481882244947201</v>
      </c>
      <c r="S441" s="12">
        <f t="shared" si="87"/>
        <v>1.7878609888425802E-2</v>
      </c>
      <c r="T441" s="12">
        <f t="shared" si="88"/>
        <v>2.2840674369530977E-2</v>
      </c>
      <c r="U441" s="14">
        <f t="shared" si="91"/>
        <v>0.20585577981232162</v>
      </c>
      <c r="V441" s="14">
        <f t="shared" si="92"/>
        <v>0.17442408479036373</v>
      </c>
      <c r="W441" s="12">
        <f t="shared" si="93"/>
        <v>0.29306782220750355</v>
      </c>
      <c r="Y441">
        <f t="shared" si="94"/>
        <v>238.01211315593849</v>
      </c>
      <c r="Z441">
        <f t="shared" si="95"/>
        <v>253.76058313354616</v>
      </c>
      <c r="AB441">
        <f t="shared" si="96"/>
        <v>497.73611868783235</v>
      </c>
      <c r="AC441">
        <f t="shared" si="97"/>
        <v>746.60417803174846</v>
      </c>
    </row>
    <row r="442" spans="1:29" x14ac:dyDescent="0.25">
      <c r="A442" s="1">
        <v>0.67986111111113401</v>
      </c>
      <c r="B442" s="2">
        <v>691.5</v>
      </c>
      <c r="C442" s="3">
        <v>21.64</v>
      </c>
      <c r="D442" s="3">
        <v>25.213968964800003</v>
      </c>
      <c r="E442" s="3">
        <v>37.181039643403899</v>
      </c>
      <c r="F442" s="3">
        <v>41.673168623284496</v>
      </c>
      <c r="G442" s="12">
        <f t="shared" si="84"/>
        <v>2.2474388493714966E-2</v>
      </c>
      <c r="H442" s="12">
        <f t="shared" si="85"/>
        <v>2.8970598153701368E-2</v>
      </c>
      <c r="I442" s="14">
        <f t="shared" si="89"/>
        <v>0.30416534076514645</v>
      </c>
      <c r="J442" s="14">
        <f t="shared" si="90"/>
        <v>0.22835161229043108</v>
      </c>
      <c r="K442" s="12">
        <f t="shared" si="86"/>
        <v>0.27889409794024134</v>
      </c>
      <c r="M442" s="1">
        <v>0.67986111111113401</v>
      </c>
      <c r="N442" s="2">
        <v>691.5</v>
      </c>
      <c r="O442" s="3">
        <v>21.64</v>
      </c>
      <c r="P442" s="3">
        <v>25.213968964800003</v>
      </c>
      <c r="Q442" s="3">
        <v>33.522757438716503</v>
      </c>
      <c r="R442" s="3">
        <v>36.960678266677697</v>
      </c>
      <c r="S442" s="12">
        <f t="shared" si="87"/>
        <v>1.7184031003205355E-2</v>
      </c>
      <c r="T442" s="12">
        <f t="shared" si="88"/>
        <v>2.2155716943857838E-2</v>
      </c>
      <c r="U442" s="14">
        <f t="shared" si="91"/>
        <v>0.21118330002285632</v>
      </c>
      <c r="V442" s="14">
        <f t="shared" si="92"/>
        <v>0.17476229367142065</v>
      </c>
      <c r="W442" s="12">
        <f t="shared" si="93"/>
        <v>0.29856444685856665</v>
      </c>
      <c r="Y442">
        <f t="shared" si="94"/>
        <v>240.15657723773904</v>
      </c>
      <c r="Z442">
        <f t="shared" si="95"/>
        <v>257.09477601708096</v>
      </c>
      <c r="AB442">
        <f t="shared" si="96"/>
        <v>507.56381369934797</v>
      </c>
      <c r="AC442">
        <f t="shared" si="97"/>
        <v>761.34572054902185</v>
      </c>
    </row>
    <row r="443" spans="1:29" x14ac:dyDescent="0.25">
      <c r="A443" s="1">
        <v>0.68055555555557901</v>
      </c>
      <c r="B443" s="2">
        <v>690</v>
      </c>
      <c r="C443" s="3">
        <v>21.64</v>
      </c>
      <c r="D443" s="3">
        <v>25.096830897600004</v>
      </c>
      <c r="E443" s="3">
        <v>37.108823798306503</v>
      </c>
      <c r="F443" s="3">
        <v>41.529393805174202</v>
      </c>
      <c r="G443" s="12">
        <f t="shared" si="84"/>
        <v>2.2418585214936958E-2</v>
      </c>
      <c r="H443" s="12">
        <f t="shared" si="85"/>
        <v>2.8825208413295944E-2</v>
      </c>
      <c r="I443" s="14">
        <f t="shared" si="89"/>
        <v>0.30597083365875133</v>
      </c>
      <c r="J443" s="14">
        <f t="shared" si="90"/>
        <v>0.22520251242716427</v>
      </c>
      <c r="K443" s="12">
        <f t="shared" si="86"/>
        <v>0.27904805991488901</v>
      </c>
      <c r="M443" s="1">
        <v>0.68055555555557901</v>
      </c>
      <c r="N443" s="2">
        <v>690</v>
      </c>
      <c r="O443" s="3">
        <v>21.64</v>
      </c>
      <c r="P443" s="3">
        <v>25.096830897600004</v>
      </c>
      <c r="Q443" s="3">
        <v>33.501358873071098</v>
      </c>
      <c r="R443" s="3">
        <v>36.881004985260198</v>
      </c>
      <c r="S443" s="12">
        <f t="shared" si="87"/>
        <v>1.7190375178363908E-2</v>
      </c>
      <c r="T443" s="12">
        <f t="shared" si="88"/>
        <v>2.2088413022116227E-2</v>
      </c>
      <c r="U443" s="14">
        <f t="shared" si="91"/>
        <v>0.21408108150080077</v>
      </c>
      <c r="V443" s="14">
        <f t="shared" si="92"/>
        <v>0.17217345147735422</v>
      </c>
      <c r="W443" s="12">
        <f t="shared" si="93"/>
        <v>0.30016780723947789</v>
      </c>
      <c r="Y443">
        <f t="shared" si="94"/>
        <v>239.76791976592489</v>
      </c>
      <c r="Z443">
        <f t="shared" si="95"/>
        <v>257.91475039984192</v>
      </c>
      <c r="AB443">
        <f t="shared" si="96"/>
        <v>509.2729780491768</v>
      </c>
      <c r="AC443">
        <f t="shared" si="97"/>
        <v>763.90946707376509</v>
      </c>
    </row>
    <row r="444" spans="1:29" x14ac:dyDescent="0.25">
      <c r="A444" s="1">
        <v>0.681250000000023</v>
      </c>
      <c r="B444" s="2">
        <v>687.66666666666697</v>
      </c>
      <c r="C444" s="3">
        <v>21.64</v>
      </c>
      <c r="D444" s="3">
        <v>25.389676065600003</v>
      </c>
      <c r="E444" s="3">
        <v>36.923822602898099</v>
      </c>
      <c r="F444" s="3">
        <v>41.379287131088603</v>
      </c>
      <c r="G444" s="12">
        <f t="shared" si="84"/>
        <v>2.222562666441797E-2</v>
      </c>
      <c r="H444" s="12">
        <f t="shared" si="85"/>
        <v>2.8704731649668337E-2</v>
      </c>
      <c r="I444" s="14">
        <f t="shared" si="89"/>
        <v>0.29479597195755919</v>
      </c>
      <c r="J444" s="14">
        <f t="shared" si="90"/>
        <v>0.22775035705728558</v>
      </c>
      <c r="K444" s="12">
        <f t="shared" si="86"/>
        <v>0.27244743365746804</v>
      </c>
      <c r="M444" s="1">
        <v>0.681250000000023</v>
      </c>
      <c r="N444" s="2">
        <v>687.66666666666697</v>
      </c>
      <c r="O444" s="3">
        <v>21.64</v>
      </c>
      <c r="P444" s="3">
        <v>25.389676065600003</v>
      </c>
      <c r="Q444" s="3">
        <v>33.306237045915303</v>
      </c>
      <c r="R444" s="3">
        <v>36.724608842948399</v>
      </c>
      <c r="S444" s="12">
        <f t="shared" si="87"/>
        <v>1.6964959349367859E-2</v>
      </c>
      <c r="T444" s="12">
        <f t="shared" si="88"/>
        <v>2.1935931424549287E-2</v>
      </c>
      <c r="U444" s="14">
        <f t="shared" si="91"/>
        <v>0.20233575854152697</v>
      </c>
      <c r="V444" s="14">
        <f t="shared" si="92"/>
        <v>0.17473720021849862</v>
      </c>
      <c r="W444" s="12">
        <f t="shared" si="93"/>
        <v>0.28970435865077626</v>
      </c>
      <c r="Y444">
        <f t="shared" si="94"/>
        <v>233.30479880720972</v>
      </c>
      <c r="Z444">
        <f t="shared" si="95"/>
        <v>248.08241428901559</v>
      </c>
      <c r="AB444">
        <f t="shared" si="96"/>
        <v>505.00006717460479</v>
      </c>
      <c r="AC444">
        <f t="shared" si="97"/>
        <v>757.50010076190711</v>
      </c>
    </row>
    <row r="445" spans="1:29" x14ac:dyDescent="0.25">
      <c r="A445" s="1">
        <v>0.681944444444468</v>
      </c>
      <c r="B445" s="2">
        <v>689.66666666666697</v>
      </c>
      <c r="C445" s="3">
        <v>21.64</v>
      </c>
      <c r="D445" s="3">
        <v>24.569709595200003</v>
      </c>
      <c r="E445" s="3">
        <v>36.661446419095199</v>
      </c>
      <c r="F445" s="3">
        <v>41.045039926392697</v>
      </c>
      <c r="G445" s="12">
        <f t="shared" si="84"/>
        <v>2.1780734295449772E-2</v>
      </c>
      <c r="H445" s="12">
        <f t="shared" si="85"/>
        <v>2.8136838945953632E-2</v>
      </c>
      <c r="I445" s="14">
        <f t="shared" si="89"/>
        <v>0.30815094502654822</v>
      </c>
      <c r="J445" s="14">
        <f t="shared" si="90"/>
        <v>0.22342670892680233</v>
      </c>
      <c r="K445" s="12">
        <f t="shared" si="86"/>
        <v>0.27990953299329957</v>
      </c>
      <c r="M445" s="1">
        <v>0.681944444444468</v>
      </c>
      <c r="N445" s="2">
        <v>689.66666666666697</v>
      </c>
      <c r="O445" s="3">
        <v>21.64</v>
      </c>
      <c r="P445" s="3">
        <v>24.569709595200003</v>
      </c>
      <c r="Q445" s="3">
        <v>33.094308107726398</v>
      </c>
      <c r="R445" s="3">
        <v>36.436072485768698</v>
      </c>
      <c r="S445" s="12">
        <f t="shared" si="87"/>
        <v>1.6608469948370796E-2</v>
      </c>
      <c r="T445" s="12">
        <f t="shared" si="88"/>
        <v>2.1453947538572292E-2</v>
      </c>
      <c r="U445" s="14">
        <f t="shared" si="91"/>
        <v>0.2172444807445541</v>
      </c>
      <c r="V445" s="14">
        <f t="shared" si="92"/>
        <v>0.17032587892829495</v>
      </c>
      <c r="W445" s="12">
        <f t="shared" si="93"/>
        <v>0.30240742020870159</v>
      </c>
      <c r="Y445">
        <f t="shared" si="94"/>
        <v>240.39194027036052</v>
      </c>
      <c r="Z445">
        <f t="shared" si="95"/>
        <v>259.71357859349575</v>
      </c>
      <c r="AB445">
        <f t="shared" si="96"/>
        <v>516.9642176234064</v>
      </c>
      <c r="AC445">
        <f t="shared" si="97"/>
        <v>775.44632643510954</v>
      </c>
    </row>
    <row r="446" spans="1:29" x14ac:dyDescent="0.25">
      <c r="A446" s="1">
        <v>0.682638888888912</v>
      </c>
      <c r="B446" s="2">
        <v>685.66666666666697</v>
      </c>
      <c r="C446" s="3">
        <v>21.64</v>
      </c>
      <c r="D446" s="3">
        <v>25.345749290400004</v>
      </c>
      <c r="E446" s="3">
        <v>36.930672172911102</v>
      </c>
      <c r="F446" s="3">
        <v>41.241763738083897</v>
      </c>
      <c r="G446" s="12">
        <f t="shared" si="84"/>
        <v>2.2300445560881517E-2</v>
      </c>
      <c r="H446" s="12">
        <f t="shared" si="85"/>
        <v>2.8587890721561333E-2</v>
      </c>
      <c r="I446" s="14">
        <f t="shared" si="89"/>
        <v>0.29695740804598192</v>
      </c>
      <c r="J446" s="14">
        <f t="shared" si="90"/>
        <v>0.22101322382995711</v>
      </c>
      <c r="K446" s="12">
        <f t="shared" si="86"/>
        <v>0.27164267997397368</v>
      </c>
      <c r="M446" s="1">
        <v>0.682638888888912</v>
      </c>
      <c r="N446" s="2">
        <v>685.66666666666697</v>
      </c>
      <c r="O446" s="3">
        <v>21.64</v>
      </c>
      <c r="P446" s="3">
        <v>25.345749290400004</v>
      </c>
      <c r="Q446" s="3">
        <v>33.409535483852103</v>
      </c>
      <c r="R446" s="3">
        <v>36.710119419641401</v>
      </c>
      <c r="S446" s="12">
        <f t="shared" si="87"/>
        <v>1.7165097934640883E-2</v>
      </c>
      <c r="T446" s="12">
        <f t="shared" si="88"/>
        <v>2.197878379140699E-2</v>
      </c>
      <c r="U446" s="14">
        <f t="shared" si="91"/>
        <v>0.20669978309993436</v>
      </c>
      <c r="V446" s="14">
        <f t="shared" si="92"/>
        <v>0.16920835132874812</v>
      </c>
      <c r="W446" s="12">
        <f t="shared" si="93"/>
        <v>0.29130395876430842</v>
      </c>
      <c r="Y446">
        <f t="shared" si="94"/>
        <v>231.93912831050241</v>
      </c>
      <c r="Z446">
        <f t="shared" si="95"/>
        <v>248.72669595096644</v>
      </c>
      <c r="AB446">
        <f t="shared" si="96"/>
        <v>505.64100380579049</v>
      </c>
      <c r="AC446">
        <f t="shared" si="97"/>
        <v>758.46150570868565</v>
      </c>
    </row>
    <row r="447" spans="1:29" x14ac:dyDescent="0.25">
      <c r="A447" s="1">
        <v>0.683333333333357</v>
      </c>
      <c r="B447" s="2">
        <v>684.83333333333303</v>
      </c>
      <c r="C447" s="3">
        <v>21.64</v>
      </c>
      <c r="D447" s="3">
        <v>25.301822515200008</v>
      </c>
      <c r="E447" s="3">
        <v>36.697244783457599</v>
      </c>
      <c r="F447" s="3">
        <v>41.015862156239102</v>
      </c>
      <c r="G447" s="12">
        <f t="shared" si="84"/>
        <v>2.1986728814978249E-2</v>
      </c>
      <c r="H447" s="12">
        <f t="shared" si="85"/>
        <v>2.8292814051456477E-2</v>
      </c>
      <c r="I447" s="14">
        <f t="shared" si="89"/>
        <v>0.29245536032166219</v>
      </c>
      <c r="J447" s="14">
        <f t="shared" si="90"/>
        <v>0.22166845073681032</v>
      </c>
      <c r="K447" s="12">
        <f t="shared" si="86"/>
        <v>0.2688597237933783</v>
      </c>
      <c r="M447" s="1">
        <v>0.683333333333357</v>
      </c>
      <c r="N447" s="2">
        <v>684.83333333333303</v>
      </c>
      <c r="O447" s="3">
        <v>21.64</v>
      </c>
      <c r="P447" s="3">
        <v>25.301822515200008</v>
      </c>
      <c r="Q447" s="3">
        <v>33.182389006508998</v>
      </c>
      <c r="R447" s="3">
        <v>36.488527425506099</v>
      </c>
      <c r="S447" s="12">
        <f t="shared" si="87"/>
        <v>1.6854303733038214E-2</v>
      </c>
      <c r="T447" s="12">
        <f t="shared" si="88"/>
        <v>2.1681957788521933E-2</v>
      </c>
      <c r="U447" s="14">
        <f t="shared" si="91"/>
        <v>0.20224910130574639</v>
      </c>
      <c r="V447" s="14">
        <f t="shared" si="92"/>
        <v>0.1696993546776096</v>
      </c>
      <c r="W447" s="12">
        <f t="shared" si="93"/>
        <v>0.28709877864455119</v>
      </c>
      <c r="Y447">
        <f t="shared" si="94"/>
        <v>229.28392953935278</v>
      </c>
      <c r="Z447">
        <f t="shared" si="95"/>
        <v>244.83821974079098</v>
      </c>
      <c r="AB447">
        <f t="shared" si="96"/>
        <v>506.2819404369763</v>
      </c>
      <c r="AC447">
        <f t="shared" si="97"/>
        <v>759.42291065546431</v>
      </c>
    </row>
    <row r="448" spans="1:29" x14ac:dyDescent="0.25">
      <c r="A448" s="1">
        <v>0.68402777777780099</v>
      </c>
      <c r="B448" s="2">
        <v>681.5</v>
      </c>
      <c r="C448" s="3">
        <v>21.64</v>
      </c>
      <c r="D448" s="3">
        <v>24.950408313600001</v>
      </c>
      <c r="E448" s="3">
        <v>36.438400439591703</v>
      </c>
      <c r="F448" s="3">
        <v>40.708560841174901</v>
      </c>
      <c r="G448" s="12">
        <f t="shared" si="84"/>
        <v>2.1714454056627589E-2</v>
      </c>
      <c r="H448" s="12">
        <f t="shared" si="85"/>
        <v>2.798028003107102E-2</v>
      </c>
      <c r="I448" s="14">
        <f t="shared" si="89"/>
        <v>0.29627316894885108</v>
      </c>
      <c r="J448" s="14">
        <f t="shared" si="90"/>
        <v>0.22025327667740538</v>
      </c>
      <c r="K448" s="12">
        <f t="shared" si="86"/>
        <v>0.27093320485836925</v>
      </c>
      <c r="M448" s="1">
        <v>0.68402777777780099</v>
      </c>
      <c r="N448" s="2">
        <v>681.5</v>
      </c>
      <c r="O448" s="3">
        <v>21.64</v>
      </c>
      <c r="P448" s="3">
        <v>24.950408313600001</v>
      </c>
      <c r="Q448" s="3">
        <v>32.964365205201197</v>
      </c>
      <c r="R448" s="3">
        <v>36.226138460323099</v>
      </c>
      <c r="S448" s="12">
        <f t="shared" si="87"/>
        <v>1.6616823485254874E-2</v>
      </c>
      <c r="T448" s="12">
        <f t="shared" si="88"/>
        <v>2.1402991137671457E-2</v>
      </c>
      <c r="U448" s="14">
        <f t="shared" si="91"/>
        <v>0.20667844981563369</v>
      </c>
      <c r="V448" s="14">
        <f t="shared" si="92"/>
        <v>0.16824104475161322</v>
      </c>
      <c r="W448" s="12">
        <f t="shared" si="93"/>
        <v>0.2907989721914403</v>
      </c>
      <c r="Y448">
        <f t="shared" si="94"/>
        <v>229.927581725506</v>
      </c>
      <c r="Z448">
        <f t="shared" si="95"/>
        <v>246.78667378254033</v>
      </c>
      <c r="AB448">
        <f t="shared" si="96"/>
        <v>511.40943348646283</v>
      </c>
      <c r="AC448">
        <f t="shared" si="97"/>
        <v>767.11415022969413</v>
      </c>
    </row>
    <row r="449" spans="1:29" x14ac:dyDescent="0.25">
      <c r="A449" s="1">
        <v>0.68472222222224599</v>
      </c>
      <c r="B449" s="2">
        <v>680.16666666666697</v>
      </c>
      <c r="C449" s="3">
        <v>21.68</v>
      </c>
      <c r="D449" s="3">
        <v>25.082188639200005</v>
      </c>
      <c r="E449" s="3">
        <v>36.341915653996899</v>
      </c>
      <c r="F449" s="3">
        <v>40.594627291628697</v>
      </c>
      <c r="G449" s="12">
        <f t="shared" si="84"/>
        <v>2.1556357246748679E-2</v>
      </c>
      <c r="H449" s="12">
        <f t="shared" si="85"/>
        <v>2.780881248462929E-2</v>
      </c>
      <c r="I449" s="14">
        <f t="shared" si="89"/>
        <v>0.29095549970293355</v>
      </c>
      <c r="J449" s="14">
        <f t="shared" si="90"/>
        <v>0.21978327502853054</v>
      </c>
      <c r="K449" s="12">
        <f t="shared" si="86"/>
        <v>0.26723142481146589</v>
      </c>
      <c r="M449" s="1">
        <v>0.68472222222224599</v>
      </c>
      <c r="N449" s="2">
        <v>680.16666666666697</v>
      </c>
      <c r="O449" s="3">
        <v>21.68</v>
      </c>
      <c r="P449" s="3">
        <v>25.082188639200005</v>
      </c>
      <c r="Q449" s="3">
        <v>32.887075397375</v>
      </c>
      <c r="R449" s="3">
        <v>36.140109740718302</v>
      </c>
      <c r="S449" s="12">
        <f t="shared" si="87"/>
        <v>1.6476954762129372E-2</v>
      </c>
      <c r="T449" s="12">
        <f t="shared" si="88"/>
        <v>2.1259656565623567E-2</v>
      </c>
      <c r="U449" s="14">
        <f t="shared" si="91"/>
        <v>0.20168115300356393</v>
      </c>
      <c r="V449" s="14">
        <f t="shared" si="92"/>
        <v>0.16811921491070494</v>
      </c>
      <c r="W449" s="12">
        <f t="shared" si="93"/>
        <v>0.28574076045891639</v>
      </c>
      <c r="Y449">
        <f t="shared" si="94"/>
        <v>226.3423646761147</v>
      </c>
      <c r="Z449">
        <f t="shared" si="95"/>
        <v>242.0195882735398</v>
      </c>
      <c r="AB449">
        <f t="shared" si="96"/>
        <v>509.48662359290535</v>
      </c>
      <c r="AC449">
        <f t="shared" si="97"/>
        <v>764.22993538935793</v>
      </c>
    </row>
    <row r="450" spans="1:29" x14ac:dyDescent="0.25">
      <c r="A450" s="1">
        <v>0.68541666666668999</v>
      </c>
      <c r="B450" s="2">
        <v>679.5</v>
      </c>
      <c r="C450" s="3">
        <v>21.72</v>
      </c>
      <c r="D450" s="3">
        <v>24.847912504799996</v>
      </c>
      <c r="E450" s="3">
        <v>36.2239116419385</v>
      </c>
      <c r="F450" s="3">
        <v>40.416248047116397</v>
      </c>
      <c r="G450" s="12">
        <f t="shared" si="84"/>
        <v>2.134497666216115E-2</v>
      </c>
      <c r="H450" s="12">
        <f t="shared" si="85"/>
        <v>2.7514713829457541E-2</v>
      </c>
      <c r="I450" s="14">
        <f t="shared" si="89"/>
        <v>0.29424842239348592</v>
      </c>
      <c r="J450" s="14">
        <f t="shared" si="90"/>
        <v>0.21687560951708523</v>
      </c>
      <c r="K450" s="12">
        <f t="shared" si="86"/>
        <v>0.26845748476801901</v>
      </c>
      <c r="M450" s="1">
        <v>0.68541666666668999</v>
      </c>
      <c r="N450" s="2">
        <v>679.5</v>
      </c>
      <c r="O450" s="3">
        <v>21.72</v>
      </c>
      <c r="P450" s="3">
        <v>24.847912504799996</v>
      </c>
      <c r="Q450" s="3">
        <v>32.813658249078301</v>
      </c>
      <c r="R450" s="3">
        <v>36.0115328018762</v>
      </c>
      <c r="S450" s="12">
        <f t="shared" si="87"/>
        <v>1.6326207872079914E-2</v>
      </c>
      <c r="T450" s="12">
        <f t="shared" si="88"/>
        <v>2.1032425021157028E-2</v>
      </c>
      <c r="U450" s="14">
        <f t="shared" si="91"/>
        <v>0.20603975881023998</v>
      </c>
      <c r="V450" s="14">
        <f t="shared" si="92"/>
        <v>0.16543066342210458</v>
      </c>
      <c r="W450" s="12">
        <f t="shared" si="93"/>
        <v>0.28875509052129222</v>
      </c>
      <c r="Y450">
        <f t="shared" si="94"/>
        <v>227.15795753799162</v>
      </c>
      <c r="Z450">
        <f t="shared" si="95"/>
        <v>244.33297752228899</v>
      </c>
      <c r="AB450">
        <f t="shared" si="96"/>
        <v>512.90495229256317</v>
      </c>
      <c r="AC450">
        <f t="shared" si="97"/>
        <v>769.35742843884464</v>
      </c>
    </row>
    <row r="451" spans="1:29" x14ac:dyDescent="0.25">
      <c r="A451" s="1">
        <v>0.68611111111113499</v>
      </c>
      <c r="B451" s="2">
        <v>675</v>
      </c>
      <c r="C451" s="3">
        <v>21.72</v>
      </c>
      <c r="D451" s="3">
        <v>25.272537998400001</v>
      </c>
      <c r="E451" s="3">
        <v>36.4732096228228</v>
      </c>
      <c r="F451" s="3">
        <v>40.549870192397897</v>
      </c>
      <c r="G451" s="12">
        <f t="shared" ref="G451:G483" si="98">(E451-$C451)/$B451</f>
        <v>2.1856606848626371E-2</v>
      </c>
      <c r="H451" s="12">
        <f t="shared" ref="H451:H483" si="99">(F451-$C451)/$B451</f>
        <v>2.7896103988737628E-2</v>
      </c>
      <c r="I451" s="14">
        <f t="shared" si="89"/>
        <v>0.29164487282447693</v>
      </c>
      <c r="J451" s="14">
        <f t="shared" si="90"/>
        <v>0.21229747522815318</v>
      </c>
      <c r="K451" s="12">
        <f t="shared" ref="K451:K483" si="100">$A$1*0.145*1000*(F451-D451)/(3*0.33*B451)</f>
        <v>0.26519574029236903</v>
      </c>
      <c r="M451" s="1">
        <v>0.68611111111113499</v>
      </c>
      <c r="N451" s="2">
        <v>675</v>
      </c>
      <c r="O451" s="3">
        <v>21.72</v>
      </c>
      <c r="P451" s="3">
        <v>25.272537998400001</v>
      </c>
      <c r="Q451" s="3">
        <v>33.135810830026699</v>
      </c>
      <c r="R451" s="3">
        <v>36.248674810467101</v>
      </c>
      <c r="S451" s="12">
        <f t="shared" ref="S451:S483" si="101">(Q451-$C451)/$B451</f>
        <v>1.6912312340780295E-2</v>
      </c>
      <c r="T451" s="12">
        <f t="shared" ref="T451:T483" si="102">(R451-$C451)/$B451</f>
        <v>2.1523962682173485E-2</v>
      </c>
      <c r="U451" s="14">
        <f t="shared" si="91"/>
        <v>0.20474515117142467</v>
      </c>
      <c r="V451" s="14">
        <f t="shared" si="92"/>
        <v>0.16210649684897263</v>
      </c>
      <c r="W451" s="12">
        <f t="shared" si="93"/>
        <v>0.28579839959591102</v>
      </c>
      <c r="Y451">
        <f t="shared" si="94"/>
        <v>222.91192069859594</v>
      </c>
      <c r="Z451">
        <f t="shared" si="95"/>
        <v>240.22961347823178</v>
      </c>
      <c r="AB451">
        <f t="shared" si="96"/>
        <v>506.70923152443368</v>
      </c>
      <c r="AC451">
        <f t="shared" si="97"/>
        <v>760.06384728665034</v>
      </c>
    </row>
    <row r="452" spans="1:29" x14ac:dyDescent="0.25">
      <c r="A452" s="1">
        <v>0.68680555555557898</v>
      </c>
      <c r="B452" s="2">
        <v>673</v>
      </c>
      <c r="C452" s="3">
        <v>21.76</v>
      </c>
      <c r="D452" s="3">
        <v>25.667878975200004</v>
      </c>
      <c r="E452" s="3">
        <v>36.448464114952003</v>
      </c>
      <c r="F452" s="3">
        <v>40.5082368265399</v>
      </c>
      <c r="G452" s="12">
        <f t="shared" si="98"/>
        <v>2.1825355297105501E-2</v>
      </c>
      <c r="H452" s="12">
        <f t="shared" si="99"/>
        <v>2.7857707023090487E-2</v>
      </c>
      <c r="I452" s="14">
        <f t="shared" ref="I452:I483" si="103">$A$1/2*60*0.145*1.25*1000*(E452-D452)/($B452*60*0.33*1.25)</f>
        <v>0.28154078891693274</v>
      </c>
      <c r="J452" s="14">
        <f t="shared" ref="J452:J483" si="104">$A$1*60*0.145*1.25*1000*(F452-E452)/($B452*60*0.33*1.25)</f>
        <v>0.21204630309522984</v>
      </c>
      <c r="K452" s="12">
        <f t="shared" si="100"/>
        <v>0.25837596030969845</v>
      </c>
      <c r="M452" s="1">
        <v>0.68680555555557898</v>
      </c>
      <c r="N452" s="2">
        <v>673</v>
      </c>
      <c r="O452" s="3">
        <v>21.76</v>
      </c>
      <c r="P452" s="3">
        <v>25.667878975200004</v>
      </c>
      <c r="Q452" s="3">
        <v>33.130558486718499</v>
      </c>
      <c r="R452" s="3">
        <v>36.237758003909498</v>
      </c>
      <c r="S452" s="12">
        <f t="shared" si="101"/>
        <v>1.689533207536181E-2</v>
      </c>
      <c r="T452" s="12">
        <f t="shared" si="102"/>
        <v>2.1512270436715449E-2</v>
      </c>
      <c r="U452" s="14">
        <f t="shared" ref="U452:U483" si="105">$A$1/2*60*0.145*1.25*1000*(Q452-P452)/($B452*60*0.33*1.25)</f>
        <v>0.19489189592871026</v>
      </c>
      <c r="V452" s="14">
        <f t="shared" ref="V452:V483" si="106">$A$1*60*0.145*1.25*1000*(R452-Q452)/($B452*60*0.33*1.25)</f>
        <v>0.16229237876273395</v>
      </c>
      <c r="W452" s="12">
        <f t="shared" ref="W452:W483" si="107">$M$1*0.145*1000*(R452-P452)/(3*0.33*N452)</f>
        <v>0.27603808531007723</v>
      </c>
      <c r="Y452">
        <f t="shared" ref="Y452:Y483" si="108">0.08*0.1813*1006*(F452-D452)</f>
        <v>216.53601757748882</v>
      </c>
      <c r="Z452">
        <f t="shared" ref="Z452:Z483" si="109">0.12*0.1813*1006*(R452-P452)</f>
        <v>231.33803787749534</v>
      </c>
      <c r="AB452">
        <f t="shared" ref="AB452:AB483" si="110">0.08*0.1813*1006*(60-D452)</f>
        <v>500.94080184376128</v>
      </c>
      <c r="AC452">
        <f t="shared" ref="AC452:AC483" si="111">0.12*0.1813*1006*(60-D452)</f>
        <v>751.41120276564186</v>
      </c>
    </row>
    <row r="453" spans="1:29" x14ac:dyDescent="0.25">
      <c r="A453" s="1">
        <v>0.68750000000002398</v>
      </c>
      <c r="B453" s="2">
        <v>672</v>
      </c>
      <c r="C453" s="3">
        <v>21.76</v>
      </c>
      <c r="D453" s="3">
        <v>25.375033807200001</v>
      </c>
      <c r="E453" s="3">
        <v>36.2321708558677</v>
      </c>
      <c r="F453" s="3">
        <v>40.245105322531799</v>
      </c>
      <c r="G453" s="12">
        <f t="shared" si="98"/>
        <v>2.1535968535517407E-2</v>
      </c>
      <c r="H453" s="12">
        <f t="shared" si="99"/>
        <v>2.750759720614851E-2</v>
      </c>
      <c r="I453" s="14">
        <f t="shared" si="103"/>
        <v>0.28396191775916596</v>
      </c>
      <c r="J453" s="14">
        <f t="shared" si="104"/>
        <v>0.20991179569491136</v>
      </c>
      <c r="K453" s="12">
        <f t="shared" si="100"/>
        <v>0.25927854373774778</v>
      </c>
      <c r="M453" s="1">
        <v>0.68750000000002398</v>
      </c>
      <c r="N453" s="2">
        <v>672</v>
      </c>
      <c r="O453" s="3">
        <v>21.76</v>
      </c>
      <c r="P453" s="3">
        <v>25.375033807200001</v>
      </c>
      <c r="Q453" s="3">
        <v>32.953509124710401</v>
      </c>
      <c r="R453" s="3">
        <v>36.017344412593097</v>
      </c>
      <c r="S453" s="12">
        <f t="shared" si="101"/>
        <v>1.6657007626057142E-2</v>
      </c>
      <c r="T453" s="12">
        <f t="shared" si="102"/>
        <v>2.1216286328263535E-2</v>
      </c>
      <c r="U453" s="14">
        <f t="shared" si="105"/>
        <v>0.19821048359289462</v>
      </c>
      <c r="V453" s="14">
        <f t="shared" si="106"/>
        <v>0.16026555438058837</v>
      </c>
      <c r="W453" s="12">
        <f t="shared" si="107"/>
        <v>0.27834326078318883</v>
      </c>
      <c r="Y453">
        <f t="shared" si="108"/>
        <v>216.96957036192262</v>
      </c>
      <c r="Z453">
        <f t="shared" si="109"/>
        <v>232.92331418811773</v>
      </c>
      <c r="AB453">
        <f t="shared" si="110"/>
        <v>505.21371271833345</v>
      </c>
      <c r="AC453">
        <f t="shared" si="111"/>
        <v>757.82056907750007</v>
      </c>
    </row>
    <row r="454" spans="1:29" x14ac:dyDescent="0.25">
      <c r="A454" s="1">
        <v>0.68819444444446798</v>
      </c>
      <c r="B454" s="2">
        <v>670.83333333333303</v>
      </c>
      <c r="C454" s="3">
        <v>21.76</v>
      </c>
      <c r="D454" s="3">
        <v>25.550740908000002</v>
      </c>
      <c r="E454" s="3">
        <v>36.209945082073702</v>
      </c>
      <c r="F454" s="3">
        <v>40.166828800284598</v>
      </c>
      <c r="G454" s="12">
        <f t="shared" si="98"/>
        <v>2.154029080557571E-2</v>
      </c>
      <c r="H454" s="12">
        <f t="shared" si="99"/>
        <v>2.7438751006635436E-2</v>
      </c>
      <c r="I454" s="14">
        <f t="shared" si="103"/>
        <v>0.27926994561096541</v>
      </c>
      <c r="J454" s="14">
        <f t="shared" si="104"/>
        <v>0.20733981312815991</v>
      </c>
      <c r="K454" s="12">
        <f t="shared" si="100"/>
        <v>0.25529323478336369</v>
      </c>
      <c r="M454" s="1">
        <v>0.68819444444446798</v>
      </c>
      <c r="N454" s="2">
        <v>670.83333333333303</v>
      </c>
      <c r="O454" s="3">
        <v>21.76</v>
      </c>
      <c r="P454" s="3">
        <v>25.550740908000002</v>
      </c>
      <c r="Q454" s="3">
        <v>32.972942302929603</v>
      </c>
      <c r="R454" s="3">
        <v>35.996352816401597</v>
      </c>
      <c r="S454" s="12">
        <f t="shared" si="101"/>
        <v>1.6714945047845375E-2</v>
      </c>
      <c r="T454" s="12">
        <f t="shared" si="102"/>
        <v>2.1221892397120402E-2</v>
      </c>
      <c r="U454" s="14">
        <f t="shared" si="105"/>
        <v>0.19446083835388681</v>
      </c>
      <c r="V454" s="14">
        <f t="shared" si="106"/>
        <v>0.15842602803512201</v>
      </c>
      <c r="W454" s="12">
        <f t="shared" si="107"/>
        <v>0.27367385237144787</v>
      </c>
      <c r="Y454">
        <f t="shared" si="108"/>
        <v>213.26368922243395</v>
      </c>
      <c r="Z454">
        <f t="shared" si="109"/>
        <v>228.61826107526016</v>
      </c>
      <c r="AB454">
        <f t="shared" si="110"/>
        <v>502.64996619359016</v>
      </c>
      <c r="AC454">
        <f t="shared" si="111"/>
        <v>753.9749492903851</v>
      </c>
    </row>
    <row r="455" spans="1:29" x14ac:dyDescent="0.25">
      <c r="A455" s="1">
        <v>0.68888888888891298</v>
      </c>
      <c r="B455" s="2">
        <v>668.83333333333303</v>
      </c>
      <c r="C455" s="3">
        <v>21.76</v>
      </c>
      <c r="D455" s="3">
        <v>25.580025424799999</v>
      </c>
      <c r="E455" s="3">
        <v>36.153891343770397</v>
      </c>
      <c r="F455" s="3">
        <v>40.045955790554501</v>
      </c>
      <c r="G455" s="12">
        <f t="shared" si="98"/>
        <v>2.1520894109798756E-2</v>
      </c>
      <c r="H455" s="12">
        <f t="shared" si="99"/>
        <v>2.7340078430931235E-2</v>
      </c>
      <c r="I455" s="14">
        <f t="shared" si="103"/>
        <v>0.27786250291112208</v>
      </c>
      <c r="J455" s="14">
        <f t="shared" si="104"/>
        <v>0.20455314583374765</v>
      </c>
      <c r="K455" s="12">
        <f t="shared" si="100"/>
        <v>0.25342605055199741</v>
      </c>
      <c r="M455" s="1">
        <v>0.68888888888891298</v>
      </c>
      <c r="N455" s="2">
        <v>668.83333333333303</v>
      </c>
      <c r="O455" s="3">
        <v>21.76</v>
      </c>
      <c r="P455" s="3">
        <v>25.580025424799999</v>
      </c>
      <c r="Q455" s="3">
        <v>32.964098070906502</v>
      </c>
      <c r="R455" s="3">
        <v>35.935982661632003</v>
      </c>
      <c r="S455" s="12">
        <f t="shared" si="101"/>
        <v>1.675170406813831E-2</v>
      </c>
      <c r="T455" s="12">
        <f t="shared" si="102"/>
        <v>2.1195089950110154E-2</v>
      </c>
      <c r="U455" s="14">
        <f t="shared" si="105"/>
        <v>0.19404037490618092</v>
      </c>
      <c r="V455" s="14">
        <f t="shared" si="106"/>
        <v>0.15619174615416181</v>
      </c>
      <c r="W455" s="12">
        <f t="shared" si="107"/>
        <v>0.27213624798326191</v>
      </c>
      <c r="Y455">
        <f t="shared" si="108"/>
        <v>211.0727371490527</v>
      </c>
      <c r="Z455">
        <f t="shared" si="109"/>
        <v>226.65603087838414</v>
      </c>
      <c r="AB455">
        <f t="shared" si="110"/>
        <v>502.22267510613301</v>
      </c>
      <c r="AC455">
        <f t="shared" si="111"/>
        <v>753.3340126591994</v>
      </c>
    </row>
    <row r="456" spans="1:29" x14ac:dyDescent="0.25">
      <c r="A456" s="1">
        <v>0.68958333333335697</v>
      </c>
      <c r="B456" s="2">
        <v>667.16666666666697</v>
      </c>
      <c r="C456" s="3">
        <v>21.8</v>
      </c>
      <c r="D456" s="3">
        <v>25.755732525599999</v>
      </c>
      <c r="E456" s="3">
        <v>35.734278479640203</v>
      </c>
      <c r="F456" s="3">
        <v>39.697377818952504</v>
      </c>
      <c r="G456" s="12">
        <f t="shared" si="98"/>
        <v>2.0885753404406987E-2</v>
      </c>
      <c r="H456" s="12">
        <f t="shared" si="99"/>
        <v>2.6825947267977757E-2</v>
      </c>
      <c r="I456" s="14">
        <f t="shared" si="103"/>
        <v>0.26287360176882402</v>
      </c>
      <c r="J456" s="14">
        <f t="shared" si="104"/>
        <v>0.20880681459824524</v>
      </c>
      <c r="K456" s="12">
        <f t="shared" si="100"/>
        <v>0.2448513393786311</v>
      </c>
      <c r="M456" s="1">
        <v>0.68958333333335697</v>
      </c>
      <c r="N456" s="2">
        <v>667.16666666666697</v>
      </c>
      <c r="O456" s="3">
        <v>21.8</v>
      </c>
      <c r="P456" s="3">
        <v>25.755732525599999</v>
      </c>
      <c r="Q456" s="3">
        <v>32.520497333107997</v>
      </c>
      <c r="R456" s="3">
        <v>35.559155033615497</v>
      </c>
      <c r="S456" s="12">
        <f t="shared" si="101"/>
        <v>1.6068694478802884E-2</v>
      </c>
      <c r="T456" s="12">
        <f t="shared" si="102"/>
        <v>2.0623265101597038E-2</v>
      </c>
      <c r="U456" s="14">
        <f t="shared" si="105"/>
        <v>0.17821014186426709</v>
      </c>
      <c r="V456" s="14">
        <f t="shared" si="106"/>
        <v>0.1601000582557944</v>
      </c>
      <c r="W456" s="12">
        <f t="shared" si="107"/>
        <v>0.25826017099216431</v>
      </c>
      <c r="Y456">
        <f t="shared" si="108"/>
        <v>203.42288107479342</v>
      </c>
      <c r="Z456">
        <f t="shared" si="109"/>
        <v>214.56295964489144</v>
      </c>
      <c r="AB456">
        <f t="shared" si="110"/>
        <v>499.65892858138983</v>
      </c>
      <c r="AC456">
        <f t="shared" si="111"/>
        <v>749.48839287208466</v>
      </c>
    </row>
    <row r="457" spans="1:29" x14ac:dyDescent="0.25">
      <c r="A457" s="1">
        <v>0.69027777777780197</v>
      </c>
      <c r="B457" s="2">
        <v>666.66666666666697</v>
      </c>
      <c r="C457" s="3">
        <v>21.8</v>
      </c>
      <c r="D457" s="3">
        <v>24.496498303200006</v>
      </c>
      <c r="E457" s="3">
        <v>35.059614233552999</v>
      </c>
      <c r="F457" s="3">
        <v>38.979906782981601</v>
      </c>
      <c r="G457" s="12">
        <f t="shared" si="98"/>
        <v>1.9889421350329489E-2</v>
      </c>
      <c r="H457" s="12">
        <f t="shared" si="99"/>
        <v>2.576986017447239E-2</v>
      </c>
      <c r="I457" s="14">
        <f t="shared" si="103"/>
        <v>0.27848214725476056</v>
      </c>
      <c r="J457" s="14">
        <f t="shared" si="104"/>
        <v>0.20670633442441708</v>
      </c>
      <c r="K457" s="12">
        <f t="shared" si="100"/>
        <v>0.25455687631131274</v>
      </c>
      <c r="M457" s="1">
        <v>0.69027777777780197</v>
      </c>
      <c r="N457" s="2">
        <v>666.66666666666697</v>
      </c>
      <c r="O457" s="3">
        <v>21.8</v>
      </c>
      <c r="P457" s="3">
        <v>24.496498303200006</v>
      </c>
      <c r="Q457" s="3">
        <v>31.8908843244166</v>
      </c>
      <c r="R457" s="3">
        <v>34.871521168112601</v>
      </c>
      <c r="S457" s="12">
        <f t="shared" si="101"/>
        <v>1.5136326486624892E-2</v>
      </c>
      <c r="T457" s="12">
        <f t="shared" si="102"/>
        <v>1.960728175216889E-2</v>
      </c>
      <c r="U457" s="14">
        <f t="shared" si="105"/>
        <v>0.19494290419571009</v>
      </c>
      <c r="V457" s="14">
        <f t="shared" si="106"/>
        <v>0.1571608517585163</v>
      </c>
      <c r="W457" s="12">
        <f t="shared" si="107"/>
        <v>0.27352333007496826</v>
      </c>
      <c r="Y457">
        <f t="shared" si="108"/>
        <v>211.32776073029675</v>
      </c>
      <c r="Z457">
        <f t="shared" si="109"/>
        <v>227.07331143373258</v>
      </c>
      <c r="AB457">
        <f t="shared" si="110"/>
        <v>518.03244534204941</v>
      </c>
      <c r="AC457">
        <f t="shared" si="111"/>
        <v>777.04866801307401</v>
      </c>
    </row>
    <row r="458" spans="1:29" x14ac:dyDescent="0.25">
      <c r="A458" s="1">
        <v>0.69097222222224597</v>
      </c>
      <c r="B458" s="2">
        <v>663.66666666666697</v>
      </c>
      <c r="C458" s="3">
        <v>21.84</v>
      </c>
      <c r="D458" s="3">
        <v>24.862554763199999</v>
      </c>
      <c r="E458" s="3">
        <v>35.108574214005301</v>
      </c>
      <c r="F458" s="3">
        <v>38.958409485295</v>
      </c>
      <c r="G458" s="12">
        <f t="shared" si="98"/>
        <v>1.9992829051740778E-2</v>
      </c>
      <c r="H458" s="12">
        <f t="shared" si="99"/>
        <v>2.5793685814105967E-2</v>
      </c>
      <c r="I458" s="14">
        <f t="shared" si="103"/>
        <v>0.27134337616853443</v>
      </c>
      <c r="J458" s="14">
        <f t="shared" si="104"/>
        <v>0.20390890437404904</v>
      </c>
      <c r="K458" s="12">
        <f t="shared" si="100"/>
        <v>0.24886521890370597</v>
      </c>
      <c r="M458" s="1">
        <v>0.69097222222224597</v>
      </c>
      <c r="N458" s="2">
        <v>663.66666666666697</v>
      </c>
      <c r="O458" s="3">
        <v>21.84</v>
      </c>
      <c r="P458" s="3">
        <v>24.862554763199999</v>
      </c>
      <c r="Q458" s="3">
        <v>31.9902234192705</v>
      </c>
      <c r="R458" s="3">
        <v>34.925382190472199</v>
      </c>
      <c r="S458" s="12">
        <f t="shared" si="101"/>
        <v>1.5294158843702403E-2</v>
      </c>
      <c r="T458" s="12">
        <f t="shared" si="102"/>
        <v>1.9716798880671311E-2</v>
      </c>
      <c r="U458" s="14">
        <f t="shared" si="105"/>
        <v>0.18876068766361756</v>
      </c>
      <c r="V458" s="14">
        <f t="shared" si="106"/>
        <v>0.15546249826921005</v>
      </c>
      <c r="W458" s="12">
        <f t="shared" si="107"/>
        <v>0.26649193679822258</v>
      </c>
      <c r="Y458">
        <f t="shared" si="108"/>
        <v>205.67295455060147</v>
      </c>
      <c r="Z458">
        <f t="shared" si="109"/>
        <v>220.24043474878036</v>
      </c>
      <c r="AB458">
        <f t="shared" si="110"/>
        <v>512.69130674883456</v>
      </c>
      <c r="AC458">
        <f t="shared" si="111"/>
        <v>769.03696012325167</v>
      </c>
    </row>
    <row r="459" spans="1:29" x14ac:dyDescent="0.25">
      <c r="A459" s="1">
        <v>0.69166666666669097</v>
      </c>
      <c r="B459" s="2">
        <v>663.66666666666697</v>
      </c>
      <c r="C459" s="3">
        <v>21.84</v>
      </c>
      <c r="D459" s="3">
        <v>24.862554763200002</v>
      </c>
      <c r="E459" s="3">
        <v>35.194026773545403</v>
      </c>
      <c r="F459" s="3">
        <v>38.941907931085296</v>
      </c>
      <c r="G459" s="12">
        <f t="shared" si="98"/>
        <v>2.0121587303182416E-2</v>
      </c>
      <c r="H459" s="12">
        <f t="shared" si="99"/>
        <v>2.5768821593800034E-2</v>
      </c>
      <c r="I459" s="14">
        <f t="shared" si="103"/>
        <v>0.27360639998175101</v>
      </c>
      <c r="J459" s="14">
        <f t="shared" si="104"/>
        <v>0.19850884173080105</v>
      </c>
      <c r="K459" s="12">
        <f t="shared" si="100"/>
        <v>0.2485738805647677</v>
      </c>
      <c r="M459" s="1">
        <v>0.69166666666669097</v>
      </c>
      <c r="N459" s="2">
        <v>663.66666666666697</v>
      </c>
      <c r="O459" s="3">
        <v>21.84</v>
      </c>
      <c r="P459" s="3">
        <v>24.862554763200002</v>
      </c>
      <c r="Q459" s="3">
        <v>32.140982794662001</v>
      </c>
      <c r="R459" s="3">
        <v>34.9910992677314</v>
      </c>
      <c r="S459" s="12">
        <f t="shared" si="101"/>
        <v>1.5521320132589649E-2</v>
      </c>
      <c r="T459" s="12">
        <f t="shared" si="102"/>
        <v>1.981582009201114E-2</v>
      </c>
      <c r="U459" s="14">
        <f t="shared" si="105"/>
        <v>0.19275321940769632</v>
      </c>
      <c r="V459" s="14">
        <f t="shared" si="106"/>
        <v>0.1509581803917858</v>
      </c>
      <c r="W459" s="12">
        <f t="shared" si="107"/>
        <v>0.26823230960358924</v>
      </c>
      <c r="Y459">
        <f t="shared" si="108"/>
        <v>205.43217997709036</v>
      </c>
      <c r="Z459">
        <f t="shared" si="109"/>
        <v>221.67875392602855</v>
      </c>
      <c r="AB459">
        <f t="shared" si="110"/>
        <v>512.69130674883445</v>
      </c>
      <c r="AC459">
        <f t="shared" si="111"/>
        <v>769.03696012325156</v>
      </c>
    </row>
    <row r="460" spans="1:29" x14ac:dyDescent="0.25">
      <c r="A460" s="1">
        <v>0.69236111111113496</v>
      </c>
      <c r="B460" s="2">
        <v>658.5</v>
      </c>
      <c r="C460" s="3">
        <v>21.88</v>
      </c>
      <c r="D460" s="3">
        <v>25.521456391200001</v>
      </c>
      <c r="E460" s="3">
        <v>35.038245966751703</v>
      </c>
      <c r="F460" s="3">
        <v>38.801109359647803</v>
      </c>
      <c r="G460" s="12">
        <f t="shared" si="98"/>
        <v>1.998215029119469E-2</v>
      </c>
      <c r="H460" s="12">
        <f t="shared" si="99"/>
        <v>2.56964454968076E-2</v>
      </c>
      <c r="I460" s="14">
        <f t="shared" si="103"/>
        <v>0.25400878736430293</v>
      </c>
      <c r="J460" s="14">
        <f t="shared" si="104"/>
        <v>0.20086613450033253</v>
      </c>
      <c r="K460" s="12">
        <f t="shared" si="100"/>
        <v>0.23629456974297952</v>
      </c>
      <c r="M460" s="1">
        <v>0.69236111111113496</v>
      </c>
      <c r="N460" s="2">
        <v>658.5</v>
      </c>
      <c r="O460" s="3">
        <v>21.88</v>
      </c>
      <c r="P460" s="3">
        <v>25.521456391200001</v>
      </c>
      <c r="Q460" s="3">
        <v>31.992943807865998</v>
      </c>
      <c r="R460" s="3">
        <v>34.8719950252815</v>
      </c>
      <c r="S460" s="12">
        <f t="shared" si="101"/>
        <v>1.5357545645962034E-2</v>
      </c>
      <c r="T460" s="12">
        <f t="shared" si="102"/>
        <v>1.9729681131786636E-2</v>
      </c>
      <c r="U460" s="14">
        <f t="shared" si="105"/>
        <v>0.17272785723597145</v>
      </c>
      <c r="V460" s="14">
        <f t="shared" si="106"/>
        <v>0.15368718677444057</v>
      </c>
      <c r="W460" s="12">
        <f t="shared" si="107"/>
        <v>0.2495714506231918</v>
      </c>
      <c r="Y460">
        <f t="shared" si="108"/>
        <v>193.76373517429312</v>
      </c>
      <c r="Z460">
        <f t="shared" si="109"/>
        <v>204.65090043421552</v>
      </c>
      <c r="AB460">
        <f t="shared" si="110"/>
        <v>503.07725728104731</v>
      </c>
      <c r="AC460">
        <f t="shared" si="111"/>
        <v>754.61588592157091</v>
      </c>
    </row>
    <row r="461" spans="1:29" x14ac:dyDescent="0.25">
      <c r="A461" s="1">
        <v>0.69305555555557996</v>
      </c>
      <c r="B461" s="2">
        <v>654.33333333333303</v>
      </c>
      <c r="C461" s="3">
        <v>21.88</v>
      </c>
      <c r="D461" s="3">
        <v>24.481856044800001</v>
      </c>
      <c r="E461" s="3">
        <v>34.570626794217198</v>
      </c>
      <c r="F461" s="3">
        <v>38.251843699485498</v>
      </c>
      <c r="G461" s="12">
        <f t="shared" si="98"/>
        <v>1.9394742935635055E-2</v>
      </c>
      <c r="H461" s="12">
        <f t="shared" si="99"/>
        <v>2.5020647528505614E-2</v>
      </c>
      <c r="I461" s="14">
        <f t="shared" si="103"/>
        <v>0.27098999836344995</v>
      </c>
      <c r="J461" s="14">
        <f t="shared" si="104"/>
        <v>0.19775907053726807</v>
      </c>
      <c r="K461" s="12">
        <f t="shared" si="100"/>
        <v>0.24657968908805603</v>
      </c>
      <c r="M461" s="1">
        <v>0.69305555555557996</v>
      </c>
      <c r="N461" s="2">
        <v>654.33333333333303</v>
      </c>
      <c r="O461" s="3">
        <v>21.88</v>
      </c>
      <c r="P461" s="3">
        <v>24.481856044800001</v>
      </c>
      <c r="Q461" s="3">
        <v>31.589591637758801</v>
      </c>
      <c r="R461" s="3">
        <v>34.383004488933302</v>
      </c>
      <c r="S461" s="12">
        <f t="shared" si="101"/>
        <v>1.4838907240589108E-2</v>
      </c>
      <c r="T461" s="12">
        <f t="shared" si="102"/>
        <v>1.9108004822618405E-2</v>
      </c>
      <c r="U461" s="14">
        <f t="shared" si="105"/>
        <v>0.19091773463233941</v>
      </c>
      <c r="V461" s="14">
        <f t="shared" si="106"/>
        <v>0.15006524833799947</v>
      </c>
      <c r="W461" s="12">
        <f t="shared" si="107"/>
        <v>0.26595035880133916</v>
      </c>
      <c r="Y461">
        <f t="shared" si="108"/>
        <v>200.91822034921978</v>
      </c>
      <c r="Z461">
        <f t="shared" si="109"/>
        <v>216.70184186386746</v>
      </c>
      <c r="AB461">
        <f t="shared" si="110"/>
        <v>518.24609088577813</v>
      </c>
      <c r="AC461">
        <f t="shared" si="111"/>
        <v>777.36913632866708</v>
      </c>
    </row>
    <row r="462" spans="1:29" x14ac:dyDescent="0.25">
      <c r="A462" s="1">
        <v>0.69375000000002396</v>
      </c>
      <c r="B462" s="2">
        <v>655</v>
      </c>
      <c r="C462" s="3">
        <v>21.88</v>
      </c>
      <c r="D462" s="3">
        <v>25.155399931200002</v>
      </c>
      <c r="E462" s="3">
        <v>34.746520508576197</v>
      </c>
      <c r="F462" s="3">
        <v>38.376217664947497</v>
      </c>
      <c r="G462" s="12">
        <f t="shared" si="98"/>
        <v>1.9643542761185035E-2</v>
      </c>
      <c r="H462" s="12">
        <f t="shared" si="99"/>
        <v>2.5185065137324422E-2</v>
      </c>
      <c r="I462" s="14">
        <f t="shared" si="103"/>
        <v>0.25736062617988398</v>
      </c>
      <c r="J462" s="14">
        <f t="shared" si="104"/>
        <v>0.19479290776732397</v>
      </c>
      <c r="K462" s="12">
        <f t="shared" si="100"/>
        <v>0.236504720042364</v>
      </c>
      <c r="M462" s="1">
        <v>0.69375000000002396</v>
      </c>
      <c r="N462" s="2">
        <v>655</v>
      </c>
      <c r="O462" s="3">
        <v>21.88</v>
      </c>
      <c r="P462" s="3">
        <v>25.155399931200002</v>
      </c>
      <c r="Q462" s="3">
        <v>31.801119293175201</v>
      </c>
      <c r="R462" s="3">
        <v>34.568884279841797</v>
      </c>
      <c r="S462" s="12">
        <f t="shared" si="101"/>
        <v>1.5146747012481225E-2</v>
      </c>
      <c r="T462" s="12">
        <f t="shared" si="102"/>
        <v>1.9372342411972211E-2</v>
      </c>
      <c r="U462" s="14">
        <f t="shared" si="105"/>
        <v>0.17832603423296856</v>
      </c>
      <c r="V462" s="14">
        <f t="shared" si="106"/>
        <v>0.14853608070938007</v>
      </c>
      <c r="W462" s="12">
        <f t="shared" si="107"/>
        <v>0.25259407458765853</v>
      </c>
      <c r="Y462">
        <f t="shared" si="108"/>
        <v>192.9052688527353</v>
      </c>
      <c r="Z462">
        <f t="shared" si="109"/>
        <v>206.02856408198517</v>
      </c>
      <c r="AB462">
        <f t="shared" si="110"/>
        <v>508.41839587426239</v>
      </c>
      <c r="AC462">
        <f t="shared" si="111"/>
        <v>762.62759381139347</v>
      </c>
    </row>
    <row r="463" spans="1:29" x14ac:dyDescent="0.25">
      <c r="A463" s="1">
        <v>0.69444444444446896</v>
      </c>
      <c r="B463" s="2">
        <v>650.66666666666697</v>
      </c>
      <c r="C463" s="3">
        <v>21.92</v>
      </c>
      <c r="D463" s="3">
        <v>24.979692830400001</v>
      </c>
      <c r="E463" s="3">
        <v>34.568813934016497</v>
      </c>
      <c r="F463" s="3">
        <v>38.133194001782599</v>
      </c>
      <c r="G463" s="12">
        <f t="shared" si="98"/>
        <v>1.9439775513345015E-2</v>
      </c>
      <c r="H463" s="12">
        <f t="shared" si="99"/>
        <v>2.4917818650280619E-2</v>
      </c>
      <c r="I463" s="14">
        <f t="shared" si="103"/>
        <v>0.25902059612973011</v>
      </c>
      <c r="J463" s="14">
        <f t="shared" si="104"/>
        <v>0.19256151632864549</v>
      </c>
      <c r="K463" s="12">
        <f t="shared" si="100"/>
        <v>0.23686756952936855</v>
      </c>
      <c r="M463" s="1">
        <v>0.69444444444446896</v>
      </c>
      <c r="N463" s="2">
        <v>650.66666666666697</v>
      </c>
      <c r="O463" s="3">
        <v>21.92</v>
      </c>
      <c r="P463" s="3">
        <v>24.979692830400001</v>
      </c>
      <c r="Q463" s="3">
        <v>31.6747710368141</v>
      </c>
      <c r="R463" s="3">
        <v>34.385747729767203</v>
      </c>
      <c r="S463" s="12">
        <f t="shared" si="101"/>
        <v>1.4991963683628217E-2</v>
      </c>
      <c r="T463" s="12">
        <f t="shared" si="102"/>
        <v>1.9158423765011059E-2</v>
      </c>
      <c r="U463" s="14">
        <f t="shared" si="105"/>
        <v>0.18084693366804094</v>
      </c>
      <c r="V463" s="14">
        <f t="shared" si="106"/>
        <v>0.14645738467891198</v>
      </c>
      <c r="W463" s="12">
        <f t="shared" si="107"/>
        <v>0.25407562600749695</v>
      </c>
      <c r="Y463">
        <f t="shared" si="108"/>
        <v>191.92305127567158</v>
      </c>
      <c r="Z463">
        <f t="shared" si="109"/>
        <v>205.8659591729766</v>
      </c>
      <c r="AB463">
        <f t="shared" si="110"/>
        <v>510.98214239900568</v>
      </c>
      <c r="AC463">
        <f t="shared" si="111"/>
        <v>766.47321359850844</v>
      </c>
    </row>
    <row r="464" spans="1:29" x14ac:dyDescent="0.25">
      <c r="A464" s="1">
        <v>0.69513888888891295</v>
      </c>
      <c r="B464" s="2">
        <v>648.33333333333303</v>
      </c>
      <c r="C464" s="3">
        <v>21.96</v>
      </c>
      <c r="D464" s="3">
        <v>25.184684448000009</v>
      </c>
      <c r="E464" s="3">
        <v>34.358985884916699</v>
      </c>
      <c r="F464" s="3">
        <v>37.9282310755897</v>
      </c>
      <c r="G464" s="12">
        <f t="shared" si="98"/>
        <v>1.9124399822493629E-2</v>
      </c>
      <c r="H464" s="12">
        <f t="shared" si="99"/>
        <v>2.4629662327387721E-2</v>
      </c>
      <c r="I464" s="14">
        <f t="shared" si="103"/>
        <v>0.24870740048664081</v>
      </c>
      <c r="J464" s="14">
        <f t="shared" si="104"/>
        <v>0.19351831835385286</v>
      </c>
      <c r="K464" s="12">
        <f t="shared" si="100"/>
        <v>0.23031103977571157</v>
      </c>
      <c r="M464" s="1">
        <v>0.69513888888891295</v>
      </c>
      <c r="N464" s="2">
        <v>648.33333333333303</v>
      </c>
      <c r="O464" s="3">
        <v>21.96</v>
      </c>
      <c r="P464" s="3">
        <v>25.184684448000009</v>
      </c>
      <c r="Q464" s="3">
        <v>31.476187845438499</v>
      </c>
      <c r="R464" s="3">
        <v>34.199350134817003</v>
      </c>
      <c r="S464" s="12">
        <f t="shared" si="101"/>
        <v>1.4677924697334451E-2</v>
      </c>
      <c r="T464" s="12">
        <f t="shared" si="102"/>
        <v>1.8878175015141913E-2</v>
      </c>
      <c r="U464" s="14">
        <f t="shared" si="105"/>
        <v>0.17055723162020681</v>
      </c>
      <c r="V464" s="14">
        <f t="shared" si="106"/>
        <v>0.1476451626865653</v>
      </c>
      <c r="W464" s="12">
        <f t="shared" si="107"/>
        <v>0.24437981296348951</v>
      </c>
      <c r="Y464">
        <f t="shared" si="108"/>
        <v>185.94139468828024</v>
      </c>
      <c r="Z464">
        <f t="shared" si="109"/>
        <v>197.29980508248482</v>
      </c>
      <c r="AB464">
        <f t="shared" si="110"/>
        <v>507.99110478680501</v>
      </c>
      <c r="AC464">
        <f t="shared" si="111"/>
        <v>761.98665718020743</v>
      </c>
    </row>
    <row r="465" spans="1:29" x14ac:dyDescent="0.25">
      <c r="A465" s="1">
        <v>0.69583333333335795</v>
      </c>
      <c r="B465" s="2">
        <v>647.33333333333303</v>
      </c>
      <c r="C465" s="3">
        <v>21.96</v>
      </c>
      <c r="D465" s="3">
        <v>24.569709595199999</v>
      </c>
      <c r="E465" s="3">
        <v>34.054681119373001</v>
      </c>
      <c r="F465" s="3">
        <v>37.558225983473498</v>
      </c>
      <c r="G465" s="12">
        <f t="shared" si="98"/>
        <v>1.8683853428485591E-2</v>
      </c>
      <c r="H465" s="12">
        <f t="shared" si="99"/>
        <v>2.4096126648002324E-2</v>
      </c>
      <c r="I465" s="14">
        <f t="shared" si="103"/>
        <v>0.25752661192867443</v>
      </c>
      <c r="J465" s="14">
        <f t="shared" si="104"/>
        <v>0.19024960407998212</v>
      </c>
      <c r="K465" s="12">
        <f t="shared" si="100"/>
        <v>0.23510094264577699</v>
      </c>
      <c r="M465" s="1">
        <v>0.69583333333335795</v>
      </c>
      <c r="N465" s="2">
        <v>647.33333333333303</v>
      </c>
      <c r="O465" s="3">
        <v>21.96</v>
      </c>
      <c r="P465" s="3">
        <v>24.569709595199999</v>
      </c>
      <c r="Q465" s="3">
        <v>31.223284817357499</v>
      </c>
      <c r="R465" s="3">
        <v>33.881577133581096</v>
      </c>
      <c r="S465" s="12">
        <f t="shared" si="101"/>
        <v>1.4309914753899334E-2</v>
      </c>
      <c r="T465" s="12">
        <f t="shared" si="102"/>
        <v>1.8416442533853401E-2</v>
      </c>
      <c r="U465" s="14">
        <f t="shared" si="105"/>
        <v>0.18065132613291593</v>
      </c>
      <c r="V465" s="14">
        <f t="shared" si="106"/>
        <v>0.1443506734771732</v>
      </c>
      <c r="W465" s="12">
        <f t="shared" si="107"/>
        <v>0.25282666287150263</v>
      </c>
      <c r="Y465">
        <f t="shared" si="108"/>
        <v>189.51575434569193</v>
      </c>
      <c r="Z465">
        <f t="shared" si="109"/>
        <v>203.80452410600924</v>
      </c>
      <c r="AB465">
        <f t="shared" si="110"/>
        <v>516.96421762340651</v>
      </c>
      <c r="AC465">
        <f t="shared" si="111"/>
        <v>775.44632643510977</v>
      </c>
    </row>
    <row r="466" spans="1:29" x14ac:dyDescent="0.25">
      <c r="A466" s="1">
        <v>0.69652777777780195</v>
      </c>
      <c r="B466" s="2">
        <v>645.5</v>
      </c>
      <c r="C466" s="3">
        <v>22</v>
      </c>
      <c r="D466" s="3">
        <v>25.008977347199998</v>
      </c>
      <c r="E466" s="3">
        <v>34.133978364658603</v>
      </c>
      <c r="F466" s="3">
        <v>37.579879154469403</v>
      </c>
      <c r="G466" s="12">
        <f t="shared" si="98"/>
        <v>1.8797797621469561E-2</v>
      </c>
      <c r="H466" s="12">
        <f t="shared" si="99"/>
        <v>2.4136141215289546E-2</v>
      </c>
      <c r="I466" s="14">
        <f t="shared" si="103"/>
        <v>0.24845670915785223</v>
      </c>
      <c r="J466" s="14">
        <f t="shared" si="104"/>
        <v>0.18765086572215697</v>
      </c>
      <c r="K466" s="12">
        <f t="shared" si="100"/>
        <v>0.22818809467928719</v>
      </c>
      <c r="M466" s="1">
        <v>0.69652777777780195</v>
      </c>
      <c r="N466" s="2">
        <v>645.5</v>
      </c>
      <c r="O466" s="3">
        <v>22</v>
      </c>
      <c r="P466" s="3">
        <v>25.008977347199998</v>
      </c>
      <c r="Q466" s="3">
        <v>31.344689535832099</v>
      </c>
      <c r="R466" s="3">
        <v>33.967138910718397</v>
      </c>
      <c r="S466" s="12">
        <f t="shared" si="101"/>
        <v>1.4476668529561735E-2</v>
      </c>
      <c r="T466" s="12">
        <f t="shared" si="102"/>
        <v>1.8539332162228344E-2</v>
      </c>
      <c r="U466" s="14">
        <f t="shared" si="105"/>
        <v>0.17250959178492678</v>
      </c>
      <c r="V466" s="14">
        <f t="shared" si="106"/>
        <v>0.14280878223918994</v>
      </c>
      <c r="W466" s="12">
        <f t="shared" si="107"/>
        <v>0.24391398290452182</v>
      </c>
      <c r="Y466">
        <f t="shared" si="108"/>
        <v>183.42232997151123</v>
      </c>
      <c r="Z466">
        <f t="shared" si="109"/>
        <v>196.06312555376169</v>
      </c>
      <c r="AB466">
        <f t="shared" si="110"/>
        <v>510.55485131154842</v>
      </c>
      <c r="AC466">
        <f t="shared" si="111"/>
        <v>765.83227696732251</v>
      </c>
    </row>
    <row r="467" spans="1:29" x14ac:dyDescent="0.25">
      <c r="A467" s="1">
        <v>0.69722222222224695</v>
      </c>
      <c r="B467" s="2">
        <v>643.33333333333303</v>
      </c>
      <c r="C467" s="3">
        <v>22.04</v>
      </c>
      <c r="D467" s="3">
        <v>24.950408313600001</v>
      </c>
      <c r="E467" s="3">
        <v>34.081378925201598</v>
      </c>
      <c r="F467" s="3">
        <v>37.462253318545699</v>
      </c>
      <c r="G467" s="12">
        <f t="shared" si="98"/>
        <v>1.8717169313784879E-2</v>
      </c>
      <c r="H467" s="12">
        <f t="shared" si="99"/>
        <v>2.3972414484786073E-2</v>
      </c>
      <c r="I467" s="14">
        <f t="shared" si="103"/>
        <v>0.24945656875783925</v>
      </c>
      <c r="J467" s="14">
        <f t="shared" si="104"/>
        <v>0.1847298302533753</v>
      </c>
      <c r="K467" s="12">
        <f t="shared" si="100"/>
        <v>0.22788098925635131</v>
      </c>
      <c r="M467" s="1">
        <v>0.69722222222224695</v>
      </c>
      <c r="N467" s="2">
        <v>643.33333333333303</v>
      </c>
      <c r="O467" s="3">
        <v>22.04</v>
      </c>
      <c r="P467" s="3">
        <v>24.950408313600001</v>
      </c>
      <c r="Q467" s="3">
        <v>31.339133181727401</v>
      </c>
      <c r="R467" s="3">
        <v>33.907515666930401</v>
      </c>
      <c r="S467" s="12">
        <f t="shared" si="101"/>
        <v>1.445461116330685E-2</v>
      </c>
      <c r="T467" s="12">
        <f t="shared" si="102"/>
        <v>1.8446915544451409E-2</v>
      </c>
      <c r="U467" s="14">
        <f t="shared" si="105"/>
        <v>0.17453888005246787</v>
      </c>
      <c r="V467" s="14">
        <f t="shared" si="106"/>
        <v>0.14033554794326328</v>
      </c>
      <c r="W467" s="12">
        <f t="shared" si="107"/>
        <v>0.24470665402409958</v>
      </c>
      <c r="Y467">
        <f t="shared" si="108"/>
        <v>182.5606307514428</v>
      </c>
      <c r="Z467">
        <f t="shared" si="109"/>
        <v>196.04005254453048</v>
      </c>
      <c r="AB467">
        <f t="shared" si="110"/>
        <v>511.40943348646283</v>
      </c>
      <c r="AC467">
        <f t="shared" si="111"/>
        <v>767.11415022969413</v>
      </c>
    </row>
    <row r="468" spans="1:29" x14ac:dyDescent="0.25">
      <c r="A468" s="1">
        <v>0.69791666666669105</v>
      </c>
      <c r="B468" s="2">
        <v>643.16666666666697</v>
      </c>
      <c r="C468" s="3">
        <v>22</v>
      </c>
      <c r="D468" s="3">
        <v>25.243253481600004</v>
      </c>
      <c r="E468" s="3">
        <v>34.085090008393401</v>
      </c>
      <c r="F468" s="3">
        <v>37.429249595299702</v>
      </c>
      <c r="G468" s="12">
        <f t="shared" si="98"/>
        <v>1.8789981873635751E-2</v>
      </c>
      <c r="H468" s="12">
        <f t="shared" si="99"/>
        <v>2.3989504423891726E-2</v>
      </c>
      <c r="I468" s="14">
        <f t="shared" si="103"/>
        <v>0.24162007046291631</v>
      </c>
      <c r="J468" s="14">
        <f t="shared" si="104"/>
        <v>0.18277109570596747</v>
      </c>
      <c r="K468" s="12">
        <f t="shared" si="100"/>
        <v>0.2220037455439334</v>
      </c>
      <c r="M468" s="1">
        <v>0.69791666666669105</v>
      </c>
      <c r="N468" s="2">
        <v>643.16666666666697</v>
      </c>
      <c r="O468" s="3">
        <v>22</v>
      </c>
      <c r="P468" s="3">
        <v>25.243253481600004</v>
      </c>
      <c r="Q468" s="3">
        <v>31.371934631436702</v>
      </c>
      <c r="R468" s="3">
        <v>33.917889578331497</v>
      </c>
      <c r="S468" s="12">
        <f t="shared" si="101"/>
        <v>1.4571549051210206E-2</v>
      </c>
      <c r="T468" s="12">
        <f t="shared" si="102"/>
        <v>1.8530017483801231E-2</v>
      </c>
      <c r="U468" s="14">
        <f t="shared" si="105"/>
        <v>0.16747791782634611</v>
      </c>
      <c r="V468" s="14">
        <f t="shared" si="106"/>
        <v>0.13914616308501782</v>
      </c>
      <c r="W468" s="12">
        <f t="shared" si="107"/>
        <v>0.23705099936885504</v>
      </c>
      <c r="Y468">
        <f t="shared" si="108"/>
        <v>177.80616175889901</v>
      </c>
      <c r="Z468">
        <f t="shared" si="109"/>
        <v>189.85773521801329</v>
      </c>
      <c r="AB468">
        <f t="shared" si="110"/>
        <v>507.13652261189071</v>
      </c>
      <c r="AC468">
        <f t="shared" si="111"/>
        <v>760.70478391783593</v>
      </c>
    </row>
    <row r="469" spans="1:29" x14ac:dyDescent="0.25">
      <c r="A469" s="1">
        <v>0.69861111111113605</v>
      </c>
      <c r="B469" s="2">
        <v>641</v>
      </c>
      <c r="C469" s="3">
        <v>22.04</v>
      </c>
      <c r="D469" s="3">
        <v>25.082188639200002</v>
      </c>
      <c r="E469" s="3">
        <v>33.781259562970803</v>
      </c>
      <c r="F469" s="3">
        <v>37.109733715051</v>
      </c>
      <c r="G469" s="12">
        <f t="shared" si="98"/>
        <v>1.8317097602138538E-2</v>
      </c>
      <c r="H469" s="12">
        <f t="shared" si="99"/>
        <v>2.3509724984478942E-2</v>
      </c>
      <c r="I469" s="14">
        <f t="shared" si="103"/>
        <v>0.23852224912717174</v>
      </c>
      <c r="J469" s="14">
        <f t="shared" si="104"/>
        <v>0.18252872010651103</v>
      </c>
      <c r="K469" s="12">
        <f t="shared" si="100"/>
        <v>0.2198577394536182</v>
      </c>
      <c r="M469" s="1">
        <v>0.69861111111113605</v>
      </c>
      <c r="N469" s="2">
        <v>641</v>
      </c>
      <c r="O469" s="3">
        <v>22.04</v>
      </c>
      <c r="P469" s="3">
        <v>25.082188639200002</v>
      </c>
      <c r="Q469" s="3">
        <v>31.091668700213599</v>
      </c>
      <c r="R469" s="3">
        <v>33.623165766558799</v>
      </c>
      <c r="S469" s="12">
        <f t="shared" si="101"/>
        <v>1.4121168019053979E-2</v>
      </c>
      <c r="T469" s="12">
        <f t="shared" si="102"/>
        <v>1.8070461414288298E-2</v>
      </c>
      <c r="U469" s="14">
        <f t="shared" si="105"/>
        <v>0.16477560796992793</v>
      </c>
      <c r="V469" s="14">
        <f t="shared" si="106"/>
        <v>0.1388236466203579</v>
      </c>
      <c r="W469" s="12">
        <f t="shared" si="107"/>
        <v>0.23418743128010691</v>
      </c>
      <c r="Y469">
        <f t="shared" si="108"/>
        <v>175.49419886282374</v>
      </c>
      <c r="Z469">
        <f t="shared" si="109"/>
        <v>186.93240337311485</v>
      </c>
      <c r="AB469">
        <f t="shared" si="110"/>
        <v>509.48662359290546</v>
      </c>
      <c r="AC469">
        <f t="shared" si="111"/>
        <v>764.22993538935805</v>
      </c>
    </row>
    <row r="470" spans="1:29" x14ac:dyDescent="0.25">
      <c r="A470" s="1">
        <v>0.69930555555558005</v>
      </c>
      <c r="B470" s="2">
        <v>639</v>
      </c>
      <c r="C470" s="3">
        <v>22.04</v>
      </c>
      <c r="D470" s="3">
        <v>24.862554763200002</v>
      </c>
      <c r="E470" s="3">
        <v>33.542694782840798</v>
      </c>
      <c r="F470" s="3">
        <v>36.827646489503202</v>
      </c>
      <c r="G470" s="12">
        <f t="shared" si="98"/>
        <v>1.8001087297090452E-2</v>
      </c>
      <c r="H470" s="12">
        <f t="shared" si="99"/>
        <v>2.3141856791084825E-2</v>
      </c>
      <c r="I470" s="14">
        <f t="shared" si="103"/>
        <v>0.23874810126578749</v>
      </c>
      <c r="J470" s="14">
        <f t="shared" si="104"/>
        <v>0.18070583675859006</v>
      </c>
      <c r="K470" s="12">
        <f t="shared" si="100"/>
        <v>0.21940067976338837</v>
      </c>
      <c r="M470" s="1">
        <v>0.69930555555558005</v>
      </c>
      <c r="N470" s="2">
        <v>639</v>
      </c>
      <c r="O470" s="3">
        <v>22.04</v>
      </c>
      <c r="P470" s="3">
        <v>24.862554763200002</v>
      </c>
      <c r="Q470" s="3">
        <v>30.891179434469699</v>
      </c>
      <c r="R470" s="3">
        <v>33.386252391407098</v>
      </c>
      <c r="S470" s="12">
        <f t="shared" si="101"/>
        <v>1.3851611008559779E-2</v>
      </c>
      <c r="T470" s="12">
        <f t="shared" si="102"/>
        <v>1.7756263523328791E-2</v>
      </c>
      <c r="U470" s="14">
        <f t="shared" si="105"/>
        <v>0.16581791195221812</v>
      </c>
      <c r="V470" s="14">
        <f t="shared" si="106"/>
        <v>0.13725445203430467</v>
      </c>
      <c r="W470" s="12">
        <f t="shared" si="107"/>
        <v>0.23444513796937044</v>
      </c>
      <c r="Y470">
        <f t="shared" si="108"/>
        <v>174.58294054069142</v>
      </c>
      <c r="Z470">
        <f t="shared" si="109"/>
        <v>186.55421499286919</v>
      </c>
      <c r="AB470">
        <f t="shared" si="110"/>
        <v>512.69130674883445</v>
      </c>
      <c r="AC470">
        <f t="shared" si="111"/>
        <v>769.03696012325156</v>
      </c>
    </row>
    <row r="471" spans="1:29" x14ac:dyDescent="0.25">
      <c r="A471" s="1">
        <v>0.70000000000002505</v>
      </c>
      <c r="B471" s="2">
        <v>638.33333333333303</v>
      </c>
      <c r="C471" s="3">
        <v>22.04</v>
      </c>
      <c r="D471" s="3">
        <v>24.847912504799996</v>
      </c>
      <c r="E471" s="3">
        <v>33.664628330352997</v>
      </c>
      <c r="F471" s="3">
        <v>36.827988765909303</v>
      </c>
      <c r="G471" s="12">
        <f t="shared" si="98"/>
        <v>1.8210906000553008E-2</v>
      </c>
      <c r="H471" s="12">
        <f t="shared" si="99"/>
        <v>2.3166562035367069E-2</v>
      </c>
      <c r="I471" s="14">
        <f t="shared" si="103"/>
        <v>0.24275790072730788</v>
      </c>
      <c r="J471" s="14">
        <f t="shared" si="104"/>
        <v>0.17419881819346383</v>
      </c>
      <c r="K471" s="12">
        <f t="shared" si="100"/>
        <v>0.21990487321602661</v>
      </c>
      <c r="M471" s="1">
        <v>0.70000000000002505</v>
      </c>
      <c r="N471" s="2">
        <v>638.33333333333303</v>
      </c>
      <c r="O471" s="3">
        <v>22.04</v>
      </c>
      <c r="P471" s="3">
        <v>24.847912504799996</v>
      </c>
      <c r="Q471" s="3">
        <v>31.088996339034502</v>
      </c>
      <c r="R471" s="3">
        <v>33.484394735883001</v>
      </c>
      <c r="S471" s="12">
        <f t="shared" si="101"/>
        <v>1.4175973377077556E-2</v>
      </c>
      <c r="T471" s="12">
        <f t="shared" si="102"/>
        <v>1.7928555722009933E-2</v>
      </c>
      <c r="U471" s="14">
        <f t="shared" si="105"/>
        <v>0.17184090310258787</v>
      </c>
      <c r="V471" s="14">
        <f t="shared" si="106"/>
        <v>0.13190895515519863</v>
      </c>
      <c r="W471" s="12">
        <f t="shared" si="107"/>
        <v>0.23779538068018724</v>
      </c>
      <c r="Y471">
        <f t="shared" si="108"/>
        <v>174.80158024767616</v>
      </c>
      <c r="Z471">
        <f t="shared" si="109"/>
        <v>189.02267926395845</v>
      </c>
      <c r="AB471">
        <f t="shared" si="110"/>
        <v>512.90495229256317</v>
      </c>
      <c r="AC471">
        <f t="shared" si="111"/>
        <v>769.35742843884464</v>
      </c>
    </row>
    <row r="472" spans="1:29" x14ac:dyDescent="0.25">
      <c r="A472" s="1">
        <v>0.70069444444446904</v>
      </c>
      <c r="B472" s="2">
        <v>635.5</v>
      </c>
      <c r="C472" s="3">
        <v>22.08</v>
      </c>
      <c r="D472" s="3">
        <v>25.653236716800002</v>
      </c>
      <c r="E472" s="3">
        <v>33.810369661248302</v>
      </c>
      <c r="F472" s="3">
        <v>36.9508990878643</v>
      </c>
      <c r="G472" s="12">
        <f t="shared" si="98"/>
        <v>1.8458488845394656E-2</v>
      </c>
      <c r="H472" s="12">
        <f t="shared" si="99"/>
        <v>2.3400313277520537E-2</v>
      </c>
      <c r="I472" s="14">
        <f t="shared" si="103"/>
        <v>0.22559841250172916</v>
      </c>
      <c r="J472" s="14">
        <f t="shared" si="104"/>
        <v>0.17371261640200067</v>
      </c>
      <c r="K472" s="12">
        <f t="shared" si="100"/>
        <v>0.20830314713515305</v>
      </c>
      <c r="M472" s="1">
        <v>0.70069444444446904</v>
      </c>
      <c r="N472" s="2">
        <v>635.5</v>
      </c>
      <c r="O472" s="3">
        <v>22.08</v>
      </c>
      <c r="P472" s="3">
        <v>25.653236716800002</v>
      </c>
      <c r="Q472" s="3">
        <v>31.255327228366902</v>
      </c>
      <c r="R472" s="3">
        <v>33.650548363150399</v>
      </c>
      <c r="S472" s="12">
        <f t="shared" si="101"/>
        <v>1.4437965740939265E-2</v>
      </c>
      <c r="T472" s="12">
        <f t="shared" si="102"/>
        <v>1.8206999784658381E-2</v>
      </c>
      <c r="U472" s="14">
        <f t="shared" si="105"/>
        <v>0.15493467309008899</v>
      </c>
      <c r="V472" s="14">
        <f t="shared" si="106"/>
        <v>0.13248725729436886</v>
      </c>
      <c r="W472" s="12">
        <f t="shared" si="107"/>
        <v>0.22117830173727343</v>
      </c>
      <c r="Y472">
        <f t="shared" si="108"/>
        <v>164.84446280009607</v>
      </c>
      <c r="Z472">
        <f t="shared" si="109"/>
        <v>175.0334492510672</v>
      </c>
      <c r="AB472">
        <f t="shared" si="110"/>
        <v>501.15444738748994</v>
      </c>
      <c r="AC472">
        <f t="shared" si="111"/>
        <v>751.73167108123482</v>
      </c>
    </row>
    <row r="473" spans="1:29" x14ac:dyDescent="0.25">
      <c r="A473" s="1">
        <v>0.70138888888891404</v>
      </c>
      <c r="B473" s="2">
        <v>634</v>
      </c>
      <c r="C473" s="3">
        <v>22.08</v>
      </c>
      <c r="D473" s="3">
        <v>25.096830897600004</v>
      </c>
      <c r="E473" s="3">
        <v>33.260132539965198</v>
      </c>
      <c r="F473" s="3">
        <v>36.415327623484501</v>
      </c>
      <c r="G473" s="12">
        <f t="shared" si="98"/>
        <v>1.7634278454203785E-2</v>
      </c>
      <c r="H473" s="12">
        <f t="shared" si="99"/>
        <v>2.261092685092193E-2</v>
      </c>
      <c r="I473" s="14">
        <f t="shared" si="103"/>
        <v>0.22630317142585854</v>
      </c>
      <c r="J473" s="14">
        <f t="shared" si="104"/>
        <v>0.17493673152100137</v>
      </c>
      <c r="K473" s="12">
        <f t="shared" si="100"/>
        <v>0.20918102479090619</v>
      </c>
      <c r="M473" s="1">
        <v>0.70138888888891404</v>
      </c>
      <c r="N473" s="2">
        <v>634</v>
      </c>
      <c r="O473" s="3">
        <v>22.08</v>
      </c>
      <c r="P473" s="3">
        <v>25.096830897600004</v>
      </c>
      <c r="Q473" s="3">
        <v>30.714526067938099</v>
      </c>
      <c r="R473" s="3">
        <v>33.111477527479501</v>
      </c>
      <c r="S473" s="12">
        <f t="shared" si="101"/>
        <v>1.3619126290123186E-2</v>
      </c>
      <c r="T473" s="12">
        <f t="shared" si="102"/>
        <v>1.739980682567745E-2</v>
      </c>
      <c r="U473" s="14">
        <f t="shared" si="105"/>
        <v>0.15573383036019953</v>
      </c>
      <c r="V473" s="14">
        <f t="shared" si="106"/>
        <v>0.13289664912857402</v>
      </c>
      <c r="W473" s="12">
        <f t="shared" si="107"/>
        <v>0.22218215492448659</v>
      </c>
      <c r="Y473">
        <f t="shared" si="108"/>
        <v>165.1484573713021</v>
      </c>
      <c r="Z473">
        <f t="shared" si="109"/>
        <v>175.41285199213624</v>
      </c>
      <c r="AB473">
        <f t="shared" si="110"/>
        <v>509.2729780491768</v>
      </c>
      <c r="AC473">
        <f t="shared" si="111"/>
        <v>763.90946707376509</v>
      </c>
    </row>
    <row r="474" spans="1:29" x14ac:dyDescent="0.25">
      <c r="A474" s="1">
        <v>0.70208333333335804</v>
      </c>
      <c r="B474" s="2">
        <v>631</v>
      </c>
      <c r="C474" s="3">
        <v>22.08</v>
      </c>
      <c r="D474" s="3">
        <v>24.803985729600008</v>
      </c>
      <c r="E474" s="3">
        <v>33.071710847645399</v>
      </c>
      <c r="F474" s="3">
        <v>36.141022240665897</v>
      </c>
      <c r="G474" s="12">
        <f t="shared" si="98"/>
        <v>1.7419510059659905E-2</v>
      </c>
      <c r="H474" s="12">
        <f t="shared" si="99"/>
        <v>2.2283711950342153E-2</v>
      </c>
      <c r="I474" s="14">
        <f t="shared" si="103"/>
        <v>0.230287689980614</v>
      </c>
      <c r="J474" s="14">
        <f t="shared" si="104"/>
        <v>0.17098406646034567</v>
      </c>
      <c r="K474" s="12">
        <f t="shared" si="100"/>
        <v>0.21051981547385792</v>
      </c>
      <c r="M474" s="1">
        <v>0.70208333333335804</v>
      </c>
      <c r="N474" s="2">
        <v>631</v>
      </c>
      <c r="O474" s="3">
        <v>22.08</v>
      </c>
      <c r="P474" s="3">
        <v>24.803985729600008</v>
      </c>
      <c r="Q474" s="3">
        <v>30.588674227000698</v>
      </c>
      <c r="R474" s="3">
        <v>32.913453274165001</v>
      </c>
      <c r="S474" s="12">
        <f t="shared" si="101"/>
        <v>1.3484428251982093E-2</v>
      </c>
      <c r="T474" s="12">
        <f t="shared" si="102"/>
        <v>1.7168705664286851E-2</v>
      </c>
      <c r="U474" s="14">
        <f t="shared" si="105"/>
        <v>0.16112564608809488</v>
      </c>
      <c r="V474" s="14">
        <f t="shared" si="106"/>
        <v>0.1295079332810157</v>
      </c>
      <c r="W474" s="12">
        <f t="shared" si="107"/>
        <v>0.2258796127286028</v>
      </c>
      <c r="Y474">
        <f t="shared" si="108"/>
        <v>165.41897182183865</v>
      </c>
      <c r="Z474">
        <f t="shared" si="109"/>
        <v>177.48815335495328</v>
      </c>
      <c r="AB474">
        <f t="shared" si="110"/>
        <v>513.54588892374875</v>
      </c>
      <c r="AC474">
        <f t="shared" si="111"/>
        <v>770.31883338562307</v>
      </c>
    </row>
    <row r="475" spans="1:29" x14ac:dyDescent="0.25">
      <c r="A475" s="1">
        <v>0.70277777777780304</v>
      </c>
      <c r="B475" s="2">
        <v>629</v>
      </c>
      <c r="C475" s="3">
        <v>22.08</v>
      </c>
      <c r="D475" s="3">
        <v>25.155399931200002</v>
      </c>
      <c r="E475" s="3">
        <v>33.250986950613402</v>
      </c>
      <c r="F475" s="3">
        <v>36.229956291597397</v>
      </c>
      <c r="G475" s="12">
        <f t="shared" si="98"/>
        <v>1.7759915660752631E-2</v>
      </c>
      <c r="H475" s="12">
        <f t="shared" si="99"/>
        <v>2.2495955948485531E-2</v>
      </c>
      <c r="I475" s="14">
        <f t="shared" si="103"/>
        <v>0.22620997597243203</v>
      </c>
      <c r="J475" s="14">
        <f t="shared" si="104"/>
        <v>0.16647899193242921</v>
      </c>
      <c r="K475" s="12">
        <f t="shared" si="100"/>
        <v>0.20629964795909778</v>
      </c>
      <c r="M475" s="1">
        <v>0.70277777777780304</v>
      </c>
      <c r="N475" s="2">
        <v>629</v>
      </c>
      <c r="O475" s="3">
        <v>22.08</v>
      </c>
      <c r="P475" s="3">
        <v>25.155399931200002</v>
      </c>
      <c r="Q475" s="3">
        <v>30.825148470797199</v>
      </c>
      <c r="R475" s="3">
        <v>33.0854398944862</v>
      </c>
      <c r="S475" s="12">
        <f t="shared" si="101"/>
        <v>1.3903256710329413E-2</v>
      </c>
      <c r="T475" s="12">
        <f t="shared" si="102"/>
        <v>1.7496724792505886E-2</v>
      </c>
      <c r="U475" s="14">
        <f t="shared" si="105"/>
        <v>0.15842627320741795</v>
      </c>
      <c r="V475" s="14">
        <f t="shared" si="106"/>
        <v>0.12631584773711232</v>
      </c>
      <c r="W475" s="12">
        <f t="shared" si="107"/>
        <v>0.22158419707597413</v>
      </c>
      <c r="Y475">
        <f t="shared" si="108"/>
        <v>161.58911764391104</v>
      </c>
      <c r="Z475">
        <f t="shared" si="109"/>
        <v>173.56110513790202</v>
      </c>
      <c r="AB475">
        <f t="shared" si="110"/>
        <v>508.41839587426239</v>
      </c>
      <c r="AC475">
        <f t="shared" si="111"/>
        <v>762.62759381139347</v>
      </c>
    </row>
    <row r="476" spans="1:29" x14ac:dyDescent="0.25">
      <c r="A476" s="1">
        <v>0.70347222222224703</v>
      </c>
      <c r="B476" s="2">
        <v>628.66666666666697</v>
      </c>
      <c r="C476" s="3">
        <v>22.08</v>
      </c>
      <c r="D476" s="3">
        <v>25.4189605824</v>
      </c>
      <c r="E476" s="3">
        <v>33.273333200810299</v>
      </c>
      <c r="F476" s="3">
        <v>36.206041097998998</v>
      </c>
      <c r="G476" s="12">
        <f t="shared" si="98"/>
        <v>1.7804877837980321E-2</v>
      </c>
      <c r="H476" s="12">
        <f t="shared" si="99"/>
        <v>2.246984267974389E-2</v>
      </c>
      <c r="I476" s="14">
        <f t="shared" si="103"/>
        <v>0.21958623921131643</v>
      </c>
      <c r="J476" s="14">
        <f t="shared" si="104"/>
        <v>0.16398058231653759</v>
      </c>
      <c r="K476" s="12">
        <f t="shared" si="100"/>
        <v>0.20105102024639016</v>
      </c>
      <c r="M476" s="1">
        <v>0.70347222222224703</v>
      </c>
      <c r="N476" s="2">
        <v>628.66666666666697</v>
      </c>
      <c r="O476" s="3">
        <v>22.08</v>
      </c>
      <c r="P476" s="3">
        <v>25.4189605824</v>
      </c>
      <c r="Q476" s="3">
        <v>30.881500926313599</v>
      </c>
      <c r="R476" s="3">
        <v>33.108922611461502</v>
      </c>
      <c r="S476" s="12">
        <f t="shared" si="101"/>
        <v>1.4000266584804237E-2</v>
      </c>
      <c r="T476" s="12">
        <f t="shared" si="102"/>
        <v>1.7543355161391567E-2</v>
      </c>
      <c r="U476" s="14">
        <f t="shared" si="105"/>
        <v>0.15271731415549433</v>
      </c>
      <c r="V476" s="14">
        <f t="shared" si="106"/>
        <v>0.12454493178306977</v>
      </c>
      <c r="W476" s="12">
        <f t="shared" si="107"/>
        <v>0.21498978004702921</v>
      </c>
      <c r="Y476">
        <f t="shared" si="108"/>
        <v>157.39455069303733</v>
      </c>
      <c r="Z476">
        <f t="shared" si="109"/>
        <v>168.30663078768757</v>
      </c>
      <c r="AB476">
        <f t="shared" si="110"/>
        <v>504.57277608714753</v>
      </c>
      <c r="AC476">
        <f t="shared" si="111"/>
        <v>756.85916413072118</v>
      </c>
    </row>
    <row r="477" spans="1:29" x14ac:dyDescent="0.25">
      <c r="A477" s="1">
        <v>0.70416666666669203</v>
      </c>
      <c r="B477" s="2">
        <v>625.66666666666697</v>
      </c>
      <c r="C477" s="3">
        <v>22.12</v>
      </c>
      <c r="D477" s="3">
        <v>25.448245099199998</v>
      </c>
      <c r="E477" s="3">
        <v>33.091191006089502</v>
      </c>
      <c r="F477" s="3">
        <v>35.992787875568901</v>
      </c>
      <c r="G477" s="12">
        <f t="shared" si="98"/>
        <v>1.7535201394921943E-2</v>
      </c>
      <c r="H477" s="12">
        <f t="shared" si="99"/>
        <v>2.2172809603999297E-2</v>
      </c>
      <c r="I477" s="14">
        <f t="shared" si="103"/>
        <v>0.214699889862736</v>
      </c>
      <c r="J477" s="14">
        <f t="shared" si="104"/>
        <v>0.16301895522817358</v>
      </c>
      <c r="K477" s="12">
        <f t="shared" si="100"/>
        <v>0.19747291165121519</v>
      </c>
      <c r="M477" s="1">
        <v>0.70416666666669203</v>
      </c>
      <c r="N477" s="2">
        <v>625.66666666666697</v>
      </c>
      <c r="O477" s="3">
        <v>22.12</v>
      </c>
      <c r="P477" s="3">
        <v>25.448245099199998</v>
      </c>
      <c r="Q477" s="3">
        <v>30.730243739668602</v>
      </c>
      <c r="R477" s="3">
        <v>32.9348950575543</v>
      </c>
      <c r="S477" s="12">
        <f t="shared" si="101"/>
        <v>1.3761710825256148E-2</v>
      </c>
      <c r="T477" s="12">
        <f t="shared" si="102"/>
        <v>1.7285394338126203E-2</v>
      </c>
      <c r="U477" s="14">
        <f t="shared" si="105"/>
        <v>0.14837793439588262</v>
      </c>
      <c r="V477" s="14">
        <f t="shared" si="106"/>
        <v>0.12386281439179583</v>
      </c>
      <c r="W477" s="12">
        <f t="shared" si="107"/>
        <v>0.21030934159178055</v>
      </c>
      <c r="Y477">
        <f t="shared" si="108"/>
        <v>153.8556767190253</v>
      </c>
      <c r="Z477">
        <f t="shared" si="109"/>
        <v>163.8568338329199</v>
      </c>
      <c r="AB477">
        <f t="shared" si="110"/>
        <v>504.1454849996905</v>
      </c>
      <c r="AC477">
        <f t="shared" si="111"/>
        <v>756.2182274995356</v>
      </c>
    </row>
    <row r="478" spans="1:29" x14ac:dyDescent="0.25">
      <c r="A478" s="1">
        <v>0.70486111111113603</v>
      </c>
      <c r="B478" s="2">
        <v>624.16666666666697</v>
      </c>
      <c r="C478" s="3">
        <v>22.12</v>
      </c>
      <c r="D478" s="3">
        <v>25.257895739999999</v>
      </c>
      <c r="E478" s="3">
        <v>33.038454238103498</v>
      </c>
      <c r="F478" s="3">
        <v>35.846435840425798</v>
      </c>
      <c r="G478" s="12">
        <f t="shared" si="98"/>
        <v>1.7492850581741243E-2</v>
      </c>
      <c r="H478" s="12">
        <f t="shared" si="99"/>
        <v>2.1991619504019958E-2</v>
      </c>
      <c r="I478" s="14">
        <f t="shared" si="103"/>
        <v>0.21909085708945389</v>
      </c>
      <c r="J478" s="14">
        <f t="shared" si="104"/>
        <v>0.1581385439346458</v>
      </c>
      <c r="K478" s="12">
        <f t="shared" si="100"/>
        <v>0.19877341937118453</v>
      </c>
      <c r="M478" s="1">
        <v>0.70486111111113603</v>
      </c>
      <c r="N478" s="2">
        <v>624.16666666666697</v>
      </c>
      <c r="O478" s="3">
        <v>22.12</v>
      </c>
      <c r="P478" s="3">
        <v>25.257895739999999</v>
      </c>
      <c r="Q478" s="3">
        <v>30.740983264232302</v>
      </c>
      <c r="R478" s="3">
        <v>32.866335183065502</v>
      </c>
      <c r="S478" s="12">
        <f t="shared" si="101"/>
        <v>1.3811989208382851E-2</v>
      </c>
      <c r="T478" s="12">
        <f t="shared" si="102"/>
        <v>1.7217092416126293E-2</v>
      </c>
      <c r="U478" s="14">
        <f t="shared" si="105"/>
        <v>0.15439692992133677</v>
      </c>
      <c r="V478" s="14">
        <f t="shared" si="106"/>
        <v>0.11969453699946647</v>
      </c>
      <c r="W478" s="12">
        <f t="shared" si="107"/>
        <v>0.21424419842107001</v>
      </c>
      <c r="Y478">
        <f t="shared" si="108"/>
        <v>154.49764273027523</v>
      </c>
      <c r="Z478">
        <f t="shared" si="109"/>
        <v>166.52238377447304</v>
      </c>
      <c r="AB478">
        <f t="shared" si="110"/>
        <v>506.92287706816228</v>
      </c>
      <c r="AC478">
        <f t="shared" si="111"/>
        <v>760.3843156022433</v>
      </c>
    </row>
    <row r="479" spans="1:29" x14ac:dyDescent="0.25">
      <c r="A479" s="1">
        <v>0.70555555555558103</v>
      </c>
      <c r="B479" s="2">
        <v>622.5</v>
      </c>
      <c r="C479" s="3">
        <v>22.16</v>
      </c>
      <c r="D479" s="3">
        <v>25.814301559200004</v>
      </c>
      <c r="E479" s="3">
        <v>33.123589482397797</v>
      </c>
      <c r="F479" s="3">
        <v>35.897246873099299</v>
      </c>
      <c r="G479" s="12">
        <f t="shared" si="98"/>
        <v>1.7612191939594856E-2</v>
      </c>
      <c r="H479" s="12">
        <f t="shared" si="99"/>
        <v>2.2067866462810119E-2</v>
      </c>
      <c r="I479" s="14">
        <f t="shared" si="103"/>
        <v>0.20637152223218788</v>
      </c>
      <c r="J479" s="14">
        <f t="shared" si="104"/>
        <v>0.15662371051302135</v>
      </c>
      <c r="K479" s="12">
        <f t="shared" si="100"/>
        <v>0.18978891832579908</v>
      </c>
      <c r="M479" s="1">
        <v>0.70555555555558103</v>
      </c>
      <c r="N479" s="2">
        <v>622.5</v>
      </c>
      <c r="O479" s="3">
        <v>22.16</v>
      </c>
      <c r="P479" s="3">
        <v>25.814301559200004</v>
      </c>
      <c r="Q479" s="3">
        <v>30.853863527530802</v>
      </c>
      <c r="R479" s="3">
        <v>32.964394576352603</v>
      </c>
      <c r="S479" s="12">
        <f t="shared" si="101"/>
        <v>1.3966045827358718E-2</v>
      </c>
      <c r="T479" s="12">
        <f t="shared" si="102"/>
        <v>1.7356457150767234E-2</v>
      </c>
      <c r="U479" s="14">
        <f t="shared" si="105"/>
        <v>0.14228774207773456</v>
      </c>
      <c r="V479" s="14">
        <f t="shared" si="106"/>
        <v>0.119178095004663</v>
      </c>
      <c r="W479" s="12">
        <f t="shared" si="107"/>
        <v>0.20187678958006608</v>
      </c>
      <c r="Y479">
        <f t="shared" si="108"/>
        <v>147.12049706579214</v>
      </c>
      <c r="Z479">
        <f t="shared" si="109"/>
        <v>156.49076822325895</v>
      </c>
      <c r="AB479">
        <f t="shared" si="110"/>
        <v>498.8043464064753</v>
      </c>
      <c r="AC479">
        <f t="shared" si="111"/>
        <v>748.20651960971281</v>
      </c>
    </row>
    <row r="480" spans="1:29" x14ac:dyDescent="0.25">
      <c r="A480" s="1">
        <v>0.70625000000002502</v>
      </c>
      <c r="B480" s="2">
        <v>621.33333333333303</v>
      </c>
      <c r="C480" s="3">
        <v>22.16</v>
      </c>
      <c r="D480" s="3">
        <v>25.5360986496</v>
      </c>
      <c r="E480" s="3">
        <v>32.900349618859799</v>
      </c>
      <c r="F480" s="3">
        <v>35.623419201036398</v>
      </c>
      <c r="G480" s="12">
        <f t="shared" si="98"/>
        <v>1.7285970416619858E-2</v>
      </c>
      <c r="H480" s="12">
        <f t="shared" si="99"/>
        <v>2.1668593134715242E-2</v>
      </c>
      <c r="I480" s="14">
        <f t="shared" si="103"/>
        <v>0.20831377107738416</v>
      </c>
      <c r="J480" s="14">
        <f t="shared" si="104"/>
        <v>0.15405582887850447</v>
      </c>
      <c r="K480" s="12">
        <f t="shared" si="100"/>
        <v>0.19022779034442433</v>
      </c>
      <c r="M480" s="1">
        <v>0.70625000000002502</v>
      </c>
      <c r="N480" s="2">
        <v>621.33333333333303</v>
      </c>
      <c r="O480" s="3">
        <v>22.16</v>
      </c>
      <c r="P480" s="3">
        <v>25.5360986496</v>
      </c>
      <c r="Q480" s="3">
        <v>30.672298628113701</v>
      </c>
      <c r="R480" s="3">
        <v>32.7362976936069</v>
      </c>
      <c r="S480" s="12">
        <f t="shared" si="101"/>
        <v>1.3700051440097165E-2</v>
      </c>
      <c r="T480" s="12">
        <f t="shared" si="102"/>
        <v>1.7021938348079784E-2</v>
      </c>
      <c r="U480" s="14">
        <f t="shared" si="105"/>
        <v>0.1452885284597126</v>
      </c>
      <c r="V480" s="14">
        <f t="shared" si="106"/>
        <v>0.11676935797757081</v>
      </c>
      <c r="W480" s="12">
        <f t="shared" si="107"/>
        <v>0.20367320744849807</v>
      </c>
      <c r="Y480">
        <f t="shared" si="108"/>
        <v>147.18433626170173</v>
      </c>
      <c r="Z480">
        <f t="shared" si="109"/>
        <v>157.58741558382258</v>
      </c>
      <c r="AB480">
        <f t="shared" si="110"/>
        <v>502.86361173731876</v>
      </c>
      <c r="AC480">
        <f t="shared" si="111"/>
        <v>754.29541760597806</v>
      </c>
    </row>
    <row r="481" spans="1:29" x14ac:dyDescent="0.25">
      <c r="A481" s="1">
        <v>0.70694444444447002</v>
      </c>
      <c r="B481" s="2">
        <v>616.83333333333303</v>
      </c>
      <c r="C481" s="3">
        <v>22.16</v>
      </c>
      <c r="D481" s="3">
        <v>25.697163491999994</v>
      </c>
      <c r="E481" s="3">
        <v>32.620129116168101</v>
      </c>
      <c r="F481" s="3">
        <v>35.344807536409</v>
      </c>
      <c r="G481" s="12">
        <f t="shared" si="98"/>
        <v>1.6957788353690526E-2</v>
      </c>
      <c r="H481" s="12">
        <f t="shared" si="99"/>
        <v>2.1374991953108359E-2</v>
      </c>
      <c r="I481" s="14">
        <f t="shared" si="103"/>
        <v>0.19725971172496393</v>
      </c>
      <c r="J481" s="14">
        <f t="shared" si="104"/>
        <v>0.15527139925226319</v>
      </c>
      <c r="K481" s="12">
        <f t="shared" si="100"/>
        <v>0.18326360756739704</v>
      </c>
      <c r="M481" s="1">
        <v>0.70694444444447002</v>
      </c>
      <c r="N481" s="2">
        <v>616.83333333333303</v>
      </c>
      <c r="O481" s="3">
        <v>22.16</v>
      </c>
      <c r="P481" s="3">
        <v>25.697163491999994</v>
      </c>
      <c r="Q481" s="3">
        <v>30.4068416483648</v>
      </c>
      <c r="R481" s="3">
        <v>32.480749370704999</v>
      </c>
      <c r="S481" s="12">
        <f t="shared" si="101"/>
        <v>1.3369643309967259E-2</v>
      </c>
      <c r="T481" s="12">
        <f t="shared" si="102"/>
        <v>1.6731828215139157E-2</v>
      </c>
      <c r="U481" s="14">
        <f t="shared" si="105"/>
        <v>0.13419534428982771</v>
      </c>
      <c r="V481" s="14">
        <f t="shared" si="106"/>
        <v>0.11818589363634549</v>
      </c>
      <c r="W481" s="12">
        <f t="shared" si="107"/>
        <v>0.19328829110800047</v>
      </c>
      <c r="Y481">
        <f t="shared" si="108"/>
        <v>140.76900579542885</v>
      </c>
      <c r="Z481">
        <f t="shared" si="109"/>
        <v>148.4691965433687</v>
      </c>
      <c r="AB481">
        <f t="shared" si="110"/>
        <v>500.51351075630424</v>
      </c>
      <c r="AC481">
        <f t="shared" si="111"/>
        <v>750.77026613445628</v>
      </c>
    </row>
    <row r="482" spans="1:29" x14ac:dyDescent="0.25">
      <c r="A482" s="1">
        <v>0.70763888888891402</v>
      </c>
      <c r="B482" s="2">
        <v>614.83333333333303</v>
      </c>
      <c r="C482" s="3">
        <v>22.16</v>
      </c>
      <c r="D482" s="3">
        <v>24.965050572000006</v>
      </c>
      <c r="E482" s="3">
        <v>32.031883134996598</v>
      </c>
      <c r="F482" s="3">
        <v>34.748470686092297</v>
      </c>
      <c r="G482" s="12">
        <f t="shared" si="98"/>
        <v>1.605619376795327E-2</v>
      </c>
      <c r="H482" s="12">
        <f t="shared" si="99"/>
        <v>2.0474606700068804E-2</v>
      </c>
      <c r="I482" s="14">
        <f t="shared" si="103"/>
        <v>0.20201399179565901</v>
      </c>
      <c r="J482" s="14">
        <f t="shared" si="104"/>
        <v>0.15531390912890963</v>
      </c>
      <c r="K482" s="12">
        <f t="shared" si="100"/>
        <v>0.18644729757340928</v>
      </c>
      <c r="M482" s="1">
        <v>0.70763888888891402</v>
      </c>
      <c r="N482" s="2">
        <v>614.83333333333303</v>
      </c>
      <c r="O482" s="3">
        <v>22.16</v>
      </c>
      <c r="P482" s="3">
        <v>24.965050572000006</v>
      </c>
      <c r="Q482" s="3">
        <v>29.841418355710999</v>
      </c>
      <c r="R482" s="3">
        <v>31.897879942981199</v>
      </c>
      <c r="S482" s="12">
        <f t="shared" si="101"/>
        <v>1.2493496919020335E-2</v>
      </c>
      <c r="T482" s="12">
        <f t="shared" si="102"/>
        <v>1.5838243333664195E-2</v>
      </c>
      <c r="U482" s="14">
        <f t="shared" si="105"/>
        <v>0.13939689566289837</v>
      </c>
      <c r="V482" s="14">
        <f t="shared" si="106"/>
        <v>0.11757290427232962</v>
      </c>
      <c r="W482" s="12">
        <f t="shared" si="107"/>
        <v>0.19818334779906321</v>
      </c>
      <c r="Y482">
        <f t="shared" si="108"/>
        <v>142.75011768680335</v>
      </c>
      <c r="Z482">
        <f t="shared" si="109"/>
        <v>151.73561960983719</v>
      </c>
      <c r="AB482">
        <f t="shared" si="110"/>
        <v>511.19578794273411</v>
      </c>
      <c r="AC482">
        <f t="shared" si="111"/>
        <v>766.79368191410106</v>
      </c>
    </row>
    <row r="483" spans="1:29" x14ac:dyDescent="0.25">
      <c r="A483" s="1">
        <v>0.70833333333335902</v>
      </c>
      <c r="B483" s="2">
        <v>613.83333333333303</v>
      </c>
      <c r="C483" s="3">
        <v>22.16</v>
      </c>
      <c r="D483" s="3">
        <v>24.818627988000006</v>
      </c>
      <c r="E483" s="3">
        <v>32.031883134996598</v>
      </c>
      <c r="F483" s="3">
        <v>34.748470686092297</v>
      </c>
      <c r="G483" s="12">
        <f t="shared" si="98"/>
        <v>1.6082351020901334E-2</v>
      </c>
      <c r="H483" s="12">
        <f t="shared" si="99"/>
        <v>2.0507962019156615E-2</v>
      </c>
      <c r="I483" s="14">
        <f t="shared" si="103"/>
        <v>0.20653558044371059</v>
      </c>
      <c r="J483" s="14">
        <f t="shared" si="104"/>
        <v>0.15556693205988259</v>
      </c>
      <c r="K483" s="12">
        <f t="shared" si="100"/>
        <v>0.18954603098243464</v>
      </c>
      <c r="M483" s="1">
        <v>0.70833333333335902</v>
      </c>
      <c r="N483" s="2">
        <v>613.83333333333303</v>
      </c>
      <c r="O483" s="3">
        <v>22.16</v>
      </c>
      <c r="P483" s="3">
        <v>24.818627988000006</v>
      </c>
      <c r="Q483" s="3">
        <v>29.841418355710999</v>
      </c>
      <c r="R483" s="3">
        <v>31.897879942981199</v>
      </c>
      <c r="S483" s="12">
        <f t="shared" si="101"/>
        <v>1.2513850158638614E-2</v>
      </c>
      <c r="T483" s="12">
        <f t="shared" si="102"/>
        <v>1.5864045522098077E-2</v>
      </c>
      <c r="U483" s="14">
        <f t="shared" si="105"/>
        <v>0.14381647437969919</v>
      </c>
      <c r="V483" s="14">
        <f t="shared" si="106"/>
        <v>0.11776444307918109</v>
      </c>
      <c r="W483" s="12">
        <f t="shared" si="107"/>
        <v>0.20269869591928977</v>
      </c>
      <c r="Y483">
        <f t="shared" si="108"/>
        <v>144.88657312408935</v>
      </c>
      <c r="Z483">
        <f t="shared" si="109"/>
        <v>154.94030276576621</v>
      </c>
      <c r="AB483">
        <f t="shared" si="110"/>
        <v>513.33224338002026</v>
      </c>
      <c r="AC483">
        <f t="shared" si="111"/>
        <v>769.99836507003022</v>
      </c>
    </row>
    <row r="485" spans="1:29" x14ac:dyDescent="0.25">
      <c r="B485" s="20">
        <f>SUM(B3:B483)*60</f>
        <v>21540560.000000004</v>
      </c>
      <c r="I485" s="17">
        <f>SUM(I3:I483)/481</f>
        <v>0.3588603634151471</v>
      </c>
      <c r="J485" s="17">
        <f t="shared" ref="J485" si="112">SUM(J3:J483)/481</f>
        <v>0.26555688013507661</v>
      </c>
      <c r="K485" s="17">
        <f>SUM(K3:K483)/481</f>
        <v>0.32775920232179012</v>
      </c>
      <c r="L485" s="17"/>
      <c r="N485" s="20"/>
      <c r="U485" s="17">
        <f>SUM(U3:U483)/481</f>
        <v>0.2505974384512748</v>
      </c>
      <c r="V485" s="17">
        <f t="shared" ref="V485" si="113">SUM(V3:V483)/481</f>
        <v>0.20491864998109008</v>
      </c>
      <c r="W485" s="17">
        <f>SUM(W3:W483)/481</f>
        <v>0.35305676344181997</v>
      </c>
      <c r="Y485">
        <f>SUM(Y3:Y483)</f>
        <v>153590.57554430593</v>
      </c>
      <c r="Z485">
        <f>SUM(Z3:Z483)</f>
        <v>165506.33166210726</v>
      </c>
      <c r="AB485">
        <f t="shared" ref="AB485:AC485" si="114">SUM(AB3:AB483)</f>
        <v>246969.21148933479</v>
      </c>
      <c r="AC485">
        <f t="shared" si="114"/>
        <v>370453.81723400095</v>
      </c>
    </row>
    <row r="486" spans="1:29" x14ac:dyDescent="0.25">
      <c r="Y486" s="49">
        <f>Y485*60/1000000/3.6</f>
        <v>2.5598429257384319</v>
      </c>
      <c r="Z486" s="49">
        <f>Z485*60/1000000/3.6</f>
        <v>2.7584388610351209</v>
      </c>
      <c r="AA486" s="49"/>
      <c r="AB486" s="49">
        <f t="shared" ref="AB486:AC486" si="115">AB485*60/1000000/3.6</f>
        <v>4.1161535248222467</v>
      </c>
      <c r="AC486" s="49">
        <f t="shared" si="115"/>
        <v>6.1742302872333488</v>
      </c>
    </row>
    <row r="487" spans="1:29" x14ac:dyDescent="0.25">
      <c r="I487" s="17">
        <f>SUM(I243:I303)/61</f>
        <v>0.51268216249371712</v>
      </c>
      <c r="J487" s="17">
        <f t="shared" ref="J487:K487" si="116">SUM(J243:J303)/61</f>
        <v>0.37244640417314767</v>
      </c>
      <c r="K487" s="17">
        <f t="shared" si="116"/>
        <v>0.4659369097201938</v>
      </c>
      <c r="U487" s="17">
        <f>SUM(U243:U303)/61</f>
        <v>0.35900930147368681</v>
      </c>
      <c r="V487" s="17">
        <f t="shared" ref="V487:W487" si="117">SUM(V243:V303)/61</f>
        <v>0.29033656167228283</v>
      </c>
      <c r="W487" s="17">
        <f t="shared" si="117"/>
        <v>0.50417758230982812</v>
      </c>
    </row>
    <row r="488" spans="1:29" x14ac:dyDescent="0.25">
      <c r="Y488">
        <f>Y486/AB486</f>
        <v>0.62190171243648573</v>
      </c>
      <c r="Z488">
        <f>Z486/AC486</f>
        <v>0.44676643609144806</v>
      </c>
    </row>
  </sheetData>
  <mergeCells count="6">
    <mergeCell ref="P1:P2"/>
    <mergeCell ref="B1:B2"/>
    <mergeCell ref="C1:C2"/>
    <mergeCell ref="D1:D2"/>
    <mergeCell ref="N1:N2"/>
    <mergeCell ref="O1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02EB-6FFE-4265-9CB0-218E8A8ED8F7}">
  <dimension ref="A1:K87"/>
  <sheetViews>
    <sheetView tabSelected="1" topLeftCell="A76" workbookViewId="0">
      <selection activeCell="E89" sqref="E89"/>
    </sheetView>
  </sheetViews>
  <sheetFormatPr defaultRowHeight="15" x14ac:dyDescent="0.25"/>
  <cols>
    <col min="1" max="1" width="13.5703125" bestFit="1" customWidth="1"/>
    <col min="2" max="2" width="14" bestFit="1" customWidth="1"/>
    <col min="3" max="3" width="19.5703125" bestFit="1" customWidth="1"/>
    <col min="4" max="4" width="14" bestFit="1" customWidth="1"/>
    <col min="5" max="5" width="14.42578125" bestFit="1" customWidth="1"/>
    <col min="6" max="6" width="15.7109375" bestFit="1" customWidth="1"/>
    <col min="7" max="7" width="12.5703125" bestFit="1" customWidth="1"/>
    <col min="8" max="8" width="36.85546875" bestFit="1" customWidth="1"/>
    <col min="9" max="9" width="10.5703125" bestFit="1" customWidth="1"/>
    <col min="10" max="10" width="12" bestFit="1" customWidth="1"/>
  </cols>
  <sheetData>
    <row r="1" spans="1:11" x14ac:dyDescent="0.25">
      <c r="A1" s="72" t="s">
        <v>37</v>
      </c>
      <c r="B1" s="72"/>
      <c r="C1" s="72"/>
      <c r="D1" s="72"/>
      <c r="E1" s="72"/>
      <c r="F1" s="72"/>
    </row>
    <row r="2" spans="1:11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H2" t="s">
        <v>38</v>
      </c>
      <c r="I2" t="s">
        <v>39</v>
      </c>
      <c r="J2" t="s">
        <v>40</v>
      </c>
      <c r="K2" t="s">
        <v>41</v>
      </c>
    </row>
    <row r="3" spans="1:11" x14ac:dyDescent="0.25">
      <c r="A3">
        <v>0.04</v>
      </c>
      <c r="B3">
        <f>A3*1.25*0.145*3600</f>
        <v>26.099999999999998</v>
      </c>
      <c r="C3">
        <v>7.39</v>
      </c>
      <c r="D3">
        <v>3.36</v>
      </c>
      <c r="E3">
        <v>5.3</v>
      </c>
      <c r="F3">
        <v>5.84</v>
      </c>
      <c r="H3">
        <f>C3/40*1000</f>
        <v>184.75</v>
      </c>
      <c r="I3">
        <f>(C3-D3)/40*1000</f>
        <v>100.74999999999997</v>
      </c>
      <c r="J3">
        <f>(C3-E3)/40*1000</f>
        <v>52.25</v>
      </c>
      <c r="K3">
        <f>(C3-F3)*1000/40</f>
        <v>38.749999999999993</v>
      </c>
    </row>
    <row r="4" spans="1:11" x14ac:dyDescent="0.25">
      <c r="A4">
        <v>0.06</v>
      </c>
      <c r="B4">
        <f t="shared" ref="B4:B6" si="0">A4*1.25*0.145*3600</f>
        <v>39.15</v>
      </c>
      <c r="C4">
        <v>11.1</v>
      </c>
      <c r="D4">
        <v>3.52</v>
      </c>
      <c r="E4">
        <v>6.16</v>
      </c>
      <c r="F4" s="46">
        <v>7.6</v>
      </c>
      <c r="H4">
        <f t="shared" ref="H4:H6" si="1">C4/40*1000</f>
        <v>277.49999999999994</v>
      </c>
      <c r="I4">
        <f t="shared" ref="I4:I6" si="2">(C4-D4)/40*1000</f>
        <v>189.5</v>
      </c>
      <c r="J4">
        <f t="shared" ref="J4:J6" si="3">(C4-E4)/40*1000</f>
        <v>123.49999999999999</v>
      </c>
      <c r="K4">
        <f t="shared" ref="K4:K6" si="4">(C4-F4)*1000/40</f>
        <v>87.5</v>
      </c>
    </row>
    <row r="5" spans="1:11" x14ac:dyDescent="0.25">
      <c r="A5">
        <v>0.08</v>
      </c>
      <c r="B5">
        <f t="shared" si="0"/>
        <v>52.199999999999996</v>
      </c>
      <c r="C5">
        <v>14.79</v>
      </c>
      <c r="D5">
        <v>3.6</v>
      </c>
      <c r="E5">
        <v>6.5</v>
      </c>
      <c r="F5">
        <v>8.5299999999999994</v>
      </c>
      <c r="H5">
        <f t="shared" si="1"/>
        <v>369.74999999999994</v>
      </c>
      <c r="I5">
        <f t="shared" si="2"/>
        <v>279.75</v>
      </c>
      <c r="J5">
        <f t="shared" si="3"/>
        <v>207.25</v>
      </c>
      <c r="K5">
        <f t="shared" si="4"/>
        <v>156.5</v>
      </c>
    </row>
    <row r="6" spans="1:11" x14ac:dyDescent="0.25">
      <c r="A6">
        <v>0.12</v>
      </c>
      <c r="B6">
        <f t="shared" si="0"/>
        <v>78.3</v>
      </c>
      <c r="C6">
        <v>22.18</v>
      </c>
      <c r="D6">
        <v>3.96</v>
      </c>
      <c r="E6">
        <v>6.87</v>
      </c>
      <c r="F6">
        <v>9.3699999999999992</v>
      </c>
      <c r="H6">
        <f t="shared" si="1"/>
        <v>554.5</v>
      </c>
      <c r="I6">
        <f t="shared" si="2"/>
        <v>455.49999999999994</v>
      </c>
      <c r="J6">
        <f t="shared" si="3"/>
        <v>382.75</v>
      </c>
      <c r="K6">
        <f t="shared" si="4"/>
        <v>320.25</v>
      </c>
    </row>
    <row r="8" spans="1:11" x14ac:dyDescent="0.25">
      <c r="C8" t="s">
        <v>35</v>
      </c>
      <c r="D8">
        <f>D6/C6</f>
        <v>0.17853922452660054</v>
      </c>
      <c r="F8">
        <f>F6/C6</f>
        <v>0.42245266005410276</v>
      </c>
    </row>
    <row r="9" spans="1:11" x14ac:dyDescent="0.25">
      <c r="C9" t="s">
        <v>36</v>
      </c>
      <c r="D9">
        <f>D6*3/C6</f>
        <v>0.53561767357980161</v>
      </c>
      <c r="H9">
        <f>0.04*0.1813*1006*40*3600*8/1000000</f>
        <v>8.4044298239999993</v>
      </c>
    </row>
    <row r="11" spans="1:11" x14ac:dyDescent="0.25">
      <c r="H11">
        <f>0.182/3.6</f>
        <v>5.0555555555555555E-2</v>
      </c>
      <c r="J11">
        <v>167</v>
      </c>
    </row>
    <row r="12" spans="1:11" x14ac:dyDescent="0.25">
      <c r="A12" s="42" t="s">
        <v>30</v>
      </c>
      <c r="B12" s="42" t="s">
        <v>42</v>
      </c>
      <c r="C12" s="42" t="s">
        <v>43</v>
      </c>
      <c r="D12" s="42" t="s">
        <v>44</v>
      </c>
      <c r="E12" s="42" t="s">
        <v>45</v>
      </c>
      <c r="F12" s="43" t="s">
        <v>46</v>
      </c>
      <c r="H12">
        <v>182</v>
      </c>
      <c r="J12">
        <f>0.04*0.1813*1006*30*3600*7/1000000</f>
        <v>5.5154070719999995</v>
      </c>
    </row>
    <row r="13" spans="1:11" x14ac:dyDescent="0.25">
      <c r="A13" s="35">
        <v>26.099999999999998</v>
      </c>
      <c r="B13" s="33">
        <f>C3/3.6</f>
        <v>2.0527777777777776</v>
      </c>
      <c r="C13" s="34">
        <f>C3/$H$12*1000</f>
        <v>40.604395604395606</v>
      </c>
      <c r="D13" s="32">
        <f>C3/$H$17*1000</f>
        <v>184.75</v>
      </c>
      <c r="E13" s="33">
        <f>D13*$H$13/1000</f>
        <v>0.36395749999999999</v>
      </c>
      <c r="F13">
        <f>E13*1000/C13</f>
        <v>8.9634999999999998</v>
      </c>
      <c r="H13">
        <v>1.97</v>
      </c>
    </row>
    <row r="14" spans="1:11" x14ac:dyDescent="0.25">
      <c r="A14" s="35">
        <v>39.15</v>
      </c>
      <c r="B14" s="33">
        <f t="shared" ref="B14:B16" si="5">C4/3.6</f>
        <v>3.083333333333333</v>
      </c>
      <c r="C14" s="34">
        <f t="shared" ref="C14:C16" si="6">C4/$H$12*1000</f>
        <v>60.989010989010985</v>
      </c>
      <c r="D14" s="32">
        <f t="shared" ref="D14:D16" si="7">C4/$H$17*1000</f>
        <v>277.49999999999994</v>
      </c>
      <c r="E14" s="33">
        <f t="shared" ref="E14:E16" si="8">D14*$H$13/1000</f>
        <v>0.5466749999999998</v>
      </c>
      <c r="F14">
        <f t="shared" ref="F14:F16" si="9">E14*1000/C14</f>
        <v>8.963499999999998</v>
      </c>
      <c r="J14">
        <f>J12/0.167</f>
        <v>33.026389652694604</v>
      </c>
    </row>
    <row r="15" spans="1:11" x14ac:dyDescent="0.25">
      <c r="A15" s="35">
        <v>52.199999999999996</v>
      </c>
      <c r="B15" s="33">
        <f t="shared" si="5"/>
        <v>4.1083333333333334</v>
      </c>
      <c r="C15" s="34">
        <f t="shared" si="6"/>
        <v>81.263736263736263</v>
      </c>
      <c r="D15" s="32">
        <f t="shared" si="7"/>
        <v>369.74999999999994</v>
      </c>
      <c r="E15" s="33">
        <f t="shared" si="8"/>
        <v>0.72840749999999987</v>
      </c>
      <c r="F15">
        <f t="shared" si="9"/>
        <v>8.9634999999999998</v>
      </c>
    </row>
    <row r="16" spans="1:11" x14ac:dyDescent="0.25">
      <c r="A16" s="51">
        <v>78.3</v>
      </c>
      <c r="B16" s="62">
        <f t="shared" si="5"/>
        <v>6.1611111111111105</v>
      </c>
      <c r="C16" s="63">
        <f t="shared" si="6"/>
        <v>121.86813186813187</v>
      </c>
      <c r="D16" s="64">
        <f t="shared" si="7"/>
        <v>554.5</v>
      </c>
      <c r="E16" s="62">
        <f t="shared" si="8"/>
        <v>1.092365</v>
      </c>
      <c r="F16" s="49">
        <f t="shared" si="9"/>
        <v>8.9634999999999998</v>
      </c>
    </row>
    <row r="17" spans="1:8" x14ac:dyDescent="0.25">
      <c r="A17" s="44"/>
      <c r="B17" s="44"/>
      <c r="C17" s="44"/>
      <c r="D17" s="44"/>
      <c r="E17" s="44"/>
      <c r="F17" s="44"/>
      <c r="H17">
        <v>40</v>
      </c>
    </row>
    <row r="19" spans="1:8" x14ac:dyDescent="0.25">
      <c r="A19" s="73" t="s">
        <v>52</v>
      </c>
      <c r="B19" s="73"/>
      <c r="C19" s="73"/>
      <c r="D19" s="73"/>
      <c r="E19" s="73"/>
      <c r="F19" s="73"/>
      <c r="G19" s="73"/>
    </row>
    <row r="20" spans="1:8" x14ac:dyDescent="0.25">
      <c r="A20" s="42" t="s">
        <v>30</v>
      </c>
      <c r="B20" s="43" t="s">
        <v>42</v>
      </c>
      <c r="C20" s="43" t="s">
        <v>47</v>
      </c>
      <c r="D20" s="43" t="s">
        <v>48</v>
      </c>
      <c r="E20" s="43" t="s">
        <v>49</v>
      </c>
      <c r="F20" s="43" t="s">
        <v>50</v>
      </c>
      <c r="G20" s="43" t="s">
        <v>51</v>
      </c>
    </row>
    <row r="21" spans="1:8" x14ac:dyDescent="0.25">
      <c r="A21" s="35">
        <v>26.099999999999998</v>
      </c>
      <c r="B21" s="31">
        <v>2.0527777777777776</v>
      </c>
      <c r="C21" s="30">
        <f>D3/3.6</f>
        <v>0.93333333333333324</v>
      </c>
      <c r="D21" s="30">
        <f>B21-C21</f>
        <v>1.1194444444444445</v>
      </c>
      <c r="E21" s="36">
        <f>D21*3.6/$H$17*1000</f>
        <v>100.75</v>
      </c>
      <c r="F21" s="31">
        <f>E21*$H$13/1000</f>
        <v>0.1984775</v>
      </c>
      <c r="G21" s="28">
        <f>C21/B21</f>
        <v>0.4546684709066306</v>
      </c>
    </row>
    <row r="22" spans="1:8" x14ac:dyDescent="0.25">
      <c r="A22" s="35">
        <v>39.15</v>
      </c>
      <c r="B22" s="31">
        <v>3.083333333333333</v>
      </c>
      <c r="C22" s="30">
        <f t="shared" ref="C22:C24" si="10">D4/3.6</f>
        <v>0.97777777777777775</v>
      </c>
      <c r="D22" s="30">
        <f t="shared" ref="D22:D24" si="11">B22-C22</f>
        <v>2.1055555555555552</v>
      </c>
      <c r="E22" s="36">
        <f t="shared" ref="E22:E24" si="12">D22*3.6/$H$17*1000</f>
        <v>189.49999999999997</v>
      </c>
      <c r="F22" s="31">
        <f t="shared" ref="F22:F24" si="13">E22*$H$13/1000</f>
        <v>0.37331499999999995</v>
      </c>
      <c r="G22" s="28">
        <f t="shared" ref="G22:G24" si="14">C22/B22</f>
        <v>0.31711711711711715</v>
      </c>
    </row>
    <row r="23" spans="1:8" x14ac:dyDescent="0.25">
      <c r="A23" s="35">
        <v>52.199999999999996</v>
      </c>
      <c r="B23" s="31">
        <v>4.1083333333333334</v>
      </c>
      <c r="C23" s="30">
        <f t="shared" si="10"/>
        <v>1</v>
      </c>
      <c r="D23" s="30">
        <f t="shared" si="11"/>
        <v>3.1083333333333334</v>
      </c>
      <c r="E23" s="36">
        <f t="shared" si="12"/>
        <v>279.75000000000006</v>
      </c>
      <c r="F23" s="31">
        <f t="shared" si="13"/>
        <v>0.55110750000000008</v>
      </c>
      <c r="G23" s="28">
        <f t="shared" si="14"/>
        <v>0.2434077079107505</v>
      </c>
    </row>
    <row r="24" spans="1:8" x14ac:dyDescent="0.25">
      <c r="A24" s="37">
        <v>78.3</v>
      </c>
      <c r="B24" s="38">
        <v>6.1611111111111105</v>
      </c>
      <c r="C24" s="39">
        <f t="shared" si="10"/>
        <v>1.0999999999999999</v>
      </c>
      <c r="D24" s="39">
        <f t="shared" si="11"/>
        <v>5.0611111111111109</v>
      </c>
      <c r="E24" s="40">
        <f t="shared" si="12"/>
        <v>455.49999999999994</v>
      </c>
      <c r="F24" s="38">
        <f t="shared" si="13"/>
        <v>0.89733499999999988</v>
      </c>
      <c r="G24" s="41">
        <f t="shared" si="14"/>
        <v>0.17853922452660054</v>
      </c>
    </row>
    <row r="26" spans="1:8" x14ac:dyDescent="0.25">
      <c r="A26" s="74" t="s">
        <v>53</v>
      </c>
      <c r="B26" s="74"/>
      <c r="C26" s="74"/>
      <c r="D26" s="74"/>
      <c r="E26" s="74"/>
      <c r="F26" s="74"/>
      <c r="G26" s="74"/>
    </row>
    <row r="27" spans="1:8" x14ac:dyDescent="0.25">
      <c r="A27" s="43" t="s">
        <v>30</v>
      </c>
      <c r="B27" s="43" t="s">
        <v>42</v>
      </c>
      <c r="C27" s="43" t="s">
        <v>47</v>
      </c>
      <c r="D27" s="43" t="s">
        <v>48</v>
      </c>
      <c r="E27" s="43" t="s">
        <v>49</v>
      </c>
      <c r="F27" s="43" t="s">
        <v>50</v>
      </c>
      <c r="G27" s="43" t="s">
        <v>51</v>
      </c>
    </row>
    <row r="28" spans="1:8" x14ac:dyDescent="0.25">
      <c r="A28" s="35">
        <v>26.099999999999998</v>
      </c>
      <c r="B28" s="31">
        <v>2.0527777777777776</v>
      </c>
      <c r="C28" s="30">
        <f>E3/3.6</f>
        <v>1.4722222222222221</v>
      </c>
      <c r="D28" s="30">
        <f>B28-C28</f>
        <v>0.58055555555555549</v>
      </c>
      <c r="E28" s="36">
        <f>D28*3.6/$H$17*1000</f>
        <v>52.25</v>
      </c>
      <c r="F28" s="31">
        <f>E28*$H$13/1000</f>
        <v>0.10293250000000001</v>
      </c>
      <c r="G28" s="28">
        <f>C28/B28</f>
        <v>0.71718538565629231</v>
      </c>
    </row>
    <row r="29" spans="1:8" x14ac:dyDescent="0.25">
      <c r="A29" s="35">
        <v>39.15</v>
      </c>
      <c r="B29" s="31">
        <v>3.083333333333333</v>
      </c>
      <c r="C29" s="30">
        <f t="shared" ref="C29:C31" si="15">E4/3.6</f>
        <v>1.711111111111111</v>
      </c>
      <c r="D29" s="30">
        <f t="shared" ref="D29:D31" si="16">B29-C29</f>
        <v>1.372222222222222</v>
      </c>
      <c r="E29" s="36">
        <f t="shared" ref="E29:E31" si="17">D29*3.6/$H$17*1000</f>
        <v>123.49999999999999</v>
      </c>
      <c r="F29" s="31">
        <f t="shared" ref="F29:F31" si="18">E29*$H$13/1000</f>
        <v>0.24329499999999996</v>
      </c>
      <c r="G29" s="28">
        <f t="shared" ref="G29:G31" si="19">C29/B29</f>
        <v>0.55495495495495495</v>
      </c>
    </row>
    <row r="30" spans="1:8" x14ac:dyDescent="0.25">
      <c r="A30" s="35">
        <v>52.199999999999996</v>
      </c>
      <c r="B30" s="31">
        <v>4.1083333333333334</v>
      </c>
      <c r="C30" s="30">
        <f t="shared" si="15"/>
        <v>1.8055555555555556</v>
      </c>
      <c r="D30" s="30">
        <f t="shared" si="16"/>
        <v>2.302777777777778</v>
      </c>
      <c r="E30" s="36">
        <f t="shared" si="17"/>
        <v>207.25000000000003</v>
      </c>
      <c r="F30" s="31">
        <f t="shared" si="18"/>
        <v>0.40828250000000005</v>
      </c>
      <c r="G30" s="28">
        <f t="shared" si="19"/>
        <v>0.43948613928329955</v>
      </c>
    </row>
    <row r="31" spans="1:8" x14ac:dyDescent="0.25">
      <c r="A31" s="37">
        <v>78.3</v>
      </c>
      <c r="B31" s="38">
        <v>6.1611111111111105</v>
      </c>
      <c r="C31" s="39">
        <f t="shared" si="15"/>
        <v>1.9083333333333332</v>
      </c>
      <c r="D31" s="39">
        <f t="shared" si="16"/>
        <v>4.2527777777777773</v>
      </c>
      <c r="E31" s="40">
        <f t="shared" si="17"/>
        <v>382.75</v>
      </c>
      <c r="F31" s="38">
        <f t="shared" si="18"/>
        <v>0.75401750000000001</v>
      </c>
      <c r="G31" s="41">
        <f t="shared" si="19"/>
        <v>0.30973850315599638</v>
      </c>
    </row>
    <row r="33" spans="1:7" x14ac:dyDescent="0.25">
      <c r="A33" s="74" t="s">
        <v>54</v>
      </c>
      <c r="B33" s="74"/>
      <c r="C33" s="74"/>
      <c r="D33" s="74"/>
      <c r="E33" s="74"/>
      <c r="F33" s="74"/>
      <c r="G33" s="74"/>
    </row>
    <row r="34" spans="1:7" x14ac:dyDescent="0.25">
      <c r="A34" s="43" t="s">
        <v>30</v>
      </c>
      <c r="B34" s="43" t="s">
        <v>42</v>
      </c>
      <c r="C34" s="43" t="s">
        <v>47</v>
      </c>
      <c r="D34" s="43" t="s">
        <v>48</v>
      </c>
      <c r="E34" s="43" t="s">
        <v>49</v>
      </c>
      <c r="F34" s="43" t="s">
        <v>50</v>
      </c>
      <c r="G34" s="43" t="s">
        <v>51</v>
      </c>
    </row>
    <row r="35" spans="1:7" x14ac:dyDescent="0.25">
      <c r="A35" s="35">
        <v>26.099999999999998</v>
      </c>
      <c r="B35" s="31">
        <v>2.0527777777777776</v>
      </c>
      <c r="C35" s="30">
        <f>F3/3.6</f>
        <v>1.6222222222222222</v>
      </c>
      <c r="D35" s="30">
        <f>B35-C35</f>
        <v>0.43055555555555536</v>
      </c>
      <c r="E35" s="36">
        <f>D35*3.6/$H$17*1000</f>
        <v>38.749999999999986</v>
      </c>
      <c r="F35" s="31">
        <f>E35*$H$13/1000</f>
        <v>7.6337499999999975E-2</v>
      </c>
      <c r="G35" s="28">
        <f>C35/B35</f>
        <v>0.79025710419485795</v>
      </c>
    </row>
    <row r="36" spans="1:7" x14ac:dyDescent="0.25">
      <c r="A36" s="35">
        <v>39.15</v>
      </c>
      <c r="B36" s="31">
        <v>3.083333333333333</v>
      </c>
      <c r="C36" s="30">
        <f t="shared" ref="C36:C38" si="20">F4/3.6</f>
        <v>2.1111111111111112</v>
      </c>
      <c r="D36" s="30">
        <f t="shared" ref="D36:D38" si="21">B36-C36</f>
        <v>0.97222222222222188</v>
      </c>
      <c r="E36" s="36">
        <f t="shared" ref="E36:E38" si="22">D36*3.6/$H$17*1000</f>
        <v>87.499999999999972</v>
      </c>
      <c r="F36" s="31">
        <f t="shared" ref="F36:F38" si="23">E36*$H$13/1000</f>
        <v>0.17237499999999994</v>
      </c>
      <c r="G36" s="28">
        <f t="shared" ref="G36:G38" si="24">C36/B36</f>
        <v>0.6846846846846848</v>
      </c>
    </row>
    <row r="37" spans="1:7" x14ac:dyDescent="0.25">
      <c r="A37" s="35">
        <v>52.199999999999996</v>
      </c>
      <c r="B37" s="31">
        <v>4.1083333333333334</v>
      </c>
      <c r="C37" s="30">
        <f t="shared" si="20"/>
        <v>2.369444444444444</v>
      </c>
      <c r="D37" s="30">
        <f t="shared" si="21"/>
        <v>1.7388888888888894</v>
      </c>
      <c r="E37" s="36">
        <f t="shared" si="22"/>
        <v>156.50000000000003</v>
      </c>
      <c r="F37" s="31">
        <f t="shared" si="23"/>
        <v>0.30830500000000005</v>
      </c>
      <c r="G37" s="28">
        <f t="shared" si="24"/>
        <v>0.57674104124408376</v>
      </c>
    </row>
    <row r="38" spans="1:7" x14ac:dyDescent="0.25">
      <c r="A38" s="57">
        <v>78.3</v>
      </c>
      <c r="B38" s="58">
        <v>6.1611111111111105</v>
      </c>
      <c r="C38" s="59">
        <f t="shared" si="20"/>
        <v>2.6027777777777774</v>
      </c>
      <c r="D38" s="59">
        <f t="shared" si="21"/>
        <v>3.5583333333333331</v>
      </c>
      <c r="E38" s="60">
        <f t="shared" si="22"/>
        <v>320.25</v>
      </c>
      <c r="F38" s="58">
        <f t="shared" si="23"/>
        <v>0.63089250000000008</v>
      </c>
      <c r="G38" s="61">
        <f t="shared" si="24"/>
        <v>0.42245266005410276</v>
      </c>
    </row>
    <row r="40" spans="1:7" x14ac:dyDescent="0.25">
      <c r="A40" s="74" t="s">
        <v>56</v>
      </c>
      <c r="B40" s="74"/>
      <c r="C40" s="74"/>
      <c r="D40" s="74"/>
      <c r="E40" s="74"/>
      <c r="F40" s="74"/>
      <c r="G40" s="74"/>
    </row>
    <row r="41" spans="1:7" x14ac:dyDescent="0.25">
      <c r="A41" s="42" t="s">
        <v>30</v>
      </c>
      <c r="B41" s="44" t="s">
        <v>42</v>
      </c>
      <c r="C41" s="43" t="s">
        <v>47</v>
      </c>
      <c r="D41" s="43" t="s">
        <v>48</v>
      </c>
      <c r="E41" s="43" t="s">
        <v>49</v>
      </c>
      <c r="F41" s="43" t="s">
        <v>50</v>
      </c>
      <c r="G41" s="43" t="s">
        <v>51</v>
      </c>
    </row>
    <row r="42" spans="1:7" x14ac:dyDescent="0.25">
      <c r="A42" s="51" t="s">
        <v>57</v>
      </c>
      <c r="B42" s="52">
        <v>6.1611111111111105</v>
      </c>
      <c r="C42" s="53">
        <v>4.87</v>
      </c>
      <c r="D42" s="53">
        <f t="shared" ref="D42:D45" si="25">B42-C42</f>
        <v>1.2911111111111104</v>
      </c>
      <c r="E42" s="54">
        <f t="shared" ref="E42:E45" si="26">D42*3.6/$H$17*1000</f>
        <v>116.19999999999995</v>
      </c>
      <c r="F42" s="55">
        <f t="shared" ref="F42:F45" si="27">E42*$H$13/1000</f>
        <v>0.2289139999999999</v>
      </c>
      <c r="G42" s="56">
        <f t="shared" ref="G42:G45" si="28">C42/B42</f>
        <v>0.79044183949504065</v>
      </c>
    </row>
    <row r="43" spans="1:7" x14ac:dyDescent="0.25">
      <c r="A43" s="35" t="s">
        <v>58</v>
      </c>
      <c r="B43" s="31">
        <f>3*B22</f>
        <v>9.25</v>
      </c>
      <c r="C43" s="30">
        <v>6.3361000000000001</v>
      </c>
      <c r="D43" s="30">
        <f t="shared" si="25"/>
        <v>2.9138999999999999</v>
      </c>
      <c r="E43" s="36">
        <f t="shared" si="26"/>
        <v>262.25100000000003</v>
      </c>
      <c r="F43" s="31">
        <f t="shared" si="27"/>
        <v>0.51663447000000007</v>
      </c>
      <c r="G43" s="28">
        <f t="shared" si="28"/>
        <v>0.68498378378378377</v>
      </c>
    </row>
    <row r="44" spans="1:7" x14ac:dyDescent="0.25">
      <c r="A44" s="35" t="s">
        <v>59</v>
      </c>
      <c r="B44" s="31">
        <f t="shared" ref="B44:B45" si="29">3*B23</f>
        <v>12.324999999999999</v>
      </c>
      <c r="C44" s="30">
        <v>7.1066000000000003</v>
      </c>
      <c r="D44" s="30">
        <f t="shared" si="25"/>
        <v>5.218399999999999</v>
      </c>
      <c r="E44" s="36">
        <f t="shared" si="26"/>
        <v>469.65599999999989</v>
      </c>
      <c r="F44" s="31">
        <f t="shared" si="27"/>
        <v>0.92522231999999971</v>
      </c>
      <c r="G44" s="28">
        <f t="shared" si="28"/>
        <v>0.57660040567951321</v>
      </c>
    </row>
    <row r="45" spans="1:7" x14ac:dyDescent="0.25">
      <c r="A45" s="37" t="s">
        <v>60</v>
      </c>
      <c r="B45" s="38">
        <f t="shared" si="29"/>
        <v>18.483333333333331</v>
      </c>
      <c r="C45" s="39">
        <v>7.81</v>
      </c>
      <c r="D45" s="39">
        <f t="shared" si="25"/>
        <v>10.673333333333332</v>
      </c>
      <c r="E45" s="40">
        <f t="shared" si="26"/>
        <v>960.6</v>
      </c>
      <c r="F45" s="38">
        <f t="shared" si="27"/>
        <v>1.892382</v>
      </c>
      <c r="G45" s="41">
        <f t="shared" si="28"/>
        <v>0.42254283137962134</v>
      </c>
    </row>
    <row r="55" spans="1:4" x14ac:dyDescent="0.25">
      <c r="A55" s="42" t="s">
        <v>30</v>
      </c>
      <c r="B55" s="43" t="s">
        <v>47</v>
      </c>
      <c r="C55" s="43" t="s">
        <v>55</v>
      </c>
      <c r="D55" s="43" t="s">
        <v>43</v>
      </c>
    </row>
    <row r="56" spans="1:4" x14ac:dyDescent="0.25">
      <c r="A56" s="35">
        <v>26.099999999999998</v>
      </c>
      <c r="B56" s="31">
        <v>0.93333333333333324</v>
      </c>
      <c r="C56" s="27">
        <v>4.2900000000000001E-2</v>
      </c>
      <c r="D56" s="47">
        <f>B56/C56</f>
        <v>21.756021756021752</v>
      </c>
    </row>
    <row r="57" spans="1:4" x14ac:dyDescent="0.25">
      <c r="A57" s="35">
        <v>39.15</v>
      </c>
      <c r="B57" s="31">
        <v>0.97777777777777775</v>
      </c>
      <c r="C57" s="27">
        <v>4.1000000000000002E-2</v>
      </c>
      <c r="D57" s="47">
        <f>B57/C57</f>
        <v>23.848238482384822</v>
      </c>
    </row>
    <row r="58" spans="1:4" x14ac:dyDescent="0.25">
      <c r="A58" s="35">
        <v>52.199999999999996</v>
      </c>
      <c r="B58" s="31">
        <v>1</v>
      </c>
      <c r="C58" s="27">
        <v>3.9899999999999998E-2</v>
      </c>
      <c r="D58" s="47">
        <f>B58/C58</f>
        <v>25.062656641604011</v>
      </c>
    </row>
    <row r="59" spans="1:4" x14ac:dyDescent="0.25">
      <c r="A59" s="37">
        <v>78.3</v>
      </c>
      <c r="B59" s="38">
        <v>1.0999999999999999</v>
      </c>
      <c r="C59" s="45">
        <v>3.8800000000000001E-2</v>
      </c>
      <c r="D59" s="48">
        <f>B59/C59</f>
        <v>28.350515463917521</v>
      </c>
    </row>
    <row r="61" spans="1:4" x14ac:dyDescent="0.25">
      <c r="A61" s="42" t="s">
        <v>30</v>
      </c>
      <c r="B61" s="43" t="s">
        <v>47</v>
      </c>
      <c r="C61" s="43" t="s">
        <v>55</v>
      </c>
      <c r="D61" s="43" t="s">
        <v>43</v>
      </c>
    </row>
    <row r="62" spans="1:4" x14ac:dyDescent="0.25">
      <c r="A62" s="35">
        <v>26.099999999999998</v>
      </c>
      <c r="B62" s="31">
        <v>1.5444444444444443</v>
      </c>
      <c r="C62" s="27">
        <v>4.7E-2</v>
      </c>
      <c r="D62" s="47">
        <f>B62/C62</f>
        <v>32.860520094562645</v>
      </c>
    </row>
    <row r="63" spans="1:4" x14ac:dyDescent="0.25">
      <c r="A63" s="35">
        <v>39.15</v>
      </c>
      <c r="B63" s="31">
        <v>1.6354166666666665</v>
      </c>
      <c r="C63" s="27">
        <v>4.4299999999999999E-2</v>
      </c>
      <c r="D63" s="47">
        <f>B63/C63</f>
        <v>36.916854778028593</v>
      </c>
    </row>
    <row r="64" spans="1:4" x14ac:dyDescent="0.25">
      <c r="A64" s="35">
        <v>52.199999999999996</v>
      </c>
      <c r="B64" s="31">
        <v>1.7263888888888888</v>
      </c>
      <c r="C64" s="27">
        <v>4.2700000000000002E-2</v>
      </c>
      <c r="D64" s="47">
        <f>B64/C64</f>
        <v>40.430653135571163</v>
      </c>
    </row>
    <row r="65" spans="1:4" x14ac:dyDescent="0.25">
      <c r="A65" s="37">
        <v>78.3</v>
      </c>
      <c r="B65" s="38">
        <v>1.9083333333333332</v>
      </c>
      <c r="C65" s="45">
        <v>4.0899999999999999E-2</v>
      </c>
      <c r="D65" s="48">
        <f>B65/C65</f>
        <v>46.65851670741646</v>
      </c>
    </row>
    <row r="67" spans="1:4" x14ac:dyDescent="0.25">
      <c r="A67" s="42" t="s">
        <v>30</v>
      </c>
      <c r="B67" s="43" t="s">
        <v>47</v>
      </c>
      <c r="C67" s="43" t="s">
        <v>55</v>
      </c>
      <c r="D67" s="43" t="s">
        <v>43</v>
      </c>
    </row>
    <row r="68" spans="1:4" x14ac:dyDescent="0.25">
      <c r="A68" s="35">
        <v>26.099999999999998</v>
      </c>
      <c r="B68" s="31">
        <v>1.8194444444444444</v>
      </c>
      <c r="C68" s="27">
        <v>4.8899999999999999E-2</v>
      </c>
      <c r="D68" s="47">
        <f>B68/C68</f>
        <v>37.20745285162463</v>
      </c>
    </row>
    <row r="69" spans="1:4" x14ac:dyDescent="0.25">
      <c r="A69" s="35">
        <v>39.15</v>
      </c>
      <c r="B69" s="31">
        <v>2.0152777777777775</v>
      </c>
      <c r="C69" s="27">
        <v>4.6399999999999997E-2</v>
      </c>
      <c r="D69" s="47">
        <f>B69/C69</f>
        <v>43.432710727969344</v>
      </c>
    </row>
    <row r="70" spans="1:4" x14ac:dyDescent="0.25">
      <c r="A70" s="35">
        <v>52.199999999999996</v>
      </c>
      <c r="B70" s="31">
        <v>2.2111111111111108</v>
      </c>
      <c r="C70" s="27">
        <v>4.4600000000000001E-2</v>
      </c>
      <c r="D70" s="47">
        <f>B70/C70</f>
        <v>49.576482311908315</v>
      </c>
    </row>
    <row r="71" spans="1:4" x14ac:dyDescent="0.25">
      <c r="A71" s="37">
        <v>78.3</v>
      </c>
      <c r="B71" s="38">
        <v>2.6027777777777774</v>
      </c>
      <c r="C71" s="45">
        <v>4.2500000000000003E-2</v>
      </c>
      <c r="D71" s="48">
        <f>B71/C71</f>
        <v>61.241830065359466</v>
      </c>
    </row>
    <row r="74" spans="1:4" x14ac:dyDescent="0.25">
      <c r="A74" s="42" t="s">
        <v>30</v>
      </c>
      <c r="B74" s="43" t="s">
        <v>47</v>
      </c>
      <c r="C74" s="43" t="s">
        <v>55</v>
      </c>
      <c r="D74" s="43" t="s">
        <v>43</v>
      </c>
    </row>
    <row r="75" spans="1:4" x14ac:dyDescent="0.25">
      <c r="A75">
        <f>A56*3</f>
        <v>78.3</v>
      </c>
      <c r="B75" s="30">
        <f>B56*3</f>
        <v>2.8</v>
      </c>
      <c r="C75" s="27">
        <v>4.2900000000000001E-2</v>
      </c>
      <c r="D75" s="47">
        <f>D56*3</f>
        <v>65.268065268065257</v>
      </c>
    </row>
    <row r="76" spans="1:4" x14ac:dyDescent="0.25">
      <c r="A76">
        <f t="shared" ref="A76:B78" si="30">A57*3</f>
        <v>117.44999999999999</v>
      </c>
      <c r="B76" s="30">
        <f t="shared" si="30"/>
        <v>2.9333333333333331</v>
      </c>
      <c r="C76" s="27">
        <v>4.1000000000000002E-2</v>
      </c>
      <c r="D76" s="47">
        <f t="shared" ref="D76:D78" si="31">D57*3</f>
        <v>71.544715447154459</v>
      </c>
    </row>
    <row r="77" spans="1:4" x14ac:dyDescent="0.25">
      <c r="A77">
        <f t="shared" si="30"/>
        <v>156.6</v>
      </c>
      <c r="B77" s="30">
        <f t="shared" si="30"/>
        <v>3</v>
      </c>
      <c r="C77" s="27">
        <v>3.9899999999999998E-2</v>
      </c>
      <c r="D77" s="47">
        <f t="shared" si="31"/>
        <v>75.187969924812037</v>
      </c>
    </row>
    <row r="78" spans="1:4" x14ac:dyDescent="0.25">
      <c r="A78" s="50">
        <f t="shared" si="30"/>
        <v>234.89999999999998</v>
      </c>
      <c r="B78" s="39">
        <f t="shared" si="30"/>
        <v>3.3</v>
      </c>
      <c r="C78" s="45">
        <v>3.8800000000000001E-2</v>
      </c>
      <c r="D78" s="48">
        <f t="shared" si="31"/>
        <v>85.051546391752566</v>
      </c>
    </row>
    <row r="82" spans="8:11" x14ac:dyDescent="0.25">
      <c r="H82" t="s">
        <v>61</v>
      </c>
      <c r="I82" t="s">
        <v>69</v>
      </c>
      <c r="J82" t="s">
        <v>67</v>
      </c>
      <c r="K82" t="s">
        <v>68</v>
      </c>
    </row>
    <row r="83" spans="8:11" x14ac:dyDescent="0.25">
      <c r="H83" t="s">
        <v>62</v>
      </c>
      <c r="I83">
        <v>122</v>
      </c>
      <c r="J83">
        <v>554.5</v>
      </c>
      <c r="K83">
        <v>0</v>
      </c>
    </row>
    <row r="84" spans="8:11" x14ac:dyDescent="0.25">
      <c r="H84" t="s">
        <v>63</v>
      </c>
      <c r="I84">
        <v>122</v>
      </c>
      <c r="J84">
        <v>320.25</v>
      </c>
      <c r="K84">
        <v>0.42249999999999999</v>
      </c>
    </row>
    <row r="85" spans="8:11" x14ac:dyDescent="0.25">
      <c r="H85" t="s">
        <v>64</v>
      </c>
      <c r="I85">
        <v>122</v>
      </c>
      <c r="J85">
        <v>116.2</v>
      </c>
      <c r="K85">
        <v>0.79039999999999999</v>
      </c>
    </row>
    <row r="86" spans="8:11" x14ac:dyDescent="0.25">
      <c r="H86" t="s">
        <v>65</v>
      </c>
      <c r="I86">
        <v>61</v>
      </c>
      <c r="J86">
        <v>0</v>
      </c>
      <c r="K86">
        <v>1</v>
      </c>
    </row>
    <row r="87" spans="8:11" x14ac:dyDescent="0.25">
      <c r="H87" t="s">
        <v>66</v>
      </c>
      <c r="I87">
        <v>65</v>
      </c>
      <c r="J87">
        <v>0</v>
      </c>
      <c r="K87">
        <v>1</v>
      </c>
    </row>
  </sheetData>
  <mergeCells count="5">
    <mergeCell ref="A1:F1"/>
    <mergeCell ref="A19:G19"/>
    <mergeCell ref="A26:G26"/>
    <mergeCell ref="A33:G33"/>
    <mergeCell ref="A40:G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Series 0.04 kg</vt:lpstr>
      <vt:lpstr>Series 0.06 kg</vt:lpstr>
      <vt:lpstr>Series 0.08 kg</vt:lpstr>
      <vt:lpstr>Series 0.12 kg</vt:lpstr>
      <vt:lpstr>Eff curve</vt:lpstr>
      <vt:lpstr>Energies</vt:lpstr>
      <vt:lpstr>1-(2,3 parallel)</vt:lpstr>
      <vt:lpstr>(1,2 parallel)-3</vt:lpstr>
      <vt:lpstr>Drying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Guerreiro</dc:creator>
  <cp:lastModifiedBy>Fernando Guerreiro</cp:lastModifiedBy>
  <dcterms:created xsi:type="dcterms:W3CDTF">2020-08-04T22:47:17Z</dcterms:created>
  <dcterms:modified xsi:type="dcterms:W3CDTF">2023-04-26T05:37:16Z</dcterms:modified>
</cp:coreProperties>
</file>