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19200" windowHeight="6435"/>
  </bookViews>
  <sheets>
    <sheet name="Ajustes" sheetId="1" r:id="rId1"/>
    <sheet name="Hoja1" sheetId="2" r:id="rId2"/>
    <sheet name="Hoja2" sheetId="3" r:id="rId3"/>
  </sheets>
  <definedNames>
    <definedName name="_xlnm._FilterDatabase" localSheetId="0" hidden="1">Ajustes!$A$2:$R$26</definedName>
    <definedName name="_xlnm.Print_Area" localSheetId="0">Ajustes!$B$1:$I$26</definedName>
  </definedNames>
  <calcPr calcId="152511"/>
  <pivotCaches>
    <pivotCache cacheId="0" r:id="rId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 i="3" l="1"/>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25" i="3"/>
  <c r="E35" i="2" l="1" a="1"/>
  <c r="E35" i="2" s="1"/>
  <c r="D35" i="2"/>
  <c r="D32" i="2"/>
  <c r="D33" i="2"/>
  <c r="D34" i="2"/>
  <c r="D31" i="2"/>
  <c r="C32" i="2"/>
  <c r="C33" i="2"/>
  <c r="C34" i="2"/>
  <c r="C31" i="2"/>
  <c r="A35" i="2"/>
  <c r="N3" i="2" l="1"/>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M12" i="1" l="1"/>
  <c r="N12" i="1" s="1"/>
  <c r="M11" i="1"/>
</calcChain>
</file>

<file path=xl/sharedStrings.xml><?xml version="1.0" encoding="utf-8"?>
<sst xmlns="http://schemas.openxmlformats.org/spreadsheetml/2006/main" count="410" uniqueCount="239">
  <si>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</si>
  <si>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</si>
  <si>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</si>
  <si>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</si>
  <si>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</si>
  <si>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</si>
  <si>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</si>
  <si>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</si>
  <si>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</si>
  <si>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</si>
  <si>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</si>
  <si>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</si>
  <si>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</si>
  <si>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</si>
  <si>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</si>
  <si>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</si>
  <si>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</si>
  <si>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</si>
  <si>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</si>
  <si>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</si>
  <si>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</si>
  <si>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</si>
  <si>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</si>
  <si>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</si>
  <si>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</si>
  <si>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</si>
  <si>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</si>
  <si>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</si>
  <si>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</si>
  <si>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</si>
  <si>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</si>
  <si>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</si>
  <si>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</si>
  <si>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</si>
  <si>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</si>
  <si>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</si>
  <si>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</si>
  <si>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</si>
  <si>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</si>
  <si>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</si>
  <si>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</si>
  <si>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</si>
  <si>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</si>
  <si>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</si>
  <si>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</si>
  <si>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</si>
  <si>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</si>
  <si>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</si>
  <si>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</si>
  <si>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</si>
  <si>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</si>
  <si>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</si>
  <si>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</si>
  <si>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</si>
  <si>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</si>
  <si>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</si>
  <si>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</si>
  <si>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</si>
  <si>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</si>
  <si>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</si>
  <si>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</si>
  <si>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</si>
  <si>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</si>
  <si>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</si>
  <si>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</si>
  <si>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</si>
  <si>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</si>
  <si>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</si>
  <si>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</si>
  <si>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</si>
  <si>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</si>
  <si>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</si>
  <si>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</si>
  <si>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</si>
  <si>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</si>
  <si>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</si>
  <si>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</si>
  <si>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</si>
  <si>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</si>
  <si>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</si>
  <si>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</si>
  <si>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</si>
  <si>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</si>
  <si>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</si>
  <si>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</si>
  <si>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</si>
  <si>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</si>
  <si>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</si>
  <si>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</si>
  <si>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</si>
  <si>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</si>
  <si>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</si>
  <si>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</si>
  <si>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</si>
  <si>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</si>
  <si>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</si>
  <si>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</si>
  <si>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</si>
  <si>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</si>
  <si>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</si>
  <si>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</si>
  <si>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</si>
  <si>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</si>
  <si>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</si>
  <si>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</si>
  <si>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</si>
  <si>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</si>
  <si>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</si>
  <si>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</si>
  <si>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</si>
  <si>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</si>
  <si>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</si>
  <si>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</si>
  <si>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</si>
  <si>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</si>
  <si>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</si>
  <si>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</si>
  <si>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</si>
  <si>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</si>
  <si>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</si>
  <si>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</si>
  <si>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</si>
  <si>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</si>
  <si>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</si>
  <si>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</si>
  <si>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</si>
  <si>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</si>
  <si>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</si>
  <si>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</si>
  <si>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</si>
  <si>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</si>
  <si>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</si>
  <si>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</si>
  <si>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</si>
  <si>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</si>
  <si>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</si>
  <si>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</si>
  <si>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</si>
  <si>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</si>
  <si>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</si>
  <si>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</si>
  <si>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</si>
  <si>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</si>
  <si>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</si>
  <si>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</si>
  <si>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</si>
  <si>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</si>
  <si>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</si>
  <si>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</si>
  <si>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</si>
  <si>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</si>
  <si>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</si>
  <si>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</si>
  <si>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</si>
  <si>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</si>
  <si>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</si>
  <si>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</si>
  <si>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</si>
  <si>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</si>
  <si>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</si>
  <si>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</si>
  <si>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</si>
  <si>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</si>
  <si>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</si>
  <si>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</si>
  <si>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</si>
  <si>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</si>
  <si>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</si>
  <si>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</si>
  <si>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</si>
  <si>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</si>
  <si>
    <t xml:space="preserve">Relación del crecimiento promedio anual de las exportaciones agropecuarias  y agroindustriales no tradicionales  y el crecimiento promedio anual del total de las exportaciones agropecuarias y agroindustriales.
 </t>
  </si>
  <si>
    <t>cantidad</t>
  </si>
  <si>
    <t>precio</t>
  </si>
  <si>
    <t>participacion</t>
  </si>
  <si>
    <t>año ini</t>
  </si>
  <si>
    <t>año fin</t>
  </si>
  <si>
    <t>partida</t>
  </si>
  <si>
    <t>Etiquetas de fila</t>
  </si>
  <si>
    <t>Total general</t>
  </si>
  <si>
    <t>(en blanco)</t>
  </si>
  <si>
    <t>0803001100 - Bananas o plátanos frescos del tipo "plantain" (plátano para cocción).</t>
  </si>
  <si>
    <t>0803001300 - Bocadillo (manzanito, orito) (Musa acuminata), frescos.</t>
  </si>
  <si>
    <t>0803001900 - Los demás bananos o plátanos frescos.</t>
  </si>
  <si>
    <t>0803002000 - Bananos o plátanos secos.</t>
  </si>
  <si>
    <t>0803101000 - "PLATANOS ""PLANTAINS"" FRESCOS."</t>
  </si>
  <si>
    <t>0803102000 - "PLATANOS ""PLANTAINS"" SECOS."</t>
  </si>
  <si>
    <t>0803901200 - Bananas bocadillo (manzanito, orito) (Musa acuminata), frescas</t>
  </si>
  <si>
    <t>0803901900 - Los demás bananos o plátanos frescos.</t>
  </si>
  <si>
    <t>0803902000 - Los demás bananos secos</t>
  </si>
  <si>
    <t>0701100000 - Papas (patatas) frescas o refrigeradas para la siembra.</t>
  </si>
  <si>
    <t>0701900000 - Las demás papas (patatas), frescas o refrigeradas.</t>
  </si>
  <si>
    <t>0710100000 - Papas (patatas) aunque estén cocidas en agua o vapor, congeladas.</t>
  </si>
  <si>
    <t>1105100000 - Harina, sémola y polvo de papa (patata).</t>
  </si>
  <si>
    <t>1105200000 - Copos, gránulos y "pellets" de papa (patata).</t>
  </si>
  <si>
    <t>2004100000 - Papas (patatas) preparadas o conservadas (excepto en vinagre o en ácido acético), congeladas.</t>
  </si>
  <si>
    <t>2005200000 - Papas (patatas), preparadas o conservadas (excepto en vinagre o en ácido acético), sin congelar.</t>
  </si>
  <si>
    <t>0714100000 - Raíces de mandioca (yuca), frescas, refrigerados, congeladas o secos, incluso troceadas  o en "pellets".</t>
  </si>
  <si>
    <t>0714201000 - Camote (batatas, boniatos) fresco, para la siembra.</t>
  </si>
  <si>
    <t>0714209000 - Los demás camotes (batatas, boniatos) frescos, refrigerados, congeladas o secos, incluso troceadas  o en "pellets".</t>
  </si>
  <si>
    <t>0714300000 - Ñame (Dioscorea spp) frescos, refrigerados, congelados o secos, incluso troceados o en pellet</t>
  </si>
  <si>
    <t>0714500000 - Yautía (Malanga) (Xanthosoma spp) frescos, refrige</t>
  </si>
  <si>
    <t>0714909000 - Las demás raíces de arruruz o salep, aguaturmas (patacas), y raíces y tubérculos similares ricos en fécula o inulina, frescas, refrigeradas, congeladas o secas, incluso troceadas o en "pellets"; médula de sagu.</t>
  </si>
  <si>
    <t>1903000000 - Tapioca y sus sucedáneos preparados con fécula, en copos, grumos, granos perlados, cerniduras o formas similares.</t>
  </si>
  <si>
    <t>1512210000</t>
  </si>
  <si>
    <t>1512290000</t>
  </si>
  <si>
    <t>1515210000</t>
  </si>
  <si>
    <t>1515290000</t>
  </si>
  <si>
    <t>1508100000</t>
  </si>
  <si>
    <t>1508900000</t>
  </si>
  <si>
    <t>1509100000</t>
  </si>
  <si>
    <t>1509900000</t>
  </si>
  <si>
    <t>1510000000</t>
  </si>
  <si>
    <t>1511100000</t>
  </si>
  <si>
    <t>1511900000</t>
  </si>
  <si>
    <t>1515500000</t>
  </si>
  <si>
    <t>1507100000</t>
  </si>
  <si>
    <t>1507901000</t>
  </si>
  <si>
    <t>1507909000</t>
  </si>
  <si>
    <t>1506001000</t>
  </si>
  <si>
    <t>1506009000</t>
  </si>
  <si>
    <t>1513211000</t>
  </si>
  <si>
    <t>1513291000</t>
  </si>
  <si>
    <t>1513110000</t>
  </si>
  <si>
    <t>1513190000</t>
  </si>
  <si>
    <t>1512111000</t>
  </si>
  <si>
    <t>1512112000</t>
  </si>
  <si>
    <t>1512191000</t>
  </si>
  <si>
    <t>1206001000</t>
  </si>
  <si>
    <t>1206009000</t>
  </si>
  <si>
    <t>1207401000</t>
  </si>
  <si>
    <t>1207409000</t>
  </si>
  <si>
    <t>1201001000</t>
  </si>
  <si>
    <t>1201009000</t>
  </si>
  <si>
    <t>1201100000</t>
  </si>
  <si>
    <t>1201900000</t>
  </si>
  <si>
    <t>1208100000</t>
  </si>
  <si>
    <r>
      <t>Donde M= importaciones, P = producción y X= exportaciones.</t>
    </r>
    <r>
      <rPr>
        <b/>
        <u/>
        <sz val="10"/>
        <color rgb="FFFF0000"/>
        <rFont val="Calibri"/>
        <family val="2"/>
        <scheme val="minor"/>
      </rPr>
      <t xml:space="preserve"> Las variables se deben calcular con respecto a VOL. (Cantidades) NO valores en $</t>
    </r>
    <r>
      <rPr>
        <sz val="10"/>
        <color rgb="FFFF0000"/>
        <rFont val="Calibri"/>
        <family val="2"/>
        <scheme val="minor"/>
      </rPr>
      <t>.  Fuente: EVA</t>
    </r>
  </si>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</sst>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_(* #,##0_);_(* \(#,##0\);_(* &quot;-&quot;??_);_(@_)"/>
    <numFmt numFmtId="166"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8"/>
      </left>
      <right/>
      <top style="thin">
        <color indexed="8"/>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77">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5" fontId="2" fillId="0" borderId="0" xfId="1" applyNumberFormat="1" applyFont="1" applyBorder="1" applyAlignment="1">
      <alignment wrapText="1"/>
    </xf>
    <xf numFmtId="165" fontId="2" fillId="0" borderId="0" xfId="1" applyNumberFormat="1" applyFont="1" applyBorder="1" applyAlignment="1">
      <alignment horizontal="left"/>
    </xf>
    <xf numFmtId="165" fontId="2" fillId="0" borderId="0" xfId="0" applyNumberFormat="1" applyFont="1" applyBorder="1" applyAlignment="1">
      <alignment wrapText="1"/>
    </xf>
    <xf numFmtId="165"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8" fillId="4" borderId="4" xfId="0" applyFont="1" applyFill="1" applyBorder="1" applyAlignment="1">
      <alignment vertical="center" wrapText="1"/>
    </xf>
    <xf numFmtId="0" fontId="20" fillId="0" borderId="0" xfId="0" applyFont="1" applyAlignment="1">
      <alignment horizontal="center"/>
    </xf>
    <xf numFmtId="166" fontId="0" fillId="0" borderId="0" xfId="2" applyNumberFormat="1" applyFont="1"/>
    <xf numFmtId="0" fontId="2" fillId="5" borderId="0" xfId="0" applyFont="1" applyFill="1" applyBorder="1" applyAlignment="1">
      <alignment horizontal="left" vertical="center" wrapText="1"/>
    </xf>
    <xf numFmtId="0" fontId="2" fillId="0" borderId="4" xfId="0" applyFont="1" applyFill="1" applyBorder="1" applyAlignment="1">
      <alignment horizontal="center" vertical="center"/>
    </xf>
    <xf numFmtId="0" fontId="2" fillId="0" borderId="4" xfId="0" applyFont="1" applyFill="1" applyBorder="1" applyAlignment="1">
      <alignment horizontal="left" wrapText="1"/>
    </xf>
    <xf numFmtId="0" fontId="2" fillId="0" borderId="4" xfId="0" applyFont="1" applyFill="1" applyBorder="1" applyAlignment="1">
      <alignment horizontal="center" vertical="center" wrapText="1"/>
    </xf>
    <xf numFmtId="9" fontId="0" fillId="0" borderId="0" xfId="2" applyFont="1"/>
    <xf numFmtId="0" fontId="4" fillId="4" borderId="4" xfId="0" applyFont="1" applyFill="1" applyBorder="1" applyAlignment="1">
      <alignment horizontal="justify" vertical="center" wrapText="1"/>
    </xf>
    <xf numFmtId="0" fontId="8" fillId="4" borderId="4" xfId="0" applyFont="1" applyFill="1" applyBorder="1" applyAlignment="1">
      <alignment horizontal="justify" vertical="center" wrapText="1"/>
    </xf>
    <xf numFmtId="0" fontId="18" fillId="4" borderId="4" xfId="0" applyFont="1" applyFill="1" applyBorder="1" applyAlignment="1">
      <alignment horizontal="justify" vertical="center" wrapText="1"/>
    </xf>
    <xf numFmtId="0" fontId="0" fillId="0" borderId="0" xfId="0" pivotButton="1"/>
    <xf numFmtId="0" fontId="0" fillId="0" borderId="0" xfId="0" applyAlignment="1">
      <alignment horizontal="left"/>
    </xf>
    <xf numFmtId="165" fontId="0" fillId="0" borderId="6" xfId="0" applyNumberFormat="1" applyBorder="1"/>
    <xf numFmtId="0" fontId="0" fillId="0" borderId="6" xfId="0" applyBorder="1"/>
    <xf numFmtId="2" fontId="0" fillId="0" borderId="0" xfId="0" applyNumberFormat="1"/>
    <xf numFmtId="0" fontId="4" fillId="4" borderId="4" xfId="0" applyFont="1" applyFill="1" applyBorder="1" applyAlignment="1">
      <alignment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0" fontId="8" fillId="4" borderId="5" xfId="0" applyFont="1" applyFill="1" applyBorder="1" applyAlignment="1">
      <alignment horizontal="left"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siatama" refreshedDate="41995.611134375002" createdVersion="5" refreshedVersion="5" minRefreshableVersion="3" recordCount="176">
  <cacheSource type="worksheet">
    <worksheetSource ref="A1:A177" sheet="Hoja2"/>
  </cacheSource>
  <cacheFields count="1">
    <cacheField name="partida" numFmtId="0">
      <sharedItems containsBlank="1" count="354">
        <s v="1512210000"/>
        <s v="1512290000"/>
        <s v="1515210000"/>
        <s v="1515290000"/>
        <s v="1508100000"/>
        <s v="1508900000"/>
        <s v="1509100000"/>
        <s v="1509900000"/>
        <s v="1510000000"/>
        <s v="1511100000"/>
        <s v="1511900000"/>
        <s v="1515500000"/>
        <s v="1507100000"/>
        <s v="1507901000"/>
        <s v="1507909000"/>
        <s v="1506001000"/>
        <s v="1506009000"/>
        <s v="1513211000"/>
        <s v="1513291000"/>
        <s v="1513110000"/>
        <s v="1513190000"/>
        <s v="1512111000"/>
        <s v="1512112000"/>
        <s v="1512191000"/>
        <s v="1206001000"/>
        <s v="1206009000"/>
        <s v="1207401000"/>
        <s v="1207409000"/>
        <s v="1201001000"/>
        <s v="1201009000"/>
        <s v="1201100000"/>
        <s v="1201900000"/>
        <s v="1208100000"/>
        <m/>
        <s v="" u="1"/>
        <s v="190420" u="1"/>
        <s v="0704200000" u="1"/>
        <s v="1003900090" u="1"/>
        <s v="1106301000" u="1"/>
        <s v="1107200000" u="1"/>
        <s v="1701130000" u="1"/>
        <s v="1109" u="1"/>
        <s v="110220" u="1"/>
        <s v="0802121000" u="1"/>
        <s v="2005590000" u="1"/>
        <s v="2103" u="1"/>
        <s v="190230" u="1"/>
        <s v="0809200000" u="1"/>
        <s v="1008909900" u="1"/>
        <s v="190510" u="1"/>
        <s v="0803002000" u="1"/>
        <s v="1701140000" u="1"/>
        <s v="1702909000" u="1"/>
        <s v="0811101000" u="1"/>
        <s v="1905400000" u="1"/>
        <s v="0713311000" u="1"/>
        <s v="0809210000" u="1"/>
        <s v="0811909100" u="1"/>
        <s v="1701991000" u="1"/>
        <s v="1904900010" u="1"/>
        <s v="1003" u="1"/>
        <s v="0713399900" u="1"/>
        <s v="0714201000" u="1"/>
        <s v="1212930000" u="1"/>
        <s v="100620" u="1"/>
        <s v="0810100000" u="1"/>
        <s v="0904201000" u="1"/>
        <s v="1005909000" u="1"/>
        <s v="1108110000" u="1"/>
        <s v="2005200000" u="1"/>
        <s v="1108" u="1"/>
        <s v="100590" u="1"/>
        <s v="110311" u="1"/>
        <s v="0710400000" u="1"/>
        <s v="0713321000" u="1"/>
        <s v="1001991010" u="1"/>
        <s v="1006300010" u="1"/>
        <s v="1109000000" u="1"/>
        <s v="100119" u="1"/>
        <s v="190410" u="1"/>
        <s v="0904211000" u="1"/>
        <s v="1104300000" u="1"/>
        <s v="1108120000" u="1"/>
        <s v="2008702000" u="1"/>
        <s v="100710" u="1"/>
        <s v="0703201000" u="1"/>
        <s v="0704100000" u="1"/>
        <s v="1106201000" u="1"/>
        <s v="1107100000" u="1"/>
        <s v="110210" u="1"/>
        <s v="2005800000" u="1"/>
        <s v="190220" u="1"/>
        <s v="210330" u="1"/>
        <s v="0713201000" u="1"/>
        <s v="0714100000" u="1"/>
        <s v="0809100000" u="1"/>
        <s v="0813500000" u="1"/>
        <s v="0904221000" u="1"/>
        <s v="1104299000" u="1"/>
        <s v="1108130000" u="1"/>
        <s v="110313" u="1"/>
        <s v="110429" u="1"/>
        <s v="190190" u="1"/>
        <s v="0709400000" u="1"/>
        <s v="0712901000" u="1"/>
        <s v="0803901200" u="1"/>
        <s v="1105200000" u="1"/>
        <s v="1902190000" u="1"/>
        <s v="1107" u="1"/>
        <s v="0701900000" u="1"/>
        <s v="0713339200" u="1"/>
        <s v="0803001900" u="1"/>
        <s v="0804400000" u="1"/>
        <s v="0712200000" u="1"/>
        <s v="1108140000" u="1"/>
        <s v="1003001000" u="1"/>
        <s v="1006109000" u="1"/>
        <s v="2008601000" u="1"/>
        <s v="2103909000" u="1"/>
        <s v="100610" u="1"/>
        <s v="0703100000" u="1"/>
        <s v="0712902000" u="1"/>
        <s v="1005901200" u="1"/>
        <s v="1106100000" u="1"/>
        <s v="1905310000" u="1"/>
        <s v="0710300000" u="1"/>
        <s v="1006400000" u="1"/>
        <s v="1001" u="1"/>
        <s v="100829" u="1"/>
        <s v="0705290000" u="1"/>
        <s v="0811909500" u="1"/>
        <s v="1007009000" u="1"/>
        <s v="1905320000" u="1"/>
        <s v="1106" u="1"/>
        <s v="2005" u="1"/>
        <s v="100390" u="1"/>
        <s v="100700" u="1"/>
        <s v="1001902090" u="1"/>
        <s v="1904300000" u="1"/>
        <s v="070999" u="1"/>
        <s v="0711200000" u="1"/>
        <s v="0713409000" u="1"/>
        <s v="2005700000" u="1"/>
        <s v="0713101000" u="1"/>
        <s v="0805900000" u="1"/>
        <s v="0813400000" u="1"/>
        <s v="1208900000" u="1"/>
        <s v="1905901000" u="1"/>
        <s v="2008500000" u="1"/>
        <s v="100510" u="1"/>
        <s v="110419" u="1"/>
        <s v="0709300000" u="1"/>
        <s v="0801190000" u="1"/>
        <s v="1008901000" u="1"/>
        <s v="1105100000" u="1"/>
        <s v="2004100000" u="1"/>
        <s v="0810909000" u="1"/>
        <s v="0814009000" u="1"/>
        <s v="1905200000" u="1"/>
        <s v="190211" u="1"/>
        <s v="0713331900" u="1"/>
        <s v="1003009010" u="1"/>
        <s v="1904900000" u="1"/>
        <s v="0803001300" u="1"/>
        <s v="0803901100" u="1"/>
        <s v="1007900000" u="1"/>
        <s v="1704901000" u="1"/>
        <s v="0713339100" u="1"/>
        <s v="0713391000" u="1"/>
        <s v="0809290000" u="1"/>
        <s v="1102900000" u="1"/>
        <s v="110100" u="1"/>
        <s v="1104230000" u="1"/>
        <s v="1302310000" u="1"/>
        <s v="1701119000" u="1"/>
        <s v="0712" u="1"/>
        <s v="1108190000" u="1"/>
        <s v="1703900000" u="1"/>
        <s v="110319" u="1"/>
        <s v="0701100000" u="1"/>
        <s v="0714909000" u="1"/>
        <s v="1005901100" u="1"/>
        <s v="1106309000" u="1"/>
        <s v="110630" u="1"/>
        <s v="0710210000" u="1"/>
        <s v="0713399200" u="1"/>
        <s v="0802129000" u="1"/>
        <s v="1102901000" u="1"/>
        <s v="1904200000" u="1"/>
        <s v="2001901000" u="1"/>
        <s v="0709901000" u="1"/>
        <s v="0811909400" u="1"/>
        <s v="1001992000" u="1"/>
        <s v="1003900010" u="1"/>
        <s v="2005600000" u="1"/>
        <s v="0811909900" u="1"/>
        <s v="1102200000" u="1"/>
        <s v="1104" u="1"/>
        <s v="100190" u="1"/>
        <s v="0709200000" u="1"/>
        <s v="0710220000" u="1"/>
        <s v="0811109000" u="1"/>
        <s v="1902300000" u="1"/>
        <s v="110720" u="1"/>
        <s v="0713319000" u="1"/>
        <s v="0801119000" u="1"/>
        <s v="1701999000" u="1"/>
        <s v="1905100000" u="1"/>
        <s v="0714209000" u="1"/>
        <s v="2008709000" u="1"/>
        <s v="0710801000" u="1"/>
        <s v="0904209000" u="1"/>
        <s v="0713329000" u="1"/>
        <s v="0714500000" u="1"/>
        <s v="1905" u="1"/>
        <s v="190540" u="1"/>
        <s v="0710100000" u="1"/>
        <s v="0810909090" u="1"/>
        <s v="1006200000" u="1"/>
        <s v="1008" u="1"/>
        <s v="0803001200" u="1"/>
        <s v="0904219000" u="1"/>
        <s v="1103110000" u="1"/>
        <s v="1904900090" u="1"/>
        <s v="1103" u="1"/>
        <s v="0703209000" u="1"/>
        <s v="0708200000" u="1"/>
        <s v="1001190000" u="1"/>
        <s v="1106209000" u="1"/>
        <s v="110620" u="1"/>
        <s v="110811" u="1"/>
        <s v="1702200000" u="1"/>
        <s v="1904100000" u="1"/>
        <s v="0710" u="1"/>
        <s v="1208" u="1"/>
        <s v="071040" u="1"/>
        <s v="110900" u="1"/>
        <s v="0713209000" u="1"/>
        <s v="0810400000" u="1"/>
        <s v="0904229000" u="1"/>
        <s v="1001991090" u="1"/>
        <s v="1006300090" u="1"/>
        <s v="1007100000" u="1"/>
        <s v="0803902000" u="1"/>
        <s v="0813200000" u="1"/>
        <s v="1102100000" u="1"/>
        <s v="1702902000" u="1"/>
        <s v="2008300000" u="1"/>
        <s v="071290" u="1"/>
        <s v="110430" u="1"/>
        <s v="110812" u="1"/>
        <s v="1902200000" u="1"/>
        <s v="1904" u="1"/>
        <s v="110710" u="1"/>
        <s v="0804100000" u="1"/>
        <s v="0810901040" u="1"/>
        <s v="0811909300" u="1"/>
        <s v="1103130000" u="1"/>
        <s v="1701910000" u="1"/>
        <s v="1703100000" u="1"/>
        <s v="2005510000" u="1"/>
        <s v="1007" u="1"/>
        <s v="200580" u="1"/>
        <s v="0713359000" u="1"/>
        <s v="2008609000" u="1"/>
        <s v="1102" u="1"/>
        <s v="100300" u="1"/>
        <s v="110813" u="1"/>
        <s v="1005902000" u="1"/>
        <s v="1702903000" u="1"/>
        <s v="0709" u="1"/>
        <s v="190219" u="1"/>
        <s v="0809400000" u="1"/>
        <s v="2103301000" u="1"/>
        <s v="0709700000" u="1"/>
        <s v="1001109000" u="1"/>
        <s v="1104291000" u="1"/>
        <s v="1901901000" u="1"/>
        <s v="100110" u="1"/>
        <s v="110814" u="1"/>
        <s v="0810909020" u="1"/>
        <s v="0708100000" u="1"/>
        <s v="0802210000" u="1"/>
        <s v="1005903000" u="1"/>
        <s v="1008290000" u="1"/>
        <s v="1702904000" u="1"/>
        <s v="110610" u="1"/>
        <s v="190531" u="1"/>
        <s v="0812902000" u="1"/>
        <s v="1006" u="1"/>
        <s v="100640" u="1"/>
        <s v="0713109000" u="1"/>
        <s v="0803001100" u="1"/>
        <s v="1001902010" u="1"/>
        <s v="1006101000" u="1"/>
        <s v="1901902000" u="1"/>
        <s v="1905909000" u="1"/>
        <s v="2005400000" u="1"/>
        <s v="1101" u="1"/>
        <s v="190590" u="1"/>
        <s v="0802220000" u="1"/>
        <s v="0813100000" u="1"/>
        <s v="1008909000" u="1"/>
        <s v="100890" u="1"/>
        <s v="190532" u="1"/>
        <s v="0803901900" u="1"/>
        <s v="0811901000" u="1"/>
        <s v="1005904000" u="1"/>
        <s v="190430" u="1"/>
        <s v="0713339900" u="1"/>
        <s v="0803101000" u="1"/>
        <s v="1005100000" u="1"/>
        <s v="1104190000" u="1"/>
        <s v="1404901000" u="1"/>
        <s v="0811200000" u="1"/>
        <s v="1007001000" u="1"/>
        <s v="1704909000" u="1"/>
        <s v="2103902000" u="1"/>
        <s v="120890" u="1"/>
        <s v="0709991000" u="1"/>
        <s v="1902110000" u="1"/>
        <s v="1902" u="1"/>
        <s v="0714300000" u="1"/>
        <s v="0809300000" u="1"/>
        <s v="1903000000" u="1"/>
        <s v="2008800000" u="1"/>
        <s v="1005" u="1"/>
        <s v="100199" u="1"/>
        <s v="190520" u="1"/>
        <s v="0709600000" u="1"/>
        <s v="0803102000" u="1"/>
        <s v="1008209000" u="1"/>
        <s v="100820" u="1"/>
        <s v="190490" u="1"/>
        <s v="0812100000" u="1"/>
        <s v="1003009090" u="1"/>
        <s v="1101000000" u="1"/>
        <s v="100790" u="1"/>
        <s v="0704900000" u="1"/>
        <s v="0802110000" u="1"/>
        <s v="1102909000" u="1"/>
        <s v="110290" u="1"/>
        <s v="1103190000" u="1"/>
        <s v="070990" u="1"/>
        <s v="100630" u="1"/>
        <s v="110423" u="1"/>
        <s v="0705210000" u="1"/>
        <s v="0810200000" u="1"/>
        <s v="110819" u="1"/>
        <s v="0713331100" u="1"/>
        <s v="1701120000" u="1"/>
        <s v="1901" u="1"/>
        <s v="0810902000" u="1"/>
        <s v="170111100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r>
  <r>
    <x v="1"/>
  </r>
  <r>
    <x v="0"/>
  </r>
  <r>
    <x v="1"/>
  </r>
  <r>
    <x v="2"/>
  </r>
  <r>
    <x v="3"/>
  </r>
  <r>
    <x v="2"/>
  </r>
  <r>
    <x v="3"/>
  </r>
  <r>
    <x v="4"/>
  </r>
  <r>
    <x v="5"/>
  </r>
  <r>
    <x v="4"/>
  </r>
  <r>
    <x v="5"/>
  </r>
  <r>
    <x v="6"/>
  </r>
  <r>
    <x v="7"/>
  </r>
  <r>
    <x v="8"/>
  </r>
  <r>
    <x v="6"/>
  </r>
  <r>
    <x v="7"/>
  </r>
  <r>
    <x v="8"/>
  </r>
  <r>
    <x v="9"/>
  </r>
  <r>
    <x v="10"/>
  </r>
  <r>
    <x v="9"/>
  </r>
  <r>
    <x v="10"/>
  </r>
  <r>
    <x v="11"/>
  </r>
  <r>
    <x v="11"/>
  </r>
  <r>
    <x v="12"/>
  </r>
  <r>
    <x v="13"/>
  </r>
  <r>
    <x v="14"/>
  </r>
  <r>
    <x v="12"/>
  </r>
  <r>
    <x v="13"/>
  </r>
  <r>
    <x v="14"/>
  </r>
  <r>
    <x v="15"/>
  </r>
  <r>
    <x v="16"/>
  </r>
  <r>
    <x v="15"/>
  </r>
  <r>
    <x v="16"/>
  </r>
  <r>
    <x v="17"/>
  </r>
  <r>
    <x v="18"/>
  </r>
  <r>
    <x v="17"/>
  </r>
  <r>
    <x v="18"/>
  </r>
  <r>
    <x v="19"/>
  </r>
  <r>
    <x v="20"/>
  </r>
  <r>
    <x v="19"/>
  </r>
  <r>
    <x v="20"/>
  </r>
  <r>
    <x v="21"/>
  </r>
  <r>
    <x v="22"/>
  </r>
  <r>
    <x v="23"/>
  </r>
  <r>
    <x v="21"/>
  </r>
  <r>
    <x v="22"/>
  </r>
  <r>
    <x v="23"/>
  </r>
  <r>
    <x v="24"/>
  </r>
  <r>
    <x v="25"/>
  </r>
  <r>
    <x v="24"/>
  </r>
  <r>
    <x v="25"/>
  </r>
  <r>
    <x v="26"/>
  </r>
  <r>
    <x v="27"/>
  </r>
  <r>
    <x v="26"/>
  </r>
  <r>
    <x v="27"/>
  </r>
  <r>
    <x v="28"/>
  </r>
  <r>
    <x v="29"/>
  </r>
  <r>
    <x v="30"/>
  </r>
  <r>
    <x v="31"/>
  </r>
  <r>
    <x v="32"/>
  </r>
  <r>
    <x v="28"/>
  </r>
  <r>
    <x v="29"/>
  </r>
  <r>
    <x v="30"/>
  </r>
  <r>
    <x v="31"/>
  </r>
  <r>
    <x v="32"/>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r>
    <x v="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1" cacheId="0" applyNumberFormats="0" applyBorderFormats="0" applyFontFormats="0" applyPatternFormats="0" applyAlignmentFormats="0" applyWidthHeightFormats="1" dataCaption="Valores" updatedVersion="5" minRefreshableVersion="3" useAutoFormatting="1" itemPrintTitles="1" createdVersion="5" indent="0" outline="1" outlineData="1" multipleFieldFilters="0">
  <location ref="B2:B37" firstHeaderRow="1" firstDataRow="1" firstDataCol="1"/>
  <pivotFields count="1">
    <pivotField axis="axisRow" showAll="0" sortType="ascending">
      <items count="355">
        <item m="1" x="34"/>
        <item m="1" x="179"/>
        <item m="1" x="109"/>
        <item m="1" x="120"/>
        <item m="1" x="85"/>
        <item m="1" x="225"/>
        <item m="1" x="86"/>
        <item m="1" x="36"/>
        <item m="1" x="338"/>
        <item m="1" x="346"/>
        <item m="1" x="129"/>
        <item m="1" x="281"/>
        <item m="1" x="226"/>
        <item m="1" x="270"/>
        <item m="1" x="199"/>
        <item m="1" x="151"/>
        <item m="1" x="103"/>
        <item m="1" x="329"/>
        <item m="1" x="274"/>
        <item m="1" x="343"/>
        <item m="1" x="190"/>
        <item m="1" x="139"/>
        <item m="1" x="319"/>
        <item m="1" x="233"/>
        <item m="1" x="216"/>
        <item m="1" x="184"/>
        <item m="1" x="200"/>
        <item m="1" x="125"/>
        <item m="1" x="235"/>
        <item m="1" x="73"/>
        <item m="1" x="210"/>
        <item m="1" x="140"/>
        <item m="1" x="175"/>
        <item m="1" x="113"/>
        <item m="1" x="248"/>
        <item m="1" x="104"/>
        <item m="1" x="121"/>
        <item m="1" x="143"/>
        <item m="1" x="291"/>
        <item m="1" x="93"/>
        <item m="1" x="237"/>
        <item m="1" x="55"/>
        <item m="1" x="204"/>
        <item m="1" x="74"/>
        <item m="1" x="212"/>
        <item m="1" x="349"/>
        <item m="1" x="160"/>
        <item m="1" x="167"/>
        <item m="1" x="110"/>
        <item m="1" x="309"/>
        <item m="1" x="263"/>
        <item m="1" x="168"/>
        <item m="1" x="185"/>
        <item m="1" x="61"/>
        <item m="1" x="141"/>
        <item m="1" x="94"/>
        <item m="1" x="62"/>
        <item m="1" x="208"/>
        <item m="1" x="322"/>
        <item m="1" x="213"/>
        <item m="1" x="180"/>
        <item m="1" x="205"/>
        <item m="1" x="152"/>
        <item m="1" x="339"/>
        <item m="1" x="43"/>
        <item m="1" x="186"/>
        <item m="1" x="282"/>
        <item m="1" x="300"/>
        <item m="1" x="292"/>
        <item m="1" x="220"/>
        <item m="1" x="163"/>
        <item m="1" x="111"/>
        <item m="1" x="50"/>
        <item m="1" x="310"/>
        <item m="1" x="330"/>
        <item m="1" x="164"/>
        <item m="1" x="105"/>
        <item m="1" x="305"/>
        <item m="1" x="243"/>
        <item m="1" x="254"/>
        <item m="1" x="112"/>
        <item m="1" x="144"/>
        <item m="1" x="95"/>
        <item m="1" x="47"/>
        <item m="1" x="56"/>
        <item m="1" x="169"/>
        <item m="1" x="323"/>
        <item m="1" x="272"/>
        <item m="1" x="65"/>
        <item m="1" x="347"/>
        <item m="1" x="238"/>
        <item m="1" x="255"/>
        <item m="1" x="352"/>
        <item m="1" x="156"/>
        <item m="1" x="280"/>
        <item m="1" x="217"/>
        <item m="1" x="53"/>
        <item m="1" x="201"/>
        <item m="1" x="314"/>
        <item m="1" x="306"/>
        <item m="1" x="57"/>
        <item m="1" x="256"/>
        <item m="1" x="191"/>
        <item m="1" x="130"/>
        <item m="1" x="195"/>
        <item m="1" x="334"/>
        <item m="1" x="288"/>
        <item m="1" x="301"/>
        <item m="1" x="244"/>
        <item m="1" x="145"/>
        <item m="1" x="96"/>
        <item m="1" x="157"/>
        <item m="1" x="66"/>
        <item m="1" x="211"/>
        <item m="1" x="80"/>
        <item m="1" x="221"/>
        <item m="1" x="97"/>
        <item m="1" x="239"/>
        <item m="1" x="127"/>
        <item m="1" x="278"/>
        <item m="1" x="275"/>
        <item m="1" x="78"/>
        <item m="1" x="227"/>
        <item m="1" x="198"/>
        <item m="1" x="293"/>
        <item m="1" x="137"/>
        <item m="1" x="327"/>
        <item m="1" x="75"/>
        <item m="1" x="240"/>
        <item m="1" x="192"/>
        <item m="1" x="60"/>
        <item m="1" x="266"/>
        <item m="1" x="115"/>
        <item m="1" x="161"/>
        <item m="1" x="335"/>
        <item m="1" x="135"/>
        <item m="1" x="193"/>
        <item m="1" x="37"/>
        <item m="1" x="326"/>
        <item m="1" x="149"/>
        <item m="1" x="311"/>
        <item m="1" x="71"/>
        <item m="1" x="181"/>
        <item m="1" x="122"/>
        <item m="1" x="268"/>
        <item m="1" x="283"/>
        <item m="1" x="307"/>
        <item m="1" x="67"/>
        <item m="1" x="289"/>
        <item m="1" x="119"/>
        <item m="1" x="294"/>
        <item m="1" x="116"/>
        <item m="1" x="64"/>
        <item m="1" x="218"/>
        <item m="1" x="344"/>
        <item m="1" x="76"/>
        <item m="1" x="241"/>
        <item m="1" x="290"/>
        <item m="1" x="126"/>
        <item m="1" x="261"/>
        <item m="1" x="136"/>
        <item m="1" x="315"/>
        <item m="1" x="131"/>
        <item m="1" x="84"/>
        <item m="1" x="242"/>
        <item m="1" x="337"/>
        <item m="1" x="165"/>
        <item m="1" x="219"/>
        <item m="1" x="332"/>
        <item m="1" x="331"/>
        <item m="1" x="128"/>
        <item m="1" x="284"/>
        <item m="1" x="303"/>
        <item m="1" x="153"/>
        <item m="1" x="302"/>
        <item m="1" x="48"/>
        <item m="1" x="298"/>
        <item m="1" x="171"/>
        <item m="1" x="336"/>
        <item m="1" x="265"/>
        <item m="1" x="89"/>
        <item m="1" x="245"/>
        <item m="1" x="42"/>
        <item m="1" x="196"/>
        <item m="1" x="341"/>
        <item m="1" x="170"/>
        <item m="1" x="187"/>
        <item m="1" x="340"/>
        <item m="1" x="224"/>
        <item m="1" x="72"/>
        <item m="1" x="222"/>
        <item m="1" x="100"/>
        <item m="1" x="257"/>
        <item m="1" x="178"/>
        <item m="1" x="342"/>
        <item m="1" x="197"/>
        <item m="1" x="150"/>
        <item m="1" x="312"/>
        <item m="1" x="345"/>
        <item m="1" x="172"/>
        <item m="1" x="101"/>
        <item m="1" x="276"/>
        <item m="1" x="98"/>
        <item m="1" x="249"/>
        <item m="1" x="81"/>
        <item m="1" x="154"/>
        <item m="1" x="106"/>
        <item m="1" x="133"/>
        <item m="1" x="286"/>
        <item m="1" x="123"/>
        <item m="1" x="229"/>
        <item m="1" x="87"/>
        <item m="1" x="228"/>
        <item m="1" x="183"/>
        <item m="1" x="38"/>
        <item m="1" x="182"/>
        <item m="1" x="108"/>
        <item m="1" x="253"/>
        <item m="1" x="88"/>
        <item m="1" x="203"/>
        <item m="1" x="39"/>
        <item m="1" x="70"/>
        <item m="1" x="230"/>
        <item m="1" x="68"/>
        <item m="1" x="250"/>
        <item m="1" x="82"/>
        <item m="1" x="267"/>
        <item m="1" x="99"/>
        <item m="1" x="279"/>
        <item m="1" x="114"/>
        <item m="1" x="348"/>
        <item m="1" x="176"/>
        <item m="1" x="41"/>
        <item m="1" x="236"/>
        <item m="1" x="77"/>
        <item x="28"/>
        <item x="29"/>
        <item x="30"/>
        <item x="31"/>
        <item x="24"/>
        <item x="25"/>
        <item x="26"/>
        <item x="27"/>
        <item m="1" x="234"/>
        <item x="32"/>
        <item m="1" x="318"/>
        <item m="1" x="146"/>
        <item m="1" x="63"/>
        <item m="1" x="173"/>
        <item m="1" x="313"/>
        <item x="15"/>
        <item x="16"/>
        <item x="12"/>
        <item x="13"/>
        <item x="14"/>
        <item x="4"/>
        <item x="5"/>
        <item x="6"/>
        <item x="7"/>
        <item x="8"/>
        <item x="9"/>
        <item x="10"/>
        <item x="21"/>
        <item x="22"/>
        <item x="23"/>
        <item x="0"/>
        <item x="1"/>
        <item x="19"/>
        <item x="20"/>
        <item x="17"/>
        <item x="18"/>
        <item x="2"/>
        <item x="3"/>
        <item x="11"/>
        <item m="1" x="353"/>
        <item m="1" x="174"/>
        <item m="1" x="350"/>
        <item m="1" x="40"/>
        <item m="1" x="51"/>
        <item m="1" x="258"/>
        <item m="1" x="58"/>
        <item m="1" x="206"/>
        <item m="1" x="231"/>
        <item m="1" x="246"/>
        <item m="1" x="269"/>
        <item m="1" x="285"/>
        <item m="1" x="52"/>
        <item m="1" x="259"/>
        <item m="1" x="177"/>
        <item m="1" x="166"/>
        <item m="1" x="316"/>
        <item m="1" x="351"/>
        <item m="1" x="102"/>
        <item m="1" x="277"/>
        <item m="1" x="295"/>
        <item m="1" x="321"/>
        <item m="1" x="159"/>
        <item m="1" x="320"/>
        <item m="1" x="271"/>
        <item m="1" x="107"/>
        <item m="1" x="91"/>
        <item m="1" x="251"/>
        <item m="1" x="46"/>
        <item m="1" x="202"/>
        <item m="1" x="324"/>
        <item m="1" x="252"/>
        <item m="1" x="79"/>
        <item m="1" x="232"/>
        <item m="1" x="35"/>
        <item m="1" x="188"/>
        <item m="1" x="308"/>
        <item m="1" x="138"/>
        <item m="1" x="333"/>
        <item m="1" x="162"/>
        <item m="1" x="59"/>
        <item m="1" x="223"/>
        <item m="1" x="214"/>
        <item m="1" x="49"/>
        <item m="1" x="207"/>
        <item m="1" x="328"/>
        <item m="1" x="158"/>
        <item m="1" x="287"/>
        <item m="1" x="124"/>
        <item m="1" x="304"/>
        <item m="1" x="132"/>
        <item m="1" x="215"/>
        <item m="1" x="54"/>
        <item m="1" x="299"/>
        <item m="1" x="147"/>
        <item m="1" x="296"/>
        <item m="1" x="189"/>
        <item m="1" x="155"/>
        <item m="1" x="134"/>
        <item m="1" x="69"/>
        <item m="1" x="297"/>
        <item m="1" x="260"/>
        <item m="1" x="44"/>
        <item m="1" x="194"/>
        <item m="1" x="142"/>
        <item m="1" x="262"/>
        <item m="1" x="90"/>
        <item m="1" x="247"/>
        <item m="1" x="148"/>
        <item m="1" x="117"/>
        <item m="1" x="264"/>
        <item m="1" x="83"/>
        <item m="1" x="209"/>
        <item m="1" x="325"/>
        <item m="1" x="45"/>
        <item m="1" x="92"/>
        <item m="1" x="273"/>
        <item m="1" x="317"/>
        <item m="1" x="118"/>
        <item x="33"/>
        <item t="default"/>
      </items>
    </pivotField>
  </pivotFields>
  <rowFields count="1">
    <field x="0"/>
  </rowFields>
  <rowItems count="35">
    <i>
      <x v="235"/>
    </i>
    <i>
      <x v="236"/>
    </i>
    <i>
      <x v="237"/>
    </i>
    <i>
      <x v="238"/>
    </i>
    <i>
      <x v="239"/>
    </i>
    <i>
      <x v="240"/>
    </i>
    <i>
      <x v="241"/>
    </i>
    <i>
      <x v="242"/>
    </i>
    <i>
      <x v="244"/>
    </i>
    <i>
      <x v="250"/>
    </i>
    <i>
      <x v="251"/>
    </i>
    <i>
      <x v="252"/>
    </i>
    <i>
      <x v="253"/>
    </i>
    <i>
      <x v="254"/>
    </i>
    <i>
      <x v="255"/>
    </i>
    <i>
      <x v="256"/>
    </i>
    <i>
      <x v="257"/>
    </i>
    <i>
      <x v="258"/>
    </i>
    <i>
      <x v="259"/>
    </i>
    <i>
      <x v="260"/>
    </i>
    <i>
      <x v="261"/>
    </i>
    <i>
      <x v="262"/>
    </i>
    <i>
      <x v="263"/>
    </i>
    <i>
      <x v="264"/>
    </i>
    <i>
      <x v="265"/>
    </i>
    <i>
      <x v="266"/>
    </i>
    <i>
      <x v="267"/>
    </i>
    <i>
      <x v="268"/>
    </i>
    <i>
      <x v="269"/>
    </i>
    <i>
      <x v="270"/>
    </i>
    <i>
      <x v="271"/>
    </i>
    <i>
      <x v="272"/>
    </i>
    <i>
      <x v="273"/>
    </i>
    <i>
      <x v="35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tabSelected="1" zoomScaleNormal="100" zoomScaleSheetLayoutView="100" workbookViewId="0">
      <pane xSplit="1" ySplit="2" topLeftCell="B9" activePane="bottomRight" state="frozen"/>
      <selection pane="topRight" activeCell="B1" sqref="B1"/>
      <selection pane="bottomLeft" activeCell="A3" sqref="A3"/>
      <selection pane="bottomRight" activeCell="F10" sqref="F10"/>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1:18" ht="13.5" thickBot="1" x14ac:dyDescent="0.25"/>
    <row r="2" spans="1:18" s="10" customFormat="1" ht="60" customHeight="1" thickBot="1" x14ac:dyDescent="0.3">
      <c r="A2" s="10" t="s">
        <v>238</v>
      </c>
      <c r="B2" s="7" t="s">
        <v>0</v>
      </c>
      <c r="C2" s="69" t="s">
        <v>1</v>
      </c>
      <c r="D2" s="69"/>
      <c r="E2" s="8" t="s">
        <v>2</v>
      </c>
      <c r="F2" s="8" t="s">
        <v>3</v>
      </c>
      <c r="G2" s="9" t="s">
        <v>4</v>
      </c>
      <c r="H2" s="8" t="s">
        <v>5</v>
      </c>
      <c r="I2" s="9" t="s">
        <v>6</v>
      </c>
      <c r="J2" s="46" t="s">
        <v>145</v>
      </c>
      <c r="K2" s="46" t="s">
        <v>154</v>
      </c>
      <c r="L2" s="46" t="s">
        <v>147</v>
      </c>
      <c r="M2" s="46" t="s">
        <v>157</v>
      </c>
      <c r="N2" s="46" t="s">
        <v>146</v>
      </c>
      <c r="O2" s="46" t="s">
        <v>151</v>
      </c>
      <c r="P2" s="46" t="s">
        <v>148</v>
      </c>
      <c r="Q2" s="46" t="s">
        <v>149</v>
      </c>
      <c r="R2" s="46" t="s">
        <v>152</v>
      </c>
    </row>
    <row r="3" spans="1:18" ht="88.5" customHeight="1" x14ac:dyDescent="0.2">
      <c r="A3" s="66">
        <v>1</v>
      </c>
      <c r="B3" s="47" t="s">
        <v>7</v>
      </c>
      <c r="C3" s="11" t="s">
        <v>8</v>
      </c>
      <c r="D3" s="12" t="s">
        <v>9</v>
      </c>
      <c r="E3" s="13" t="s">
        <v>10</v>
      </c>
      <c r="F3" s="70" t="s">
        <v>11</v>
      </c>
      <c r="G3" s="72" t="s">
        <v>12</v>
      </c>
      <c r="H3" s="72" t="s">
        <v>13</v>
      </c>
      <c r="I3" s="74" t="s">
        <v>14</v>
      </c>
      <c r="J3" s="20" t="s">
        <v>150</v>
      </c>
      <c r="K3" s="20" t="s">
        <v>155</v>
      </c>
      <c r="L3" s="20" t="s">
        <v>150</v>
      </c>
      <c r="M3" s="20" t="s">
        <v>155</v>
      </c>
      <c r="N3" s="20" t="s">
        <v>150</v>
      </c>
      <c r="O3" s="20" t="s">
        <v>150</v>
      </c>
      <c r="P3" s="20" t="s">
        <v>150</v>
      </c>
      <c r="Q3" s="20" t="s">
        <v>150</v>
      </c>
      <c r="R3" s="20"/>
    </row>
    <row r="4" spans="1:18" ht="61.5" customHeight="1" x14ac:dyDescent="0.2">
      <c r="A4" s="66">
        <v>2</v>
      </c>
      <c r="B4" s="48" t="s">
        <v>15</v>
      </c>
      <c r="C4" s="14" t="s">
        <v>16</v>
      </c>
      <c r="D4" s="15" t="s">
        <v>17</v>
      </c>
      <c r="E4" s="16" t="s">
        <v>18</v>
      </c>
      <c r="F4" s="71"/>
      <c r="G4" s="73"/>
      <c r="H4" s="73"/>
      <c r="I4" s="73"/>
      <c r="J4" s="20" t="s">
        <v>150</v>
      </c>
      <c r="K4" s="20" t="s">
        <v>155</v>
      </c>
      <c r="L4" s="20" t="s">
        <v>150</v>
      </c>
      <c r="M4" s="20" t="s">
        <v>155</v>
      </c>
      <c r="N4" s="20" t="s">
        <v>150</v>
      </c>
      <c r="O4" s="20" t="s">
        <v>150</v>
      </c>
      <c r="P4" s="20" t="s">
        <v>150</v>
      </c>
      <c r="Q4" s="20" t="s">
        <v>150</v>
      </c>
      <c r="R4" s="20"/>
    </row>
    <row r="5" spans="1:18" ht="104.25" customHeight="1" x14ac:dyDescent="0.2">
      <c r="A5" s="66">
        <v>3</v>
      </c>
      <c r="B5" s="49" t="s">
        <v>19</v>
      </c>
      <c r="C5" s="14" t="s">
        <v>20</v>
      </c>
      <c r="D5" s="17" t="s">
        <v>21</v>
      </c>
      <c r="E5" s="18" t="s">
        <v>22</v>
      </c>
      <c r="F5" s="19" t="s">
        <v>23</v>
      </c>
      <c r="G5" s="73"/>
      <c r="H5" s="73"/>
      <c r="I5" s="73"/>
      <c r="J5" s="20" t="s">
        <v>150</v>
      </c>
      <c r="K5" s="20" t="s">
        <v>155</v>
      </c>
      <c r="L5" s="20" t="s">
        <v>150</v>
      </c>
      <c r="M5" s="20" t="s">
        <v>155</v>
      </c>
      <c r="N5" s="20" t="s">
        <v>150</v>
      </c>
      <c r="O5" s="20" t="s">
        <v>150</v>
      </c>
      <c r="P5" s="20" t="s">
        <v>150</v>
      </c>
      <c r="Q5" s="20" t="s">
        <v>150</v>
      </c>
      <c r="R5" s="20"/>
    </row>
    <row r="6" spans="1:18" ht="90.75" customHeight="1" x14ac:dyDescent="0.2">
      <c r="A6" s="66">
        <v>18</v>
      </c>
      <c r="B6" s="48" t="s">
        <v>24</v>
      </c>
      <c r="C6" s="20" t="s">
        <v>25</v>
      </c>
      <c r="D6" s="21" t="s">
        <v>26</v>
      </c>
      <c r="E6" s="16" t="s">
        <v>27</v>
      </c>
      <c r="F6" s="16" t="s">
        <v>28</v>
      </c>
      <c r="G6" s="14" t="s">
        <v>29</v>
      </c>
      <c r="H6" s="21" t="s">
        <v>30</v>
      </c>
      <c r="I6" s="21" t="s">
        <v>31</v>
      </c>
      <c r="J6" s="20" t="s">
        <v>150</v>
      </c>
      <c r="K6" s="20" t="s">
        <v>155</v>
      </c>
      <c r="L6" s="20" t="s">
        <v>150</v>
      </c>
      <c r="M6" s="20" t="s">
        <v>155</v>
      </c>
      <c r="N6" s="20" t="s">
        <v>150</v>
      </c>
      <c r="O6" s="20" t="s">
        <v>150</v>
      </c>
      <c r="P6" s="20" t="s">
        <v>150</v>
      </c>
      <c r="Q6" s="20" t="s">
        <v>150</v>
      </c>
      <c r="R6" s="20" t="s">
        <v>153</v>
      </c>
    </row>
    <row r="7" spans="1:18" ht="93.75" customHeight="1" x14ac:dyDescent="0.2">
      <c r="A7" s="66">
        <v>19</v>
      </c>
      <c r="B7" s="48" t="s">
        <v>32</v>
      </c>
      <c r="C7" s="14" t="s">
        <v>33</v>
      </c>
      <c r="D7" s="21" t="s">
        <v>237</v>
      </c>
      <c r="E7" s="16" t="s">
        <v>34</v>
      </c>
      <c r="F7" s="16" t="s">
        <v>35</v>
      </c>
      <c r="G7" s="21" t="s">
        <v>36</v>
      </c>
      <c r="H7" s="21" t="s">
        <v>37</v>
      </c>
      <c r="I7" s="21" t="s">
        <v>31</v>
      </c>
      <c r="J7" s="20" t="s">
        <v>150</v>
      </c>
      <c r="K7" s="20" t="s">
        <v>155</v>
      </c>
      <c r="L7" s="20" t="s">
        <v>150</v>
      </c>
      <c r="M7" s="20" t="s">
        <v>155</v>
      </c>
      <c r="N7" s="20" t="s">
        <v>150</v>
      </c>
      <c r="O7" s="20" t="s">
        <v>150</v>
      </c>
      <c r="P7" s="20" t="s">
        <v>150</v>
      </c>
      <c r="Q7" s="20" t="s">
        <v>150</v>
      </c>
      <c r="R7" s="20" t="s">
        <v>153</v>
      </c>
    </row>
    <row r="8" spans="1:18" ht="114" customHeight="1" x14ac:dyDescent="0.2">
      <c r="A8" s="66">
        <v>8</v>
      </c>
      <c r="B8" s="49" t="s">
        <v>38</v>
      </c>
      <c r="C8" s="22" t="s">
        <v>39</v>
      </c>
      <c r="D8" s="23" t="s">
        <v>40</v>
      </c>
      <c r="E8" s="16" t="s">
        <v>41</v>
      </c>
      <c r="F8" s="18" t="s">
        <v>42</v>
      </c>
      <c r="G8" s="23" t="s">
        <v>43</v>
      </c>
      <c r="H8" s="21" t="s">
        <v>44</v>
      </c>
      <c r="I8" s="21" t="s">
        <v>45</v>
      </c>
      <c r="J8" s="20" t="s">
        <v>150</v>
      </c>
      <c r="K8" s="20" t="s">
        <v>150</v>
      </c>
      <c r="L8" s="20" t="s">
        <v>150</v>
      </c>
      <c r="M8" s="20" t="s">
        <v>155</v>
      </c>
      <c r="N8" s="20" t="s">
        <v>150</v>
      </c>
      <c r="O8" s="20" t="s">
        <v>150</v>
      </c>
      <c r="P8" s="20" t="s">
        <v>150</v>
      </c>
      <c r="Q8" s="20" t="s">
        <v>150</v>
      </c>
      <c r="R8" s="20"/>
    </row>
    <row r="9" spans="1:18" s="25" customFormat="1" ht="105" customHeight="1" x14ac:dyDescent="0.2">
      <c r="A9" s="67">
        <v>22</v>
      </c>
      <c r="B9" s="48" t="s">
        <v>46</v>
      </c>
      <c r="C9" s="53" t="s">
        <v>47</v>
      </c>
      <c r="D9" s="54" t="s">
        <v>156</v>
      </c>
      <c r="E9" s="31" t="s">
        <v>48</v>
      </c>
      <c r="F9" s="31" t="s">
        <v>49</v>
      </c>
      <c r="G9" s="32" t="s">
        <v>12</v>
      </c>
      <c r="H9" s="32" t="s">
        <v>50</v>
      </c>
      <c r="I9" s="32" t="s">
        <v>31</v>
      </c>
      <c r="J9" s="53" t="s">
        <v>150</v>
      </c>
      <c r="K9" s="53" t="s">
        <v>155</v>
      </c>
      <c r="L9" s="53" t="s">
        <v>150</v>
      </c>
      <c r="M9" s="53" t="s">
        <v>155</v>
      </c>
      <c r="N9" s="53" t="s">
        <v>150</v>
      </c>
      <c r="O9" s="53" t="s">
        <v>150</v>
      </c>
      <c r="P9" s="53" t="s">
        <v>150</v>
      </c>
      <c r="Q9" s="53" t="s">
        <v>150</v>
      </c>
      <c r="R9" s="53"/>
    </row>
    <row r="10" spans="1:18" ht="101.25" customHeight="1" x14ac:dyDescent="0.2">
      <c r="A10" s="66">
        <v>4</v>
      </c>
      <c r="B10" s="48" t="s">
        <v>51</v>
      </c>
      <c r="C10" s="14" t="s">
        <v>52</v>
      </c>
      <c r="D10" s="23" t="s">
        <v>53</v>
      </c>
      <c r="E10" s="16" t="s">
        <v>54</v>
      </c>
      <c r="F10" s="18" t="s">
        <v>55</v>
      </c>
      <c r="G10" s="21" t="s">
        <v>56</v>
      </c>
      <c r="H10" s="14" t="s">
        <v>57</v>
      </c>
      <c r="I10" s="23" t="s">
        <v>31</v>
      </c>
      <c r="J10" s="20" t="s">
        <v>150</v>
      </c>
      <c r="K10" s="20" t="s">
        <v>155</v>
      </c>
      <c r="L10" s="20" t="s">
        <v>150</v>
      </c>
      <c r="M10" s="20" t="s">
        <v>155</v>
      </c>
      <c r="N10" s="20" t="s">
        <v>150</v>
      </c>
      <c r="O10" s="20" t="s">
        <v>150</v>
      </c>
      <c r="P10" s="20" t="s">
        <v>150</v>
      </c>
      <c r="Q10" s="20" t="s">
        <v>150</v>
      </c>
      <c r="R10" s="20"/>
    </row>
    <row r="11" spans="1:18" s="25" customFormat="1" ht="96" customHeight="1" x14ac:dyDescent="0.2">
      <c r="A11" s="67">
        <v>5</v>
      </c>
      <c r="B11" s="49" t="s">
        <v>58</v>
      </c>
      <c r="C11" s="24" t="s">
        <v>59</v>
      </c>
      <c r="D11" s="75" t="s">
        <v>60</v>
      </c>
      <c r="E11" s="68" t="s">
        <v>61</v>
      </c>
      <c r="F11" s="75" t="s">
        <v>62</v>
      </c>
      <c r="G11" s="75" t="s">
        <v>63</v>
      </c>
      <c r="H11" s="68" t="s">
        <v>44</v>
      </c>
      <c r="I11" s="68" t="s">
        <v>31</v>
      </c>
      <c r="J11" s="25" t="s">
        <v>158</v>
      </c>
      <c r="K11" s="25">
        <v>15</v>
      </c>
      <c r="L11" s="25">
        <v>20</v>
      </c>
      <c r="M11" s="25">
        <f>L11*L12</f>
        <v>500000000</v>
      </c>
    </row>
    <row r="12" spans="1:18" s="25" customFormat="1" ht="99" customHeight="1" x14ac:dyDescent="0.2">
      <c r="A12" s="67">
        <v>6</v>
      </c>
      <c r="B12" s="49" t="s">
        <v>64</v>
      </c>
      <c r="C12" s="24" t="s">
        <v>65</v>
      </c>
      <c r="D12" s="75"/>
      <c r="E12" s="68"/>
      <c r="F12" s="75"/>
      <c r="G12" s="75"/>
      <c r="H12" s="68"/>
      <c r="I12" s="68"/>
      <c r="J12" s="25" t="s">
        <v>159</v>
      </c>
      <c r="K12" s="25">
        <v>1500000</v>
      </c>
      <c r="L12" s="25">
        <v>25000000</v>
      </c>
      <c r="M12" s="25">
        <f>K12*K11</f>
        <v>22500000</v>
      </c>
      <c r="N12" s="25">
        <f>M12-M11</f>
        <v>-477500000</v>
      </c>
    </row>
    <row r="13" spans="1:18" ht="72.75" customHeight="1" x14ac:dyDescent="0.2">
      <c r="A13" s="66">
        <v>7</v>
      </c>
      <c r="B13" s="48" t="s">
        <v>66</v>
      </c>
      <c r="C13" s="14" t="s">
        <v>67</v>
      </c>
      <c r="D13" s="16" t="s">
        <v>68</v>
      </c>
      <c r="E13" s="26" t="s">
        <v>69</v>
      </c>
      <c r="F13" s="16" t="s">
        <v>70</v>
      </c>
      <c r="G13" s="21" t="s">
        <v>29</v>
      </c>
      <c r="H13" s="21" t="s">
        <v>50</v>
      </c>
      <c r="I13" s="21" t="s">
        <v>71</v>
      </c>
    </row>
    <row r="14" spans="1:18" ht="144" customHeight="1" x14ac:dyDescent="0.2">
      <c r="A14" s="66">
        <v>9</v>
      </c>
      <c r="B14" s="48" t="s">
        <v>72</v>
      </c>
      <c r="C14" s="14" t="s">
        <v>73</v>
      </c>
      <c r="D14" s="14" t="s">
        <v>74</v>
      </c>
      <c r="E14" s="16" t="s">
        <v>75</v>
      </c>
      <c r="F14" s="18" t="s">
        <v>76</v>
      </c>
      <c r="G14" s="21" t="s">
        <v>77</v>
      </c>
      <c r="H14" s="21" t="s">
        <v>78</v>
      </c>
      <c r="I14" s="21" t="s">
        <v>71</v>
      </c>
      <c r="J14" s="52" t="s">
        <v>169</v>
      </c>
    </row>
    <row r="15" spans="1:18" ht="144" customHeight="1" x14ac:dyDescent="0.2">
      <c r="A15" s="66">
        <v>10</v>
      </c>
      <c r="B15" s="49" t="s">
        <v>79</v>
      </c>
      <c r="C15" s="14" t="s">
        <v>80</v>
      </c>
      <c r="D15" s="14" t="s">
        <v>81</v>
      </c>
      <c r="E15" s="16" t="s">
        <v>82</v>
      </c>
      <c r="F15" s="18" t="s">
        <v>83</v>
      </c>
      <c r="G15" s="21" t="s">
        <v>56</v>
      </c>
      <c r="H15" s="14" t="s">
        <v>50</v>
      </c>
      <c r="I15" s="23" t="s">
        <v>31</v>
      </c>
      <c r="J15" s="6" t="s">
        <v>170</v>
      </c>
    </row>
    <row r="16" spans="1:18" ht="89.25" x14ac:dyDescent="0.2">
      <c r="A16" s="66">
        <v>11</v>
      </c>
      <c r="B16" s="49" t="s">
        <v>84</v>
      </c>
      <c r="C16" s="27" t="s">
        <v>85</v>
      </c>
      <c r="D16" s="14" t="s">
        <v>86</v>
      </c>
      <c r="E16" s="16" t="s">
        <v>87</v>
      </c>
      <c r="F16" s="16" t="s">
        <v>88</v>
      </c>
      <c r="G16" s="23" t="s">
        <v>89</v>
      </c>
      <c r="H16" s="21" t="s">
        <v>78</v>
      </c>
      <c r="I16" s="21" t="s">
        <v>31</v>
      </c>
    </row>
    <row r="17" spans="1:9" ht="153" customHeight="1" x14ac:dyDescent="0.2">
      <c r="A17" s="67">
        <v>12</v>
      </c>
      <c r="B17" s="48" t="s">
        <v>90</v>
      </c>
      <c r="C17" s="28" t="s">
        <v>91</v>
      </c>
      <c r="D17" s="28" t="s">
        <v>92</v>
      </c>
      <c r="E17" s="16" t="s">
        <v>93</v>
      </c>
      <c r="F17" s="16" t="s">
        <v>94</v>
      </c>
      <c r="G17" s="21" t="s">
        <v>95</v>
      </c>
      <c r="H17" s="21" t="s">
        <v>44</v>
      </c>
      <c r="I17" s="21" t="s">
        <v>31</v>
      </c>
    </row>
    <row r="18" spans="1:9" s="25" customFormat="1" ht="85.5" customHeight="1" x14ac:dyDescent="0.2">
      <c r="A18" s="67">
        <v>13</v>
      </c>
      <c r="B18" s="49" t="s">
        <v>96</v>
      </c>
      <c r="C18" s="28" t="s">
        <v>97</v>
      </c>
      <c r="D18" s="29" t="s">
        <v>98</v>
      </c>
      <c r="E18" s="30" t="s">
        <v>99</v>
      </c>
      <c r="F18" s="31" t="s">
        <v>100</v>
      </c>
      <c r="G18" s="32" t="s">
        <v>95</v>
      </c>
      <c r="H18" s="32" t="s">
        <v>50</v>
      </c>
      <c r="I18" s="32" t="s">
        <v>31</v>
      </c>
    </row>
    <row r="19" spans="1:9" s="25" customFormat="1" ht="102.75" customHeight="1" x14ac:dyDescent="0.2">
      <c r="A19" s="67">
        <v>16</v>
      </c>
      <c r="B19" s="59" t="s">
        <v>101</v>
      </c>
      <c r="C19" s="33" t="s">
        <v>102</v>
      </c>
      <c r="D19" s="33" t="s">
        <v>103</v>
      </c>
      <c r="E19" s="33" t="s">
        <v>104</v>
      </c>
      <c r="F19" s="30" t="s">
        <v>105</v>
      </c>
      <c r="G19" s="32" t="s">
        <v>106</v>
      </c>
      <c r="H19" s="32" t="s">
        <v>107</v>
      </c>
      <c r="I19" s="23" t="s">
        <v>31</v>
      </c>
    </row>
    <row r="20" spans="1:9" s="25" customFormat="1" ht="101.25" customHeight="1" x14ac:dyDescent="0.2">
      <c r="A20" s="67">
        <v>17</v>
      </c>
      <c r="B20" s="59" t="s">
        <v>108</v>
      </c>
      <c r="C20" s="33" t="s">
        <v>109</v>
      </c>
      <c r="D20" s="33" t="s">
        <v>110</v>
      </c>
      <c r="E20" s="33" t="s">
        <v>111</v>
      </c>
      <c r="F20" s="33" t="s">
        <v>112</v>
      </c>
      <c r="G20" s="32" t="s">
        <v>106</v>
      </c>
      <c r="H20" s="32" t="s">
        <v>107</v>
      </c>
      <c r="I20" s="23" t="s">
        <v>31</v>
      </c>
    </row>
    <row r="21" spans="1:9" ht="109.5" customHeight="1" x14ac:dyDescent="0.2">
      <c r="A21" s="66">
        <v>15</v>
      </c>
      <c r="B21" s="59" t="s">
        <v>113</v>
      </c>
      <c r="C21" s="34" t="s">
        <v>114</v>
      </c>
      <c r="D21" s="35" t="s">
        <v>115</v>
      </c>
      <c r="E21" s="36" t="s">
        <v>116</v>
      </c>
      <c r="F21" s="37" t="s">
        <v>117</v>
      </c>
      <c r="G21" s="21" t="s">
        <v>56</v>
      </c>
      <c r="H21" s="14" t="s">
        <v>57</v>
      </c>
      <c r="I21" s="23" t="s">
        <v>31</v>
      </c>
    </row>
    <row r="22" spans="1:9" s="25" customFormat="1" ht="137.25" customHeight="1" x14ac:dyDescent="0.2">
      <c r="A22" s="67">
        <v>14</v>
      </c>
      <c r="B22" s="57" t="s">
        <v>118</v>
      </c>
      <c r="C22" s="28" t="s">
        <v>119</v>
      </c>
      <c r="D22" s="38" t="s">
        <v>120</v>
      </c>
      <c r="E22" s="36" t="s">
        <v>121</v>
      </c>
      <c r="F22" s="33" t="s">
        <v>122</v>
      </c>
      <c r="G22" s="32" t="s">
        <v>56</v>
      </c>
      <c r="H22" s="28" t="s">
        <v>57</v>
      </c>
      <c r="I22" s="38" t="s">
        <v>31</v>
      </c>
    </row>
    <row r="23" spans="1:9" s="25" customFormat="1" ht="137.25" customHeight="1" x14ac:dyDescent="0.2">
      <c r="A23" s="67">
        <v>20</v>
      </c>
      <c r="B23" s="58" t="s">
        <v>171</v>
      </c>
      <c r="C23" s="55" t="s">
        <v>123</v>
      </c>
      <c r="D23" s="38" t="s">
        <v>124</v>
      </c>
      <c r="E23" s="38" t="s">
        <v>125</v>
      </c>
      <c r="F23" s="31" t="s">
        <v>126</v>
      </c>
      <c r="G23" s="32" t="s">
        <v>56</v>
      </c>
      <c r="H23" s="55" t="s">
        <v>57</v>
      </c>
      <c r="I23" s="38" t="s">
        <v>31</v>
      </c>
    </row>
    <row r="24" spans="1:9" s="25" customFormat="1" ht="73.5" customHeight="1" x14ac:dyDescent="0.2">
      <c r="A24" s="67">
        <v>21</v>
      </c>
      <c r="B24" s="65" t="s">
        <v>127</v>
      </c>
      <c r="C24" s="28" t="s">
        <v>128</v>
      </c>
      <c r="D24" s="32" t="s">
        <v>129</v>
      </c>
      <c r="E24" s="31" t="s">
        <v>130</v>
      </c>
      <c r="F24" s="31" t="s">
        <v>131</v>
      </c>
      <c r="G24" s="32" t="s">
        <v>12</v>
      </c>
      <c r="H24" s="32" t="s">
        <v>132</v>
      </c>
      <c r="I24" s="32" t="s">
        <v>31</v>
      </c>
    </row>
    <row r="25" spans="1:9" s="25" customFormat="1" ht="69.75" customHeight="1" x14ac:dyDescent="0.2">
      <c r="A25" s="67">
        <v>21</v>
      </c>
      <c r="B25" s="48" t="s">
        <v>133</v>
      </c>
      <c r="C25" s="28" t="s">
        <v>134</v>
      </c>
      <c r="D25" s="23" t="s">
        <v>135</v>
      </c>
      <c r="E25" s="32" t="s">
        <v>136</v>
      </c>
      <c r="F25" s="31" t="s">
        <v>137</v>
      </c>
      <c r="G25" s="32" t="s">
        <v>12</v>
      </c>
      <c r="H25" s="32" t="s">
        <v>138</v>
      </c>
      <c r="I25" s="21" t="s">
        <v>45</v>
      </c>
    </row>
    <row r="26" spans="1:9" ht="102.75" thickBot="1" x14ac:dyDescent="0.25">
      <c r="A26" s="66">
        <v>23</v>
      </c>
      <c r="B26" s="76" t="s">
        <v>139</v>
      </c>
      <c r="C26" s="39" t="s">
        <v>140</v>
      </c>
      <c r="D26" s="23" t="s">
        <v>141</v>
      </c>
      <c r="E26" s="38" t="s">
        <v>142</v>
      </c>
      <c r="F26" s="40" t="s">
        <v>143</v>
      </c>
      <c r="G26" s="41" t="s">
        <v>77</v>
      </c>
      <c r="H26" s="41" t="s">
        <v>144</v>
      </c>
      <c r="I26" s="41" t="s">
        <v>31</v>
      </c>
    </row>
    <row r="34" spans="4:6" x14ac:dyDescent="0.2">
      <c r="F34" s="42"/>
    </row>
    <row r="35" spans="4:6" x14ac:dyDescent="0.2">
      <c r="D35" s="43"/>
      <c r="F35" s="42"/>
    </row>
    <row r="36" spans="4:6" x14ac:dyDescent="0.2">
      <c r="F36" s="42"/>
    </row>
    <row r="37" spans="4:6" x14ac:dyDescent="0.2">
      <c r="F37" s="42"/>
    </row>
    <row r="38" spans="4:6" x14ac:dyDescent="0.2">
      <c r="F38" s="44"/>
    </row>
    <row r="40" spans="4:6" x14ac:dyDescent="0.2">
      <c r="F40" s="45"/>
    </row>
    <row r="41" spans="4:6" x14ac:dyDescent="0.2">
      <c r="F41" s="44"/>
    </row>
  </sheetData>
  <autoFilter ref="A2:R26">
    <filterColumn colId="2"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topLeftCell="A22" workbookViewId="0">
      <selection activeCell="J32" sqref="J32"/>
    </sheetView>
  </sheetViews>
  <sheetFormatPr baseColWidth="10" defaultRowHeight="15" x14ac:dyDescent="0.25"/>
  <cols>
    <col min="3" max="5" width="12.5703125" bestFit="1" customWidth="1"/>
    <col min="6" max="6" width="13.5703125" bestFit="1" customWidth="1"/>
    <col min="10" max="12" width="14" bestFit="1" customWidth="1"/>
  </cols>
  <sheetData>
    <row r="1" spans="1:14" x14ac:dyDescent="0.25">
      <c r="A1" s="50" t="s">
        <v>160</v>
      </c>
      <c r="B1" s="50" t="s">
        <v>161</v>
      </c>
      <c r="C1" s="50">
        <v>2012</v>
      </c>
      <c r="D1" s="50">
        <v>2013</v>
      </c>
      <c r="E1" s="50">
        <v>2014</v>
      </c>
      <c r="F1" s="50" t="s">
        <v>162</v>
      </c>
      <c r="G1" s="50" t="s">
        <v>163</v>
      </c>
      <c r="H1" s="50" t="s">
        <v>164</v>
      </c>
      <c r="I1" s="50" t="s">
        <v>165</v>
      </c>
      <c r="J1" s="50" t="s">
        <v>166</v>
      </c>
      <c r="K1" s="50" t="s">
        <v>167</v>
      </c>
      <c r="L1" s="50" t="s">
        <v>168</v>
      </c>
    </row>
    <row r="2" spans="1:14"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4"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c r="N3">
        <f>(C2-D2)/C2</f>
        <v>0.19986491029007203</v>
      </c>
    </row>
    <row r="4" spans="1:14"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4"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4"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4"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4"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4"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4"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4"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4"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4"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4"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4"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4"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51">
        <f t="shared" ref="J26" si="10">SUM(J2:J25)</f>
        <v>0.40073400270852677</v>
      </c>
      <c r="K26" s="51">
        <f t="shared" ref="K26" si="11">SUM(K2:K25)</f>
        <v>0.4171276762746271</v>
      </c>
      <c r="L26" s="51">
        <f t="shared" ref="L26" si="12">SUM(L2:L25)</f>
        <v>0.36706596430163779</v>
      </c>
    </row>
    <row r="30" spans="1:12" x14ac:dyDescent="0.25">
      <c r="A30" s="50" t="s">
        <v>172</v>
      </c>
      <c r="B30" s="50" t="s">
        <v>173</v>
      </c>
      <c r="C30" s="50" t="s">
        <v>174</v>
      </c>
      <c r="H30" t="s">
        <v>148</v>
      </c>
      <c r="I30" t="s">
        <v>175</v>
      </c>
      <c r="J30" t="s">
        <v>176</v>
      </c>
    </row>
    <row r="31" spans="1:12" x14ac:dyDescent="0.25">
      <c r="A31">
        <v>4000</v>
      </c>
      <c r="B31">
        <v>575</v>
      </c>
      <c r="C31" s="56">
        <f>A31/$A$35</f>
        <v>0.4</v>
      </c>
      <c r="D31">
        <f>B31*C31</f>
        <v>230</v>
      </c>
    </row>
    <row r="32" spans="1:12" x14ac:dyDescent="0.25">
      <c r="A32">
        <v>3500</v>
      </c>
      <c r="B32">
        <v>585</v>
      </c>
      <c r="C32" s="56">
        <f t="shared" ref="C32:C34" si="13">A32/$A$35</f>
        <v>0.35</v>
      </c>
      <c r="D32">
        <f t="shared" ref="D32:D34" si="14">B32*C32</f>
        <v>204.75</v>
      </c>
      <c r="H32" t="s">
        <v>149</v>
      </c>
      <c r="I32" t="s">
        <v>175</v>
      </c>
      <c r="J32" t="s">
        <v>176</v>
      </c>
    </row>
    <row r="33" spans="1:5" x14ac:dyDescent="0.25">
      <c r="A33">
        <v>2000</v>
      </c>
      <c r="B33">
        <v>595</v>
      </c>
      <c r="C33" s="56">
        <f t="shared" si="13"/>
        <v>0.2</v>
      </c>
      <c r="D33">
        <f t="shared" si="14"/>
        <v>119</v>
      </c>
    </row>
    <row r="34" spans="1:5" x14ac:dyDescent="0.25">
      <c r="A34">
        <v>500</v>
      </c>
      <c r="B34">
        <v>600</v>
      </c>
      <c r="C34" s="56">
        <f t="shared" si="13"/>
        <v>0.05</v>
      </c>
      <c r="D34">
        <f t="shared" si="14"/>
        <v>30</v>
      </c>
    </row>
    <row r="35" spans="1:5" x14ac:dyDescent="0.25">
      <c r="A35">
        <f>SUM(A31:A34)</f>
        <v>10000</v>
      </c>
      <c r="D35">
        <f>SUM(D31:D34)</f>
        <v>583.75</v>
      </c>
      <c r="E35">
        <f t="array" ref="E35">SUM(B31:B34*C31:C34)</f>
        <v>583.75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1"/>
  <sheetViews>
    <sheetView workbookViewId="0">
      <selection activeCell="I13" sqref="I13:I16"/>
    </sheetView>
  </sheetViews>
  <sheetFormatPr baseColWidth="10" defaultRowHeight="15" x14ac:dyDescent="0.25"/>
  <cols>
    <col min="2" max="2" width="17.5703125" bestFit="1" customWidth="1"/>
    <col min="9" max="9" width="11.85546875" bestFit="1" customWidth="1"/>
    <col min="11" max="11" width="11.85546875" bestFit="1" customWidth="1"/>
  </cols>
  <sheetData>
    <row r="1" spans="1:13" x14ac:dyDescent="0.25">
      <c r="A1" t="s">
        <v>177</v>
      </c>
    </row>
    <row r="2" spans="1:13" x14ac:dyDescent="0.25">
      <c r="A2" s="63" t="s">
        <v>204</v>
      </c>
      <c r="B2" s="60" t="s">
        <v>178</v>
      </c>
    </row>
    <row r="3" spans="1:13" x14ac:dyDescent="0.25">
      <c r="A3" s="63" t="s">
        <v>205</v>
      </c>
      <c r="B3" s="61" t="s">
        <v>232</v>
      </c>
    </row>
    <row r="4" spans="1:13" x14ac:dyDescent="0.25">
      <c r="A4" s="63" t="s">
        <v>204</v>
      </c>
      <c r="B4" s="61" t="s">
        <v>233</v>
      </c>
    </row>
    <row r="5" spans="1:13" x14ac:dyDescent="0.25">
      <c r="A5" s="63" t="s">
        <v>205</v>
      </c>
      <c r="B5" s="61" t="s">
        <v>234</v>
      </c>
    </row>
    <row r="6" spans="1:13" x14ac:dyDescent="0.25">
      <c r="A6" s="63" t="s">
        <v>206</v>
      </c>
      <c r="B6" s="61" t="s">
        <v>235</v>
      </c>
    </row>
    <row r="7" spans="1:13" x14ac:dyDescent="0.25">
      <c r="A7" s="63" t="s">
        <v>207</v>
      </c>
      <c r="B7" s="61" t="s">
        <v>228</v>
      </c>
    </row>
    <row r="8" spans="1:13" x14ac:dyDescent="0.25">
      <c r="A8" s="63" t="s">
        <v>206</v>
      </c>
      <c r="B8" s="61" t="s">
        <v>229</v>
      </c>
    </row>
    <row r="9" spans="1:13" x14ac:dyDescent="0.25">
      <c r="A9" s="63" t="s">
        <v>207</v>
      </c>
      <c r="B9" s="61" t="s">
        <v>230</v>
      </c>
    </row>
    <row r="10" spans="1:13" x14ac:dyDescent="0.25">
      <c r="A10" s="63" t="s">
        <v>208</v>
      </c>
      <c r="B10" s="61" t="s">
        <v>231</v>
      </c>
    </row>
    <row r="11" spans="1:13" x14ac:dyDescent="0.25">
      <c r="A11" s="63" t="s">
        <v>209</v>
      </c>
      <c r="B11" s="61" t="s">
        <v>236</v>
      </c>
    </row>
    <row r="12" spans="1:13" x14ac:dyDescent="0.25">
      <c r="A12" s="63" t="s">
        <v>208</v>
      </c>
      <c r="B12" s="61" t="s">
        <v>219</v>
      </c>
    </row>
    <row r="13" spans="1:13" x14ac:dyDescent="0.25">
      <c r="A13" s="63" t="s">
        <v>209</v>
      </c>
      <c r="B13" s="61" t="s">
        <v>220</v>
      </c>
      <c r="H13">
        <v>2010</v>
      </c>
      <c r="I13" s="64">
        <v>845027.64130188676</v>
      </c>
      <c r="K13">
        <v>261704.6</v>
      </c>
      <c r="M13">
        <v>4737783</v>
      </c>
    </row>
    <row r="14" spans="1:13" x14ac:dyDescent="0.25">
      <c r="A14" s="63" t="s">
        <v>210</v>
      </c>
      <c r="B14" s="61" t="s">
        <v>216</v>
      </c>
      <c r="H14">
        <v>2011</v>
      </c>
      <c r="I14" s="64">
        <v>1057657.9879999999</v>
      </c>
      <c r="K14">
        <v>265455.5</v>
      </c>
      <c r="M14">
        <v>4897031.7999999989</v>
      </c>
    </row>
    <row r="15" spans="1:13" x14ac:dyDescent="0.25">
      <c r="A15" s="63" t="s">
        <v>211</v>
      </c>
      <c r="B15" s="61" t="s">
        <v>217</v>
      </c>
      <c r="H15">
        <v>2012</v>
      </c>
      <c r="I15" s="64">
        <v>1095752.9345</v>
      </c>
      <c r="K15">
        <v>318215.58862780791</v>
      </c>
      <c r="M15">
        <v>5293919.9873215118</v>
      </c>
    </row>
    <row r="16" spans="1:13" x14ac:dyDescent="0.25">
      <c r="A16" s="63" t="s">
        <v>212</v>
      </c>
      <c r="B16" s="61" t="s">
        <v>218</v>
      </c>
      <c r="H16">
        <v>2013</v>
      </c>
      <c r="I16" s="64">
        <v>1151586.4650000001</v>
      </c>
      <c r="K16">
        <v>352234.97062846157</v>
      </c>
      <c r="M16">
        <v>5901980.1473486982</v>
      </c>
    </row>
    <row r="17" spans="1:11" x14ac:dyDescent="0.25">
      <c r="A17" s="63" t="s">
        <v>210</v>
      </c>
      <c r="B17" s="61" t="s">
        <v>208</v>
      </c>
    </row>
    <row r="18" spans="1:11" x14ac:dyDescent="0.25">
      <c r="A18" s="63" t="s">
        <v>211</v>
      </c>
      <c r="B18" s="61" t="s">
        <v>209</v>
      </c>
    </row>
    <row r="19" spans="1:11" x14ac:dyDescent="0.25">
      <c r="A19" s="63" t="s">
        <v>212</v>
      </c>
      <c r="B19" s="61" t="s">
        <v>210</v>
      </c>
    </row>
    <row r="20" spans="1:11" x14ac:dyDescent="0.25">
      <c r="A20" s="63" t="s">
        <v>213</v>
      </c>
      <c r="B20" s="61" t="s">
        <v>211</v>
      </c>
    </row>
    <row r="21" spans="1:11" x14ac:dyDescent="0.25">
      <c r="A21" s="63" t="s">
        <v>214</v>
      </c>
      <c r="B21" s="61" t="s">
        <v>212</v>
      </c>
    </row>
    <row r="22" spans="1:11" x14ac:dyDescent="0.25">
      <c r="A22" s="63" t="s">
        <v>213</v>
      </c>
      <c r="B22" s="61" t="s">
        <v>213</v>
      </c>
    </row>
    <row r="23" spans="1:11" x14ac:dyDescent="0.25">
      <c r="A23" s="63" t="s">
        <v>214</v>
      </c>
      <c r="B23" s="61" t="s">
        <v>214</v>
      </c>
    </row>
    <row r="24" spans="1:11" x14ac:dyDescent="0.25">
      <c r="A24" s="63" t="s">
        <v>215</v>
      </c>
      <c r="B24" s="61" t="s">
        <v>225</v>
      </c>
    </row>
    <row r="25" spans="1:11" x14ac:dyDescent="0.25">
      <c r="A25" s="63" t="s">
        <v>215</v>
      </c>
      <c r="B25" s="61" t="s">
        <v>226</v>
      </c>
      <c r="H25" t="s">
        <v>181</v>
      </c>
      <c r="I25">
        <f>FIND("-",H25)</f>
        <v>12</v>
      </c>
      <c r="J25" t="str">
        <f>LEFT(H25,I25-1)</f>
        <v xml:space="preserve">0803001100 </v>
      </c>
      <c r="K25" t="str">
        <f>IFERROR(TRIM(J25),"")</f>
        <v>0803001100</v>
      </c>
    </row>
    <row r="26" spans="1:11" x14ac:dyDescent="0.25">
      <c r="A26" s="63" t="s">
        <v>216</v>
      </c>
      <c r="B26" s="61" t="s">
        <v>227</v>
      </c>
      <c r="I26" t="e">
        <f t="shared" ref="I26:I75" si="0">FIND("-",H26)</f>
        <v>#VALUE!</v>
      </c>
      <c r="J26" t="e">
        <f t="shared" ref="J26:J75" si="1">LEFT(H26,I26-1)</f>
        <v>#VALUE!</v>
      </c>
      <c r="K26" t="str">
        <f t="shared" ref="K26:K75" si="2">IFERROR(TRIM(J26),"")</f>
        <v/>
      </c>
    </row>
    <row r="27" spans="1:11" x14ac:dyDescent="0.25">
      <c r="A27" s="63" t="s">
        <v>217</v>
      </c>
      <c r="B27" s="61" t="s">
        <v>204</v>
      </c>
      <c r="H27" t="s">
        <v>182</v>
      </c>
      <c r="I27">
        <f t="shared" si="0"/>
        <v>12</v>
      </c>
      <c r="J27" t="str">
        <f t="shared" si="1"/>
        <v xml:space="preserve">0803001300 </v>
      </c>
      <c r="K27" t="str">
        <f t="shared" si="2"/>
        <v>0803001300</v>
      </c>
    </row>
    <row r="28" spans="1:11" x14ac:dyDescent="0.25">
      <c r="A28" s="63" t="s">
        <v>218</v>
      </c>
      <c r="B28" s="61" t="s">
        <v>205</v>
      </c>
      <c r="I28" t="e">
        <f t="shared" si="0"/>
        <v>#VALUE!</v>
      </c>
      <c r="J28" t="e">
        <f t="shared" si="1"/>
        <v>#VALUE!</v>
      </c>
      <c r="K28" t="str">
        <f t="shared" si="2"/>
        <v/>
      </c>
    </row>
    <row r="29" spans="1:11" x14ac:dyDescent="0.25">
      <c r="A29" s="63" t="s">
        <v>216</v>
      </c>
      <c r="B29" s="61" t="s">
        <v>223</v>
      </c>
      <c r="H29" t="s">
        <v>183</v>
      </c>
      <c r="I29">
        <f t="shared" si="0"/>
        <v>12</v>
      </c>
      <c r="J29" t="str">
        <f t="shared" si="1"/>
        <v xml:space="preserve">0803001900 </v>
      </c>
      <c r="K29" t="str">
        <f t="shared" si="2"/>
        <v>0803001900</v>
      </c>
    </row>
    <row r="30" spans="1:11" x14ac:dyDescent="0.25">
      <c r="A30" s="63" t="s">
        <v>217</v>
      </c>
      <c r="B30" s="61" t="s">
        <v>224</v>
      </c>
      <c r="I30" t="e">
        <f t="shared" si="0"/>
        <v>#VALUE!</v>
      </c>
      <c r="J30" t="e">
        <f t="shared" si="1"/>
        <v>#VALUE!</v>
      </c>
      <c r="K30" t="str">
        <f t="shared" si="2"/>
        <v/>
      </c>
    </row>
    <row r="31" spans="1:11" x14ac:dyDescent="0.25">
      <c r="A31" s="63" t="s">
        <v>218</v>
      </c>
      <c r="B31" s="61" t="s">
        <v>221</v>
      </c>
      <c r="H31" t="s">
        <v>184</v>
      </c>
      <c r="I31">
        <f t="shared" si="0"/>
        <v>12</v>
      </c>
      <c r="J31" t="str">
        <f t="shared" si="1"/>
        <v xml:space="preserve">0803002000 </v>
      </c>
      <c r="K31" t="str">
        <f t="shared" si="2"/>
        <v>0803002000</v>
      </c>
    </row>
    <row r="32" spans="1:11" x14ac:dyDescent="0.25">
      <c r="A32" s="63" t="s">
        <v>219</v>
      </c>
      <c r="B32" s="61" t="s">
        <v>222</v>
      </c>
      <c r="I32" t="e">
        <f t="shared" si="0"/>
        <v>#VALUE!</v>
      </c>
      <c r="J32" t="e">
        <f t="shared" si="1"/>
        <v>#VALUE!</v>
      </c>
      <c r="K32" t="str">
        <f t="shared" si="2"/>
        <v/>
      </c>
    </row>
    <row r="33" spans="1:11" x14ac:dyDescent="0.25">
      <c r="A33" s="63" t="s">
        <v>220</v>
      </c>
      <c r="B33" s="61" t="s">
        <v>206</v>
      </c>
      <c r="H33" t="s">
        <v>185</v>
      </c>
      <c r="I33">
        <f t="shared" si="0"/>
        <v>12</v>
      </c>
      <c r="J33" t="str">
        <f t="shared" si="1"/>
        <v xml:space="preserve">0803101000 </v>
      </c>
      <c r="K33" t="str">
        <f t="shared" si="2"/>
        <v>0803101000</v>
      </c>
    </row>
    <row r="34" spans="1:11" x14ac:dyDescent="0.25">
      <c r="A34" s="63" t="s">
        <v>219</v>
      </c>
      <c r="B34" s="61" t="s">
        <v>207</v>
      </c>
      <c r="I34" t="e">
        <f t="shared" si="0"/>
        <v>#VALUE!</v>
      </c>
      <c r="J34" t="e">
        <f t="shared" si="1"/>
        <v>#VALUE!</v>
      </c>
      <c r="K34" t="str">
        <f t="shared" si="2"/>
        <v/>
      </c>
    </row>
    <row r="35" spans="1:11" x14ac:dyDescent="0.25">
      <c r="A35" s="63" t="s">
        <v>220</v>
      </c>
      <c r="B35" s="61" t="s">
        <v>215</v>
      </c>
      <c r="H35" t="s">
        <v>186</v>
      </c>
      <c r="I35">
        <f t="shared" si="0"/>
        <v>12</v>
      </c>
      <c r="J35" t="str">
        <f t="shared" si="1"/>
        <v xml:space="preserve">0803102000 </v>
      </c>
      <c r="K35" t="str">
        <f t="shared" si="2"/>
        <v>0803102000</v>
      </c>
    </row>
    <row r="36" spans="1:11" x14ac:dyDescent="0.25">
      <c r="A36" s="63" t="s">
        <v>221</v>
      </c>
      <c r="B36" s="61" t="s">
        <v>180</v>
      </c>
      <c r="I36" t="e">
        <f t="shared" si="0"/>
        <v>#VALUE!</v>
      </c>
      <c r="J36" t="e">
        <f t="shared" si="1"/>
        <v>#VALUE!</v>
      </c>
      <c r="K36" t="str">
        <f t="shared" si="2"/>
        <v/>
      </c>
    </row>
    <row r="37" spans="1:11" x14ac:dyDescent="0.25">
      <c r="A37" s="63" t="s">
        <v>222</v>
      </c>
      <c r="B37" s="61" t="s">
        <v>179</v>
      </c>
      <c r="H37" t="s">
        <v>187</v>
      </c>
      <c r="I37">
        <f t="shared" si="0"/>
        <v>12</v>
      </c>
      <c r="J37" t="str">
        <f t="shared" si="1"/>
        <v xml:space="preserve">0803901200 </v>
      </c>
      <c r="K37" t="str">
        <f t="shared" si="2"/>
        <v>0803901200</v>
      </c>
    </row>
    <row r="38" spans="1:11" x14ac:dyDescent="0.25">
      <c r="A38" s="63" t="s">
        <v>221</v>
      </c>
      <c r="I38" t="e">
        <f t="shared" si="0"/>
        <v>#VALUE!</v>
      </c>
      <c r="J38" t="e">
        <f t="shared" si="1"/>
        <v>#VALUE!</v>
      </c>
      <c r="K38" t="str">
        <f t="shared" si="2"/>
        <v/>
      </c>
    </row>
    <row r="39" spans="1:11" x14ac:dyDescent="0.25">
      <c r="A39" s="63" t="s">
        <v>222</v>
      </c>
      <c r="H39" t="s">
        <v>188</v>
      </c>
      <c r="I39">
        <f t="shared" si="0"/>
        <v>12</v>
      </c>
      <c r="J39" t="str">
        <f t="shared" si="1"/>
        <v xml:space="preserve">0803901900 </v>
      </c>
      <c r="K39" t="str">
        <f t="shared" si="2"/>
        <v>0803901900</v>
      </c>
    </row>
    <row r="40" spans="1:11" x14ac:dyDescent="0.25">
      <c r="A40" s="63" t="s">
        <v>223</v>
      </c>
      <c r="I40" t="e">
        <f t="shared" si="0"/>
        <v>#VALUE!</v>
      </c>
      <c r="J40" t="e">
        <f t="shared" si="1"/>
        <v>#VALUE!</v>
      </c>
      <c r="K40" t="str">
        <f t="shared" si="2"/>
        <v/>
      </c>
    </row>
    <row r="41" spans="1:11" x14ac:dyDescent="0.25">
      <c r="A41" s="63" t="s">
        <v>224</v>
      </c>
      <c r="H41" t="s">
        <v>189</v>
      </c>
      <c r="I41">
        <f t="shared" si="0"/>
        <v>12</v>
      </c>
      <c r="J41" t="str">
        <f t="shared" si="1"/>
        <v xml:space="preserve">0803902000 </v>
      </c>
      <c r="K41" t="str">
        <f t="shared" si="2"/>
        <v>0803902000</v>
      </c>
    </row>
    <row r="42" spans="1:11" x14ac:dyDescent="0.25">
      <c r="A42" s="63" t="s">
        <v>223</v>
      </c>
      <c r="I42" t="e">
        <f t="shared" si="0"/>
        <v>#VALUE!</v>
      </c>
      <c r="J42" t="e">
        <f t="shared" si="1"/>
        <v>#VALUE!</v>
      </c>
      <c r="K42" t="str">
        <f t="shared" si="2"/>
        <v/>
      </c>
    </row>
    <row r="43" spans="1:11" x14ac:dyDescent="0.25">
      <c r="A43" s="63" t="s">
        <v>224</v>
      </c>
      <c r="I43" t="e">
        <f t="shared" si="0"/>
        <v>#VALUE!</v>
      </c>
      <c r="J43" t="e">
        <f t="shared" si="1"/>
        <v>#VALUE!</v>
      </c>
      <c r="K43" t="str">
        <f t="shared" si="2"/>
        <v/>
      </c>
    </row>
    <row r="44" spans="1:11" x14ac:dyDescent="0.25">
      <c r="A44" s="63" t="s">
        <v>225</v>
      </c>
      <c r="I44" t="e">
        <f t="shared" si="0"/>
        <v>#VALUE!</v>
      </c>
      <c r="J44" t="e">
        <f t="shared" si="1"/>
        <v>#VALUE!</v>
      </c>
      <c r="K44" t="str">
        <f t="shared" si="2"/>
        <v/>
      </c>
    </row>
    <row r="45" spans="1:11" x14ac:dyDescent="0.25">
      <c r="A45" s="63" t="s">
        <v>226</v>
      </c>
      <c r="H45" t="s">
        <v>190</v>
      </c>
      <c r="I45">
        <f t="shared" si="0"/>
        <v>12</v>
      </c>
      <c r="J45" t="str">
        <f t="shared" si="1"/>
        <v xml:space="preserve">0701100000 </v>
      </c>
      <c r="K45" t="str">
        <f t="shared" si="2"/>
        <v>0701100000</v>
      </c>
    </row>
    <row r="46" spans="1:11" x14ac:dyDescent="0.25">
      <c r="A46" s="63" t="s">
        <v>227</v>
      </c>
      <c r="I46" t="e">
        <f t="shared" si="0"/>
        <v>#VALUE!</v>
      </c>
      <c r="J46" t="e">
        <f t="shared" si="1"/>
        <v>#VALUE!</v>
      </c>
      <c r="K46" t="str">
        <f t="shared" si="2"/>
        <v/>
      </c>
    </row>
    <row r="47" spans="1:11" x14ac:dyDescent="0.25">
      <c r="A47" s="63" t="s">
        <v>225</v>
      </c>
      <c r="H47" t="s">
        <v>191</v>
      </c>
      <c r="I47">
        <f t="shared" si="0"/>
        <v>12</v>
      </c>
      <c r="J47" t="str">
        <f t="shared" si="1"/>
        <v xml:space="preserve">0701900000 </v>
      </c>
      <c r="K47" t="str">
        <f t="shared" si="2"/>
        <v>0701900000</v>
      </c>
    </row>
    <row r="48" spans="1:11" x14ac:dyDescent="0.25">
      <c r="A48" s="63" t="s">
        <v>226</v>
      </c>
      <c r="I48" t="e">
        <f t="shared" si="0"/>
        <v>#VALUE!</v>
      </c>
      <c r="J48" t="e">
        <f t="shared" si="1"/>
        <v>#VALUE!</v>
      </c>
      <c r="K48" t="str">
        <f t="shared" si="2"/>
        <v/>
      </c>
    </row>
    <row r="49" spans="1:11" x14ac:dyDescent="0.25">
      <c r="A49" s="63" t="s">
        <v>227</v>
      </c>
      <c r="H49" t="s">
        <v>192</v>
      </c>
      <c r="I49">
        <f t="shared" si="0"/>
        <v>12</v>
      </c>
      <c r="J49" t="str">
        <f t="shared" si="1"/>
        <v xml:space="preserve">0710100000 </v>
      </c>
      <c r="K49" t="str">
        <f t="shared" si="2"/>
        <v>0710100000</v>
      </c>
    </row>
    <row r="50" spans="1:11" x14ac:dyDescent="0.25">
      <c r="A50" s="63" t="s">
        <v>228</v>
      </c>
      <c r="I50" t="e">
        <f t="shared" si="0"/>
        <v>#VALUE!</v>
      </c>
      <c r="J50" t="e">
        <f t="shared" si="1"/>
        <v>#VALUE!</v>
      </c>
      <c r="K50" t="str">
        <f t="shared" si="2"/>
        <v/>
      </c>
    </row>
    <row r="51" spans="1:11" x14ac:dyDescent="0.25">
      <c r="A51" s="63" t="s">
        <v>229</v>
      </c>
      <c r="H51" t="s">
        <v>193</v>
      </c>
      <c r="I51">
        <f t="shared" si="0"/>
        <v>12</v>
      </c>
      <c r="J51" t="str">
        <f t="shared" si="1"/>
        <v xml:space="preserve">1105100000 </v>
      </c>
      <c r="K51" t="str">
        <f t="shared" si="2"/>
        <v>1105100000</v>
      </c>
    </row>
    <row r="52" spans="1:11" x14ac:dyDescent="0.25">
      <c r="A52" s="63" t="s">
        <v>228</v>
      </c>
      <c r="I52" t="e">
        <f t="shared" si="0"/>
        <v>#VALUE!</v>
      </c>
      <c r="J52" t="e">
        <f t="shared" si="1"/>
        <v>#VALUE!</v>
      </c>
      <c r="K52" t="str">
        <f t="shared" si="2"/>
        <v/>
      </c>
    </row>
    <row r="53" spans="1:11" x14ac:dyDescent="0.25">
      <c r="A53" s="63" t="s">
        <v>229</v>
      </c>
      <c r="H53" t="s">
        <v>194</v>
      </c>
      <c r="I53">
        <f t="shared" si="0"/>
        <v>12</v>
      </c>
      <c r="J53" t="str">
        <f t="shared" si="1"/>
        <v xml:space="preserve">1105200000 </v>
      </c>
      <c r="K53" t="str">
        <f t="shared" si="2"/>
        <v>1105200000</v>
      </c>
    </row>
    <row r="54" spans="1:11" x14ac:dyDescent="0.25">
      <c r="A54" s="63" t="s">
        <v>230</v>
      </c>
      <c r="I54" t="e">
        <f t="shared" si="0"/>
        <v>#VALUE!</v>
      </c>
      <c r="J54" t="e">
        <f t="shared" si="1"/>
        <v>#VALUE!</v>
      </c>
      <c r="K54" t="str">
        <f t="shared" si="2"/>
        <v/>
      </c>
    </row>
    <row r="55" spans="1:11" x14ac:dyDescent="0.25">
      <c r="A55" s="63" t="s">
        <v>231</v>
      </c>
      <c r="H55" t="s">
        <v>195</v>
      </c>
      <c r="I55">
        <f t="shared" si="0"/>
        <v>12</v>
      </c>
      <c r="J55" t="str">
        <f t="shared" si="1"/>
        <v xml:space="preserve">2004100000 </v>
      </c>
      <c r="K55" t="str">
        <f t="shared" si="2"/>
        <v>2004100000</v>
      </c>
    </row>
    <row r="56" spans="1:11" x14ac:dyDescent="0.25">
      <c r="A56" s="63" t="s">
        <v>230</v>
      </c>
      <c r="I56" t="e">
        <f t="shared" si="0"/>
        <v>#VALUE!</v>
      </c>
      <c r="J56" t="e">
        <f t="shared" si="1"/>
        <v>#VALUE!</v>
      </c>
      <c r="K56" t="str">
        <f t="shared" si="2"/>
        <v/>
      </c>
    </row>
    <row r="57" spans="1:11" x14ac:dyDescent="0.25">
      <c r="A57" s="63" t="s">
        <v>231</v>
      </c>
      <c r="H57" t="s">
        <v>196</v>
      </c>
      <c r="I57">
        <f t="shared" si="0"/>
        <v>12</v>
      </c>
      <c r="J57" t="str">
        <f t="shared" si="1"/>
        <v xml:space="preserve">2005200000 </v>
      </c>
      <c r="K57" t="str">
        <f t="shared" si="2"/>
        <v>2005200000</v>
      </c>
    </row>
    <row r="58" spans="1:11" x14ac:dyDescent="0.25">
      <c r="A58" s="63" t="s">
        <v>232</v>
      </c>
      <c r="I58" t="e">
        <f t="shared" si="0"/>
        <v>#VALUE!</v>
      </c>
      <c r="J58" t="e">
        <f t="shared" si="1"/>
        <v>#VALUE!</v>
      </c>
      <c r="K58" t="str">
        <f t="shared" si="2"/>
        <v/>
      </c>
    </row>
    <row r="59" spans="1:11" x14ac:dyDescent="0.25">
      <c r="A59" s="63" t="s">
        <v>233</v>
      </c>
      <c r="I59" t="e">
        <f t="shared" si="0"/>
        <v>#VALUE!</v>
      </c>
      <c r="J59" t="e">
        <f t="shared" si="1"/>
        <v>#VALUE!</v>
      </c>
      <c r="K59" t="str">
        <f t="shared" si="2"/>
        <v/>
      </c>
    </row>
    <row r="60" spans="1:11" x14ac:dyDescent="0.25">
      <c r="A60" s="63" t="s">
        <v>234</v>
      </c>
      <c r="I60" t="e">
        <f t="shared" si="0"/>
        <v>#VALUE!</v>
      </c>
      <c r="J60" t="e">
        <f t="shared" si="1"/>
        <v>#VALUE!</v>
      </c>
      <c r="K60" t="str">
        <f t="shared" si="2"/>
        <v/>
      </c>
    </row>
    <row r="61" spans="1:11" x14ac:dyDescent="0.25">
      <c r="A61" s="63" t="s">
        <v>235</v>
      </c>
      <c r="H61" t="s">
        <v>197</v>
      </c>
      <c r="I61">
        <f t="shared" si="0"/>
        <v>12</v>
      </c>
      <c r="J61" t="str">
        <f t="shared" si="1"/>
        <v xml:space="preserve">0714100000 </v>
      </c>
      <c r="K61" t="str">
        <f t="shared" si="2"/>
        <v>0714100000</v>
      </c>
    </row>
    <row r="62" spans="1:11" x14ac:dyDescent="0.25">
      <c r="A62" s="63" t="s">
        <v>236</v>
      </c>
      <c r="I62" t="e">
        <f t="shared" si="0"/>
        <v>#VALUE!</v>
      </c>
      <c r="J62" t="e">
        <f t="shared" si="1"/>
        <v>#VALUE!</v>
      </c>
      <c r="K62" t="str">
        <f t="shared" si="2"/>
        <v/>
      </c>
    </row>
    <row r="63" spans="1:11" x14ac:dyDescent="0.25">
      <c r="A63" s="63" t="s">
        <v>232</v>
      </c>
      <c r="H63" t="s">
        <v>198</v>
      </c>
      <c r="I63">
        <f t="shared" si="0"/>
        <v>12</v>
      </c>
      <c r="J63" t="str">
        <f t="shared" si="1"/>
        <v xml:space="preserve">0714201000 </v>
      </c>
      <c r="K63" t="str">
        <f t="shared" si="2"/>
        <v>0714201000</v>
      </c>
    </row>
    <row r="64" spans="1:11" x14ac:dyDescent="0.25">
      <c r="A64" s="63" t="s">
        <v>233</v>
      </c>
      <c r="I64" t="e">
        <f t="shared" si="0"/>
        <v>#VALUE!</v>
      </c>
      <c r="J64" t="e">
        <f t="shared" si="1"/>
        <v>#VALUE!</v>
      </c>
      <c r="K64" t="str">
        <f t="shared" si="2"/>
        <v/>
      </c>
    </row>
    <row r="65" spans="1:11" x14ac:dyDescent="0.25">
      <c r="A65" s="63" t="s">
        <v>234</v>
      </c>
      <c r="H65" t="s">
        <v>199</v>
      </c>
      <c r="I65">
        <f t="shared" si="0"/>
        <v>12</v>
      </c>
      <c r="J65" t="str">
        <f t="shared" si="1"/>
        <v xml:space="preserve">0714209000 </v>
      </c>
      <c r="K65" t="str">
        <f t="shared" si="2"/>
        <v>0714209000</v>
      </c>
    </row>
    <row r="66" spans="1:11" x14ac:dyDescent="0.25">
      <c r="A66" s="63" t="s">
        <v>235</v>
      </c>
      <c r="I66" t="e">
        <f t="shared" si="0"/>
        <v>#VALUE!</v>
      </c>
      <c r="J66" t="e">
        <f t="shared" si="1"/>
        <v>#VALUE!</v>
      </c>
      <c r="K66" t="str">
        <f t="shared" si="2"/>
        <v/>
      </c>
    </row>
    <row r="67" spans="1:11" x14ac:dyDescent="0.25">
      <c r="A67" s="63" t="s">
        <v>236</v>
      </c>
      <c r="H67" t="s">
        <v>200</v>
      </c>
      <c r="I67">
        <f t="shared" si="0"/>
        <v>12</v>
      </c>
      <c r="J67" t="str">
        <f t="shared" si="1"/>
        <v xml:space="preserve">0714300000 </v>
      </c>
      <c r="K67" t="str">
        <f t="shared" si="2"/>
        <v>0714300000</v>
      </c>
    </row>
    <row r="68" spans="1:11" x14ac:dyDescent="0.25">
      <c r="A68" s="62"/>
      <c r="I68" t="e">
        <f t="shared" si="0"/>
        <v>#VALUE!</v>
      </c>
      <c r="J68" t="e">
        <f t="shared" si="1"/>
        <v>#VALUE!</v>
      </c>
      <c r="K68" t="str">
        <f t="shared" si="2"/>
        <v/>
      </c>
    </row>
    <row r="69" spans="1:11" x14ac:dyDescent="0.25">
      <c r="A69" s="62"/>
      <c r="H69" t="s">
        <v>201</v>
      </c>
      <c r="I69">
        <f t="shared" si="0"/>
        <v>12</v>
      </c>
      <c r="J69" t="str">
        <f t="shared" si="1"/>
        <v xml:space="preserve">0714500000 </v>
      </c>
      <c r="K69" t="str">
        <f t="shared" si="2"/>
        <v>0714500000</v>
      </c>
    </row>
    <row r="70" spans="1:11" x14ac:dyDescent="0.25">
      <c r="A70" s="62"/>
      <c r="I70" t="e">
        <f t="shared" si="0"/>
        <v>#VALUE!</v>
      </c>
      <c r="J70" t="e">
        <f t="shared" si="1"/>
        <v>#VALUE!</v>
      </c>
      <c r="K70" t="str">
        <f t="shared" si="2"/>
        <v/>
      </c>
    </row>
    <row r="71" spans="1:11" x14ac:dyDescent="0.25">
      <c r="A71" s="62"/>
      <c r="H71" t="s">
        <v>202</v>
      </c>
      <c r="I71">
        <f t="shared" si="0"/>
        <v>12</v>
      </c>
      <c r="J71" t="str">
        <f t="shared" si="1"/>
        <v xml:space="preserve">0714909000 </v>
      </c>
      <c r="K71" t="str">
        <f t="shared" si="2"/>
        <v>0714909000</v>
      </c>
    </row>
    <row r="72" spans="1:11" x14ac:dyDescent="0.25">
      <c r="A72" s="62"/>
      <c r="I72" t="e">
        <f t="shared" si="0"/>
        <v>#VALUE!</v>
      </c>
      <c r="J72" t="e">
        <f t="shared" si="1"/>
        <v>#VALUE!</v>
      </c>
      <c r="K72" t="str">
        <f t="shared" si="2"/>
        <v/>
      </c>
    </row>
    <row r="73" spans="1:11" x14ac:dyDescent="0.25">
      <c r="A73" s="62"/>
      <c r="I73" t="e">
        <f t="shared" si="0"/>
        <v>#VALUE!</v>
      </c>
      <c r="J73" t="e">
        <f t="shared" si="1"/>
        <v>#VALUE!</v>
      </c>
      <c r="K73" t="str">
        <f t="shared" si="2"/>
        <v/>
      </c>
    </row>
    <row r="74" spans="1:11" x14ac:dyDescent="0.25">
      <c r="A74" s="62"/>
      <c r="I74" t="e">
        <f t="shared" si="0"/>
        <v>#VALUE!</v>
      </c>
      <c r="J74" t="e">
        <f t="shared" si="1"/>
        <v>#VALUE!</v>
      </c>
      <c r="K74" t="str">
        <f t="shared" si="2"/>
        <v/>
      </c>
    </row>
    <row r="75" spans="1:11" x14ac:dyDescent="0.25">
      <c r="A75" s="62"/>
      <c r="H75" t="s">
        <v>203</v>
      </c>
      <c r="I75">
        <f t="shared" si="0"/>
        <v>12</v>
      </c>
      <c r="J75" t="str">
        <f t="shared" si="1"/>
        <v xml:space="preserve">1903000000 </v>
      </c>
      <c r="K75" t="str">
        <f t="shared" si="2"/>
        <v>1903000000</v>
      </c>
    </row>
    <row r="76" spans="1:11" x14ac:dyDescent="0.25">
      <c r="A76" s="62"/>
    </row>
    <row r="77" spans="1:11" x14ac:dyDescent="0.25">
      <c r="A77" s="62"/>
    </row>
    <row r="78" spans="1:11" x14ac:dyDescent="0.25">
      <c r="A78" s="62"/>
    </row>
    <row r="79" spans="1:11" x14ac:dyDescent="0.25">
      <c r="A79" s="62"/>
    </row>
    <row r="80" spans="1:11" x14ac:dyDescent="0.25">
      <c r="A80" s="62"/>
    </row>
    <row r="81" spans="1:1" x14ac:dyDescent="0.25">
      <c r="A81" s="62"/>
    </row>
    <row r="82" spans="1:1" x14ac:dyDescent="0.25">
      <c r="A82" s="62"/>
    </row>
    <row r="83" spans="1:1" x14ac:dyDescent="0.25">
      <c r="A83" s="62"/>
    </row>
    <row r="84" spans="1:1" x14ac:dyDescent="0.25">
      <c r="A84" s="62"/>
    </row>
    <row r="85" spans="1:1" x14ac:dyDescent="0.25">
      <c r="A85" s="62"/>
    </row>
    <row r="86" spans="1:1" x14ac:dyDescent="0.25">
      <c r="A86" s="62"/>
    </row>
    <row r="87" spans="1:1" x14ac:dyDescent="0.25">
      <c r="A87" s="62"/>
    </row>
    <row r="88" spans="1:1" x14ac:dyDescent="0.25">
      <c r="A88" s="62"/>
    </row>
    <row r="89" spans="1:1" x14ac:dyDescent="0.25">
      <c r="A89" s="62"/>
    </row>
    <row r="90" spans="1:1" x14ac:dyDescent="0.25">
      <c r="A90" s="62"/>
    </row>
    <row r="91" spans="1:1" x14ac:dyDescent="0.25">
      <c r="A91" s="62"/>
    </row>
    <row r="92" spans="1:1" x14ac:dyDescent="0.25">
      <c r="A92" s="62"/>
    </row>
    <row r="93" spans="1:1" x14ac:dyDescent="0.25">
      <c r="A93" s="62"/>
    </row>
    <row r="94" spans="1:1" x14ac:dyDescent="0.25">
      <c r="A94" s="62"/>
    </row>
    <row r="95" spans="1:1" x14ac:dyDescent="0.25">
      <c r="A95" s="62"/>
    </row>
    <row r="96" spans="1:1" x14ac:dyDescent="0.25">
      <c r="A96" s="62"/>
    </row>
    <row r="97" spans="1:1" x14ac:dyDescent="0.25">
      <c r="A97" s="62"/>
    </row>
    <row r="98" spans="1:1" x14ac:dyDescent="0.25">
      <c r="A98" s="62"/>
    </row>
    <row r="99" spans="1:1" x14ac:dyDescent="0.25">
      <c r="A99" s="62"/>
    </row>
    <row r="100" spans="1:1" x14ac:dyDescent="0.25">
      <c r="A100" s="62"/>
    </row>
    <row r="101" spans="1:1" x14ac:dyDescent="0.25">
      <c r="A101" s="62"/>
    </row>
    <row r="102" spans="1:1" x14ac:dyDescent="0.25">
      <c r="A102" s="62"/>
    </row>
    <row r="103" spans="1:1" x14ac:dyDescent="0.25">
      <c r="A103" s="62"/>
    </row>
    <row r="104" spans="1:1" x14ac:dyDescent="0.25">
      <c r="A104" s="62"/>
    </row>
    <row r="105" spans="1:1" x14ac:dyDescent="0.25">
      <c r="A105" s="62"/>
    </row>
    <row r="106" spans="1:1" x14ac:dyDescent="0.25">
      <c r="A106" s="62"/>
    </row>
    <row r="107" spans="1:1" x14ac:dyDescent="0.25">
      <c r="A107" s="62"/>
    </row>
    <row r="108" spans="1:1" x14ac:dyDescent="0.25">
      <c r="A108" s="62"/>
    </row>
    <row r="109" spans="1:1" x14ac:dyDescent="0.25">
      <c r="A109" s="62"/>
    </row>
    <row r="110" spans="1:1" x14ac:dyDescent="0.25">
      <c r="A110" s="62"/>
    </row>
    <row r="111" spans="1:1" x14ac:dyDescent="0.25">
      <c r="A111" s="62"/>
    </row>
    <row r="112" spans="1:1" x14ac:dyDescent="0.25">
      <c r="A112" s="62"/>
    </row>
    <row r="113" spans="1:1" x14ac:dyDescent="0.25">
      <c r="A113" s="62"/>
    </row>
    <row r="114" spans="1:1" x14ac:dyDescent="0.25">
      <c r="A114" s="62"/>
    </row>
    <row r="115" spans="1:1" x14ac:dyDescent="0.25">
      <c r="A115" s="62"/>
    </row>
    <row r="116" spans="1:1" x14ac:dyDescent="0.25">
      <c r="A116" s="62"/>
    </row>
    <row r="117" spans="1:1" x14ac:dyDescent="0.25">
      <c r="A117" s="62"/>
    </row>
    <row r="118" spans="1:1" x14ac:dyDescent="0.25">
      <c r="A118" s="62"/>
    </row>
    <row r="119" spans="1:1" x14ac:dyDescent="0.25">
      <c r="A119" s="62"/>
    </row>
    <row r="120" spans="1:1" x14ac:dyDescent="0.25">
      <c r="A120" s="62"/>
    </row>
    <row r="121" spans="1:1" x14ac:dyDescent="0.25">
      <c r="A121" s="62"/>
    </row>
    <row r="122" spans="1:1" x14ac:dyDescent="0.25">
      <c r="A122" s="62"/>
    </row>
    <row r="123" spans="1:1" x14ac:dyDescent="0.25">
      <c r="A123" s="62"/>
    </row>
    <row r="124" spans="1:1" x14ac:dyDescent="0.25">
      <c r="A124" s="62"/>
    </row>
    <row r="125" spans="1:1" x14ac:dyDescent="0.25">
      <c r="A125" s="62"/>
    </row>
    <row r="126" spans="1:1" x14ac:dyDescent="0.25">
      <c r="A126" s="62"/>
    </row>
    <row r="127" spans="1:1" x14ac:dyDescent="0.25">
      <c r="A127" s="62"/>
    </row>
    <row r="128" spans="1:1" x14ac:dyDescent="0.25">
      <c r="A128" s="62"/>
    </row>
    <row r="129" spans="1:1" x14ac:dyDescent="0.25">
      <c r="A129" s="62"/>
    </row>
    <row r="130" spans="1:1" x14ac:dyDescent="0.25">
      <c r="A130" s="62"/>
    </row>
    <row r="131" spans="1:1" x14ac:dyDescent="0.25">
      <c r="A131" s="62"/>
    </row>
    <row r="132" spans="1:1" x14ac:dyDescent="0.25">
      <c r="A132" s="62"/>
    </row>
    <row r="133" spans="1:1" x14ac:dyDescent="0.25">
      <c r="A133" s="62"/>
    </row>
    <row r="134" spans="1:1" x14ac:dyDescent="0.25">
      <c r="A134" s="62"/>
    </row>
    <row r="135" spans="1:1" x14ac:dyDescent="0.25">
      <c r="A135" s="62"/>
    </row>
    <row r="136" spans="1:1" x14ac:dyDescent="0.25">
      <c r="A136" s="62"/>
    </row>
    <row r="137" spans="1:1" x14ac:dyDescent="0.25">
      <c r="A137" s="62"/>
    </row>
    <row r="138" spans="1:1" x14ac:dyDescent="0.25">
      <c r="A138" s="62"/>
    </row>
    <row r="139" spans="1:1" x14ac:dyDescent="0.25">
      <c r="A139" s="62"/>
    </row>
    <row r="140" spans="1:1" x14ac:dyDescent="0.25">
      <c r="A140" s="62"/>
    </row>
    <row r="141" spans="1:1" x14ac:dyDescent="0.25">
      <c r="A141" s="62"/>
    </row>
    <row r="142" spans="1:1" x14ac:dyDescent="0.25">
      <c r="A142" s="62"/>
    </row>
    <row r="143" spans="1:1" x14ac:dyDescent="0.25">
      <c r="A143" s="62"/>
    </row>
    <row r="144" spans="1:1" x14ac:dyDescent="0.25">
      <c r="A144" s="62"/>
    </row>
    <row r="145" spans="1:1" x14ac:dyDescent="0.25">
      <c r="A145" s="62"/>
    </row>
    <row r="146" spans="1:1" x14ac:dyDescent="0.25">
      <c r="A146" s="62"/>
    </row>
    <row r="147" spans="1:1" x14ac:dyDescent="0.25">
      <c r="A147" s="62"/>
    </row>
    <row r="148" spans="1:1" x14ac:dyDescent="0.25">
      <c r="A148" s="62"/>
    </row>
    <row r="149" spans="1:1" x14ac:dyDescent="0.25">
      <c r="A149" s="62"/>
    </row>
    <row r="150" spans="1:1" x14ac:dyDescent="0.25">
      <c r="A150" s="62"/>
    </row>
    <row r="151" spans="1:1" x14ac:dyDescent="0.25">
      <c r="A151" s="62"/>
    </row>
    <row r="152" spans="1:1" x14ac:dyDescent="0.25">
      <c r="A152" s="62"/>
    </row>
    <row r="153" spans="1:1" x14ac:dyDescent="0.25">
      <c r="A153" s="62"/>
    </row>
    <row r="154" spans="1:1" x14ac:dyDescent="0.25">
      <c r="A154" s="62"/>
    </row>
    <row r="155" spans="1:1" x14ac:dyDescent="0.25">
      <c r="A155" s="62"/>
    </row>
    <row r="156" spans="1:1" x14ac:dyDescent="0.25">
      <c r="A156" s="62"/>
    </row>
    <row r="157" spans="1:1" x14ac:dyDescent="0.25">
      <c r="A157" s="62"/>
    </row>
    <row r="158" spans="1:1" x14ac:dyDescent="0.25">
      <c r="A158" s="62"/>
    </row>
    <row r="159" spans="1:1" x14ac:dyDescent="0.25">
      <c r="A159" s="62"/>
    </row>
    <row r="160" spans="1:1" x14ac:dyDescent="0.25">
      <c r="A160" s="62"/>
    </row>
    <row r="161" spans="1:1" x14ac:dyDescent="0.25">
      <c r="A161" s="62"/>
    </row>
    <row r="162" spans="1:1" x14ac:dyDescent="0.25">
      <c r="A162" s="62"/>
    </row>
    <row r="163" spans="1:1" x14ac:dyDescent="0.25">
      <c r="A163" s="62"/>
    </row>
    <row r="164" spans="1:1" x14ac:dyDescent="0.25">
      <c r="A164" s="62"/>
    </row>
    <row r="165" spans="1:1" x14ac:dyDescent="0.25">
      <c r="A165" s="62"/>
    </row>
    <row r="166" spans="1:1" x14ac:dyDescent="0.25">
      <c r="A166" s="62"/>
    </row>
    <row r="167" spans="1:1" x14ac:dyDescent="0.25">
      <c r="A167" s="62"/>
    </row>
    <row r="168" spans="1:1" x14ac:dyDescent="0.25">
      <c r="A168" s="62"/>
    </row>
    <row r="169" spans="1:1" x14ac:dyDescent="0.25">
      <c r="A169" s="62"/>
    </row>
    <row r="170" spans="1:1" x14ac:dyDescent="0.25">
      <c r="A170" s="62"/>
    </row>
    <row r="171" spans="1:1" x14ac:dyDescent="0.25">
      <c r="A171" s="62"/>
    </row>
    <row r="172" spans="1:1" x14ac:dyDescent="0.25">
      <c r="A172" s="62"/>
    </row>
    <row r="173" spans="1:1" x14ac:dyDescent="0.25">
      <c r="A173" s="62"/>
    </row>
    <row r="174" spans="1:1" x14ac:dyDescent="0.25">
      <c r="A174" s="62"/>
    </row>
    <row r="175" spans="1:1" x14ac:dyDescent="0.25">
      <c r="A175" s="62"/>
    </row>
    <row r="176" spans="1:1"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row r="359" spans="1:1" x14ac:dyDescent="0.25">
      <c r="A359" s="62"/>
    </row>
    <row r="360" spans="1:1" x14ac:dyDescent="0.25">
      <c r="A360" s="62"/>
    </row>
    <row r="361" spans="1:1" x14ac:dyDescent="0.25">
      <c r="A361" s="62"/>
    </row>
    <row r="362" spans="1:1" x14ac:dyDescent="0.25">
      <c r="A362" s="62"/>
    </row>
    <row r="363" spans="1:1" x14ac:dyDescent="0.25">
      <c r="A363" s="62"/>
    </row>
    <row r="364" spans="1:1" x14ac:dyDescent="0.25">
      <c r="A364" s="62"/>
    </row>
    <row r="365" spans="1:1" x14ac:dyDescent="0.25">
      <c r="A365" s="62"/>
    </row>
    <row r="366" spans="1:1" x14ac:dyDescent="0.25">
      <c r="A366" s="62"/>
    </row>
    <row r="367" spans="1:1" x14ac:dyDescent="0.25">
      <c r="A367" s="62"/>
    </row>
    <row r="368" spans="1:1" x14ac:dyDescent="0.25">
      <c r="A368" s="62"/>
    </row>
    <row r="369" spans="1:1" x14ac:dyDescent="0.25">
      <c r="A369" s="62"/>
    </row>
    <row r="370" spans="1:1" x14ac:dyDescent="0.25">
      <c r="A370" s="62"/>
    </row>
    <row r="371" spans="1:1" x14ac:dyDescent="0.25">
      <c r="A371" s="62"/>
    </row>
    <row r="372" spans="1:1" x14ac:dyDescent="0.25">
      <c r="A372" s="62"/>
    </row>
    <row r="373" spans="1:1" x14ac:dyDescent="0.25">
      <c r="A373" s="62"/>
    </row>
    <row r="374" spans="1:1" x14ac:dyDescent="0.25">
      <c r="A374" s="62"/>
    </row>
    <row r="375" spans="1:1" x14ac:dyDescent="0.25">
      <c r="A375" s="62"/>
    </row>
    <row r="376" spans="1:1" x14ac:dyDescent="0.25">
      <c r="A376" s="62"/>
    </row>
    <row r="377" spans="1:1" x14ac:dyDescent="0.25">
      <c r="A377" s="62"/>
    </row>
    <row r="378" spans="1:1" x14ac:dyDescent="0.25">
      <c r="A378" s="62"/>
    </row>
    <row r="379" spans="1:1" x14ac:dyDescent="0.25">
      <c r="A379" s="62"/>
    </row>
    <row r="380" spans="1:1" x14ac:dyDescent="0.25">
      <c r="A380" s="62"/>
    </row>
    <row r="381" spans="1:1" x14ac:dyDescent="0.25">
      <c r="A381" s="62"/>
    </row>
    <row r="382" spans="1:1" x14ac:dyDescent="0.25">
      <c r="A382" s="62"/>
    </row>
    <row r="383" spans="1:1" x14ac:dyDescent="0.25">
      <c r="A383" s="62"/>
    </row>
    <row r="384" spans="1:1" x14ac:dyDescent="0.25">
      <c r="A384" s="62"/>
    </row>
    <row r="385" spans="1:1" x14ac:dyDescent="0.25">
      <c r="A385" s="62"/>
    </row>
    <row r="386" spans="1:1" x14ac:dyDescent="0.25">
      <c r="A386" s="62"/>
    </row>
    <row r="387" spans="1:1" x14ac:dyDescent="0.25">
      <c r="A387" s="62"/>
    </row>
    <row r="388" spans="1:1" x14ac:dyDescent="0.25">
      <c r="A388" s="62"/>
    </row>
    <row r="389" spans="1:1" x14ac:dyDescent="0.25">
      <c r="A389" s="62"/>
    </row>
    <row r="390" spans="1:1" x14ac:dyDescent="0.25">
      <c r="A390" s="62"/>
    </row>
    <row r="391" spans="1:1" x14ac:dyDescent="0.25">
      <c r="A391" s="62"/>
    </row>
    <row r="392" spans="1:1" x14ac:dyDescent="0.25">
      <c r="A392" s="62"/>
    </row>
    <row r="393" spans="1:1" x14ac:dyDescent="0.25">
      <c r="A393" s="62"/>
    </row>
    <row r="394" spans="1:1" x14ac:dyDescent="0.25">
      <c r="A394" s="62"/>
    </row>
    <row r="395" spans="1:1" x14ac:dyDescent="0.25">
      <c r="A395" s="62"/>
    </row>
    <row r="396" spans="1:1" x14ac:dyDescent="0.25">
      <c r="A396" s="62"/>
    </row>
    <row r="397" spans="1:1" x14ac:dyDescent="0.25">
      <c r="A397" s="62"/>
    </row>
    <row r="398" spans="1:1" x14ac:dyDescent="0.25">
      <c r="A398" s="62"/>
    </row>
    <row r="399" spans="1:1" x14ac:dyDescent="0.25">
      <c r="A399" s="62"/>
    </row>
    <row r="400" spans="1:1" x14ac:dyDescent="0.25">
      <c r="A400" s="62"/>
    </row>
    <row r="401" spans="1:1" x14ac:dyDescent="0.25">
      <c r="A401" s="62"/>
    </row>
    <row r="402" spans="1:1" x14ac:dyDescent="0.25">
      <c r="A402" s="62"/>
    </row>
    <row r="403" spans="1:1" x14ac:dyDescent="0.25">
      <c r="A403" s="62"/>
    </row>
    <row r="404" spans="1:1" x14ac:dyDescent="0.25">
      <c r="A404" s="62"/>
    </row>
    <row r="405" spans="1:1" x14ac:dyDescent="0.25">
      <c r="A405" s="62"/>
    </row>
    <row r="406" spans="1:1" x14ac:dyDescent="0.25">
      <c r="A406" s="62"/>
    </row>
    <row r="407" spans="1:1" x14ac:dyDescent="0.25">
      <c r="A407" s="62"/>
    </row>
    <row r="408" spans="1:1" x14ac:dyDescent="0.25">
      <c r="A408" s="62"/>
    </row>
    <row r="409" spans="1:1" x14ac:dyDescent="0.25">
      <c r="A409" s="62"/>
    </row>
    <row r="410" spans="1:1" x14ac:dyDescent="0.25">
      <c r="A410" s="62"/>
    </row>
    <row r="411" spans="1:1" x14ac:dyDescent="0.25">
      <c r="A411" s="62"/>
    </row>
    <row r="412" spans="1:1" x14ac:dyDescent="0.25">
      <c r="A412" s="62"/>
    </row>
    <row r="413" spans="1:1" x14ac:dyDescent="0.25">
      <c r="A413" s="62"/>
    </row>
    <row r="414" spans="1:1" x14ac:dyDescent="0.25">
      <c r="A414" s="62"/>
    </row>
    <row r="415" spans="1:1" x14ac:dyDescent="0.25">
      <c r="A415" s="62"/>
    </row>
    <row r="416" spans="1:1" x14ac:dyDescent="0.25">
      <c r="A416" s="62"/>
    </row>
    <row r="417" spans="1:1" x14ac:dyDescent="0.25">
      <c r="A417" s="62"/>
    </row>
    <row r="418" spans="1:1" x14ac:dyDescent="0.25">
      <c r="A418" s="62"/>
    </row>
    <row r="419" spans="1:1" x14ac:dyDescent="0.25">
      <c r="A419" s="62"/>
    </row>
    <row r="420" spans="1:1" x14ac:dyDescent="0.25">
      <c r="A420" s="62"/>
    </row>
    <row r="421" spans="1:1" x14ac:dyDescent="0.25">
      <c r="A421" s="62"/>
    </row>
    <row r="422" spans="1:1" x14ac:dyDescent="0.25">
      <c r="A422" s="62"/>
    </row>
    <row r="423" spans="1:1" x14ac:dyDescent="0.25">
      <c r="A423" s="62"/>
    </row>
    <row r="424" spans="1:1" x14ac:dyDescent="0.25">
      <c r="A424" s="62"/>
    </row>
    <row r="425" spans="1:1" x14ac:dyDescent="0.25">
      <c r="A425" s="62"/>
    </row>
    <row r="426" spans="1:1" x14ac:dyDescent="0.25">
      <c r="A426" s="62"/>
    </row>
    <row r="427" spans="1:1" x14ac:dyDescent="0.25">
      <c r="A427" s="62"/>
    </row>
    <row r="428" spans="1:1" x14ac:dyDescent="0.25">
      <c r="A428" s="62"/>
    </row>
    <row r="429" spans="1:1" x14ac:dyDescent="0.25">
      <c r="A429" s="62"/>
    </row>
    <row r="430" spans="1:1" x14ac:dyDescent="0.25">
      <c r="A430" s="62"/>
    </row>
    <row r="431" spans="1:1" x14ac:dyDescent="0.25">
      <c r="A431" s="62"/>
    </row>
    <row r="432" spans="1:1" x14ac:dyDescent="0.25">
      <c r="A432" s="62"/>
    </row>
    <row r="433" spans="1:1" x14ac:dyDescent="0.25">
      <c r="A433" s="62"/>
    </row>
    <row r="434" spans="1:1" x14ac:dyDescent="0.25">
      <c r="A434" s="62"/>
    </row>
    <row r="435" spans="1:1" x14ac:dyDescent="0.25">
      <c r="A435" s="62"/>
    </row>
    <row r="436" spans="1:1" x14ac:dyDescent="0.25">
      <c r="A436" s="62"/>
    </row>
    <row r="437" spans="1:1" x14ac:dyDescent="0.25">
      <c r="A437" s="62"/>
    </row>
    <row r="438" spans="1:1" x14ac:dyDescent="0.25">
      <c r="A438" s="62"/>
    </row>
    <row r="439" spans="1:1" x14ac:dyDescent="0.25">
      <c r="A439" s="62"/>
    </row>
    <row r="440" spans="1:1" x14ac:dyDescent="0.25">
      <c r="A440" s="62"/>
    </row>
    <row r="441" spans="1:1" x14ac:dyDescent="0.25">
      <c r="A441" s="62"/>
    </row>
    <row r="442" spans="1:1" x14ac:dyDescent="0.25">
      <c r="A442" s="62"/>
    </row>
    <row r="443" spans="1:1" x14ac:dyDescent="0.25">
      <c r="A443" s="62"/>
    </row>
    <row r="444" spans="1:1" x14ac:dyDescent="0.25">
      <c r="A444" s="62"/>
    </row>
    <row r="445" spans="1:1" x14ac:dyDescent="0.25">
      <c r="A445" s="62"/>
    </row>
    <row r="446" spans="1:1" x14ac:dyDescent="0.25">
      <c r="A446" s="62"/>
    </row>
    <row r="447" spans="1:1" x14ac:dyDescent="0.25">
      <c r="A447" s="62"/>
    </row>
    <row r="448" spans="1:1" x14ac:dyDescent="0.25">
      <c r="A448" s="62"/>
    </row>
    <row r="449" spans="1:1" x14ac:dyDescent="0.25">
      <c r="A449" s="62"/>
    </row>
    <row r="450" spans="1:1" x14ac:dyDescent="0.25">
      <c r="A450" s="62"/>
    </row>
    <row r="451" spans="1:1" x14ac:dyDescent="0.25">
      <c r="A451" s="62"/>
    </row>
    <row r="452" spans="1:1" x14ac:dyDescent="0.25">
      <c r="A452" s="62"/>
    </row>
    <row r="453" spans="1:1" x14ac:dyDescent="0.25">
      <c r="A453" s="62"/>
    </row>
    <row r="454" spans="1:1" x14ac:dyDescent="0.25">
      <c r="A454" s="62"/>
    </row>
    <row r="455" spans="1:1" x14ac:dyDescent="0.25">
      <c r="A455" s="62"/>
    </row>
    <row r="456" spans="1:1" x14ac:dyDescent="0.25">
      <c r="A456" s="62"/>
    </row>
    <row r="457" spans="1:1" x14ac:dyDescent="0.25">
      <c r="A457" s="62"/>
    </row>
    <row r="458" spans="1:1" x14ac:dyDescent="0.25">
      <c r="A458" s="62"/>
    </row>
    <row r="459" spans="1:1" x14ac:dyDescent="0.25">
      <c r="A459" s="62"/>
    </row>
    <row r="460" spans="1:1" x14ac:dyDescent="0.25">
      <c r="A460" s="62"/>
    </row>
    <row r="461" spans="1:1" x14ac:dyDescent="0.25">
      <c r="A461" s="62"/>
    </row>
    <row r="462" spans="1:1" x14ac:dyDescent="0.25">
      <c r="A462" s="62"/>
    </row>
    <row r="463" spans="1:1" x14ac:dyDescent="0.25">
      <c r="A463" s="62"/>
    </row>
    <row r="464" spans="1:1" x14ac:dyDescent="0.25">
      <c r="A464" s="62"/>
    </row>
    <row r="465" spans="1:1" x14ac:dyDescent="0.25">
      <c r="A465" s="62"/>
    </row>
    <row r="466" spans="1:1" x14ac:dyDescent="0.25">
      <c r="A466" s="62"/>
    </row>
    <row r="467" spans="1:1" x14ac:dyDescent="0.25">
      <c r="A467" s="62"/>
    </row>
    <row r="468" spans="1:1" x14ac:dyDescent="0.25">
      <c r="A468" s="62"/>
    </row>
    <row r="469" spans="1:1" x14ac:dyDescent="0.25">
      <c r="A469" s="62"/>
    </row>
    <row r="470" spans="1:1" x14ac:dyDescent="0.25">
      <c r="A470" s="62"/>
    </row>
    <row r="471" spans="1:1" x14ac:dyDescent="0.25">
      <c r="A471" s="62"/>
    </row>
  </sheetData>
  <dataConsolidate/>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Ajustes</vt:lpstr>
      <vt:lpstr>Hoja1</vt:lpstr>
      <vt:lpstr>Hoja2</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Fabian Andres Siatama</cp:lastModifiedBy>
  <dcterms:created xsi:type="dcterms:W3CDTF">2014-06-11T21:17:53Z</dcterms:created>
  <dcterms:modified xsi:type="dcterms:W3CDTF">2015-01-05T03:05:55Z</dcterms:modified>
</cp:coreProperties>
</file>