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235"/>
  </bookViews>
  <sheets>
    <sheet name="Trade_Map_-_Comercio Mundial AG" sheetId="1" r:id="rId1"/>
    <sheet name="AGUACATE" sheetId="11" r:id="rId2"/>
    <sheet name="Cuadrantes Comercio AGUACATE" sheetId="3" r:id="rId3"/>
    <sheet name="TABLAS AGUACATE" sheetId="12" r:id="rId4"/>
  </sheets>
  <definedNames>
    <definedName name="_xlnm._FilterDatabase" localSheetId="0" hidden="1">'Trade_Map_-_Comercio Mundial AG'!$A$7:$S$60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47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19" i="1"/>
  <c r="N20" i="1"/>
  <c r="N21" i="1"/>
  <c r="N22" i="1"/>
  <c r="N23" i="1"/>
  <c r="N24" i="1"/>
  <c r="N17" i="1"/>
  <c r="N18" i="1"/>
  <c r="N9" i="1"/>
  <c r="N10" i="1"/>
  <c r="N11" i="1"/>
  <c r="N12" i="1"/>
  <c r="N13" i="1"/>
  <c r="N14" i="1"/>
  <c r="N15" i="1"/>
  <c r="N16" i="1"/>
  <c r="M40" i="1" l="1"/>
  <c r="O40" i="1" s="1"/>
  <c r="M27" i="1"/>
  <c r="M18" i="1"/>
  <c r="O18" i="1" s="1"/>
  <c r="M59" i="1"/>
  <c r="O59" i="1" s="1"/>
  <c r="M44" i="1"/>
  <c r="O44" i="1" s="1"/>
  <c r="M43" i="1"/>
  <c r="O43" i="1" s="1"/>
  <c r="M28" i="1"/>
  <c r="O28" i="1" s="1"/>
  <c r="M34" i="1"/>
  <c r="O34" i="1" s="1"/>
  <c r="M57" i="1"/>
  <c r="M14" i="1"/>
  <c r="O14" i="1" s="1"/>
  <c r="M17" i="1"/>
  <c r="O17" i="1" s="1"/>
  <c r="M54" i="1"/>
  <c r="M22" i="1"/>
  <c r="M21" i="1"/>
  <c r="M37" i="1"/>
  <c r="M29" i="1"/>
  <c r="M51" i="1"/>
  <c r="M12" i="1"/>
  <c r="M26" i="1"/>
  <c r="M53" i="1"/>
  <c r="M60" i="1"/>
  <c r="M23" i="1"/>
  <c r="M46" i="1"/>
  <c r="M19" i="1"/>
  <c r="M41" i="1"/>
  <c r="M56" i="1"/>
  <c r="M58" i="1"/>
  <c r="M47" i="1"/>
  <c r="M31" i="1"/>
  <c r="M20" i="1"/>
  <c r="M35" i="1"/>
  <c r="M10" i="1"/>
  <c r="M25" i="1"/>
  <c r="M9" i="1"/>
  <c r="M24" i="1"/>
  <c r="M49" i="1"/>
  <c r="M52" i="1"/>
  <c r="M30" i="1"/>
  <c r="M50" i="1"/>
  <c r="M55" i="1"/>
  <c r="M16" i="1"/>
  <c r="M38" i="1"/>
  <c r="M48" i="1"/>
  <c r="M15" i="1"/>
  <c r="M32" i="1"/>
  <c r="M45" i="1"/>
  <c r="M11" i="1"/>
  <c r="M42" i="1"/>
  <c r="M39" i="1"/>
  <c r="M13" i="1"/>
  <c r="M33" i="1"/>
  <c r="M36" i="1"/>
  <c r="M8" i="1"/>
  <c r="O23" i="1" l="1"/>
  <c r="O12" i="1"/>
  <c r="O22" i="1"/>
  <c r="O57" i="1"/>
  <c r="O35" i="1"/>
  <c r="O41" i="1"/>
  <c r="O19" i="1"/>
  <c r="O60" i="1"/>
  <c r="O21" i="1"/>
  <c r="O54" i="1"/>
  <c r="O27" i="1"/>
  <c r="O8" i="1"/>
  <c r="O33" i="1"/>
  <c r="O38" i="1"/>
  <c r="O16" i="1"/>
  <c r="O50" i="1"/>
  <c r="O30" i="1"/>
  <c r="O52" i="1"/>
  <c r="O49" i="1"/>
  <c r="O9" i="1"/>
  <c r="O46" i="1"/>
  <c r="O37" i="1"/>
  <c r="O36" i="1"/>
  <c r="O13" i="1"/>
  <c r="O39" i="1"/>
  <c r="O42" i="1"/>
  <c r="O11" i="1"/>
  <c r="O45" i="1"/>
  <c r="O32" i="1"/>
  <c r="O15" i="1"/>
  <c r="O48" i="1"/>
  <c r="O55" i="1"/>
  <c r="O51" i="1"/>
  <c r="O29" i="1"/>
  <c r="O24" i="1"/>
  <c r="O25" i="1"/>
  <c r="O10" i="1"/>
  <c r="O20" i="1"/>
  <c r="O31" i="1"/>
  <c r="O47" i="1"/>
  <c r="O58" i="1"/>
  <c r="O56" i="1"/>
  <c r="O53" i="1"/>
  <c r="O26" i="1"/>
  <c r="M63" i="1"/>
  <c r="M62" i="1"/>
</calcChain>
</file>

<file path=xl/sharedStrings.xml><?xml version="1.0" encoding="utf-8"?>
<sst xmlns="http://schemas.openxmlformats.org/spreadsheetml/2006/main" count="401" uniqueCount="87">
  <si>
    <t>Unidad : Dólar EUA miles</t>
  </si>
  <si>
    <t>Código del producto</t>
  </si>
  <si>
    <t>Descripción del producto</t>
  </si>
  <si>
    <t>Mundo exporta hacia el mundo</t>
  </si>
  <si>
    <t>Estados Unidos de América importa desde el mundo</t>
  </si>
  <si>
    <t>Valor en 2009</t>
  </si>
  <si>
    <t>Valor en 2010</t>
  </si>
  <si>
    <t>Valor en 2011</t>
  </si>
  <si>
    <t>Valor en 2012</t>
  </si>
  <si>
    <t>Valor en 2013</t>
  </si>
  <si>
    <t>Vol Prom Anual Impo :</t>
  </si>
  <si>
    <t>Tasa de Crec. Prom. Anual Impo :</t>
  </si>
  <si>
    <t>Vr. Prom. Anual</t>
  </si>
  <si>
    <t>Crec. Prom. Anual</t>
  </si>
  <si>
    <t>Cuadrante 1</t>
  </si>
  <si>
    <t>Cuadrante 2</t>
  </si>
  <si>
    <t>Cuadrante 3</t>
  </si>
  <si>
    <t>Cuadrante 4</t>
  </si>
  <si>
    <t>Cuadrante</t>
  </si>
  <si>
    <t>Tasa de Crec. Prom. Anual. Impo:</t>
  </si>
  <si>
    <t>Total general</t>
  </si>
  <si>
    <t>Total Cuadrante 1</t>
  </si>
  <si>
    <t>Total Cuadrante 2</t>
  </si>
  <si>
    <t>Total Cuadrante 3</t>
  </si>
  <si>
    <t>Total Cuadrante 4</t>
  </si>
  <si>
    <t>Valores</t>
  </si>
  <si>
    <t>Suma de Crec. Prom. Anual</t>
  </si>
  <si>
    <t>Suma de Vr. Prom. Anual</t>
  </si>
  <si>
    <t>Prom. Anual</t>
  </si>
  <si>
    <t>Estados Unidos de América</t>
  </si>
  <si>
    <t>Países Bajos (Holanda)</t>
  </si>
  <si>
    <t>Francia</t>
  </si>
  <si>
    <t>Japón</t>
  </si>
  <si>
    <t>Canadá</t>
  </si>
  <si>
    <t>Reino Unido</t>
  </si>
  <si>
    <t>Alemania</t>
  </si>
  <si>
    <t>España</t>
  </si>
  <si>
    <t>Suecia</t>
  </si>
  <si>
    <t>Australia</t>
  </si>
  <si>
    <t>Noruega</t>
  </si>
  <si>
    <t>Bélgica</t>
  </si>
  <si>
    <t>Dinamarca</t>
  </si>
  <si>
    <t>Suiza</t>
  </si>
  <si>
    <t>Federación de Rusia</t>
  </si>
  <si>
    <t>Costa Rica</t>
  </si>
  <si>
    <t>Argentina</t>
  </si>
  <si>
    <t>Lituania</t>
  </si>
  <si>
    <t>Finlandia</t>
  </si>
  <si>
    <t>Italia</t>
  </si>
  <si>
    <t>Austria</t>
  </si>
  <si>
    <t>Polonia</t>
  </si>
  <si>
    <t>Honduras</t>
  </si>
  <si>
    <t>Singapur</t>
  </si>
  <si>
    <t>Chile</t>
  </si>
  <si>
    <t>Marruecos</t>
  </si>
  <si>
    <t>Irlanda</t>
  </si>
  <si>
    <t>El Salvador</t>
  </si>
  <si>
    <t>Ucrania</t>
  </si>
  <si>
    <t>Sudafrica</t>
  </si>
  <si>
    <t>Hong Kong (China)</t>
  </si>
  <si>
    <t>República Checa</t>
  </si>
  <si>
    <t>Letonia</t>
  </si>
  <si>
    <t>Emiratos Árabes Unidos</t>
  </si>
  <si>
    <t>Rumania</t>
  </si>
  <si>
    <t>Tailandia</t>
  </si>
  <si>
    <t>Corea, República de</t>
  </si>
  <si>
    <t>Eslovenia</t>
  </si>
  <si>
    <t>Grecia</t>
  </si>
  <si>
    <t>México</t>
  </si>
  <si>
    <t>Portugal</t>
  </si>
  <si>
    <t>Eslovaquia</t>
  </si>
  <si>
    <t>Hungría</t>
  </si>
  <si>
    <t>Guatemala</t>
  </si>
  <si>
    <t>Luxemburgo</t>
  </si>
  <si>
    <t>Islandia</t>
  </si>
  <si>
    <t>Estonia</t>
  </si>
  <si>
    <t>Kuwait</t>
  </si>
  <si>
    <t>Belarús</t>
  </si>
  <si>
    <t>Malasia</t>
  </si>
  <si>
    <t>Jordania</t>
  </si>
  <si>
    <t>Bulgaria</t>
  </si>
  <si>
    <t>Arabia Saudita</t>
  </si>
  <si>
    <t>080440</t>
  </si>
  <si>
    <t>(en blanco)</t>
  </si>
  <si>
    <t>Total (en blanco)</t>
  </si>
  <si>
    <t>COMERCIO MUNDIAL DE AGUACATE</t>
  </si>
  <si>
    <t>Producto: TOTAL Todos los paises importadores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</si>
</sst>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sz val="7.5"/>
      <color rgb="FF333333"/>
      <name val="Calibri"/>
      <family val="2"/>
      <scheme val="minor"/>
    </font>
    <font>
      <sz val="7.5"/>
      <color theme="1"/>
      <name val="Calibri"/>
      <family val="2"/>
      <scheme val="minor"/>
    </font>
    <font>
      <sz val="7.5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7.5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DAA5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rgb="FFDCDCDC"/>
      </left>
      <right style="thin">
        <color rgb="FF000000"/>
      </right>
      <top style="thin">
        <color rgb="FFDCDCDC"/>
      </top>
      <bottom/>
      <diagonal/>
    </border>
    <border>
      <left style="thin">
        <color rgb="FF000000"/>
      </left>
      <right style="thin">
        <color rgb="FF000000"/>
      </right>
      <top style="thin">
        <color rgb="FFDCDCDC"/>
      </top>
      <bottom/>
      <diagonal/>
    </border>
    <border>
      <left style="thin">
        <color rgb="FF000000"/>
      </left>
      <right/>
      <top style="thin">
        <color rgb="FFDCDCDC"/>
      </top>
      <bottom style="thin">
        <color rgb="FF000000"/>
      </bottom>
      <diagonal/>
    </border>
    <border>
      <left/>
      <right/>
      <top style="thin">
        <color rgb="FFDCDCD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CDCD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CDCD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DCDCDC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62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3" fontId="6" fillId="0" borderId="5" xfId="0" applyNumberFormat="1" applyFont="1" applyBorder="1"/>
    <xf numFmtId="165" fontId="6" fillId="0" borderId="5" xfId="0" applyNumberFormat="1" applyFont="1" applyBorder="1"/>
    <xf numFmtId="0" fontId="5" fillId="3" borderId="8" xfId="0" applyFont="1" applyFill="1" applyBorder="1" applyAlignment="1">
      <alignment horizontal="right" wrapText="1"/>
    </xf>
    <xf numFmtId="0" fontId="5" fillId="3" borderId="9" xfId="0" applyFont="1" applyFill="1" applyBorder="1" applyAlignment="1">
      <alignment horizontal="right" wrapText="1"/>
    </xf>
    <xf numFmtId="0" fontId="5" fillId="4" borderId="8" xfId="0" applyFont="1" applyFill="1" applyBorder="1" applyAlignment="1">
      <alignment horizontal="right" wrapText="1"/>
    </xf>
    <xf numFmtId="0" fontId="5" fillId="4" borderId="9" xfId="0" applyFont="1" applyFill="1" applyBorder="1" applyAlignment="1">
      <alignment horizontal="right" wrapText="1"/>
    </xf>
    <xf numFmtId="0" fontId="1" fillId="0" borderId="0" xfId="0" applyFont="1"/>
    <xf numFmtId="0" fontId="7" fillId="3" borderId="8" xfId="0" applyFont="1" applyFill="1" applyBorder="1" applyAlignment="1">
      <alignment horizontal="right" wrapText="1"/>
    </xf>
    <xf numFmtId="0" fontId="7" fillId="4" borderId="8" xfId="0" applyFont="1" applyFill="1" applyBorder="1" applyAlignment="1">
      <alignment horizontal="right" wrapText="1"/>
    </xf>
    <xf numFmtId="0" fontId="7" fillId="4" borderId="9" xfId="0" applyFont="1" applyFill="1" applyBorder="1" applyAlignment="1">
      <alignment horizontal="right" wrapText="1"/>
    </xf>
    <xf numFmtId="0" fontId="7" fillId="3" borderId="10" xfId="0" quotePrefix="1" applyFont="1" applyFill="1" applyBorder="1" applyAlignment="1">
      <alignment horizontal="left" wrapText="1"/>
    </xf>
    <xf numFmtId="0" fontId="7" fillId="3" borderId="9" xfId="0" applyFont="1" applyFill="1" applyBorder="1" applyAlignment="1">
      <alignment horizontal="right" wrapText="1"/>
    </xf>
    <xf numFmtId="0" fontId="8" fillId="0" borderId="0" xfId="0" applyFont="1"/>
    <xf numFmtId="0" fontId="9" fillId="3" borderId="8" xfId="0" applyFont="1" applyFill="1" applyBorder="1" applyAlignment="1">
      <alignment horizontal="right" wrapText="1"/>
    </xf>
    <xf numFmtId="0" fontId="9" fillId="3" borderId="9" xfId="0" applyFont="1" applyFill="1" applyBorder="1" applyAlignment="1">
      <alignment horizontal="right" wrapText="1"/>
    </xf>
    <xf numFmtId="165" fontId="0" fillId="0" borderId="0" xfId="0" applyNumberFormat="1"/>
    <xf numFmtId="0" fontId="4" fillId="2" borderId="5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left" wrapText="1"/>
    </xf>
    <xf numFmtId="0" fontId="10" fillId="0" borderId="0" xfId="0" applyFont="1"/>
    <xf numFmtId="2" fontId="0" fillId="0" borderId="0" xfId="0" applyNumberFormat="1"/>
    <xf numFmtId="166" fontId="0" fillId="0" borderId="0" xfId="1" applyNumberFormat="1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7" fillId="3" borderId="7" xfId="0" applyFont="1" applyFill="1" applyBorder="1" applyAlignment="1">
      <alignment horizontal="right" wrapText="1"/>
    </xf>
    <xf numFmtId="0" fontId="7" fillId="3" borderId="11" xfId="0" applyFont="1" applyFill="1" applyBorder="1" applyAlignment="1">
      <alignment horizontal="right" wrapText="1"/>
    </xf>
    <xf numFmtId="0" fontId="0" fillId="0" borderId="0" xfId="0" pivotButton="1"/>
    <xf numFmtId="0" fontId="10" fillId="5" borderId="16" xfId="0" applyFont="1" applyFill="1" applyBorder="1"/>
    <xf numFmtId="0" fontId="10" fillId="0" borderId="16" xfId="0" applyFont="1" applyBorder="1"/>
    <xf numFmtId="0" fontId="10" fillId="0" borderId="0" xfId="0" applyFont="1" applyBorder="1"/>
    <xf numFmtId="166" fontId="10" fillId="5" borderId="16" xfId="0" applyNumberFormat="1" applyFont="1" applyFill="1" applyBorder="1"/>
    <xf numFmtId="0" fontId="13" fillId="3" borderId="17" xfId="0" applyFont="1" applyFill="1" applyBorder="1" applyAlignment="1">
      <alignment horizontal="left" wrapText="1"/>
    </xf>
    <xf numFmtId="0" fontId="13" fillId="3" borderId="8" xfId="0" applyFont="1" applyFill="1" applyBorder="1" applyAlignment="1">
      <alignment horizontal="right" wrapText="1"/>
    </xf>
    <xf numFmtId="0" fontId="13" fillId="3" borderId="18" xfId="0" applyFont="1" applyFill="1" applyBorder="1" applyAlignment="1">
      <alignment horizontal="right" wrapText="1"/>
    </xf>
    <xf numFmtId="0" fontId="13" fillId="4" borderId="17" xfId="0" applyFont="1" applyFill="1" applyBorder="1" applyAlignment="1">
      <alignment horizontal="left" wrapText="1"/>
    </xf>
    <xf numFmtId="0" fontId="13" fillId="4" borderId="8" xfId="0" applyFont="1" applyFill="1" applyBorder="1" applyAlignment="1">
      <alignment horizontal="right" wrapText="1"/>
    </xf>
    <xf numFmtId="0" fontId="13" fillId="4" borderId="18" xfId="0" applyFont="1" applyFill="1" applyBorder="1" applyAlignment="1">
      <alignment horizontal="right" wrapText="1"/>
    </xf>
    <xf numFmtId="0" fontId="14" fillId="3" borderId="18" xfId="0" applyFont="1" applyFill="1" applyBorder="1" applyAlignment="1">
      <alignment horizontal="right" wrapText="1"/>
    </xf>
    <xf numFmtId="0" fontId="14" fillId="4" borderId="8" xfId="0" applyFont="1" applyFill="1" applyBorder="1" applyAlignment="1">
      <alignment horizontal="right" wrapText="1"/>
    </xf>
    <xf numFmtId="0" fontId="14" fillId="4" borderId="18" xfId="0" applyFont="1" applyFill="1" applyBorder="1" applyAlignment="1">
      <alignment horizontal="right" wrapText="1"/>
    </xf>
    <xf numFmtId="0" fontId="14" fillId="3" borderId="8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CUADRANTE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AGUACATE'!$B$2</c:f>
              <c:strCache>
                <c:ptCount val="1"/>
                <c:pt idx="0">
                  <c:v>Canadá</c:v>
                </c:pt>
              </c:strCache>
            </c:strRef>
          </c:tx>
          <c:spPr>
            <a:ln w="44450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</c:f>
              <c:numCache>
                <c:formatCode>0.00</c:formatCode>
                <c:ptCount val="1"/>
                <c:pt idx="0">
                  <c:v>104643.2</c:v>
                </c:pt>
              </c:numCache>
            </c:numRef>
          </c:xVal>
          <c:yVal>
            <c:numRef>
              <c:f>'TABLAS AGUACATE'!$D$2</c:f>
              <c:numCache>
                <c:formatCode>0.00</c:formatCode>
                <c:ptCount val="1"/>
                <c:pt idx="0">
                  <c:v>20.262385579239531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7456"/>
        <c:axId val="204577776"/>
      </c:scatterChart>
      <c:valAx>
        <c:axId val="203327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crossAx val="204577776"/>
        <c:crosses val="autoZero"/>
        <c:crossBetween val="midCat"/>
      </c:valAx>
      <c:valAx>
        <c:axId val="204577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32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CUADRANTE</a:t>
            </a:r>
            <a:r>
              <a:rPr lang="en-US" baseline="0"/>
              <a:t>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'TABLAS AGUACATE'!$B$3</c:f>
              <c:strCache>
                <c:ptCount val="1"/>
                <c:pt idx="0">
                  <c:v>Noruega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AGUACATE'!$C$3</c:f>
              <c:numCache>
                <c:formatCode>0.00</c:formatCode>
                <c:ptCount val="1"/>
                <c:pt idx="0">
                  <c:v>23616.799999999999</c:v>
                </c:pt>
              </c:numCache>
            </c:numRef>
          </c:xVal>
          <c:yVal>
            <c:numRef>
              <c:f>'TABLAS AGUACATE'!$D$3</c:f>
              <c:numCache>
                <c:formatCode>0.00</c:formatCode>
                <c:ptCount val="1"/>
                <c:pt idx="0">
                  <c:v>23.341461376985748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'TABLAS AGUACATE'!$B$4</c:f>
              <c:strCache>
                <c:ptCount val="1"/>
                <c:pt idx="0">
                  <c:v>Bélgica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AGUACATE'!$C$4</c:f>
              <c:numCache>
                <c:formatCode>0.00</c:formatCode>
                <c:ptCount val="1"/>
                <c:pt idx="0">
                  <c:v>17087.2</c:v>
                </c:pt>
              </c:numCache>
            </c:numRef>
          </c:xVal>
          <c:yVal>
            <c:numRef>
              <c:f>'TABLAS AGUACATE'!$D$4</c:f>
              <c:numCache>
                <c:formatCode>0.00</c:formatCode>
                <c:ptCount val="1"/>
                <c:pt idx="0">
                  <c:v>29.465641239364395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'TABLAS AGUACATE'!$B$5</c:f>
              <c:strCache>
                <c:ptCount val="1"/>
                <c:pt idx="0">
                  <c:v>Federación de Rusia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AGUACATE'!$C$5</c:f>
              <c:numCache>
                <c:formatCode>0.00</c:formatCode>
                <c:ptCount val="1"/>
                <c:pt idx="0">
                  <c:v>14519</c:v>
                </c:pt>
              </c:numCache>
            </c:numRef>
          </c:xVal>
          <c:yVal>
            <c:numRef>
              <c:f>'TABLAS AGUACATE'!$D$5</c:f>
              <c:numCache>
                <c:formatCode>0.00</c:formatCode>
                <c:ptCount val="1"/>
                <c:pt idx="0">
                  <c:v>39.609174942037974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'TABLAS AGUACATE'!$B$6</c:f>
              <c:strCache>
                <c:ptCount val="1"/>
                <c:pt idx="0">
                  <c:v>Lituania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AGUACATE'!$C$6</c:f>
              <c:numCache>
                <c:formatCode>0.00</c:formatCode>
                <c:ptCount val="1"/>
                <c:pt idx="0">
                  <c:v>10967.2</c:v>
                </c:pt>
              </c:numCache>
            </c:numRef>
          </c:xVal>
          <c:yVal>
            <c:numRef>
              <c:f>'TABLAS AGUACATE'!$D$6</c:f>
              <c:numCache>
                <c:formatCode>0.00</c:formatCode>
                <c:ptCount val="1"/>
                <c:pt idx="0">
                  <c:v>31.691543379219112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'TABLAS AGUACATE'!$B$7</c:f>
              <c:strCache>
                <c:ptCount val="1"/>
                <c:pt idx="0">
                  <c:v>Argentina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AGUACATE'!$C$7</c:f>
              <c:numCache>
                <c:formatCode>0.00</c:formatCode>
                <c:ptCount val="1"/>
                <c:pt idx="0">
                  <c:v>10875.2</c:v>
                </c:pt>
              </c:numCache>
            </c:numRef>
          </c:xVal>
          <c:yVal>
            <c:numRef>
              <c:f>'TABLAS AGUACATE'!$D$7</c:f>
              <c:numCache>
                <c:formatCode>0.00</c:formatCode>
                <c:ptCount val="1"/>
                <c:pt idx="0">
                  <c:v>34.161113397524225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'TABLAS AGUACATE'!$B$8</c:f>
              <c:strCache>
                <c:ptCount val="1"/>
                <c:pt idx="0">
                  <c:v>Austria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AGUACATE'!$C$8</c:f>
              <c:numCache>
                <c:formatCode>0.00</c:formatCode>
                <c:ptCount val="1"/>
                <c:pt idx="0">
                  <c:v>8254</c:v>
                </c:pt>
              </c:numCache>
            </c:numRef>
          </c:xVal>
          <c:yVal>
            <c:numRef>
              <c:f>'TABLAS AGUACATE'!$D$8</c:f>
              <c:numCache>
                <c:formatCode>0.00</c:formatCode>
                <c:ptCount val="1"/>
                <c:pt idx="0">
                  <c:v>17.631460207262744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'TABLAS AGUACATE'!$B$9</c:f>
              <c:strCache>
                <c:ptCount val="1"/>
                <c:pt idx="0">
                  <c:v>Honduras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AGUACATE'!$C$9</c:f>
              <c:numCache>
                <c:formatCode>0.00</c:formatCode>
                <c:ptCount val="1"/>
                <c:pt idx="0">
                  <c:v>6850.2</c:v>
                </c:pt>
              </c:numCache>
            </c:numRef>
          </c:xVal>
          <c:yVal>
            <c:numRef>
              <c:f>'TABLAS AGUACATE'!$D$9</c:f>
              <c:numCache>
                <c:formatCode>0.00</c:formatCode>
                <c:ptCount val="1"/>
                <c:pt idx="0">
                  <c:v>17.664702345608916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'TABLAS AGUACATE'!$B$10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AGUACATE'!$C$10</c:f>
              <c:numCache>
                <c:formatCode>0.00</c:formatCode>
                <c:ptCount val="1"/>
                <c:pt idx="0">
                  <c:v>6661.6</c:v>
                </c:pt>
              </c:numCache>
            </c:numRef>
          </c:xVal>
          <c:yVal>
            <c:numRef>
              <c:f>'TABLAS AGUACATE'!$D$10</c:f>
              <c:numCache>
                <c:formatCode>0.00</c:formatCode>
                <c:ptCount val="1"/>
                <c:pt idx="0">
                  <c:v>35.509162241201473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'TABLAS AGUACATE'!$B$11</c:f>
              <c:strCache>
                <c:ptCount val="1"/>
                <c:pt idx="0">
                  <c:v>Polonia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AGUACATE'!$C$11</c:f>
              <c:numCache>
                <c:formatCode>0.00</c:formatCode>
                <c:ptCount val="1"/>
                <c:pt idx="0">
                  <c:v>6624.8</c:v>
                </c:pt>
              </c:numCache>
            </c:numRef>
          </c:xVal>
          <c:yVal>
            <c:numRef>
              <c:f>'TABLAS AGUACATE'!$D$11</c:f>
              <c:numCache>
                <c:formatCode>0.00</c:formatCode>
                <c:ptCount val="1"/>
                <c:pt idx="0">
                  <c:v>18.334578838379141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'TABLAS AGUACATE'!$B$12</c:f>
              <c:strCache>
                <c:ptCount val="1"/>
                <c:pt idx="0">
                  <c:v>Singapur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AGUACATE'!$C$12</c:f>
              <c:numCache>
                <c:formatCode>0.00</c:formatCode>
                <c:ptCount val="1"/>
                <c:pt idx="0">
                  <c:v>5160.2</c:v>
                </c:pt>
              </c:numCache>
            </c:numRef>
          </c:xVal>
          <c:yVal>
            <c:numRef>
              <c:f>'TABLAS AGUACATE'!$D$12</c:f>
              <c:numCache>
                <c:formatCode>0.00</c:formatCode>
                <c:ptCount val="1"/>
                <c:pt idx="0">
                  <c:v>25.376506873121535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'TABLAS AGUACATE'!$B$13</c:f>
              <c:strCache>
                <c:ptCount val="1"/>
                <c:pt idx="0">
                  <c:v>Irlanda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AGUACATE'!$C$13</c:f>
              <c:numCache>
                <c:formatCode>0.00</c:formatCode>
                <c:ptCount val="1"/>
                <c:pt idx="0">
                  <c:v>4745.8</c:v>
                </c:pt>
              </c:numCache>
            </c:numRef>
          </c:xVal>
          <c:yVal>
            <c:numRef>
              <c:f>'TABLAS AGUACATE'!$D$13</c:f>
              <c:numCache>
                <c:formatCode>0.00</c:formatCode>
                <c:ptCount val="1"/>
                <c:pt idx="0">
                  <c:v>18.548341950251675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'TABLAS AGUACATE'!$B$14</c:f>
              <c:strCache>
                <c:ptCount val="1"/>
                <c:pt idx="0">
                  <c:v>Ucrania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AGUACATE'!$C$14</c:f>
              <c:numCache>
                <c:formatCode>0.00</c:formatCode>
                <c:ptCount val="1"/>
                <c:pt idx="0">
                  <c:v>2524.4</c:v>
                </c:pt>
              </c:numCache>
            </c:numRef>
          </c:xVal>
          <c:yVal>
            <c:numRef>
              <c:f>'TABLAS AGUACATE'!$D$14</c:f>
              <c:numCache>
                <c:formatCode>0.00</c:formatCode>
                <c:ptCount val="1"/>
                <c:pt idx="0">
                  <c:v>42.603590246803066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'TABLAS AGUACATE'!$B$15</c:f>
              <c:strCache>
                <c:ptCount val="1"/>
                <c:pt idx="0">
                  <c:v>Chile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AGUACATE'!$C$15</c:f>
              <c:numCache>
                <c:formatCode>0.00</c:formatCode>
                <c:ptCount val="1"/>
                <c:pt idx="0">
                  <c:v>2466.4</c:v>
                </c:pt>
              </c:numCache>
            </c:numRef>
          </c:xVal>
          <c:yVal>
            <c:numRef>
              <c:f>'TABLAS AGUACATE'!$D$15</c:f>
              <c:numCache>
                <c:formatCode>0.00</c:formatCode>
                <c:ptCount val="1"/>
                <c:pt idx="0">
                  <c:v>56.980513542867975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'TABLAS AGUACATE'!$B$16</c:f>
              <c:strCache>
                <c:ptCount val="1"/>
                <c:pt idx="0">
                  <c:v>Letonia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AGUACATE'!$C$16</c:f>
              <c:numCache>
                <c:formatCode>0.00</c:formatCode>
                <c:ptCount val="1"/>
                <c:pt idx="0">
                  <c:v>2225</c:v>
                </c:pt>
              </c:numCache>
            </c:numRef>
          </c:xVal>
          <c:yVal>
            <c:numRef>
              <c:f>'TABLAS AGUACATE'!$D$16</c:f>
              <c:numCache>
                <c:formatCode>0.00</c:formatCode>
                <c:ptCount val="1"/>
                <c:pt idx="0">
                  <c:v>26.927844294698914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'TABLAS AGUACATE'!$B$17</c:f>
              <c:strCache>
                <c:ptCount val="1"/>
                <c:pt idx="0">
                  <c:v>Corea, República de</c:v>
                </c:pt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'TABLAS AGUACATE'!$C$17</c:f>
              <c:numCache>
                <c:formatCode>0.00</c:formatCode>
                <c:ptCount val="1"/>
                <c:pt idx="0">
                  <c:v>2081</c:v>
                </c:pt>
              </c:numCache>
            </c:numRef>
          </c:xVal>
          <c:yVal>
            <c:numRef>
              <c:f>'TABLAS AGUACATE'!$D$17</c:f>
              <c:numCache>
                <c:formatCode>0.00</c:formatCode>
                <c:ptCount val="1"/>
                <c:pt idx="0">
                  <c:v>18.66114762630853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'TABLAS AGUACATE'!$B$18</c:f>
              <c:strCache>
                <c:ptCount val="1"/>
                <c:pt idx="0">
                  <c:v>República Checa</c:v>
                </c:pt>
              </c:strCache>
            </c:strRef>
          </c:tx>
          <c:spPr>
            <a:ln w="19050">
              <a:noFill/>
            </a:ln>
          </c:spPr>
          <c:xVal>
            <c:numRef>
              <c:f>'TABLAS AGUACATE'!$C$18</c:f>
              <c:numCache>
                <c:formatCode>0.00</c:formatCode>
                <c:ptCount val="1"/>
                <c:pt idx="0">
                  <c:v>2030.2</c:v>
                </c:pt>
              </c:numCache>
            </c:numRef>
          </c:xVal>
          <c:yVal>
            <c:numRef>
              <c:f>'TABLAS AGUACATE'!$D$18</c:f>
              <c:numCache>
                <c:formatCode>0.00</c:formatCode>
                <c:ptCount val="1"/>
                <c:pt idx="0">
                  <c:v>25.314514690310663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'TABLAS AGUACATE'!$B$19</c:f>
              <c:strCache>
                <c:ptCount val="1"/>
                <c:pt idx="0">
                  <c:v>Eslovenia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AGUACATE'!$C$19</c:f>
              <c:numCache>
                <c:formatCode>0.00</c:formatCode>
                <c:ptCount val="1"/>
                <c:pt idx="0">
                  <c:v>1494.8</c:v>
                </c:pt>
              </c:numCache>
            </c:numRef>
          </c:xVal>
          <c:yVal>
            <c:numRef>
              <c:f>'TABLAS AGUACATE'!$D$19</c:f>
              <c:numCache>
                <c:formatCode>0.00</c:formatCode>
                <c:ptCount val="1"/>
                <c:pt idx="0">
                  <c:v>32.577906314625146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'TABLAS AGUACATE'!$B$20</c:f>
              <c:strCache>
                <c:ptCount val="1"/>
                <c:pt idx="0">
                  <c:v>Rumania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AGUACATE'!$C$20</c:f>
              <c:numCache>
                <c:formatCode>0.00</c:formatCode>
                <c:ptCount val="1"/>
                <c:pt idx="0">
                  <c:v>1479.2</c:v>
                </c:pt>
              </c:numCache>
            </c:numRef>
          </c:xVal>
          <c:yVal>
            <c:numRef>
              <c:f>'TABLAS AGUACATE'!$D$20</c:f>
              <c:numCache>
                <c:formatCode>0.00</c:formatCode>
                <c:ptCount val="1"/>
                <c:pt idx="0">
                  <c:v>42.063679135634445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'TABLAS AGUACATE'!$B$21</c:f>
              <c:strCache>
                <c:ptCount val="1"/>
                <c:pt idx="0">
                  <c:v>Eslovaquia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AGUACATE'!$C$21</c:f>
              <c:numCache>
                <c:formatCode>0.00</c:formatCode>
                <c:ptCount val="1"/>
                <c:pt idx="0">
                  <c:v>1170</c:v>
                </c:pt>
              </c:numCache>
            </c:numRef>
          </c:xVal>
          <c:yVal>
            <c:numRef>
              <c:f>'TABLAS AGUACATE'!$D$21</c:f>
              <c:numCache>
                <c:formatCode>0.00</c:formatCode>
                <c:ptCount val="1"/>
                <c:pt idx="0">
                  <c:v>29.02794194251716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'TABLAS AGUACATE'!$B$22</c:f>
              <c:strCache>
                <c:ptCount val="1"/>
                <c:pt idx="0">
                  <c:v>Kuwait</c:v>
                </c:pt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'TABLAS AGUACATE'!$C$22</c:f>
              <c:numCache>
                <c:formatCode>0.00</c:formatCode>
                <c:ptCount val="1"/>
                <c:pt idx="0">
                  <c:v>889.6</c:v>
                </c:pt>
              </c:numCache>
            </c:numRef>
          </c:xVal>
          <c:yVal>
            <c:numRef>
              <c:f>'TABLAS AGUACATE'!$D$22</c:f>
              <c:numCache>
                <c:formatCode>0.00</c:formatCode>
                <c:ptCount val="1"/>
                <c:pt idx="0">
                  <c:v>24.752228142554241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'TABLAS AGUACATE'!$B$23</c:f>
              <c:strCache>
                <c:ptCount val="1"/>
                <c:pt idx="0">
                  <c:v>Islandia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AGUACATE'!$C$23</c:f>
              <c:numCache>
                <c:formatCode>0.00</c:formatCode>
                <c:ptCount val="1"/>
                <c:pt idx="0">
                  <c:v>844.2</c:v>
                </c:pt>
              </c:numCache>
            </c:numRef>
          </c:xVal>
          <c:yVal>
            <c:numRef>
              <c:f>'TABLAS AGUACATE'!$D$23</c:f>
              <c:numCache>
                <c:formatCode>0.00</c:formatCode>
                <c:ptCount val="1"/>
                <c:pt idx="0">
                  <c:v>26.055196713498269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'TABLAS AGUACATE'!$B$24</c:f>
              <c:strCache>
                <c:ptCount val="1"/>
                <c:pt idx="0">
                  <c:v>Estonia</c:v>
                </c:pt>
              </c:strCache>
            </c:strRef>
          </c:tx>
          <c:spPr>
            <a:ln w="19050">
              <a:noFill/>
            </a:ln>
          </c:spPr>
          <c:xVal>
            <c:numRef>
              <c:f>'TABLAS AGUACATE'!$C$24</c:f>
              <c:numCache>
                <c:formatCode>0.00</c:formatCode>
                <c:ptCount val="1"/>
                <c:pt idx="0">
                  <c:v>607.79999999999995</c:v>
                </c:pt>
              </c:numCache>
            </c:numRef>
          </c:xVal>
          <c:yVal>
            <c:numRef>
              <c:f>'TABLAS AGUACATE'!$D$24</c:f>
              <c:numCache>
                <c:formatCode>0.00</c:formatCode>
                <c:ptCount val="1"/>
                <c:pt idx="0">
                  <c:v>30.437120214085635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'TABLAS AGUACATE'!$B$25</c:f>
              <c:strCache>
                <c:ptCount val="1"/>
                <c:pt idx="0">
                  <c:v>Jordania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AGUACATE'!$C$25</c:f>
              <c:numCache>
                <c:formatCode>0.00</c:formatCode>
                <c:ptCount val="1"/>
                <c:pt idx="0">
                  <c:v>580.79999999999995</c:v>
                </c:pt>
              </c:numCache>
            </c:numRef>
          </c:xVal>
          <c:yVal>
            <c:numRef>
              <c:f>'TABLAS AGUACATE'!$D$25</c:f>
              <c:numCache>
                <c:formatCode>0.00</c:formatCode>
                <c:ptCount val="1"/>
                <c:pt idx="0">
                  <c:v>26.027251407354296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'TABLAS AGUACATE'!$B$26</c:f>
              <c:strCache>
                <c:ptCount val="1"/>
                <c:pt idx="0">
                  <c:v>Belarús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AGUACATE'!$C$26</c:f>
              <c:numCache>
                <c:formatCode>0.00</c:formatCode>
                <c:ptCount val="1"/>
                <c:pt idx="0">
                  <c:v>552.79999999999995</c:v>
                </c:pt>
              </c:numCache>
            </c:numRef>
          </c:xVal>
          <c:yVal>
            <c:numRef>
              <c:f>'TABLAS AGUACATE'!$D$26</c:f>
              <c:numCache>
                <c:formatCode>0.00</c:formatCode>
                <c:ptCount val="1"/>
                <c:pt idx="0">
                  <c:v>24.906658929143934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'TABLAS AGUACATE'!$B$27</c:f>
              <c:strCache>
                <c:ptCount val="1"/>
                <c:pt idx="0">
                  <c:v>Bulgaria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AGUACATE'!$C$27</c:f>
              <c:numCache>
                <c:formatCode>0.00</c:formatCode>
                <c:ptCount val="1"/>
                <c:pt idx="0">
                  <c:v>539.79999999999995</c:v>
                </c:pt>
              </c:numCache>
            </c:numRef>
          </c:xVal>
          <c:yVal>
            <c:numRef>
              <c:f>'TABLAS AGUACATE'!$D$27</c:f>
              <c:numCache>
                <c:formatCode>0.00</c:formatCode>
                <c:ptCount val="1"/>
                <c:pt idx="0">
                  <c:v>30.336730695670632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'TABLAS AGUACATE'!$B$28</c:f>
              <c:strCache>
                <c:ptCount val="1"/>
                <c:pt idx="0">
                  <c:v>Malasia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'TABLAS AGUACATE'!$C$28</c:f>
              <c:numCache>
                <c:formatCode>0.00</c:formatCode>
                <c:ptCount val="1"/>
                <c:pt idx="0">
                  <c:v>498</c:v>
                </c:pt>
              </c:numCache>
            </c:numRef>
          </c:xVal>
          <c:yVal>
            <c:numRef>
              <c:f>'TABLAS AGUACATE'!$D$28</c:f>
              <c:numCache>
                <c:formatCode>0.00</c:formatCode>
                <c:ptCount val="1"/>
                <c:pt idx="0">
                  <c:v>35.174654750406638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9152"/>
        <c:axId val="208139712"/>
      </c:scatterChart>
      <c:valAx>
        <c:axId val="208139152"/>
        <c:scaling>
          <c:orientation val="maxMin"/>
        </c:scaling>
        <c:delete val="0"/>
        <c:axPos val="b"/>
        <c:numFmt formatCode="0.00" sourceLinked="1"/>
        <c:majorTickMark val="out"/>
        <c:minorTickMark val="none"/>
        <c:tickLblPos val="nextTo"/>
        <c:crossAx val="208139712"/>
        <c:crosses val="autoZero"/>
        <c:crossBetween val="midCat"/>
      </c:valAx>
      <c:valAx>
        <c:axId val="20813971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813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751416</xdr:colOff>
      <xdr:row>0</xdr:row>
      <xdr:rowOff>57149</xdr:rowOff>
    </xdr:from>
    <xdr:to>
      <xdr:col>16</xdr:col>
      <xdr:colOff>10583</xdr:colOff>
      <xdr:row>24</xdr:row>
      <xdr:rowOff>42332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754591</xdr:colOff>
      <xdr:row>25</xdr:row>
      <xdr:rowOff>27515</xdr:rowOff>
    </xdr:from>
    <xdr:to>
      <xdr:col>16</xdr:col>
      <xdr:colOff>21166</xdr:colOff>
      <xdr:row>50</xdr:row>
      <xdr:rowOff>179916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Eduardo Mejia Hernandez" refreshedDate="41957.302562847224" createdVersion="4" refreshedVersion="4" minRefreshableVersion="3" recordCount="54">
  <cacheSource type="worksheet">
    <worksheetSource ref="B1:E55" sheet="Cuadrantes Comercio AGUACATE"/>
  </cacheSource>
  <cacheFields count="4">
    <cacheField name="Descripción del producto" numFmtId="0">
      <sharedItems containsBlank="1" count="54">
        <m/>
        <s v="Estados Unidos de América"/>
        <s v="Países Bajos (Holanda)"/>
        <s v="Francia"/>
        <s v="Japón"/>
        <s v="Canadá"/>
        <s v="Reino Unido"/>
        <s v="Alemania"/>
        <s v="España"/>
        <s v="Suecia"/>
        <s v="Australia"/>
        <s v="Noruega"/>
        <s v="Bélgica"/>
        <s v="Dinamarca"/>
        <s v="Suiza"/>
        <s v="Federación de Rusia"/>
        <s v="Costa Rica"/>
        <s v="Argentina"/>
        <s v="Lituania"/>
        <s v="Finlandia"/>
        <s v="Italia"/>
        <s v="Austria"/>
        <s v="Polonia"/>
        <s v="Honduras"/>
        <s v="Singapur"/>
        <s v="Chile"/>
        <s v="Marruecos"/>
        <s v="Irlanda"/>
        <s v="El Salvador"/>
        <s v="Ucrania"/>
        <s v="Sudafrica"/>
        <s v="Hong Kong (China)"/>
        <s v="República Checa"/>
        <s v="Letonia"/>
        <s v="Emiratos Árabes Unidos"/>
        <s v="Rumania"/>
        <s v="Tailandia"/>
        <s v="Corea, República de"/>
        <s v="Eslovenia"/>
        <s v="Grecia"/>
        <s v="México"/>
        <s v="Portugal"/>
        <s v="Eslovaquia"/>
        <s v="Hungría"/>
        <s v="Guatemala"/>
        <s v="Luxemburgo"/>
        <s v="Islandia"/>
        <s v="Estonia"/>
        <s v="Kuwait"/>
        <s v="Belarús"/>
        <s v="Malasia"/>
        <s v="Jordania"/>
        <s v="Bulgaria"/>
        <s v="Arabia Saudita"/>
      </sharedItems>
    </cacheField>
    <cacheField name="Vr. Prom. Anual" numFmtId="0">
      <sharedItems containsString="0" containsBlank="1" containsNumber="1" minValue="498" maxValue="881825.6" count="54">
        <m/>
        <n v="881825.6"/>
        <n v="231641"/>
        <n v="201004"/>
        <n v="131808.6"/>
        <n v="104643.2"/>
        <n v="73571.199999999997"/>
        <n v="66919"/>
        <n v="67774.600000000006"/>
        <n v="42245.8"/>
        <n v="41704.6"/>
        <n v="23616.799999999999"/>
        <n v="17087.2"/>
        <n v="27052.799999999999"/>
        <n v="19109.599999999999"/>
        <n v="14519"/>
        <n v="16469.400000000001"/>
        <n v="10875.2"/>
        <n v="10967.2"/>
        <n v="6661.6"/>
        <n v="28041.4"/>
        <n v="8254"/>
        <n v="6624.8"/>
        <n v="6850.2"/>
        <n v="5160.2"/>
        <n v="2466.4"/>
        <n v="4524.6000000000004"/>
        <n v="4745.8"/>
        <n v="4930"/>
        <n v="2524.4"/>
        <n v="4121"/>
        <n v="4529.2"/>
        <n v="2030.2"/>
        <n v="2225"/>
        <n v="4388.3999999999996"/>
        <n v="1479.2"/>
        <n v="2573.4"/>
        <n v="2081"/>
        <n v="1494.8"/>
        <n v="1898"/>
        <n v="2609"/>
        <n v="1458.4"/>
        <n v="1170"/>
        <n v="1100.2"/>
        <n v="1302.5999999999999"/>
        <n v="1122.8"/>
        <n v="844.2"/>
        <n v="607.79999999999995"/>
        <n v="889.6"/>
        <n v="552.79999999999995"/>
        <n v="498"/>
        <n v="580.79999999999995"/>
        <n v="539.79999999999995"/>
        <n v="3517.4"/>
      </sharedItems>
    </cacheField>
    <cacheField name="Crec. Prom. Anual" numFmtId="0">
      <sharedItems containsString="0" containsBlank="1" containsNumber="1" minValue="-48.029795097044463" maxValue="56.980513542867975" count="54">
        <m/>
        <n v="11.704329429990382"/>
        <n v="12.552566982132957"/>
        <n v="5.5086279606755886"/>
        <n v="16.436145896705874"/>
        <n v="20.262385579239531"/>
        <n v="8.2304859924107259"/>
        <n v="14.486277836195585"/>
        <n v="6.2344001082755254"/>
        <n v="13.313022029812839"/>
        <n v="11.741928169184385"/>
        <n v="23.341461376985748"/>
        <n v="29.465641239364395"/>
        <n v="6.2954320695991051"/>
        <n v="12.30905926255358"/>
        <n v="39.609174942037974"/>
        <n v="16.779450339755982"/>
        <n v="34.161113397524225"/>
        <n v="31.691543379219112"/>
        <n v="35.509162241201473"/>
        <n v="-35.954920392317916"/>
        <n v="17.631460207262744"/>
        <n v="18.334578838379141"/>
        <n v="17.664702345608916"/>
        <n v="25.376506873121535"/>
        <n v="56.980513542867975"/>
        <n v="12.56735804743346"/>
        <n v="18.548341950251675"/>
        <n v="6.102726744982208"/>
        <n v="42.603590246803066"/>
        <n v="2.0613825983093288"/>
        <n v="11.083524281625666"/>
        <n v="25.314514690310663"/>
        <n v="26.927844294698914"/>
        <n v="-7.535922098379694"/>
        <n v="42.063679135634445"/>
        <n v="9.5996432972062617"/>
        <n v="18.66114762630853"/>
        <n v="32.577906314625146"/>
        <n v="5.2414955301025818"/>
        <n v="-48.029795097044463"/>
        <n v="2.2059491877689097"/>
        <n v="29.02794194251716"/>
        <n v="16.434028424130236"/>
        <n v="10.756475501725561"/>
        <n v="8.8943429923056421"/>
        <n v="26.055196713498269"/>
        <n v="30.437120214085635"/>
        <n v="24.752228142554241"/>
        <n v="24.906658929143934"/>
        <n v="35.174654750406638"/>
        <n v="26.027251407354296"/>
        <n v="30.336730695670632"/>
        <n v="10.552160545324387"/>
      </sharedItems>
    </cacheField>
    <cacheField name="Cuadrante" numFmtId="0">
      <sharedItems containsBlank="1" count="5">
        <m/>
        <s v="Cuadrante 4"/>
        <s v="Cuadrante 1"/>
        <s v="Cuadrante 2"/>
        <s v="Cuadrante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x v="0"/>
  </r>
  <r>
    <x v="1"/>
    <x v="1"/>
    <x v="1"/>
    <x v="1"/>
  </r>
  <r>
    <x v="2"/>
    <x v="2"/>
    <x v="2"/>
    <x v="1"/>
  </r>
  <r>
    <x v="3"/>
    <x v="3"/>
    <x v="3"/>
    <x v="1"/>
  </r>
  <r>
    <x v="4"/>
    <x v="4"/>
    <x v="4"/>
    <x v="1"/>
  </r>
  <r>
    <x v="5"/>
    <x v="5"/>
    <x v="5"/>
    <x v="2"/>
  </r>
  <r>
    <x v="6"/>
    <x v="6"/>
    <x v="6"/>
    <x v="1"/>
  </r>
  <r>
    <x v="7"/>
    <x v="7"/>
    <x v="7"/>
    <x v="1"/>
  </r>
  <r>
    <x v="8"/>
    <x v="8"/>
    <x v="8"/>
    <x v="1"/>
  </r>
  <r>
    <x v="9"/>
    <x v="9"/>
    <x v="9"/>
    <x v="1"/>
  </r>
  <r>
    <x v="10"/>
    <x v="10"/>
    <x v="10"/>
    <x v="1"/>
  </r>
  <r>
    <x v="11"/>
    <x v="11"/>
    <x v="11"/>
    <x v="3"/>
  </r>
  <r>
    <x v="12"/>
    <x v="12"/>
    <x v="12"/>
    <x v="3"/>
  </r>
  <r>
    <x v="13"/>
    <x v="13"/>
    <x v="13"/>
    <x v="4"/>
  </r>
  <r>
    <x v="14"/>
    <x v="14"/>
    <x v="14"/>
    <x v="4"/>
  </r>
  <r>
    <x v="15"/>
    <x v="15"/>
    <x v="15"/>
    <x v="3"/>
  </r>
  <r>
    <x v="16"/>
    <x v="16"/>
    <x v="16"/>
    <x v="4"/>
  </r>
  <r>
    <x v="17"/>
    <x v="17"/>
    <x v="17"/>
    <x v="3"/>
  </r>
  <r>
    <x v="18"/>
    <x v="18"/>
    <x v="18"/>
    <x v="3"/>
  </r>
  <r>
    <x v="19"/>
    <x v="19"/>
    <x v="19"/>
    <x v="3"/>
  </r>
  <r>
    <x v="20"/>
    <x v="20"/>
    <x v="20"/>
    <x v="4"/>
  </r>
  <r>
    <x v="21"/>
    <x v="21"/>
    <x v="21"/>
    <x v="3"/>
  </r>
  <r>
    <x v="22"/>
    <x v="22"/>
    <x v="22"/>
    <x v="3"/>
  </r>
  <r>
    <x v="23"/>
    <x v="23"/>
    <x v="23"/>
    <x v="3"/>
  </r>
  <r>
    <x v="24"/>
    <x v="24"/>
    <x v="24"/>
    <x v="3"/>
  </r>
  <r>
    <x v="25"/>
    <x v="25"/>
    <x v="25"/>
    <x v="3"/>
  </r>
  <r>
    <x v="26"/>
    <x v="26"/>
    <x v="26"/>
    <x v="4"/>
  </r>
  <r>
    <x v="27"/>
    <x v="27"/>
    <x v="27"/>
    <x v="3"/>
  </r>
  <r>
    <x v="28"/>
    <x v="28"/>
    <x v="28"/>
    <x v="4"/>
  </r>
  <r>
    <x v="29"/>
    <x v="29"/>
    <x v="29"/>
    <x v="3"/>
  </r>
  <r>
    <x v="30"/>
    <x v="30"/>
    <x v="30"/>
    <x v="4"/>
  </r>
  <r>
    <x v="31"/>
    <x v="31"/>
    <x v="31"/>
    <x v="4"/>
  </r>
  <r>
    <x v="32"/>
    <x v="32"/>
    <x v="32"/>
    <x v="3"/>
  </r>
  <r>
    <x v="33"/>
    <x v="33"/>
    <x v="33"/>
    <x v="3"/>
  </r>
  <r>
    <x v="34"/>
    <x v="34"/>
    <x v="34"/>
    <x v="4"/>
  </r>
  <r>
    <x v="35"/>
    <x v="35"/>
    <x v="35"/>
    <x v="3"/>
  </r>
  <r>
    <x v="36"/>
    <x v="36"/>
    <x v="36"/>
    <x v="4"/>
  </r>
  <r>
    <x v="37"/>
    <x v="37"/>
    <x v="37"/>
    <x v="3"/>
  </r>
  <r>
    <x v="38"/>
    <x v="38"/>
    <x v="38"/>
    <x v="3"/>
  </r>
  <r>
    <x v="39"/>
    <x v="39"/>
    <x v="39"/>
    <x v="4"/>
  </r>
  <r>
    <x v="40"/>
    <x v="40"/>
    <x v="40"/>
    <x v="4"/>
  </r>
  <r>
    <x v="41"/>
    <x v="41"/>
    <x v="41"/>
    <x v="4"/>
  </r>
  <r>
    <x v="42"/>
    <x v="42"/>
    <x v="42"/>
    <x v="3"/>
  </r>
  <r>
    <x v="43"/>
    <x v="43"/>
    <x v="43"/>
    <x v="4"/>
  </r>
  <r>
    <x v="44"/>
    <x v="44"/>
    <x v="44"/>
    <x v="4"/>
  </r>
  <r>
    <x v="45"/>
    <x v="45"/>
    <x v="45"/>
    <x v="4"/>
  </r>
  <r>
    <x v="46"/>
    <x v="46"/>
    <x v="46"/>
    <x v="3"/>
  </r>
  <r>
    <x v="47"/>
    <x v="47"/>
    <x v="47"/>
    <x v="3"/>
  </r>
  <r>
    <x v="48"/>
    <x v="48"/>
    <x v="48"/>
    <x v="3"/>
  </r>
  <r>
    <x v="49"/>
    <x v="49"/>
    <x v="49"/>
    <x v="3"/>
  </r>
  <r>
    <x v="50"/>
    <x v="50"/>
    <x v="50"/>
    <x v="3"/>
  </r>
  <r>
    <x v="51"/>
    <x v="51"/>
    <x v="51"/>
    <x v="3"/>
  </r>
  <r>
    <x v="52"/>
    <x v="52"/>
    <x v="52"/>
    <x v="3"/>
  </r>
  <r>
    <x v="53"/>
    <x v="53"/>
    <x v="5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D64" firstHeaderRow="1" firstDataRow="2" firstDataCol="2"/>
  <pivotFields count="4">
    <pivotField axis="axisRow" compact="0" outline="0" showAll="0">
      <items count="55">
        <item x="7"/>
        <item x="53"/>
        <item x="17"/>
        <item x="10"/>
        <item x="21"/>
        <item x="49"/>
        <item x="12"/>
        <item x="52"/>
        <item x="5"/>
        <item x="25"/>
        <item x="37"/>
        <item x="16"/>
        <item x="13"/>
        <item x="28"/>
        <item x="34"/>
        <item x="42"/>
        <item x="38"/>
        <item x="8"/>
        <item x="1"/>
        <item x="47"/>
        <item x="15"/>
        <item x="19"/>
        <item x="3"/>
        <item x="39"/>
        <item x="44"/>
        <item x="23"/>
        <item x="31"/>
        <item x="43"/>
        <item x="27"/>
        <item x="46"/>
        <item x="20"/>
        <item x="4"/>
        <item x="51"/>
        <item x="48"/>
        <item x="33"/>
        <item x="18"/>
        <item x="45"/>
        <item x="50"/>
        <item x="26"/>
        <item x="40"/>
        <item x="11"/>
        <item x="2"/>
        <item x="22"/>
        <item x="41"/>
        <item x="6"/>
        <item x="32"/>
        <item x="35"/>
        <item x="24"/>
        <item x="30"/>
        <item x="9"/>
        <item x="14"/>
        <item x="36"/>
        <item x="29"/>
        <item x="0"/>
        <item t="default"/>
      </items>
    </pivotField>
    <pivotField dataField="1" compact="0" outline="0" showAll="0">
      <items count="55">
        <item x="50"/>
        <item x="52"/>
        <item x="49"/>
        <item x="51"/>
        <item x="47"/>
        <item x="46"/>
        <item x="48"/>
        <item x="43"/>
        <item x="45"/>
        <item x="42"/>
        <item x="44"/>
        <item x="41"/>
        <item x="35"/>
        <item x="38"/>
        <item x="39"/>
        <item x="32"/>
        <item x="37"/>
        <item x="33"/>
        <item x="25"/>
        <item x="29"/>
        <item x="36"/>
        <item x="40"/>
        <item x="53"/>
        <item x="30"/>
        <item x="34"/>
        <item x="26"/>
        <item x="31"/>
        <item x="27"/>
        <item x="28"/>
        <item x="24"/>
        <item x="22"/>
        <item x="19"/>
        <item x="23"/>
        <item x="21"/>
        <item x="17"/>
        <item x="18"/>
        <item x="15"/>
        <item x="16"/>
        <item x="12"/>
        <item x="14"/>
        <item x="11"/>
        <item x="13"/>
        <item x="20"/>
        <item x="10"/>
        <item x="9"/>
        <item x="7"/>
        <item x="8"/>
        <item x="6"/>
        <item x="5"/>
        <item x="4"/>
        <item x="3"/>
        <item x="2"/>
        <item x="1"/>
        <item x="0"/>
        <item t="default"/>
      </items>
    </pivotField>
    <pivotField dataField="1" compact="0" outline="0" showAll="0"/>
    <pivotField axis="axisRow" compact="0" outline="0" showAll="0">
      <items count="6">
        <item x="2"/>
        <item x="3"/>
        <item x="4"/>
        <item x="1"/>
        <item x="0"/>
        <item t="default"/>
      </items>
    </pivotField>
  </pivotFields>
  <rowFields count="2">
    <field x="3"/>
    <field x="0"/>
  </rowFields>
  <rowItems count="60">
    <i>
      <x/>
      <x v="8"/>
    </i>
    <i t="default">
      <x/>
    </i>
    <i>
      <x v="1"/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5"/>
    </i>
    <i r="1">
      <x v="16"/>
    </i>
    <i r="1">
      <x v="19"/>
    </i>
    <i r="1">
      <x v="20"/>
    </i>
    <i r="1">
      <x v="21"/>
    </i>
    <i r="1">
      <x v="25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7"/>
    </i>
    <i r="1">
      <x v="40"/>
    </i>
    <i r="1">
      <x v="42"/>
    </i>
    <i r="1">
      <x v="45"/>
    </i>
    <i r="1">
      <x v="46"/>
    </i>
    <i r="1">
      <x v="47"/>
    </i>
    <i r="1">
      <x v="52"/>
    </i>
    <i t="default">
      <x v="1"/>
    </i>
    <i>
      <x v="2"/>
      <x v="1"/>
    </i>
    <i r="1">
      <x v="11"/>
    </i>
    <i r="1">
      <x v="12"/>
    </i>
    <i r="1">
      <x v="13"/>
    </i>
    <i r="1">
      <x v="14"/>
    </i>
    <i r="1">
      <x v="23"/>
    </i>
    <i r="1">
      <x v="24"/>
    </i>
    <i r="1">
      <x v="26"/>
    </i>
    <i r="1">
      <x v="27"/>
    </i>
    <i r="1">
      <x v="30"/>
    </i>
    <i r="1">
      <x v="36"/>
    </i>
    <i r="1">
      <x v="38"/>
    </i>
    <i r="1">
      <x v="39"/>
    </i>
    <i r="1">
      <x v="43"/>
    </i>
    <i r="1">
      <x v="48"/>
    </i>
    <i r="1">
      <x v="50"/>
    </i>
    <i r="1">
      <x v="51"/>
    </i>
    <i t="default">
      <x v="2"/>
    </i>
    <i>
      <x v="3"/>
      <x/>
    </i>
    <i r="1">
      <x v="3"/>
    </i>
    <i r="1">
      <x v="17"/>
    </i>
    <i r="1">
      <x v="18"/>
    </i>
    <i r="1">
      <x v="22"/>
    </i>
    <i r="1">
      <x v="31"/>
    </i>
    <i r="1">
      <x v="41"/>
    </i>
    <i r="1">
      <x v="44"/>
    </i>
    <i r="1">
      <x v="49"/>
    </i>
    <i t="default">
      <x v="3"/>
    </i>
    <i>
      <x v="4"/>
      <x v="53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r. Prom. Anual" fld="1" baseField="0" baseItem="8"/>
    <dataField name="Suma de Crec. Prom. Anual" fld="2" baseField="0" baseItem="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showGridLines="0" tabSelected="1" zoomScale="130" zoomScaleNormal="130" workbookViewId="0">
      <selection activeCell="O8" sqref="O8"/>
    </sheetView>
  </sheetViews>
  <sheetFormatPr baseColWidth="10" defaultRowHeight="15" x14ac:dyDescent="0.25"/>
  <cols>
    <col min="1" max="1" width="20.7109375" bestFit="1" customWidth="1"/>
    <col min="2" max="2" width="45.7109375" bestFit="1" customWidth="1"/>
    <col min="3" max="3" width="12.28515625" hidden="1" customWidth="1"/>
    <col min="4" max="4" width="12" hidden="1" customWidth="1"/>
    <col min="5" max="5" width="11.7109375" hidden="1" customWidth="1"/>
    <col min="6" max="7" width="12" hidden="1" customWidth="1"/>
    <col min="8" max="8" width="12.28515625" bestFit="1" customWidth="1"/>
    <col min="9" max="9" width="12" bestFit="1" customWidth="1"/>
    <col min="10" max="10" width="11.7109375" bestFit="1" customWidth="1"/>
    <col min="11" max="12" width="12" bestFit="1" customWidth="1"/>
    <col min="13" max="13" width="12" style="1" bestFit="1" customWidth="1"/>
    <col min="14" max="14" width="12.28515625" bestFit="1" customWidth="1"/>
    <col min="15" max="15" width="13.85546875" bestFit="1" customWidth="1"/>
    <col min="16" max="16" width="28.85546875" customWidth="1"/>
    <col min="17" max="17" width="11.85546875" bestFit="1" customWidth="1"/>
    <col min="19" max="19" width="12" bestFit="1" customWidth="1"/>
  </cols>
  <sheetData>
    <row r="1" spans="1:19" x14ac:dyDescent="0.25">
      <c r="A1" s="50" t="s">
        <v>85</v>
      </c>
      <c r="B1" s="50"/>
      <c r="C1" s="50"/>
      <c r="D1" s="50"/>
      <c r="E1" s="50"/>
      <c r="P1" s="30" t="s">
        <v>10</v>
      </c>
      <c r="Q1" s="27">
        <v>39759</v>
      </c>
    </row>
    <row r="2" spans="1:19" x14ac:dyDescent="0.25">
      <c r="A2" s="51" t="s">
        <v>86</v>
      </c>
      <c r="B2" s="51"/>
      <c r="C2" s="51"/>
      <c r="P2" s="30" t="s">
        <v>19</v>
      </c>
      <c r="Q2" s="26">
        <v>17.399999999999999</v>
      </c>
    </row>
    <row r="3" spans="1:19" x14ac:dyDescent="0.25">
      <c r="A3" s="2"/>
      <c r="P3" s="29" t="s">
        <v>14</v>
      </c>
      <c r="Q3" t="s">
        <v>15</v>
      </c>
      <c r="R3" t="s">
        <v>16</v>
      </c>
      <c r="S3" t="s">
        <v>17</v>
      </c>
    </row>
    <row r="4" spans="1:19" x14ac:dyDescent="0.25">
      <c r="A4" s="3" t="s">
        <v>0</v>
      </c>
    </row>
    <row r="5" spans="1:19" x14ac:dyDescent="0.25">
      <c r="A5" s="2"/>
    </row>
    <row r="6" spans="1:19" ht="15" customHeight="1" x14ac:dyDescent="0.25">
      <c r="A6" s="52" t="s">
        <v>1</v>
      </c>
      <c r="B6" s="54" t="s">
        <v>2</v>
      </c>
      <c r="C6" s="56" t="s">
        <v>3</v>
      </c>
      <c r="D6" s="57"/>
      <c r="E6" s="57"/>
      <c r="F6" s="57"/>
      <c r="G6" s="57"/>
      <c r="H6" s="49" t="s">
        <v>4</v>
      </c>
      <c r="I6" s="49"/>
      <c r="J6" s="49"/>
      <c r="K6" s="49"/>
      <c r="L6" s="49"/>
      <c r="M6" s="49"/>
      <c r="N6" s="49"/>
      <c r="O6" s="23"/>
      <c r="Q6" s="48"/>
      <c r="R6" s="48"/>
    </row>
    <row r="7" spans="1:19" ht="19.5" x14ac:dyDescent="0.25">
      <c r="A7" s="53"/>
      <c r="B7" s="55"/>
      <c r="C7" s="4" t="s">
        <v>5</v>
      </c>
      <c r="D7" s="4" t="s">
        <v>6</v>
      </c>
      <c r="E7" s="4" t="s">
        <v>7</v>
      </c>
      <c r="F7" s="4" t="s">
        <v>8</v>
      </c>
      <c r="G7" s="5" t="s">
        <v>9</v>
      </c>
      <c r="H7" s="6" t="s">
        <v>5</v>
      </c>
      <c r="I7" s="6" t="s">
        <v>6</v>
      </c>
      <c r="J7" s="6" t="s">
        <v>7</v>
      </c>
      <c r="K7" s="6" t="s">
        <v>8</v>
      </c>
      <c r="L7" s="6" t="s">
        <v>9</v>
      </c>
      <c r="M7" s="6" t="s">
        <v>12</v>
      </c>
      <c r="N7" s="6" t="s">
        <v>13</v>
      </c>
      <c r="O7" s="6" t="s">
        <v>18</v>
      </c>
      <c r="Q7" s="28"/>
      <c r="R7" s="28"/>
      <c r="S7" s="29"/>
    </row>
    <row r="8" spans="1:19" x14ac:dyDescent="0.25">
      <c r="A8" s="17" t="s">
        <v>82</v>
      </c>
      <c r="B8" s="38" t="s">
        <v>29</v>
      </c>
      <c r="C8" s="39">
        <v>774186</v>
      </c>
      <c r="D8" s="39">
        <v>616536</v>
      </c>
      <c r="E8" s="39">
        <v>962923</v>
      </c>
      <c r="F8" s="39">
        <v>913732</v>
      </c>
      <c r="G8" s="40">
        <v>1141751</v>
      </c>
      <c r="H8" s="31">
        <v>774186</v>
      </c>
      <c r="I8" s="31">
        <v>616536</v>
      </c>
      <c r="J8" s="31">
        <v>962923</v>
      </c>
      <c r="K8" s="31">
        <v>913732</v>
      </c>
      <c r="L8" s="32">
        <v>1141751</v>
      </c>
      <c r="M8" s="7">
        <f t="shared" ref="M8:M60" si="0">AVERAGE(H8:L8)</f>
        <v>881825.6</v>
      </c>
      <c r="N8" s="8">
        <f>LINEST(LN(H8:L8))*100</f>
        <v>11.704329429990382</v>
      </c>
      <c r="O8" s="8" t="str">
        <f t="shared" ref="O8:O60" si="1">IF(AND(M8&gt;$Q$1,N8&gt;$Q$2),$P$3,IF(AND(M8&gt;$Q$1,N8&lt;$Q$2),$S$3,IF(AND(M8&lt;$Q$1,N8&gt;$Q$2),$Q$3,$R$3)))</f>
        <v>Cuadrante 4</v>
      </c>
    </row>
    <row r="9" spans="1:19" x14ac:dyDescent="0.25">
      <c r="A9" s="17" t="s">
        <v>82</v>
      </c>
      <c r="B9" s="41" t="s">
        <v>30</v>
      </c>
      <c r="C9" s="42">
        <v>188886</v>
      </c>
      <c r="D9" s="42">
        <v>196679</v>
      </c>
      <c r="E9" s="42">
        <v>214305</v>
      </c>
      <c r="F9" s="42">
        <v>233872</v>
      </c>
      <c r="G9" s="43">
        <v>324463</v>
      </c>
      <c r="H9" s="14">
        <v>188886</v>
      </c>
      <c r="I9" s="14">
        <v>196679</v>
      </c>
      <c r="J9" s="14">
        <v>214305</v>
      </c>
      <c r="K9" s="14">
        <v>233872</v>
      </c>
      <c r="L9" s="18">
        <v>324463</v>
      </c>
      <c r="M9" s="7">
        <f t="shared" si="0"/>
        <v>231641</v>
      </c>
      <c r="N9" s="8">
        <f t="shared" ref="N8:N60" si="2">LINEST(LN(H9:L9))*100</f>
        <v>12.552566982132957</v>
      </c>
      <c r="O9" s="8" t="str">
        <f t="shared" si="1"/>
        <v>Cuadrante 4</v>
      </c>
    </row>
    <row r="10" spans="1:19" s="13" customFormat="1" x14ac:dyDescent="0.25">
      <c r="A10" s="17" t="s">
        <v>82</v>
      </c>
      <c r="B10" s="38" t="s">
        <v>31</v>
      </c>
      <c r="C10" s="39">
        <v>182616</v>
      </c>
      <c r="D10" s="39">
        <v>186052</v>
      </c>
      <c r="E10" s="39">
        <v>204279</v>
      </c>
      <c r="F10" s="39">
        <v>200210</v>
      </c>
      <c r="G10" s="40">
        <v>231863</v>
      </c>
      <c r="H10" s="14">
        <v>182616</v>
      </c>
      <c r="I10" s="14">
        <v>186052</v>
      </c>
      <c r="J10" s="14">
        <v>204279</v>
      </c>
      <c r="K10" s="14">
        <v>200210</v>
      </c>
      <c r="L10" s="18">
        <v>231863</v>
      </c>
      <c r="M10" s="7">
        <f t="shared" si="0"/>
        <v>201004</v>
      </c>
      <c r="N10" s="8">
        <f t="shared" si="2"/>
        <v>5.5086279606755886</v>
      </c>
      <c r="O10" s="8" t="str">
        <f t="shared" si="1"/>
        <v>Cuadrante 4</v>
      </c>
      <c r="Q10"/>
      <c r="R10"/>
      <c r="S10"/>
    </row>
    <row r="11" spans="1:19" x14ac:dyDescent="0.25">
      <c r="A11" s="17" t="s">
        <v>82</v>
      </c>
      <c r="B11" s="41" t="s">
        <v>32</v>
      </c>
      <c r="C11" s="42">
        <v>82427</v>
      </c>
      <c r="D11" s="42">
        <v>120830</v>
      </c>
      <c r="E11" s="42">
        <v>131962</v>
      </c>
      <c r="F11" s="42">
        <v>161804</v>
      </c>
      <c r="G11" s="43">
        <v>162020</v>
      </c>
      <c r="H11" s="14">
        <v>82427</v>
      </c>
      <c r="I11" s="14">
        <v>120830</v>
      </c>
      <c r="J11" s="14">
        <v>131962</v>
      </c>
      <c r="K11" s="14">
        <v>161804</v>
      </c>
      <c r="L11" s="18">
        <v>162020</v>
      </c>
      <c r="M11" s="7">
        <f t="shared" si="0"/>
        <v>131808.6</v>
      </c>
      <c r="N11" s="8">
        <f t="shared" si="2"/>
        <v>16.436145896705874</v>
      </c>
      <c r="O11" s="8" t="str">
        <f t="shared" si="1"/>
        <v>Cuadrante 4</v>
      </c>
    </row>
    <row r="12" spans="1:19" x14ac:dyDescent="0.25">
      <c r="A12" s="17" t="s">
        <v>82</v>
      </c>
      <c r="B12" s="38" t="s">
        <v>33</v>
      </c>
      <c r="C12" s="39">
        <v>65425</v>
      </c>
      <c r="D12" s="39">
        <v>80187</v>
      </c>
      <c r="E12" s="39">
        <v>109311</v>
      </c>
      <c r="F12" s="39">
        <v>122514</v>
      </c>
      <c r="G12" s="40">
        <v>145779</v>
      </c>
      <c r="H12" s="11">
        <v>65425</v>
      </c>
      <c r="I12" s="11">
        <v>80187</v>
      </c>
      <c r="J12" s="11">
        <v>109311</v>
      </c>
      <c r="K12" s="11">
        <v>122514</v>
      </c>
      <c r="L12" s="12">
        <v>145779</v>
      </c>
      <c r="M12" s="7">
        <f t="shared" si="0"/>
        <v>104643.2</v>
      </c>
      <c r="N12" s="8">
        <f t="shared" si="2"/>
        <v>20.262385579239531</v>
      </c>
      <c r="O12" s="8" t="str">
        <f t="shared" si="1"/>
        <v>Cuadrante 1</v>
      </c>
    </row>
    <row r="13" spans="1:19" x14ac:dyDescent="0.25">
      <c r="A13" s="17" t="s">
        <v>82</v>
      </c>
      <c r="B13" s="41" t="s">
        <v>34</v>
      </c>
      <c r="C13" s="42">
        <v>65081</v>
      </c>
      <c r="D13" s="42">
        <v>63682</v>
      </c>
      <c r="E13" s="42">
        <v>73769</v>
      </c>
      <c r="F13" s="42">
        <v>74550</v>
      </c>
      <c r="G13" s="43">
        <v>90774</v>
      </c>
      <c r="H13" s="14">
        <v>65081</v>
      </c>
      <c r="I13" s="14">
        <v>63682</v>
      </c>
      <c r="J13" s="14">
        <v>73769</v>
      </c>
      <c r="K13" s="14">
        <v>74550</v>
      </c>
      <c r="L13" s="18">
        <v>90774</v>
      </c>
      <c r="M13" s="7">
        <f t="shared" si="0"/>
        <v>73571.199999999997</v>
      </c>
      <c r="N13" s="8">
        <f t="shared" si="2"/>
        <v>8.2304859924107259</v>
      </c>
      <c r="O13" s="8" t="str">
        <f t="shared" si="1"/>
        <v>Cuadrante 4</v>
      </c>
    </row>
    <row r="14" spans="1:19" x14ac:dyDescent="0.25">
      <c r="A14" s="17" t="s">
        <v>82</v>
      </c>
      <c r="B14" s="38" t="s">
        <v>35</v>
      </c>
      <c r="C14" s="39">
        <v>46568</v>
      </c>
      <c r="D14" s="39">
        <v>58714</v>
      </c>
      <c r="E14" s="39">
        <v>72234</v>
      </c>
      <c r="F14" s="39">
        <v>67398</v>
      </c>
      <c r="G14" s="40">
        <v>89681</v>
      </c>
      <c r="H14" s="11">
        <v>46568</v>
      </c>
      <c r="I14" s="11">
        <v>58714</v>
      </c>
      <c r="J14" s="11">
        <v>72234</v>
      </c>
      <c r="K14" s="11">
        <v>67398</v>
      </c>
      <c r="L14" s="12">
        <v>89681</v>
      </c>
      <c r="M14" s="7">
        <f t="shared" si="0"/>
        <v>66919</v>
      </c>
      <c r="N14" s="8">
        <f t="shared" si="2"/>
        <v>14.486277836195585</v>
      </c>
      <c r="O14" s="8" t="str">
        <f t="shared" si="1"/>
        <v>Cuadrante 4</v>
      </c>
    </row>
    <row r="15" spans="1:19" x14ac:dyDescent="0.25">
      <c r="A15" s="17" t="s">
        <v>82</v>
      </c>
      <c r="B15" s="41" t="s">
        <v>36</v>
      </c>
      <c r="C15" s="42">
        <v>63091</v>
      </c>
      <c r="D15" s="42">
        <v>63746</v>
      </c>
      <c r="E15" s="42">
        <v>60677</v>
      </c>
      <c r="F15" s="42">
        <v>67818</v>
      </c>
      <c r="G15" s="43">
        <v>83541</v>
      </c>
      <c r="H15" s="9">
        <v>63091</v>
      </c>
      <c r="I15" s="9">
        <v>63746</v>
      </c>
      <c r="J15" s="9">
        <v>60677</v>
      </c>
      <c r="K15" s="9">
        <v>67818</v>
      </c>
      <c r="L15" s="10">
        <v>83541</v>
      </c>
      <c r="M15" s="7">
        <f t="shared" si="0"/>
        <v>67774.600000000006</v>
      </c>
      <c r="N15" s="8">
        <f t="shared" si="2"/>
        <v>6.2344001082755254</v>
      </c>
      <c r="O15" s="8" t="str">
        <f t="shared" si="1"/>
        <v>Cuadrante 4</v>
      </c>
    </row>
    <row r="16" spans="1:19" x14ac:dyDescent="0.25">
      <c r="A16" s="17" t="s">
        <v>82</v>
      </c>
      <c r="B16" s="38" t="s">
        <v>37</v>
      </c>
      <c r="C16" s="39">
        <v>32203</v>
      </c>
      <c r="D16" s="39">
        <v>33930</v>
      </c>
      <c r="E16" s="39">
        <v>45123</v>
      </c>
      <c r="F16" s="39">
        <v>46379</v>
      </c>
      <c r="G16" s="40">
        <v>53594</v>
      </c>
      <c r="H16" s="9">
        <v>32203</v>
      </c>
      <c r="I16" s="9">
        <v>33930</v>
      </c>
      <c r="J16" s="9">
        <v>45123</v>
      </c>
      <c r="K16" s="9">
        <v>46379</v>
      </c>
      <c r="L16" s="10">
        <v>53594</v>
      </c>
      <c r="M16" s="7">
        <f t="shared" si="0"/>
        <v>42245.8</v>
      </c>
      <c r="N16" s="8">
        <f t="shared" si="2"/>
        <v>13.313022029812839</v>
      </c>
      <c r="O16" s="8" t="str">
        <f t="shared" si="1"/>
        <v>Cuadrante 4</v>
      </c>
    </row>
    <row r="17" spans="1:19" x14ac:dyDescent="0.25">
      <c r="A17" s="17" t="s">
        <v>82</v>
      </c>
      <c r="B17" s="41" t="s">
        <v>38</v>
      </c>
      <c r="C17" s="42">
        <v>29184</v>
      </c>
      <c r="D17" s="42">
        <v>34223</v>
      </c>
      <c r="E17" s="42">
        <v>57200</v>
      </c>
      <c r="F17" s="42">
        <v>38282</v>
      </c>
      <c r="G17" s="43">
        <v>49634</v>
      </c>
      <c r="H17" s="11">
        <v>29184</v>
      </c>
      <c r="I17" s="11">
        <v>34223</v>
      </c>
      <c r="J17" s="11">
        <v>57200</v>
      </c>
      <c r="K17" s="11">
        <v>38282</v>
      </c>
      <c r="L17" s="12">
        <v>49634</v>
      </c>
      <c r="M17" s="7">
        <f t="shared" si="0"/>
        <v>41704.6</v>
      </c>
      <c r="N17" s="8">
        <f t="shared" si="2"/>
        <v>11.741928169184385</v>
      </c>
      <c r="O17" s="8" t="str">
        <f t="shared" si="1"/>
        <v>Cuadrante 4</v>
      </c>
    </row>
    <row r="18" spans="1:19" x14ac:dyDescent="0.25">
      <c r="A18" s="17" t="s">
        <v>82</v>
      </c>
      <c r="B18" s="38" t="s">
        <v>39</v>
      </c>
      <c r="C18" s="39">
        <v>13989</v>
      </c>
      <c r="D18" s="39">
        <v>16732</v>
      </c>
      <c r="E18" s="39">
        <v>25211</v>
      </c>
      <c r="F18" s="39">
        <v>26320</v>
      </c>
      <c r="G18" s="40">
        <v>35832</v>
      </c>
      <c r="H18" s="9">
        <v>13989</v>
      </c>
      <c r="I18" s="9">
        <v>16732</v>
      </c>
      <c r="J18" s="9">
        <v>25211</v>
      </c>
      <c r="K18" s="9">
        <v>26320</v>
      </c>
      <c r="L18" s="10">
        <v>35832</v>
      </c>
      <c r="M18" s="7">
        <f t="shared" si="0"/>
        <v>23616.799999999999</v>
      </c>
      <c r="N18" s="8">
        <f t="shared" si="2"/>
        <v>23.341461376985748</v>
      </c>
      <c r="O18" s="8" t="str">
        <f t="shared" si="1"/>
        <v>Cuadrante 2</v>
      </c>
    </row>
    <row r="19" spans="1:19" x14ac:dyDescent="0.25">
      <c r="A19" s="17" t="s">
        <v>82</v>
      </c>
      <c r="B19" s="41" t="s">
        <v>40</v>
      </c>
      <c r="C19" s="42">
        <v>10247</v>
      </c>
      <c r="D19" s="42">
        <v>10165</v>
      </c>
      <c r="E19" s="42">
        <v>13099</v>
      </c>
      <c r="F19" s="42">
        <v>20230</v>
      </c>
      <c r="G19" s="43">
        <v>31695</v>
      </c>
      <c r="H19" s="11">
        <v>10247</v>
      </c>
      <c r="I19" s="11">
        <v>10165</v>
      </c>
      <c r="J19" s="11">
        <v>13099</v>
      </c>
      <c r="K19" s="11">
        <v>20230</v>
      </c>
      <c r="L19" s="12">
        <v>31695</v>
      </c>
      <c r="M19" s="7">
        <f t="shared" si="0"/>
        <v>17087.2</v>
      </c>
      <c r="N19" s="8">
        <f t="shared" si="2"/>
        <v>29.465641239364395</v>
      </c>
      <c r="O19" s="8" t="str">
        <f t="shared" si="1"/>
        <v>Cuadrante 2</v>
      </c>
    </row>
    <row r="20" spans="1:19" x14ac:dyDescent="0.25">
      <c r="A20" s="17" t="s">
        <v>82</v>
      </c>
      <c r="B20" s="38" t="s">
        <v>41</v>
      </c>
      <c r="C20" s="39">
        <v>23859</v>
      </c>
      <c r="D20" s="39">
        <v>24382</v>
      </c>
      <c r="E20" s="39">
        <v>28425</v>
      </c>
      <c r="F20" s="39">
        <v>28212</v>
      </c>
      <c r="G20" s="40">
        <v>30386</v>
      </c>
      <c r="H20" s="9">
        <v>23859</v>
      </c>
      <c r="I20" s="9">
        <v>24382</v>
      </c>
      <c r="J20" s="9">
        <v>28425</v>
      </c>
      <c r="K20" s="9">
        <v>28212</v>
      </c>
      <c r="L20" s="10">
        <v>30386</v>
      </c>
      <c r="M20" s="7">
        <f t="shared" si="0"/>
        <v>27052.799999999999</v>
      </c>
      <c r="N20" s="8">
        <f t="shared" si="2"/>
        <v>6.2954320695991051</v>
      </c>
      <c r="O20" s="8" t="str">
        <f t="shared" si="1"/>
        <v>Cuadrante 3</v>
      </c>
    </row>
    <row r="21" spans="1:19" x14ac:dyDescent="0.25">
      <c r="A21" s="17" t="s">
        <v>82</v>
      </c>
      <c r="B21" s="41" t="s">
        <v>42</v>
      </c>
      <c r="C21" s="42">
        <v>15282</v>
      </c>
      <c r="D21" s="42">
        <v>15328</v>
      </c>
      <c r="E21" s="42">
        <v>20037</v>
      </c>
      <c r="F21" s="42">
        <v>20370</v>
      </c>
      <c r="G21" s="43">
        <v>24531</v>
      </c>
      <c r="H21" s="15">
        <v>15282</v>
      </c>
      <c r="I21" s="15">
        <v>15328</v>
      </c>
      <c r="J21" s="15">
        <v>20037</v>
      </c>
      <c r="K21" s="15">
        <v>20370</v>
      </c>
      <c r="L21" s="16">
        <v>24531</v>
      </c>
      <c r="M21" s="7">
        <f t="shared" si="0"/>
        <v>19109.599999999999</v>
      </c>
      <c r="N21" s="8">
        <f t="shared" si="2"/>
        <v>12.30905926255358</v>
      </c>
      <c r="O21" s="8" t="str">
        <f t="shared" si="1"/>
        <v>Cuadrante 3</v>
      </c>
    </row>
    <row r="22" spans="1:19" x14ac:dyDescent="0.25">
      <c r="A22" s="17" t="s">
        <v>82</v>
      </c>
      <c r="B22" s="38" t="s">
        <v>43</v>
      </c>
      <c r="C22" s="39">
        <v>4629</v>
      </c>
      <c r="D22" s="39">
        <v>9164</v>
      </c>
      <c r="E22" s="39">
        <v>16365</v>
      </c>
      <c r="F22" s="39">
        <v>19360</v>
      </c>
      <c r="G22" s="40">
        <v>23077</v>
      </c>
      <c r="H22" s="11">
        <v>4629</v>
      </c>
      <c r="I22" s="11">
        <v>9164</v>
      </c>
      <c r="J22" s="11">
        <v>16365</v>
      </c>
      <c r="K22" s="11">
        <v>19360</v>
      </c>
      <c r="L22" s="12">
        <v>23077</v>
      </c>
      <c r="M22" s="7">
        <f t="shared" si="0"/>
        <v>14519</v>
      </c>
      <c r="N22" s="8">
        <f t="shared" si="2"/>
        <v>39.609174942037974</v>
      </c>
      <c r="O22" s="8" t="str">
        <f t="shared" si="1"/>
        <v>Cuadrante 2</v>
      </c>
    </row>
    <row r="23" spans="1:19" x14ac:dyDescent="0.25">
      <c r="A23" s="17" t="s">
        <v>82</v>
      </c>
      <c r="B23" s="41" t="s">
        <v>44</v>
      </c>
      <c r="C23" s="42">
        <v>10108</v>
      </c>
      <c r="D23" s="42">
        <v>14746</v>
      </c>
      <c r="E23" s="42">
        <v>17424</v>
      </c>
      <c r="F23" s="42">
        <v>19970</v>
      </c>
      <c r="G23" s="43">
        <v>20099</v>
      </c>
      <c r="H23" s="9">
        <v>10108</v>
      </c>
      <c r="I23" s="9">
        <v>14746</v>
      </c>
      <c r="J23" s="9">
        <v>17424</v>
      </c>
      <c r="K23" s="9">
        <v>19970</v>
      </c>
      <c r="L23" s="10">
        <v>20099</v>
      </c>
      <c r="M23" s="7">
        <f t="shared" si="0"/>
        <v>16469.400000000001</v>
      </c>
      <c r="N23" s="8">
        <f t="shared" si="2"/>
        <v>16.779450339755982</v>
      </c>
      <c r="O23" s="8" t="str">
        <f t="shared" si="1"/>
        <v>Cuadrante 3</v>
      </c>
    </row>
    <row r="24" spans="1:19" x14ac:dyDescent="0.25">
      <c r="A24" s="17" t="s">
        <v>82</v>
      </c>
      <c r="B24" s="38" t="s">
        <v>45</v>
      </c>
      <c r="C24" s="39">
        <v>3567</v>
      </c>
      <c r="D24" s="39">
        <v>10742</v>
      </c>
      <c r="E24" s="39">
        <v>8986</v>
      </c>
      <c r="F24" s="39">
        <v>13565</v>
      </c>
      <c r="G24" s="40">
        <v>17516</v>
      </c>
      <c r="H24" s="9">
        <v>3567</v>
      </c>
      <c r="I24" s="9">
        <v>10742</v>
      </c>
      <c r="J24" s="9">
        <v>8986</v>
      </c>
      <c r="K24" s="9">
        <v>13565</v>
      </c>
      <c r="L24" s="10">
        <v>17516</v>
      </c>
      <c r="M24" s="7">
        <f t="shared" si="0"/>
        <v>10875.2</v>
      </c>
      <c r="N24" s="8">
        <f t="shared" si="2"/>
        <v>34.161113397524225</v>
      </c>
      <c r="O24" s="8" t="str">
        <f t="shared" si="1"/>
        <v>Cuadrante 2</v>
      </c>
    </row>
    <row r="25" spans="1:19" x14ac:dyDescent="0.25">
      <c r="A25" s="17" t="s">
        <v>82</v>
      </c>
      <c r="B25" s="41" t="s">
        <v>46</v>
      </c>
      <c r="C25" s="42">
        <v>4341</v>
      </c>
      <c r="D25" s="42">
        <v>8109</v>
      </c>
      <c r="E25" s="42">
        <v>12605</v>
      </c>
      <c r="F25" s="42">
        <v>13164</v>
      </c>
      <c r="G25" s="43">
        <v>16617</v>
      </c>
      <c r="H25" s="14">
        <v>4341</v>
      </c>
      <c r="I25" s="14">
        <v>8109</v>
      </c>
      <c r="J25" s="14">
        <v>12605</v>
      </c>
      <c r="K25" s="14">
        <v>13164</v>
      </c>
      <c r="L25" s="18">
        <v>16617</v>
      </c>
      <c r="M25" s="7">
        <f t="shared" si="0"/>
        <v>10967.2</v>
      </c>
      <c r="N25" s="8">
        <f t="shared" si="2"/>
        <v>31.691543379219112</v>
      </c>
      <c r="O25" s="8" t="str">
        <f t="shared" si="1"/>
        <v>Cuadrante 2</v>
      </c>
    </row>
    <row r="26" spans="1:19" x14ac:dyDescent="0.25">
      <c r="A26" s="17" t="s">
        <v>82</v>
      </c>
      <c r="B26" s="38" t="s">
        <v>47</v>
      </c>
      <c r="C26" s="39">
        <v>3052</v>
      </c>
      <c r="D26" s="39">
        <v>3776</v>
      </c>
      <c r="E26" s="39">
        <v>6206</v>
      </c>
      <c r="F26" s="39">
        <v>6103</v>
      </c>
      <c r="G26" s="40">
        <v>14171</v>
      </c>
      <c r="H26" s="11">
        <v>3052</v>
      </c>
      <c r="I26" s="11">
        <v>3776</v>
      </c>
      <c r="J26" s="11">
        <v>6206</v>
      </c>
      <c r="K26" s="11">
        <v>6103</v>
      </c>
      <c r="L26" s="12">
        <v>14171</v>
      </c>
      <c r="M26" s="7">
        <f t="shared" si="0"/>
        <v>6661.6</v>
      </c>
      <c r="N26" s="8">
        <f t="shared" si="2"/>
        <v>35.509162241201473</v>
      </c>
      <c r="O26" s="8" t="str">
        <f t="shared" si="1"/>
        <v>Cuadrante 2</v>
      </c>
    </row>
    <row r="27" spans="1:19" x14ac:dyDescent="0.25">
      <c r="A27" s="17" t="s">
        <v>82</v>
      </c>
      <c r="B27" s="41" t="s">
        <v>48</v>
      </c>
      <c r="C27" s="42">
        <v>43751</v>
      </c>
      <c r="D27" s="42">
        <v>41684</v>
      </c>
      <c r="E27" s="42">
        <v>29666</v>
      </c>
      <c r="F27" s="42">
        <v>10989</v>
      </c>
      <c r="G27" s="43">
        <v>14117</v>
      </c>
      <c r="H27" s="11">
        <v>43751</v>
      </c>
      <c r="I27" s="11">
        <v>41684</v>
      </c>
      <c r="J27" s="11">
        <v>29666</v>
      </c>
      <c r="K27" s="11">
        <v>10989</v>
      </c>
      <c r="L27" s="12">
        <v>14117</v>
      </c>
      <c r="M27" s="7">
        <f t="shared" si="0"/>
        <v>28041.4</v>
      </c>
      <c r="N27" s="8">
        <f t="shared" si="2"/>
        <v>-35.954920392317916</v>
      </c>
      <c r="O27" s="8" t="str">
        <f t="shared" si="1"/>
        <v>Cuadrante 3</v>
      </c>
    </row>
    <row r="28" spans="1:19" x14ac:dyDescent="0.25">
      <c r="A28" s="17" t="s">
        <v>82</v>
      </c>
      <c r="B28" s="38" t="s">
        <v>49</v>
      </c>
      <c r="C28" s="39">
        <v>5195</v>
      </c>
      <c r="D28" s="39">
        <v>6875</v>
      </c>
      <c r="E28" s="39">
        <v>9363</v>
      </c>
      <c r="F28" s="39">
        <v>8660</v>
      </c>
      <c r="G28" s="40">
        <v>11177</v>
      </c>
      <c r="H28" s="11">
        <v>5195</v>
      </c>
      <c r="I28" s="11">
        <v>6875</v>
      </c>
      <c r="J28" s="11">
        <v>9363</v>
      </c>
      <c r="K28" s="11">
        <v>8660</v>
      </c>
      <c r="L28" s="12">
        <v>11177</v>
      </c>
      <c r="M28" s="7">
        <f t="shared" si="0"/>
        <v>8254</v>
      </c>
      <c r="N28" s="8">
        <f t="shared" si="2"/>
        <v>17.631460207262744</v>
      </c>
      <c r="O28" s="8" t="str">
        <f t="shared" si="1"/>
        <v>Cuadrante 2</v>
      </c>
    </row>
    <row r="29" spans="1:19" x14ac:dyDescent="0.25">
      <c r="A29" s="17" t="s">
        <v>82</v>
      </c>
      <c r="B29" s="41" t="s">
        <v>50</v>
      </c>
      <c r="C29" s="42">
        <v>4406</v>
      </c>
      <c r="D29" s="42">
        <v>5517</v>
      </c>
      <c r="E29" s="42">
        <v>6650</v>
      </c>
      <c r="F29" s="42">
        <v>5843</v>
      </c>
      <c r="G29" s="43">
        <v>10708</v>
      </c>
      <c r="H29" s="11">
        <v>4406</v>
      </c>
      <c r="I29" s="11">
        <v>5517</v>
      </c>
      <c r="J29" s="11">
        <v>6650</v>
      </c>
      <c r="K29" s="11">
        <v>5843</v>
      </c>
      <c r="L29" s="12">
        <v>10708</v>
      </c>
      <c r="M29" s="7">
        <f t="shared" si="0"/>
        <v>6624.8</v>
      </c>
      <c r="N29" s="8">
        <f t="shared" si="2"/>
        <v>18.334578838379141</v>
      </c>
      <c r="O29" s="8" t="str">
        <f t="shared" si="1"/>
        <v>Cuadrante 2</v>
      </c>
    </row>
    <row r="30" spans="1:19" x14ac:dyDescent="0.25">
      <c r="A30" s="17" t="s">
        <v>82</v>
      </c>
      <c r="B30" s="38" t="s">
        <v>51</v>
      </c>
      <c r="C30" s="39">
        <v>4926</v>
      </c>
      <c r="D30" s="39">
        <v>5832</v>
      </c>
      <c r="E30" s="39">
        <v>5007</v>
      </c>
      <c r="F30" s="39">
        <v>8770</v>
      </c>
      <c r="G30" s="40">
        <v>9716</v>
      </c>
      <c r="H30" s="15">
        <v>4926</v>
      </c>
      <c r="I30" s="15">
        <v>5832</v>
      </c>
      <c r="J30" s="15">
        <v>5007</v>
      </c>
      <c r="K30" s="15">
        <v>8770</v>
      </c>
      <c r="L30" s="16">
        <v>9716</v>
      </c>
      <c r="M30" s="7">
        <f t="shared" si="0"/>
        <v>6850.2</v>
      </c>
      <c r="N30" s="8">
        <f t="shared" si="2"/>
        <v>17.664702345608916</v>
      </c>
      <c r="O30" s="8" t="str">
        <f t="shared" si="1"/>
        <v>Cuadrante 2</v>
      </c>
    </row>
    <row r="31" spans="1:19" s="13" customFormat="1" x14ac:dyDescent="0.25">
      <c r="A31" s="17" t="s">
        <v>82</v>
      </c>
      <c r="B31" s="41" t="s">
        <v>52</v>
      </c>
      <c r="C31" s="42">
        <v>2728</v>
      </c>
      <c r="D31" s="42">
        <v>4018</v>
      </c>
      <c r="E31" s="42">
        <v>5085</v>
      </c>
      <c r="F31" s="42">
        <v>6087</v>
      </c>
      <c r="G31" s="43">
        <v>7883</v>
      </c>
      <c r="H31" s="9">
        <v>2728</v>
      </c>
      <c r="I31" s="9">
        <v>4018</v>
      </c>
      <c r="J31" s="9">
        <v>5085</v>
      </c>
      <c r="K31" s="9">
        <v>6087</v>
      </c>
      <c r="L31" s="10">
        <v>7883</v>
      </c>
      <c r="M31" s="7">
        <f t="shared" si="0"/>
        <v>5160.2</v>
      </c>
      <c r="N31" s="8">
        <f t="shared" si="2"/>
        <v>25.376506873121535</v>
      </c>
      <c r="O31" s="8" t="str">
        <f t="shared" si="1"/>
        <v>Cuadrante 2</v>
      </c>
      <c r="Q31"/>
      <c r="R31"/>
      <c r="S31"/>
    </row>
    <row r="32" spans="1:19" x14ac:dyDescent="0.25">
      <c r="A32" s="17" t="s">
        <v>82</v>
      </c>
      <c r="B32" s="38" t="s">
        <v>53</v>
      </c>
      <c r="C32" s="39">
        <v>1101</v>
      </c>
      <c r="D32" s="39">
        <v>160</v>
      </c>
      <c r="E32" s="39">
        <v>2643</v>
      </c>
      <c r="F32" s="39">
        <v>1068</v>
      </c>
      <c r="G32" s="40">
        <v>7360</v>
      </c>
      <c r="H32" s="9">
        <v>1101</v>
      </c>
      <c r="I32" s="9">
        <v>160</v>
      </c>
      <c r="J32" s="9">
        <v>2643</v>
      </c>
      <c r="K32" s="9">
        <v>1068</v>
      </c>
      <c r="L32" s="10">
        <v>7360</v>
      </c>
      <c r="M32" s="7">
        <f t="shared" si="0"/>
        <v>2466.4</v>
      </c>
      <c r="N32" s="8">
        <f t="shared" si="2"/>
        <v>56.980513542867975</v>
      </c>
      <c r="O32" s="8" t="str">
        <f t="shared" si="1"/>
        <v>Cuadrante 2</v>
      </c>
    </row>
    <row r="33" spans="1:19" x14ac:dyDescent="0.25">
      <c r="A33" s="17" t="s">
        <v>82</v>
      </c>
      <c r="B33" s="41" t="s">
        <v>54</v>
      </c>
      <c r="C33" s="42">
        <v>3658</v>
      </c>
      <c r="D33" s="42">
        <v>4135</v>
      </c>
      <c r="E33" s="42">
        <v>3689</v>
      </c>
      <c r="F33" s="42">
        <v>4729</v>
      </c>
      <c r="G33" s="43">
        <v>6412</v>
      </c>
      <c r="H33" s="9">
        <v>3658</v>
      </c>
      <c r="I33" s="9">
        <v>4135</v>
      </c>
      <c r="J33" s="9">
        <v>3689</v>
      </c>
      <c r="K33" s="9">
        <v>4729</v>
      </c>
      <c r="L33" s="10">
        <v>6412</v>
      </c>
      <c r="M33" s="7">
        <f t="shared" si="0"/>
        <v>4524.6000000000004</v>
      </c>
      <c r="N33" s="8">
        <f t="shared" si="2"/>
        <v>12.56735804743346</v>
      </c>
      <c r="O33" s="8" t="str">
        <f t="shared" si="1"/>
        <v>Cuadrante 3</v>
      </c>
    </row>
    <row r="34" spans="1:19" x14ac:dyDescent="0.25">
      <c r="A34" s="17" t="s">
        <v>82</v>
      </c>
      <c r="B34" s="38" t="s">
        <v>55</v>
      </c>
      <c r="C34" s="39">
        <v>3279</v>
      </c>
      <c r="D34" s="39">
        <v>3523</v>
      </c>
      <c r="E34" s="39">
        <v>4528</v>
      </c>
      <c r="F34" s="39">
        <v>6099</v>
      </c>
      <c r="G34" s="40">
        <v>6300</v>
      </c>
      <c r="H34" s="20">
        <v>3279</v>
      </c>
      <c r="I34" s="20">
        <v>3523</v>
      </c>
      <c r="J34" s="20">
        <v>4528</v>
      </c>
      <c r="K34" s="20">
        <v>6099</v>
      </c>
      <c r="L34" s="21">
        <v>6300</v>
      </c>
      <c r="M34" s="7">
        <f t="shared" si="0"/>
        <v>4745.8</v>
      </c>
      <c r="N34" s="8">
        <f t="shared" si="2"/>
        <v>18.548341950251675</v>
      </c>
      <c r="O34" s="8" t="str">
        <f t="shared" si="1"/>
        <v>Cuadrante 2</v>
      </c>
    </row>
    <row r="35" spans="1:19" x14ac:dyDescent="0.25">
      <c r="A35" s="17" t="s">
        <v>82</v>
      </c>
      <c r="B35" s="41" t="s">
        <v>56</v>
      </c>
      <c r="C35" s="42">
        <v>5229</v>
      </c>
      <c r="D35" s="42">
        <v>3948</v>
      </c>
      <c r="E35" s="42">
        <v>3915</v>
      </c>
      <c r="F35" s="42">
        <v>5602</v>
      </c>
      <c r="G35" s="43">
        <v>5956</v>
      </c>
      <c r="H35" s="9">
        <v>5229</v>
      </c>
      <c r="I35" s="9">
        <v>3948</v>
      </c>
      <c r="J35" s="9">
        <v>3915</v>
      </c>
      <c r="K35" s="9">
        <v>5602</v>
      </c>
      <c r="L35" s="10">
        <v>5956</v>
      </c>
      <c r="M35" s="7">
        <f t="shared" si="0"/>
        <v>4930</v>
      </c>
      <c r="N35" s="8">
        <f t="shared" si="2"/>
        <v>6.102726744982208</v>
      </c>
      <c r="O35" s="8" t="str">
        <f t="shared" si="1"/>
        <v>Cuadrante 3</v>
      </c>
    </row>
    <row r="36" spans="1:19" x14ac:dyDescent="0.25">
      <c r="A36" s="17" t="s">
        <v>82</v>
      </c>
      <c r="B36" s="38" t="s">
        <v>57</v>
      </c>
      <c r="C36" s="39">
        <v>776</v>
      </c>
      <c r="D36" s="39">
        <v>1728</v>
      </c>
      <c r="E36" s="39">
        <v>2080</v>
      </c>
      <c r="F36" s="39">
        <v>3341</v>
      </c>
      <c r="G36" s="40">
        <v>4697</v>
      </c>
      <c r="H36" s="11">
        <v>776</v>
      </c>
      <c r="I36" s="11">
        <v>1728</v>
      </c>
      <c r="J36" s="11">
        <v>2080</v>
      </c>
      <c r="K36" s="11">
        <v>3341</v>
      </c>
      <c r="L36" s="12">
        <v>4697</v>
      </c>
      <c r="M36" s="7">
        <f t="shared" si="0"/>
        <v>2524.4</v>
      </c>
      <c r="N36" s="8">
        <f t="shared" si="2"/>
        <v>42.603590246803066</v>
      </c>
      <c r="O36" s="8" t="str">
        <f t="shared" si="1"/>
        <v>Cuadrante 2</v>
      </c>
    </row>
    <row r="37" spans="1:19" x14ac:dyDescent="0.25">
      <c r="A37" s="17" t="s">
        <v>82</v>
      </c>
      <c r="B37" s="41" t="s">
        <v>58</v>
      </c>
      <c r="C37" s="42">
        <v>3424</v>
      </c>
      <c r="D37" s="42">
        <v>4367</v>
      </c>
      <c r="E37" s="42">
        <v>5050</v>
      </c>
      <c r="F37" s="42">
        <v>3560</v>
      </c>
      <c r="G37" s="43">
        <v>4204</v>
      </c>
      <c r="H37" s="9">
        <v>3424</v>
      </c>
      <c r="I37" s="9">
        <v>4367</v>
      </c>
      <c r="J37" s="9">
        <v>5050</v>
      </c>
      <c r="K37" s="9">
        <v>3560</v>
      </c>
      <c r="L37" s="10">
        <v>4204</v>
      </c>
      <c r="M37" s="7">
        <f t="shared" si="0"/>
        <v>4121</v>
      </c>
      <c r="N37" s="8">
        <f t="shared" si="2"/>
        <v>2.0613825983093288</v>
      </c>
      <c r="O37" s="8" t="str">
        <f t="shared" si="1"/>
        <v>Cuadrante 3</v>
      </c>
    </row>
    <row r="38" spans="1:19" x14ac:dyDescent="0.25">
      <c r="A38" s="17" t="s">
        <v>82</v>
      </c>
      <c r="B38" s="38" t="s">
        <v>59</v>
      </c>
      <c r="C38" s="39">
        <v>2679</v>
      </c>
      <c r="D38" s="39">
        <v>4347</v>
      </c>
      <c r="E38" s="39">
        <v>5482</v>
      </c>
      <c r="F38" s="39">
        <v>6249</v>
      </c>
      <c r="G38" s="44">
        <v>3889</v>
      </c>
      <c r="H38" s="11">
        <v>2679</v>
      </c>
      <c r="I38" s="11">
        <v>4347</v>
      </c>
      <c r="J38" s="11">
        <v>5482</v>
      </c>
      <c r="K38" s="11">
        <v>6249</v>
      </c>
      <c r="L38" s="12">
        <v>3889</v>
      </c>
      <c r="M38" s="7">
        <f t="shared" si="0"/>
        <v>4529.2</v>
      </c>
      <c r="N38" s="8">
        <f t="shared" si="2"/>
        <v>11.083524281625666</v>
      </c>
      <c r="O38" s="8" t="str">
        <f t="shared" si="1"/>
        <v>Cuadrante 3</v>
      </c>
    </row>
    <row r="39" spans="1:19" x14ac:dyDescent="0.25">
      <c r="A39" s="17" t="s">
        <v>82</v>
      </c>
      <c r="B39" s="41" t="s">
        <v>60</v>
      </c>
      <c r="C39" s="42">
        <v>1187</v>
      </c>
      <c r="D39" s="42">
        <v>1521</v>
      </c>
      <c r="E39" s="42">
        <v>1769</v>
      </c>
      <c r="F39" s="42">
        <v>2039</v>
      </c>
      <c r="G39" s="43">
        <v>3635</v>
      </c>
      <c r="H39" s="9">
        <v>1187</v>
      </c>
      <c r="I39" s="9">
        <v>1521</v>
      </c>
      <c r="J39" s="9">
        <v>1769</v>
      </c>
      <c r="K39" s="9">
        <v>2039</v>
      </c>
      <c r="L39" s="10">
        <v>3635</v>
      </c>
      <c r="M39" s="7">
        <f t="shared" si="0"/>
        <v>2030.2</v>
      </c>
      <c r="N39" s="8">
        <f t="shared" si="2"/>
        <v>25.314514690310663</v>
      </c>
      <c r="O39" s="8" t="str">
        <f t="shared" si="1"/>
        <v>Cuadrante 2</v>
      </c>
    </row>
    <row r="40" spans="1:19" x14ac:dyDescent="0.25">
      <c r="A40" s="17" t="s">
        <v>82</v>
      </c>
      <c r="B40" s="38" t="s">
        <v>61</v>
      </c>
      <c r="C40" s="39">
        <v>1197</v>
      </c>
      <c r="D40" s="39">
        <v>1526</v>
      </c>
      <c r="E40" s="39">
        <v>2303</v>
      </c>
      <c r="F40" s="39">
        <v>2516</v>
      </c>
      <c r="G40" s="40">
        <v>3583</v>
      </c>
      <c r="H40" s="9">
        <v>1197</v>
      </c>
      <c r="I40" s="9">
        <v>1526</v>
      </c>
      <c r="J40" s="9">
        <v>2303</v>
      </c>
      <c r="K40" s="9">
        <v>2516</v>
      </c>
      <c r="L40" s="10">
        <v>3583</v>
      </c>
      <c r="M40" s="7">
        <f t="shared" si="0"/>
        <v>2225</v>
      </c>
      <c r="N40" s="8">
        <f t="shared" si="2"/>
        <v>26.927844294698914</v>
      </c>
      <c r="O40" s="8" t="str">
        <f t="shared" si="1"/>
        <v>Cuadrante 2</v>
      </c>
    </row>
    <row r="41" spans="1:19" x14ac:dyDescent="0.25">
      <c r="A41" s="17" t="s">
        <v>82</v>
      </c>
      <c r="B41" s="41" t="s">
        <v>62</v>
      </c>
      <c r="C41" s="45">
        <v>3476</v>
      </c>
      <c r="D41" s="45">
        <v>5201</v>
      </c>
      <c r="E41" s="45">
        <v>7296</v>
      </c>
      <c r="F41" s="45">
        <v>2589</v>
      </c>
      <c r="G41" s="46">
        <v>3380</v>
      </c>
      <c r="H41" s="11">
        <v>3476</v>
      </c>
      <c r="I41" s="11">
        <v>5201</v>
      </c>
      <c r="J41" s="11">
        <v>7296</v>
      </c>
      <c r="K41" s="11">
        <v>2589</v>
      </c>
      <c r="L41" s="12">
        <v>3380</v>
      </c>
      <c r="M41" s="7">
        <f t="shared" si="0"/>
        <v>4388.3999999999996</v>
      </c>
      <c r="N41" s="8">
        <f t="shared" si="2"/>
        <v>-7.535922098379694</v>
      </c>
      <c r="O41" s="8" t="str">
        <f t="shared" si="1"/>
        <v>Cuadrante 3</v>
      </c>
    </row>
    <row r="42" spans="1:19" x14ac:dyDescent="0.25">
      <c r="A42" s="17" t="s">
        <v>82</v>
      </c>
      <c r="B42" s="38" t="s">
        <v>63</v>
      </c>
      <c r="C42" s="39">
        <v>573</v>
      </c>
      <c r="D42" s="39">
        <v>870</v>
      </c>
      <c r="E42" s="39">
        <v>895</v>
      </c>
      <c r="F42" s="39">
        <v>1690</v>
      </c>
      <c r="G42" s="40">
        <v>3368</v>
      </c>
      <c r="H42" s="9">
        <v>573</v>
      </c>
      <c r="I42" s="9">
        <v>870</v>
      </c>
      <c r="J42" s="9">
        <v>895</v>
      </c>
      <c r="K42" s="9">
        <v>1690</v>
      </c>
      <c r="L42" s="10">
        <v>3368</v>
      </c>
      <c r="M42" s="7">
        <f t="shared" si="0"/>
        <v>1479.2</v>
      </c>
      <c r="N42" s="8">
        <f t="shared" si="2"/>
        <v>42.063679135634445</v>
      </c>
      <c r="O42" s="8" t="str">
        <f t="shared" si="1"/>
        <v>Cuadrante 2</v>
      </c>
    </row>
    <row r="43" spans="1:19" x14ac:dyDescent="0.25">
      <c r="A43" s="17" t="s">
        <v>82</v>
      </c>
      <c r="B43" s="41" t="s">
        <v>64</v>
      </c>
      <c r="C43" s="42">
        <v>2298</v>
      </c>
      <c r="D43" s="42">
        <v>2296</v>
      </c>
      <c r="E43" s="42">
        <v>2091</v>
      </c>
      <c r="F43" s="42">
        <v>2847</v>
      </c>
      <c r="G43" s="43">
        <v>3335</v>
      </c>
      <c r="H43" s="11">
        <v>2298</v>
      </c>
      <c r="I43" s="11">
        <v>2296</v>
      </c>
      <c r="J43" s="11">
        <v>2091</v>
      </c>
      <c r="K43" s="11">
        <v>2847</v>
      </c>
      <c r="L43" s="12">
        <v>3335</v>
      </c>
      <c r="M43" s="7">
        <f t="shared" si="0"/>
        <v>2573.4</v>
      </c>
      <c r="N43" s="8">
        <f t="shared" si="2"/>
        <v>9.5996432972062617</v>
      </c>
      <c r="O43" s="8" t="str">
        <f t="shared" si="1"/>
        <v>Cuadrante 3</v>
      </c>
    </row>
    <row r="44" spans="1:19" s="19" customFormat="1" x14ac:dyDescent="0.25">
      <c r="A44" s="17" t="s">
        <v>82</v>
      </c>
      <c r="B44" s="38" t="s">
        <v>65</v>
      </c>
      <c r="C44" s="39">
        <v>1382</v>
      </c>
      <c r="D44" s="39">
        <v>1731</v>
      </c>
      <c r="E44" s="39">
        <v>1965</v>
      </c>
      <c r="F44" s="39">
        <v>2235</v>
      </c>
      <c r="G44" s="40">
        <v>3092</v>
      </c>
      <c r="H44" s="11">
        <v>1382</v>
      </c>
      <c r="I44" s="11">
        <v>1731</v>
      </c>
      <c r="J44" s="11">
        <v>1965</v>
      </c>
      <c r="K44" s="11">
        <v>2235</v>
      </c>
      <c r="L44" s="12">
        <v>3092</v>
      </c>
      <c r="M44" s="7">
        <f t="shared" si="0"/>
        <v>2081</v>
      </c>
      <c r="N44" s="8">
        <f t="shared" si="2"/>
        <v>18.66114762630853</v>
      </c>
      <c r="O44" s="8" t="str">
        <f t="shared" si="1"/>
        <v>Cuadrante 2</v>
      </c>
      <c r="Q44"/>
      <c r="R44"/>
      <c r="S44"/>
    </row>
    <row r="45" spans="1:19" x14ac:dyDescent="0.25">
      <c r="A45" s="17" t="s">
        <v>82</v>
      </c>
      <c r="B45" s="41" t="s">
        <v>66</v>
      </c>
      <c r="C45" s="42">
        <v>752</v>
      </c>
      <c r="D45" s="42">
        <v>897</v>
      </c>
      <c r="E45" s="42">
        <v>1339</v>
      </c>
      <c r="F45" s="42">
        <v>1706</v>
      </c>
      <c r="G45" s="43">
        <v>2780</v>
      </c>
      <c r="H45" s="9">
        <v>752</v>
      </c>
      <c r="I45" s="9">
        <v>897</v>
      </c>
      <c r="J45" s="9">
        <v>1339</v>
      </c>
      <c r="K45" s="9">
        <v>1706</v>
      </c>
      <c r="L45" s="10">
        <v>2780</v>
      </c>
      <c r="M45" s="7">
        <f t="shared" si="0"/>
        <v>1494.8</v>
      </c>
      <c r="N45" s="8">
        <f t="shared" si="2"/>
        <v>32.577906314625146</v>
      </c>
      <c r="O45" s="8" t="str">
        <f t="shared" si="1"/>
        <v>Cuadrante 2</v>
      </c>
    </row>
    <row r="46" spans="1:19" x14ac:dyDescent="0.25">
      <c r="A46" s="17" t="s">
        <v>82</v>
      </c>
      <c r="B46" s="41" t="s">
        <v>67</v>
      </c>
      <c r="C46" s="42">
        <v>1922</v>
      </c>
      <c r="D46" s="42">
        <v>1440</v>
      </c>
      <c r="E46" s="42">
        <v>2157</v>
      </c>
      <c r="F46" s="42">
        <v>1605</v>
      </c>
      <c r="G46" s="43">
        <v>2366</v>
      </c>
      <c r="H46" s="11">
        <v>1922</v>
      </c>
      <c r="I46" s="11">
        <v>1440</v>
      </c>
      <c r="J46" s="11">
        <v>2157</v>
      </c>
      <c r="K46" s="11">
        <v>1605</v>
      </c>
      <c r="L46" s="12">
        <v>2366</v>
      </c>
      <c r="M46" s="7">
        <f t="shared" si="0"/>
        <v>1898</v>
      </c>
      <c r="N46" s="8">
        <f t="shared" si="2"/>
        <v>5.2414955301025818</v>
      </c>
      <c r="O46" s="8" t="str">
        <f t="shared" si="1"/>
        <v>Cuadrante 3</v>
      </c>
    </row>
    <row r="47" spans="1:19" s="13" customFormat="1" x14ac:dyDescent="0.25">
      <c r="A47" s="17" t="s">
        <v>82</v>
      </c>
      <c r="B47" s="38" t="s">
        <v>68</v>
      </c>
      <c r="C47" s="39">
        <v>0</v>
      </c>
      <c r="D47" s="39">
        <v>8025</v>
      </c>
      <c r="E47" s="39">
        <v>2010</v>
      </c>
      <c r="F47" s="39">
        <v>646</v>
      </c>
      <c r="G47" s="40">
        <v>2363</v>
      </c>
      <c r="H47" s="9">
        <v>1</v>
      </c>
      <c r="I47" s="9">
        <v>8025</v>
      </c>
      <c r="J47" s="9">
        <v>2010</v>
      </c>
      <c r="K47" s="9">
        <v>646</v>
      </c>
      <c r="L47" s="10">
        <v>2363</v>
      </c>
      <c r="M47" s="7">
        <f t="shared" si="0"/>
        <v>2609</v>
      </c>
      <c r="N47" s="8">
        <f>LINEST(LN(I47:L47))*100</f>
        <v>-48.029795097044463</v>
      </c>
      <c r="O47" s="8" t="str">
        <f t="shared" si="1"/>
        <v>Cuadrante 3</v>
      </c>
      <c r="Q47"/>
      <c r="R47"/>
      <c r="S47"/>
    </row>
    <row r="48" spans="1:19" x14ac:dyDescent="0.25">
      <c r="A48" s="17" t="s">
        <v>82</v>
      </c>
      <c r="B48" s="41" t="s">
        <v>69</v>
      </c>
      <c r="C48" s="42">
        <v>1707</v>
      </c>
      <c r="D48" s="42">
        <v>1407</v>
      </c>
      <c r="E48" s="42">
        <v>921</v>
      </c>
      <c r="F48" s="42">
        <v>1132</v>
      </c>
      <c r="G48" s="43">
        <v>2125</v>
      </c>
      <c r="H48" s="11">
        <v>1707</v>
      </c>
      <c r="I48" s="11">
        <v>1407</v>
      </c>
      <c r="J48" s="11">
        <v>921</v>
      </c>
      <c r="K48" s="11">
        <v>1132</v>
      </c>
      <c r="L48" s="12">
        <v>2125</v>
      </c>
      <c r="M48" s="7">
        <f t="shared" si="0"/>
        <v>1458.4</v>
      </c>
      <c r="N48" s="8">
        <f t="shared" si="2"/>
        <v>2.2059491877689097</v>
      </c>
      <c r="O48" s="8" t="str">
        <f t="shared" si="1"/>
        <v>Cuadrante 3</v>
      </c>
    </row>
    <row r="49" spans="1:15" x14ac:dyDescent="0.25">
      <c r="A49" s="17" t="s">
        <v>82</v>
      </c>
      <c r="B49" s="38" t="s">
        <v>70</v>
      </c>
      <c r="C49" s="39">
        <v>610</v>
      </c>
      <c r="D49" s="39">
        <v>714</v>
      </c>
      <c r="E49" s="39">
        <v>1243</v>
      </c>
      <c r="F49" s="39">
        <v>1465</v>
      </c>
      <c r="G49" s="40">
        <v>1818</v>
      </c>
      <c r="H49" s="11">
        <v>610</v>
      </c>
      <c r="I49" s="11">
        <v>714</v>
      </c>
      <c r="J49" s="11">
        <v>1243</v>
      </c>
      <c r="K49" s="11">
        <v>1465</v>
      </c>
      <c r="L49" s="12">
        <v>1818</v>
      </c>
      <c r="M49" s="7">
        <f t="shared" si="0"/>
        <v>1170</v>
      </c>
      <c r="N49" s="8">
        <f t="shared" si="2"/>
        <v>29.02794194251716</v>
      </c>
      <c r="O49" s="8" t="str">
        <f t="shared" si="1"/>
        <v>Cuadrante 2</v>
      </c>
    </row>
    <row r="50" spans="1:15" x14ac:dyDescent="0.25">
      <c r="A50" s="17" t="s">
        <v>82</v>
      </c>
      <c r="B50" s="41" t="s">
        <v>71</v>
      </c>
      <c r="C50" s="42">
        <v>795</v>
      </c>
      <c r="D50" s="42">
        <v>923</v>
      </c>
      <c r="E50" s="42">
        <v>991</v>
      </c>
      <c r="F50" s="42">
        <v>1218</v>
      </c>
      <c r="G50" s="43">
        <v>1574</v>
      </c>
      <c r="H50" s="9">
        <v>795</v>
      </c>
      <c r="I50" s="9">
        <v>923</v>
      </c>
      <c r="J50" s="9">
        <v>991</v>
      </c>
      <c r="K50" s="9">
        <v>1218</v>
      </c>
      <c r="L50" s="10">
        <v>1574</v>
      </c>
      <c r="M50" s="7">
        <f t="shared" si="0"/>
        <v>1100.2</v>
      </c>
      <c r="N50" s="8">
        <f t="shared" si="2"/>
        <v>16.434028424130236</v>
      </c>
      <c r="O50" s="8" t="str">
        <f t="shared" si="1"/>
        <v>Cuadrante 3</v>
      </c>
    </row>
    <row r="51" spans="1:15" x14ac:dyDescent="0.25">
      <c r="A51" s="17" t="s">
        <v>82</v>
      </c>
      <c r="B51" s="38" t="s">
        <v>72</v>
      </c>
      <c r="C51" s="39">
        <v>1204</v>
      </c>
      <c r="D51" s="39">
        <v>1035</v>
      </c>
      <c r="E51" s="39">
        <v>763</v>
      </c>
      <c r="F51" s="39">
        <v>2044</v>
      </c>
      <c r="G51" s="40">
        <v>1467</v>
      </c>
      <c r="H51" s="11">
        <v>1204</v>
      </c>
      <c r="I51" s="11">
        <v>1035</v>
      </c>
      <c r="J51" s="11">
        <v>763</v>
      </c>
      <c r="K51" s="11">
        <v>2044</v>
      </c>
      <c r="L51" s="12">
        <v>1467</v>
      </c>
      <c r="M51" s="7">
        <f t="shared" si="0"/>
        <v>1302.5999999999999</v>
      </c>
      <c r="N51" s="8">
        <f t="shared" si="2"/>
        <v>10.756475501725561</v>
      </c>
      <c r="O51" s="8" t="str">
        <f t="shared" si="1"/>
        <v>Cuadrante 3</v>
      </c>
    </row>
    <row r="52" spans="1:15" x14ac:dyDescent="0.25">
      <c r="A52" s="17" t="s">
        <v>82</v>
      </c>
      <c r="B52" s="41" t="s">
        <v>73</v>
      </c>
      <c r="C52" s="42">
        <v>992</v>
      </c>
      <c r="D52" s="42">
        <v>920</v>
      </c>
      <c r="E52" s="42">
        <v>1197</v>
      </c>
      <c r="F52" s="42">
        <v>1070</v>
      </c>
      <c r="G52" s="43">
        <v>1435</v>
      </c>
      <c r="H52" s="9">
        <v>992</v>
      </c>
      <c r="I52" s="9">
        <v>920</v>
      </c>
      <c r="J52" s="9">
        <v>1197</v>
      </c>
      <c r="K52" s="9">
        <v>1070</v>
      </c>
      <c r="L52" s="10">
        <v>1435</v>
      </c>
      <c r="M52" s="7">
        <f t="shared" si="0"/>
        <v>1122.8</v>
      </c>
      <c r="N52" s="8">
        <f t="shared" si="2"/>
        <v>8.8943429923056421</v>
      </c>
      <c r="O52" s="8" t="str">
        <f t="shared" si="1"/>
        <v>Cuadrante 3</v>
      </c>
    </row>
    <row r="53" spans="1:15" x14ac:dyDescent="0.25">
      <c r="A53" s="17" t="s">
        <v>82</v>
      </c>
      <c r="B53" s="38" t="s">
        <v>74</v>
      </c>
      <c r="C53" s="39">
        <v>482</v>
      </c>
      <c r="D53" s="39">
        <v>578</v>
      </c>
      <c r="E53" s="39">
        <v>829</v>
      </c>
      <c r="F53" s="39">
        <v>945</v>
      </c>
      <c r="G53" s="40">
        <v>1387</v>
      </c>
      <c r="H53" s="11">
        <v>482</v>
      </c>
      <c r="I53" s="11">
        <v>578</v>
      </c>
      <c r="J53" s="11">
        <v>829</v>
      </c>
      <c r="K53" s="11">
        <v>945</v>
      </c>
      <c r="L53" s="12">
        <v>1387</v>
      </c>
      <c r="M53" s="7">
        <f t="shared" si="0"/>
        <v>844.2</v>
      </c>
      <c r="N53" s="8">
        <f t="shared" si="2"/>
        <v>26.055196713498269</v>
      </c>
      <c r="O53" s="8" t="str">
        <f t="shared" si="1"/>
        <v>Cuadrante 2</v>
      </c>
    </row>
    <row r="54" spans="1:15" x14ac:dyDescent="0.25">
      <c r="A54" s="17" t="s">
        <v>82</v>
      </c>
      <c r="B54" s="41" t="s">
        <v>75</v>
      </c>
      <c r="C54" s="42">
        <v>300</v>
      </c>
      <c r="D54" s="42">
        <v>422</v>
      </c>
      <c r="E54" s="42">
        <v>564</v>
      </c>
      <c r="F54" s="42">
        <v>610</v>
      </c>
      <c r="G54" s="43">
        <v>1143</v>
      </c>
      <c r="H54" s="9">
        <v>300</v>
      </c>
      <c r="I54" s="9">
        <v>422</v>
      </c>
      <c r="J54" s="9">
        <v>564</v>
      </c>
      <c r="K54" s="9">
        <v>610</v>
      </c>
      <c r="L54" s="10">
        <v>1143</v>
      </c>
      <c r="M54" s="7">
        <f t="shared" si="0"/>
        <v>607.79999999999995</v>
      </c>
      <c r="N54" s="8">
        <f t="shared" si="2"/>
        <v>30.437120214085635</v>
      </c>
      <c r="O54" s="8" t="str">
        <f t="shared" si="1"/>
        <v>Cuadrante 2</v>
      </c>
    </row>
    <row r="55" spans="1:15" x14ac:dyDescent="0.25">
      <c r="A55" s="17" t="s">
        <v>82</v>
      </c>
      <c r="B55" s="38" t="s">
        <v>76</v>
      </c>
      <c r="C55" s="47">
        <v>470</v>
      </c>
      <c r="D55" s="47">
        <v>604</v>
      </c>
      <c r="E55" s="47">
        <v>1001</v>
      </c>
      <c r="F55" s="47">
        <v>1244</v>
      </c>
      <c r="G55" s="44">
        <v>1129</v>
      </c>
      <c r="H55" s="9">
        <v>470</v>
      </c>
      <c r="I55" s="9">
        <v>604</v>
      </c>
      <c r="J55" s="9">
        <v>1001</v>
      </c>
      <c r="K55" s="9">
        <v>1244</v>
      </c>
      <c r="L55" s="10">
        <v>1129</v>
      </c>
      <c r="M55" s="7">
        <f t="shared" si="0"/>
        <v>889.6</v>
      </c>
      <c r="N55" s="8">
        <f t="shared" si="2"/>
        <v>24.752228142554241</v>
      </c>
      <c r="O55" s="8" t="str">
        <f t="shared" si="1"/>
        <v>Cuadrante 2</v>
      </c>
    </row>
    <row r="56" spans="1:15" x14ac:dyDescent="0.25">
      <c r="A56" s="17" t="s">
        <v>82</v>
      </c>
      <c r="B56" s="41" t="s">
        <v>77</v>
      </c>
      <c r="C56" s="42">
        <v>336</v>
      </c>
      <c r="D56" s="42">
        <v>392</v>
      </c>
      <c r="E56" s="42">
        <v>502</v>
      </c>
      <c r="F56" s="42">
        <v>532</v>
      </c>
      <c r="G56" s="43">
        <v>1002</v>
      </c>
      <c r="H56" s="11">
        <v>336</v>
      </c>
      <c r="I56" s="11">
        <v>392</v>
      </c>
      <c r="J56" s="11">
        <v>502</v>
      </c>
      <c r="K56" s="11">
        <v>532</v>
      </c>
      <c r="L56" s="12">
        <v>1002</v>
      </c>
      <c r="M56" s="7">
        <f t="shared" si="0"/>
        <v>552.79999999999995</v>
      </c>
      <c r="N56" s="8">
        <f t="shared" si="2"/>
        <v>24.906658929143934</v>
      </c>
      <c r="O56" s="8" t="str">
        <f t="shared" si="1"/>
        <v>Cuadrante 2</v>
      </c>
    </row>
    <row r="57" spans="1:15" x14ac:dyDescent="0.25">
      <c r="A57" s="17" t="s">
        <v>82</v>
      </c>
      <c r="B57" s="38" t="s">
        <v>78</v>
      </c>
      <c r="C57" s="39">
        <v>218</v>
      </c>
      <c r="D57" s="39">
        <v>307</v>
      </c>
      <c r="E57" s="39">
        <v>468</v>
      </c>
      <c r="F57" s="39">
        <v>560</v>
      </c>
      <c r="G57" s="40">
        <v>937</v>
      </c>
      <c r="H57" s="9">
        <v>218</v>
      </c>
      <c r="I57" s="9">
        <v>307</v>
      </c>
      <c r="J57" s="9">
        <v>468</v>
      </c>
      <c r="K57" s="9">
        <v>560</v>
      </c>
      <c r="L57" s="10">
        <v>937</v>
      </c>
      <c r="M57" s="7">
        <f t="shared" si="0"/>
        <v>498</v>
      </c>
      <c r="N57" s="8">
        <f t="shared" si="2"/>
        <v>35.174654750406638</v>
      </c>
      <c r="O57" s="8" t="str">
        <f t="shared" si="1"/>
        <v>Cuadrante 2</v>
      </c>
    </row>
    <row r="58" spans="1:15" x14ac:dyDescent="0.25">
      <c r="A58" s="17" t="s">
        <v>82</v>
      </c>
      <c r="B58" s="41" t="s">
        <v>79</v>
      </c>
      <c r="C58" s="42">
        <v>278</v>
      </c>
      <c r="D58" s="42">
        <v>524</v>
      </c>
      <c r="E58" s="42">
        <v>516</v>
      </c>
      <c r="F58" s="42">
        <v>706</v>
      </c>
      <c r="G58" s="43">
        <v>880</v>
      </c>
      <c r="H58" s="11">
        <v>278</v>
      </c>
      <c r="I58" s="11">
        <v>524</v>
      </c>
      <c r="J58" s="11">
        <v>516</v>
      </c>
      <c r="K58" s="11">
        <v>706</v>
      </c>
      <c r="L58" s="12">
        <v>880</v>
      </c>
      <c r="M58" s="7">
        <f t="shared" si="0"/>
        <v>580.79999999999995</v>
      </c>
      <c r="N58" s="8">
        <f t="shared" si="2"/>
        <v>26.027251407354296</v>
      </c>
      <c r="O58" s="8" t="str">
        <f t="shared" si="1"/>
        <v>Cuadrante 2</v>
      </c>
    </row>
    <row r="59" spans="1:15" x14ac:dyDescent="0.25">
      <c r="A59" s="17" t="s">
        <v>82</v>
      </c>
      <c r="B59" s="38" t="s">
        <v>80</v>
      </c>
      <c r="C59" s="39">
        <v>251</v>
      </c>
      <c r="D59" s="39">
        <v>350</v>
      </c>
      <c r="E59" s="39">
        <v>600</v>
      </c>
      <c r="F59" s="39">
        <v>673</v>
      </c>
      <c r="G59" s="40">
        <v>825</v>
      </c>
      <c r="H59" s="11">
        <v>251</v>
      </c>
      <c r="I59" s="11">
        <v>350</v>
      </c>
      <c r="J59" s="11">
        <v>600</v>
      </c>
      <c r="K59" s="11">
        <v>673</v>
      </c>
      <c r="L59" s="12">
        <v>825</v>
      </c>
      <c r="M59" s="7">
        <f t="shared" si="0"/>
        <v>539.79999999999995</v>
      </c>
      <c r="N59" s="8">
        <f t="shared" si="2"/>
        <v>30.336730695670632</v>
      </c>
      <c r="O59" s="8" t="str">
        <f t="shared" si="1"/>
        <v>Cuadrante 2</v>
      </c>
    </row>
    <row r="60" spans="1:15" x14ac:dyDescent="0.25">
      <c r="A60" s="17" t="s">
        <v>82</v>
      </c>
      <c r="B60" s="41" t="s">
        <v>81</v>
      </c>
      <c r="C60" s="42">
        <v>1008</v>
      </c>
      <c r="D60" s="42">
        <v>2316</v>
      </c>
      <c r="E60" s="42">
        <v>3247</v>
      </c>
      <c r="F60" s="42">
        <v>10202</v>
      </c>
      <c r="G60" s="46">
        <v>814</v>
      </c>
      <c r="H60" s="11">
        <v>1008</v>
      </c>
      <c r="I60" s="11">
        <v>2316</v>
      </c>
      <c r="J60" s="11">
        <v>3247</v>
      </c>
      <c r="K60" s="11">
        <v>10202</v>
      </c>
      <c r="L60" s="12">
        <v>814</v>
      </c>
      <c r="M60" s="7">
        <f t="shared" si="0"/>
        <v>3517.4</v>
      </c>
      <c r="N60" s="8">
        <f t="shared" si="2"/>
        <v>10.552160545324387</v>
      </c>
      <c r="O60" s="8" t="str">
        <f t="shared" si="1"/>
        <v>Cuadrante 3</v>
      </c>
    </row>
    <row r="61" spans="1:15" x14ac:dyDescent="0.25">
      <c r="A61" s="24"/>
    </row>
    <row r="62" spans="1:15" x14ac:dyDescent="0.25">
      <c r="A62" s="25" t="s">
        <v>10</v>
      </c>
      <c r="M62" s="1">
        <f>AVERAGE(M8:M60)</f>
        <v>39759.090566037718</v>
      </c>
    </row>
    <row r="63" spans="1:15" x14ac:dyDescent="0.25">
      <c r="A63" s="25" t="s">
        <v>11</v>
      </c>
      <c r="M63" s="22">
        <f>AVERAGE(N8:N60)</f>
        <v>17.415343899191335</v>
      </c>
    </row>
  </sheetData>
  <sortState ref="A8:O724">
    <sortCondition ref="A8:A724"/>
  </sortState>
  <mergeCells count="7">
    <mergeCell ref="Q6:R6"/>
    <mergeCell ref="H6:N6"/>
    <mergeCell ref="A1:E1"/>
    <mergeCell ref="A2:C2"/>
    <mergeCell ref="A6:A7"/>
    <mergeCell ref="B6:B7"/>
    <mergeCell ref="C6:G6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4"/>
  <sheetViews>
    <sheetView topLeftCell="A19" workbookViewId="0">
      <selection activeCell="B7" sqref="B7:B32"/>
    </sheetView>
  </sheetViews>
  <sheetFormatPr baseColWidth="10" defaultRowHeight="15" x14ac:dyDescent="0.25"/>
  <cols>
    <col min="1" max="2" width="25.5703125" bestFit="1" customWidth="1"/>
    <col min="3" max="3" width="23.140625" bestFit="1" customWidth="1"/>
    <col min="4" max="4" width="25" bestFit="1" customWidth="1"/>
  </cols>
  <sheetData>
    <row r="3" spans="1:4" x14ac:dyDescent="0.25">
      <c r="C3" s="33" t="s">
        <v>25</v>
      </c>
    </row>
    <row r="4" spans="1:4" x14ac:dyDescent="0.25">
      <c r="A4" s="33" t="s">
        <v>18</v>
      </c>
      <c r="B4" s="33" t="s">
        <v>2</v>
      </c>
      <c r="C4" t="s">
        <v>27</v>
      </c>
      <c r="D4" t="s">
        <v>26</v>
      </c>
    </row>
    <row r="5" spans="1:4" x14ac:dyDescent="0.25">
      <c r="A5" t="s">
        <v>14</v>
      </c>
      <c r="B5" t="s">
        <v>33</v>
      </c>
      <c r="C5" s="26">
        <v>104643.2</v>
      </c>
      <c r="D5" s="26">
        <v>20.262385579239531</v>
      </c>
    </row>
    <row r="6" spans="1:4" x14ac:dyDescent="0.25">
      <c r="A6" t="s">
        <v>21</v>
      </c>
      <c r="C6" s="26">
        <v>104643.2</v>
      </c>
      <c r="D6" s="26">
        <v>20.262385579239531</v>
      </c>
    </row>
    <row r="7" spans="1:4" x14ac:dyDescent="0.25">
      <c r="A7" t="s">
        <v>15</v>
      </c>
      <c r="B7" t="s">
        <v>45</v>
      </c>
      <c r="C7" s="26">
        <v>10875.2</v>
      </c>
      <c r="D7" s="26">
        <v>34.161113397524225</v>
      </c>
    </row>
    <row r="8" spans="1:4" x14ac:dyDescent="0.25">
      <c r="B8" t="s">
        <v>49</v>
      </c>
      <c r="C8" s="26">
        <v>8254</v>
      </c>
      <c r="D8" s="26">
        <v>17.631460207262744</v>
      </c>
    </row>
    <row r="9" spans="1:4" x14ac:dyDescent="0.25">
      <c r="B9" t="s">
        <v>77</v>
      </c>
      <c r="C9" s="26">
        <v>552.79999999999995</v>
      </c>
      <c r="D9" s="26">
        <v>24.906658929143934</v>
      </c>
    </row>
    <row r="10" spans="1:4" x14ac:dyDescent="0.25">
      <c r="B10" t="s">
        <v>40</v>
      </c>
      <c r="C10" s="26">
        <v>17087.2</v>
      </c>
      <c r="D10" s="26">
        <v>29.465641239364395</v>
      </c>
    </row>
    <row r="11" spans="1:4" x14ac:dyDescent="0.25">
      <c r="B11" t="s">
        <v>80</v>
      </c>
      <c r="C11" s="26">
        <v>539.79999999999995</v>
      </c>
      <c r="D11" s="26">
        <v>30.336730695670632</v>
      </c>
    </row>
    <row r="12" spans="1:4" x14ac:dyDescent="0.25">
      <c r="B12" t="s">
        <v>53</v>
      </c>
      <c r="C12" s="26">
        <v>2466.4</v>
      </c>
      <c r="D12" s="26">
        <v>56.980513542867975</v>
      </c>
    </row>
    <row r="13" spans="1:4" x14ac:dyDescent="0.25">
      <c r="B13" t="s">
        <v>65</v>
      </c>
      <c r="C13" s="26">
        <v>2081</v>
      </c>
      <c r="D13" s="26">
        <v>18.66114762630853</v>
      </c>
    </row>
    <row r="14" spans="1:4" x14ac:dyDescent="0.25">
      <c r="B14" t="s">
        <v>70</v>
      </c>
      <c r="C14" s="26">
        <v>1170</v>
      </c>
      <c r="D14" s="26">
        <v>29.02794194251716</v>
      </c>
    </row>
    <row r="15" spans="1:4" x14ac:dyDescent="0.25">
      <c r="B15" t="s">
        <v>66</v>
      </c>
      <c r="C15" s="26">
        <v>1494.8</v>
      </c>
      <c r="D15" s="26">
        <v>32.577906314625146</v>
      </c>
    </row>
    <row r="16" spans="1:4" x14ac:dyDescent="0.25">
      <c r="B16" t="s">
        <v>75</v>
      </c>
      <c r="C16" s="26">
        <v>607.79999999999995</v>
      </c>
      <c r="D16" s="26">
        <v>30.437120214085635</v>
      </c>
    </row>
    <row r="17" spans="2:4" x14ac:dyDescent="0.25">
      <c r="B17" t="s">
        <v>43</v>
      </c>
      <c r="C17" s="26">
        <v>14519</v>
      </c>
      <c r="D17" s="26">
        <v>39.609174942037974</v>
      </c>
    </row>
    <row r="18" spans="2:4" x14ac:dyDescent="0.25">
      <c r="B18" t="s">
        <v>47</v>
      </c>
      <c r="C18" s="26">
        <v>6661.6</v>
      </c>
      <c r="D18" s="26">
        <v>35.509162241201473</v>
      </c>
    </row>
    <row r="19" spans="2:4" x14ac:dyDescent="0.25">
      <c r="B19" t="s">
        <v>51</v>
      </c>
      <c r="C19" s="26">
        <v>6850.2</v>
      </c>
      <c r="D19" s="26">
        <v>17.664702345608916</v>
      </c>
    </row>
    <row r="20" spans="2:4" x14ac:dyDescent="0.25">
      <c r="B20" t="s">
        <v>55</v>
      </c>
      <c r="C20" s="26">
        <v>4745.8</v>
      </c>
      <c r="D20" s="26">
        <v>18.548341950251675</v>
      </c>
    </row>
    <row r="21" spans="2:4" x14ac:dyDescent="0.25">
      <c r="B21" t="s">
        <v>74</v>
      </c>
      <c r="C21" s="26">
        <v>844.2</v>
      </c>
      <c r="D21" s="26">
        <v>26.055196713498269</v>
      </c>
    </row>
    <row r="22" spans="2:4" x14ac:dyDescent="0.25">
      <c r="B22" t="s">
        <v>79</v>
      </c>
      <c r="C22" s="26">
        <v>580.79999999999995</v>
      </c>
      <c r="D22" s="26">
        <v>26.027251407354296</v>
      </c>
    </row>
    <row r="23" spans="2:4" x14ac:dyDescent="0.25">
      <c r="B23" t="s">
        <v>76</v>
      </c>
      <c r="C23" s="26">
        <v>889.6</v>
      </c>
      <c r="D23" s="26">
        <v>24.752228142554241</v>
      </c>
    </row>
    <row r="24" spans="2:4" x14ac:dyDescent="0.25">
      <c r="B24" t="s">
        <v>61</v>
      </c>
      <c r="C24" s="26">
        <v>2225</v>
      </c>
      <c r="D24" s="26">
        <v>26.927844294698914</v>
      </c>
    </row>
    <row r="25" spans="2:4" x14ac:dyDescent="0.25">
      <c r="B25" t="s">
        <v>46</v>
      </c>
      <c r="C25" s="26">
        <v>10967.2</v>
      </c>
      <c r="D25" s="26">
        <v>31.691543379219112</v>
      </c>
    </row>
    <row r="26" spans="2:4" x14ac:dyDescent="0.25">
      <c r="B26" t="s">
        <v>78</v>
      </c>
      <c r="C26" s="26">
        <v>498</v>
      </c>
      <c r="D26" s="26">
        <v>35.174654750406638</v>
      </c>
    </row>
    <row r="27" spans="2:4" x14ac:dyDescent="0.25">
      <c r="B27" t="s">
        <v>39</v>
      </c>
      <c r="C27" s="26">
        <v>23616.799999999999</v>
      </c>
      <c r="D27" s="26">
        <v>23.341461376985748</v>
      </c>
    </row>
    <row r="28" spans="2:4" x14ac:dyDescent="0.25">
      <c r="B28" t="s">
        <v>50</v>
      </c>
      <c r="C28" s="26">
        <v>6624.8</v>
      </c>
      <c r="D28" s="26">
        <v>18.334578838379141</v>
      </c>
    </row>
    <row r="29" spans="2:4" x14ac:dyDescent="0.25">
      <c r="B29" t="s">
        <v>60</v>
      </c>
      <c r="C29" s="26">
        <v>2030.2</v>
      </c>
      <c r="D29" s="26">
        <v>25.314514690310663</v>
      </c>
    </row>
    <row r="30" spans="2:4" x14ac:dyDescent="0.25">
      <c r="B30" t="s">
        <v>63</v>
      </c>
      <c r="C30" s="26">
        <v>1479.2</v>
      </c>
      <c r="D30" s="26">
        <v>42.063679135634445</v>
      </c>
    </row>
    <row r="31" spans="2:4" x14ac:dyDescent="0.25">
      <c r="B31" t="s">
        <v>52</v>
      </c>
      <c r="C31" s="26">
        <v>5160.2</v>
      </c>
      <c r="D31" s="26">
        <v>25.376506873121535</v>
      </c>
    </row>
    <row r="32" spans="2:4" x14ac:dyDescent="0.25">
      <c r="B32" t="s">
        <v>57</v>
      </c>
      <c r="C32" s="26">
        <v>2524.4</v>
      </c>
      <c r="D32" s="26">
        <v>42.603590246803066</v>
      </c>
    </row>
    <row r="33" spans="1:4" x14ac:dyDescent="0.25">
      <c r="A33" t="s">
        <v>22</v>
      </c>
      <c r="C33" s="26">
        <v>135346</v>
      </c>
      <c r="D33" s="26">
        <v>763.18066543743635</v>
      </c>
    </row>
    <row r="34" spans="1:4" x14ac:dyDescent="0.25">
      <c r="A34" t="s">
        <v>16</v>
      </c>
      <c r="B34" t="s">
        <v>81</v>
      </c>
      <c r="C34" s="26">
        <v>3517.4</v>
      </c>
      <c r="D34" s="26">
        <v>10.552160545324387</v>
      </c>
    </row>
    <row r="35" spans="1:4" x14ac:dyDescent="0.25">
      <c r="B35" t="s">
        <v>44</v>
      </c>
      <c r="C35" s="26">
        <v>16469.400000000001</v>
      </c>
      <c r="D35" s="26">
        <v>16.779450339755982</v>
      </c>
    </row>
    <row r="36" spans="1:4" x14ac:dyDescent="0.25">
      <c r="B36" t="s">
        <v>41</v>
      </c>
      <c r="C36" s="26">
        <v>27052.799999999999</v>
      </c>
      <c r="D36" s="26">
        <v>6.2954320695991051</v>
      </c>
    </row>
    <row r="37" spans="1:4" x14ac:dyDescent="0.25">
      <c r="B37" t="s">
        <v>56</v>
      </c>
      <c r="C37" s="26">
        <v>4930</v>
      </c>
      <c r="D37" s="26">
        <v>6.102726744982208</v>
      </c>
    </row>
    <row r="38" spans="1:4" x14ac:dyDescent="0.25">
      <c r="B38" t="s">
        <v>62</v>
      </c>
      <c r="C38" s="26">
        <v>4388.3999999999996</v>
      </c>
      <c r="D38" s="26">
        <v>-7.535922098379694</v>
      </c>
    </row>
    <row r="39" spans="1:4" x14ac:dyDescent="0.25">
      <c r="B39" t="s">
        <v>67</v>
      </c>
      <c r="C39" s="26">
        <v>1898</v>
      </c>
      <c r="D39" s="26">
        <v>5.2414955301025818</v>
      </c>
    </row>
    <row r="40" spans="1:4" x14ac:dyDescent="0.25">
      <c r="B40" t="s">
        <v>72</v>
      </c>
      <c r="C40" s="26">
        <v>1302.5999999999999</v>
      </c>
      <c r="D40" s="26">
        <v>10.756475501725561</v>
      </c>
    </row>
    <row r="41" spans="1:4" x14ac:dyDescent="0.25">
      <c r="B41" t="s">
        <v>59</v>
      </c>
      <c r="C41" s="26">
        <v>4529.2</v>
      </c>
      <c r="D41" s="26">
        <v>11.083524281625666</v>
      </c>
    </row>
    <row r="42" spans="1:4" x14ac:dyDescent="0.25">
      <c r="B42" t="s">
        <v>71</v>
      </c>
      <c r="C42" s="26">
        <v>1100.2</v>
      </c>
      <c r="D42" s="26">
        <v>16.434028424130236</v>
      </c>
    </row>
    <row r="43" spans="1:4" x14ac:dyDescent="0.25">
      <c r="B43" t="s">
        <v>48</v>
      </c>
      <c r="C43" s="26">
        <v>28041.4</v>
      </c>
      <c r="D43" s="26">
        <v>-35.954920392317916</v>
      </c>
    </row>
    <row r="44" spans="1:4" x14ac:dyDescent="0.25">
      <c r="B44" t="s">
        <v>73</v>
      </c>
      <c r="C44" s="26">
        <v>1122.8</v>
      </c>
      <c r="D44" s="26">
        <v>8.8943429923056421</v>
      </c>
    </row>
    <row r="45" spans="1:4" x14ac:dyDescent="0.25">
      <c r="B45" t="s">
        <v>54</v>
      </c>
      <c r="C45" s="26">
        <v>4524.6000000000004</v>
      </c>
      <c r="D45" s="26">
        <v>12.56735804743346</v>
      </c>
    </row>
    <row r="46" spans="1:4" x14ac:dyDescent="0.25">
      <c r="B46" t="s">
        <v>68</v>
      </c>
      <c r="C46" s="26">
        <v>2609</v>
      </c>
      <c r="D46" s="26">
        <v>-48.029795097044463</v>
      </c>
    </row>
    <row r="47" spans="1:4" x14ac:dyDescent="0.25">
      <c r="B47" t="s">
        <v>69</v>
      </c>
      <c r="C47" s="26">
        <v>1458.4</v>
      </c>
      <c r="D47" s="26">
        <v>2.2059491877689097</v>
      </c>
    </row>
    <row r="48" spans="1:4" x14ac:dyDescent="0.25">
      <c r="B48" t="s">
        <v>58</v>
      </c>
      <c r="C48" s="26">
        <v>4121</v>
      </c>
      <c r="D48" s="26">
        <v>2.0613825983093288</v>
      </c>
    </row>
    <row r="49" spans="1:4" x14ac:dyDescent="0.25">
      <c r="B49" t="s">
        <v>42</v>
      </c>
      <c r="C49" s="26">
        <v>19109.599999999999</v>
      </c>
      <c r="D49" s="26">
        <v>12.30905926255358</v>
      </c>
    </row>
    <row r="50" spans="1:4" x14ac:dyDescent="0.25">
      <c r="B50" t="s">
        <v>64</v>
      </c>
      <c r="C50" s="26">
        <v>2573.4</v>
      </c>
      <c r="D50" s="26">
        <v>9.5996432972062617</v>
      </c>
    </row>
    <row r="51" spans="1:4" x14ac:dyDescent="0.25">
      <c r="A51" t="s">
        <v>23</v>
      </c>
      <c r="C51" s="26">
        <v>128748.19999999998</v>
      </c>
      <c r="D51" s="26">
        <v>39.362391235080835</v>
      </c>
    </row>
    <row r="52" spans="1:4" x14ac:dyDescent="0.25">
      <c r="A52" t="s">
        <v>17</v>
      </c>
      <c r="B52" t="s">
        <v>35</v>
      </c>
      <c r="C52" s="26">
        <v>66919</v>
      </c>
      <c r="D52" s="26">
        <v>14.486277836195585</v>
      </c>
    </row>
    <row r="53" spans="1:4" x14ac:dyDescent="0.25">
      <c r="B53" t="s">
        <v>38</v>
      </c>
      <c r="C53" s="26">
        <v>41704.6</v>
      </c>
      <c r="D53" s="26">
        <v>11.741928169184385</v>
      </c>
    </row>
    <row r="54" spans="1:4" x14ac:dyDescent="0.25">
      <c r="B54" t="s">
        <v>36</v>
      </c>
      <c r="C54" s="26">
        <v>67774.600000000006</v>
      </c>
      <c r="D54" s="26">
        <v>6.2344001082755254</v>
      </c>
    </row>
    <row r="55" spans="1:4" x14ac:dyDescent="0.25">
      <c r="B55" t="s">
        <v>29</v>
      </c>
      <c r="C55" s="26">
        <v>881825.6</v>
      </c>
      <c r="D55" s="26">
        <v>11.704329429990382</v>
      </c>
    </row>
    <row r="56" spans="1:4" x14ac:dyDescent="0.25">
      <c r="B56" t="s">
        <v>31</v>
      </c>
      <c r="C56" s="26">
        <v>201004</v>
      </c>
      <c r="D56" s="26">
        <v>5.5086279606755886</v>
      </c>
    </row>
    <row r="57" spans="1:4" x14ac:dyDescent="0.25">
      <c r="B57" t="s">
        <v>32</v>
      </c>
      <c r="C57" s="26">
        <v>131808.6</v>
      </c>
      <c r="D57" s="26">
        <v>16.436145896705874</v>
      </c>
    </row>
    <row r="58" spans="1:4" x14ac:dyDescent="0.25">
      <c r="B58" t="s">
        <v>30</v>
      </c>
      <c r="C58" s="26">
        <v>231641</v>
      </c>
      <c r="D58" s="26">
        <v>12.552566982132957</v>
      </c>
    </row>
    <row r="59" spans="1:4" x14ac:dyDescent="0.25">
      <c r="B59" t="s">
        <v>34</v>
      </c>
      <c r="C59" s="26">
        <v>73571.199999999997</v>
      </c>
      <c r="D59" s="26">
        <v>8.2304859924107259</v>
      </c>
    </row>
    <row r="60" spans="1:4" x14ac:dyDescent="0.25">
      <c r="B60" t="s">
        <v>37</v>
      </c>
      <c r="C60" s="26">
        <v>42245.8</v>
      </c>
      <c r="D60" s="26">
        <v>13.313022029812839</v>
      </c>
    </row>
    <row r="61" spans="1:4" x14ac:dyDescent="0.25">
      <c r="A61" t="s">
        <v>24</v>
      </c>
      <c r="C61" s="26">
        <v>1738494.4000000001</v>
      </c>
      <c r="D61" s="26">
        <v>100.20778440538386</v>
      </c>
    </row>
    <row r="62" spans="1:4" x14ac:dyDescent="0.25">
      <c r="A62" t="s">
        <v>83</v>
      </c>
      <c r="B62" t="s">
        <v>83</v>
      </c>
      <c r="C62" s="26"/>
      <c r="D62" s="26"/>
    </row>
    <row r="63" spans="1:4" x14ac:dyDescent="0.25">
      <c r="A63" t="s">
        <v>84</v>
      </c>
      <c r="C63" s="26"/>
      <c r="D63" s="26"/>
    </row>
    <row r="64" spans="1:4" x14ac:dyDescent="0.25">
      <c r="A64" t="s">
        <v>20</v>
      </c>
      <c r="C64" s="26">
        <v>2107231.7999999998</v>
      </c>
      <c r="D64" s="26">
        <v>923.01322665714031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3" sqref="C3"/>
    </sheetView>
  </sheetViews>
  <sheetFormatPr baseColWidth="10" defaultRowHeight="15" x14ac:dyDescent="0.25"/>
  <sheetData>
    <row r="1" spans="1:5" x14ac:dyDescent="0.25">
      <c r="A1" s="52" t="s">
        <v>1</v>
      </c>
      <c r="B1" s="54" t="s">
        <v>2</v>
      </c>
      <c r="C1" s="58" t="s">
        <v>12</v>
      </c>
      <c r="D1" s="58" t="s">
        <v>13</v>
      </c>
      <c r="E1" s="60" t="s">
        <v>18</v>
      </c>
    </row>
    <row r="2" spans="1:5" x14ac:dyDescent="0.25">
      <c r="A2" s="53"/>
      <c r="B2" s="55"/>
      <c r="C2" s="59"/>
      <c r="D2" s="59"/>
      <c r="E2" s="61"/>
    </row>
    <row r="3" spans="1:5" ht="23.25" x14ac:dyDescent="0.25">
      <c r="A3" s="17" t="s">
        <v>82</v>
      </c>
      <c r="B3" s="38" t="s">
        <v>29</v>
      </c>
      <c r="C3" s="7">
        <v>881825.6</v>
      </c>
      <c r="D3" s="8">
        <v>11.704329429990382</v>
      </c>
      <c r="E3" s="8" t="s">
        <v>17</v>
      </c>
    </row>
    <row r="4" spans="1:5" ht="23.25" x14ac:dyDescent="0.25">
      <c r="A4" s="17" t="s">
        <v>82</v>
      </c>
      <c r="B4" s="41" t="s">
        <v>30</v>
      </c>
      <c r="C4" s="7">
        <v>231641</v>
      </c>
      <c r="D4" s="8">
        <v>12.552566982132957</v>
      </c>
      <c r="E4" s="8" t="s">
        <v>17</v>
      </c>
    </row>
    <row r="5" spans="1:5" x14ac:dyDescent="0.25">
      <c r="A5" s="17" t="s">
        <v>82</v>
      </c>
      <c r="B5" s="38" t="s">
        <v>31</v>
      </c>
      <c r="C5" s="7">
        <v>201004</v>
      </c>
      <c r="D5" s="8">
        <v>5.5086279606755886</v>
      </c>
      <c r="E5" s="8" t="s">
        <v>17</v>
      </c>
    </row>
    <row r="6" spans="1:5" x14ac:dyDescent="0.25">
      <c r="A6" s="17" t="s">
        <v>82</v>
      </c>
      <c r="B6" s="41" t="s">
        <v>32</v>
      </c>
      <c r="C6" s="7">
        <v>131808.6</v>
      </c>
      <c r="D6" s="8">
        <v>16.436145896705874</v>
      </c>
      <c r="E6" s="8" t="s">
        <v>17</v>
      </c>
    </row>
    <row r="7" spans="1:5" x14ac:dyDescent="0.25">
      <c r="A7" s="17" t="s">
        <v>82</v>
      </c>
      <c r="B7" s="38" t="s">
        <v>33</v>
      </c>
      <c r="C7" s="7">
        <v>104643.2</v>
      </c>
      <c r="D7" s="8">
        <v>20.262385579239531</v>
      </c>
      <c r="E7" s="8" t="s">
        <v>14</v>
      </c>
    </row>
    <row r="8" spans="1:5" x14ac:dyDescent="0.25">
      <c r="A8" s="17" t="s">
        <v>82</v>
      </c>
      <c r="B8" s="41" t="s">
        <v>34</v>
      </c>
      <c r="C8" s="7">
        <v>73571.199999999997</v>
      </c>
      <c r="D8" s="8">
        <v>8.2304859924107259</v>
      </c>
      <c r="E8" s="8" t="s">
        <v>17</v>
      </c>
    </row>
    <row r="9" spans="1:5" x14ac:dyDescent="0.25">
      <c r="A9" s="17" t="s">
        <v>82</v>
      </c>
      <c r="B9" s="38" t="s">
        <v>35</v>
      </c>
      <c r="C9" s="7">
        <v>66919</v>
      </c>
      <c r="D9" s="8">
        <v>14.486277836195585</v>
      </c>
      <c r="E9" s="8" t="s">
        <v>17</v>
      </c>
    </row>
    <row r="10" spans="1:5" x14ac:dyDescent="0.25">
      <c r="A10" s="17" t="s">
        <v>82</v>
      </c>
      <c r="B10" s="41" t="s">
        <v>36</v>
      </c>
      <c r="C10" s="7">
        <v>67774.600000000006</v>
      </c>
      <c r="D10" s="8">
        <v>6.2344001082755254</v>
      </c>
      <c r="E10" s="8" t="s">
        <v>17</v>
      </c>
    </row>
    <row r="11" spans="1:5" x14ac:dyDescent="0.25">
      <c r="A11" s="17" t="s">
        <v>82</v>
      </c>
      <c r="B11" s="38" t="s">
        <v>37</v>
      </c>
      <c r="C11" s="7">
        <v>42245.8</v>
      </c>
      <c r="D11" s="8">
        <v>13.313022029812839</v>
      </c>
      <c r="E11" s="8" t="s">
        <v>17</v>
      </c>
    </row>
    <row r="12" spans="1:5" x14ac:dyDescent="0.25">
      <c r="A12" s="17" t="s">
        <v>82</v>
      </c>
      <c r="B12" s="41" t="s">
        <v>38</v>
      </c>
      <c r="C12" s="7">
        <v>41704.6</v>
      </c>
      <c r="D12" s="8">
        <v>11.741928169184385</v>
      </c>
      <c r="E12" s="8" t="s">
        <v>17</v>
      </c>
    </row>
    <row r="13" spans="1:5" x14ac:dyDescent="0.25">
      <c r="A13" s="17" t="s">
        <v>82</v>
      </c>
      <c r="B13" s="38" t="s">
        <v>39</v>
      </c>
      <c r="C13" s="7">
        <v>23616.799999999999</v>
      </c>
      <c r="D13" s="8">
        <v>23.341461376985748</v>
      </c>
      <c r="E13" s="8" t="s">
        <v>15</v>
      </c>
    </row>
    <row r="14" spans="1:5" x14ac:dyDescent="0.25">
      <c r="A14" s="17" t="s">
        <v>82</v>
      </c>
      <c r="B14" s="41" t="s">
        <v>40</v>
      </c>
      <c r="C14" s="7">
        <v>17087.2</v>
      </c>
      <c r="D14" s="8">
        <v>29.465641239364395</v>
      </c>
      <c r="E14" s="8" t="s">
        <v>15</v>
      </c>
    </row>
    <row r="15" spans="1:5" x14ac:dyDescent="0.25">
      <c r="A15" s="17" t="s">
        <v>82</v>
      </c>
      <c r="B15" s="38" t="s">
        <v>41</v>
      </c>
      <c r="C15" s="7">
        <v>27052.799999999999</v>
      </c>
      <c r="D15" s="8">
        <v>6.2954320695991051</v>
      </c>
      <c r="E15" s="8" t="s">
        <v>16</v>
      </c>
    </row>
    <row r="16" spans="1:5" x14ac:dyDescent="0.25">
      <c r="A16" s="17" t="s">
        <v>82</v>
      </c>
      <c r="B16" s="41" t="s">
        <v>42</v>
      </c>
      <c r="C16" s="7">
        <v>19109.599999999999</v>
      </c>
      <c r="D16" s="8">
        <v>12.30905926255358</v>
      </c>
      <c r="E16" s="8" t="s">
        <v>16</v>
      </c>
    </row>
    <row r="17" spans="1:5" ht="23.25" x14ac:dyDescent="0.25">
      <c r="A17" s="17" t="s">
        <v>82</v>
      </c>
      <c r="B17" s="38" t="s">
        <v>43</v>
      </c>
      <c r="C17" s="7">
        <v>14519</v>
      </c>
      <c r="D17" s="8">
        <v>39.609174942037974</v>
      </c>
      <c r="E17" s="8" t="s">
        <v>15</v>
      </c>
    </row>
    <row r="18" spans="1:5" x14ac:dyDescent="0.25">
      <c r="A18" s="17" t="s">
        <v>82</v>
      </c>
      <c r="B18" s="41" t="s">
        <v>44</v>
      </c>
      <c r="C18" s="7">
        <v>16469.400000000001</v>
      </c>
      <c r="D18" s="8">
        <v>16.779450339755982</v>
      </c>
      <c r="E18" s="8" t="s">
        <v>16</v>
      </c>
    </row>
    <row r="19" spans="1:5" x14ac:dyDescent="0.25">
      <c r="A19" s="17" t="s">
        <v>82</v>
      </c>
      <c r="B19" s="38" t="s">
        <v>45</v>
      </c>
      <c r="C19" s="7">
        <v>10875.2</v>
      </c>
      <c r="D19" s="8">
        <v>34.161113397524225</v>
      </c>
      <c r="E19" s="8" t="s">
        <v>15</v>
      </c>
    </row>
    <row r="20" spans="1:5" x14ac:dyDescent="0.25">
      <c r="A20" s="17" t="s">
        <v>82</v>
      </c>
      <c r="B20" s="41" t="s">
        <v>46</v>
      </c>
      <c r="C20" s="7">
        <v>10967.2</v>
      </c>
      <c r="D20" s="8">
        <v>31.691543379219112</v>
      </c>
      <c r="E20" s="8" t="s">
        <v>15</v>
      </c>
    </row>
    <row r="21" spans="1:5" x14ac:dyDescent="0.25">
      <c r="A21" s="17" t="s">
        <v>82</v>
      </c>
      <c r="B21" s="38" t="s">
        <v>47</v>
      </c>
      <c r="C21" s="7">
        <v>6661.6</v>
      </c>
      <c r="D21" s="8">
        <v>35.509162241201473</v>
      </c>
      <c r="E21" s="8" t="s">
        <v>15</v>
      </c>
    </row>
    <row r="22" spans="1:5" x14ac:dyDescent="0.25">
      <c r="A22" s="17" t="s">
        <v>82</v>
      </c>
      <c r="B22" s="41" t="s">
        <v>48</v>
      </c>
      <c r="C22" s="7">
        <v>28041.4</v>
      </c>
      <c r="D22" s="8">
        <v>-35.954920392317916</v>
      </c>
      <c r="E22" s="8" t="s">
        <v>16</v>
      </c>
    </row>
    <row r="23" spans="1:5" x14ac:dyDescent="0.25">
      <c r="A23" s="17" t="s">
        <v>82</v>
      </c>
      <c r="B23" s="38" t="s">
        <v>49</v>
      </c>
      <c r="C23" s="7">
        <v>8254</v>
      </c>
      <c r="D23" s="8">
        <v>17.631460207262744</v>
      </c>
      <c r="E23" s="8" t="s">
        <v>15</v>
      </c>
    </row>
    <row r="24" spans="1:5" x14ac:dyDescent="0.25">
      <c r="A24" s="17" t="s">
        <v>82</v>
      </c>
      <c r="B24" s="41" t="s">
        <v>50</v>
      </c>
      <c r="C24" s="7">
        <v>6624.8</v>
      </c>
      <c r="D24" s="8">
        <v>18.334578838379141</v>
      </c>
      <c r="E24" s="8" t="s">
        <v>15</v>
      </c>
    </row>
    <row r="25" spans="1:5" x14ac:dyDescent="0.25">
      <c r="A25" s="17" t="s">
        <v>82</v>
      </c>
      <c r="B25" s="38" t="s">
        <v>51</v>
      </c>
      <c r="C25" s="7">
        <v>6850.2</v>
      </c>
      <c r="D25" s="8">
        <v>17.664702345608916</v>
      </c>
      <c r="E25" s="8" t="s">
        <v>15</v>
      </c>
    </row>
    <row r="26" spans="1:5" x14ac:dyDescent="0.25">
      <c r="A26" s="17" t="s">
        <v>82</v>
      </c>
      <c r="B26" s="41" t="s">
        <v>52</v>
      </c>
      <c r="C26" s="7">
        <v>5160.2</v>
      </c>
      <c r="D26" s="8">
        <v>25.376506873121535</v>
      </c>
      <c r="E26" s="8" t="s">
        <v>15</v>
      </c>
    </row>
    <row r="27" spans="1:5" x14ac:dyDescent="0.25">
      <c r="A27" s="17" t="s">
        <v>82</v>
      </c>
      <c r="B27" s="38" t="s">
        <v>53</v>
      </c>
      <c r="C27" s="7">
        <v>2466.4</v>
      </c>
      <c r="D27" s="8">
        <v>56.980513542867975</v>
      </c>
      <c r="E27" s="8" t="s">
        <v>15</v>
      </c>
    </row>
    <row r="28" spans="1:5" x14ac:dyDescent="0.25">
      <c r="A28" s="17" t="s">
        <v>82</v>
      </c>
      <c r="B28" s="41" t="s">
        <v>54</v>
      </c>
      <c r="C28" s="7">
        <v>4524.6000000000004</v>
      </c>
      <c r="D28" s="8">
        <v>12.56735804743346</v>
      </c>
      <c r="E28" s="8" t="s">
        <v>16</v>
      </c>
    </row>
    <row r="29" spans="1:5" x14ac:dyDescent="0.25">
      <c r="A29" s="17" t="s">
        <v>82</v>
      </c>
      <c r="B29" s="38" t="s">
        <v>55</v>
      </c>
      <c r="C29" s="7">
        <v>4745.8</v>
      </c>
      <c r="D29" s="8">
        <v>18.548341950251675</v>
      </c>
      <c r="E29" s="8" t="s">
        <v>15</v>
      </c>
    </row>
    <row r="30" spans="1:5" x14ac:dyDescent="0.25">
      <c r="A30" s="17" t="s">
        <v>82</v>
      </c>
      <c r="B30" s="41" t="s">
        <v>56</v>
      </c>
      <c r="C30" s="7">
        <v>4930</v>
      </c>
      <c r="D30" s="8">
        <v>6.102726744982208</v>
      </c>
      <c r="E30" s="8" t="s">
        <v>16</v>
      </c>
    </row>
    <row r="31" spans="1:5" x14ac:dyDescent="0.25">
      <c r="A31" s="17" t="s">
        <v>82</v>
      </c>
      <c r="B31" s="38" t="s">
        <v>57</v>
      </c>
      <c r="C31" s="7">
        <v>2524.4</v>
      </c>
      <c r="D31" s="8">
        <v>42.603590246803066</v>
      </c>
      <c r="E31" s="8" t="s">
        <v>15</v>
      </c>
    </row>
    <row r="32" spans="1:5" x14ac:dyDescent="0.25">
      <c r="A32" s="17" t="s">
        <v>82</v>
      </c>
      <c r="B32" s="41" t="s">
        <v>58</v>
      </c>
      <c r="C32" s="7">
        <v>4121</v>
      </c>
      <c r="D32" s="8">
        <v>2.0613825983093288</v>
      </c>
      <c r="E32" s="8" t="s">
        <v>16</v>
      </c>
    </row>
    <row r="33" spans="1:5" ht="23.25" x14ac:dyDescent="0.25">
      <c r="A33" s="17" t="s">
        <v>82</v>
      </c>
      <c r="B33" s="38" t="s">
        <v>59</v>
      </c>
      <c r="C33" s="7">
        <v>4529.2</v>
      </c>
      <c r="D33" s="8">
        <v>11.083524281625666</v>
      </c>
      <c r="E33" s="8" t="s">
        <v>16</v>
      </c>
    </row>
    <row r="34" spans="1:5" ht="23.25" x14ac:dyDescent="0.25">
      <c r="A34" s="17" t="s">
        <v>82</v>
      </c>
      <c r="B34" s="41" t="s">
        <v>60</v>
      </c>
      <c r="C34" s="7">
        <v>2030.2</v>
      </c>
      <c r="D34" s="8">
        <v>25.314514690310663</v>
      </c>
      <c r="E34" s="8" t="s">
        <v>15</v>
      </c>
    </row>
    <row r="35" spans="1:5" x14ac:dyDescent="0.25">
      <c r="A35" s="17" t="s">
        <v>82</v>
      </c>
      <c r="B35" s="38" t="s">
        <v>61</v>
      </c>
      <c r="C35" s="7">
        <v>2225</v>
      </c>
      <c r="D35" s="8">
        <v>26.927844294698914</v>
      </c>
      <c r="E35" s="8" t="s">
        <v>15</v>
      </c>
    </row>
    <row r="36" spans="1:5" ht="23.25" x14ac:dyDescent="0.25">
      <c r="A36" s="17" t="s">
        <v>82</v>
      </c>
      <c r="B36" s="41" t="s">
        <v>62</v>
      </c>
      <c r="C36" s="7">
        <v>4388.3999999999996</v>
      </c>
      <c r="D36" s="8">
        <v>-7.535922098379694</v>
      </c>
      <c r="E36" s="8" t="s">
        <v>16</v>
      </c>
    </row>
    <row r="37" spans="1:5" x14ac:dyDescent="0.25">
      <c r="A37" s="17" t="s">
        <v>82</v>
      </c>
      <c r="B37" s="38" t="s">
        <v>63</v>
      </c>
      <c r="C37" s="7">
        <v>1479.2</v>
      </c>
      <c r="D37" s="8">
        <v>42.063679135634445</v>
      </c>
      <c r="E37" s="8" t="s">
        <v>15</v>
      </c>
    </row>
    <row r="38" spans="1:5" x14ac:dyDescent="0.25">
      <c r="A38" s="17" t="s">
        <v>82</v>
      </c>
      <c r="B38" s="41" t="s">
        <v>64</v>
      </c>
      <c r="C38" s="7">
        <v>2573.4</v>
      </c>
      <c r="D38" s="8">
        <v>9.5996432972062617</v>
      </c>
      <c r="E38" s="8" t="s">
        <v>16</v>
      </c>
    </row>
    <row r="39" spans="1:5" ht="23.25" x14ac:dyDescent="0.25">
      <c r="A39" s="17" t="s">
        <v>82</v>
      </c>
      <c r="B39" s="38" t="s">
        <v>65</v>
      </c>
      <c r="C39" s="7">
        <v>2081</v>
      </c>
      <c r="D39" s="8">
        <v>18.66114762630853</v>
      </c>
      <c r="E39" s="8" t="s">
        <v>15</v>
      </c>
    </row>
    <row r="40" spans="1:5" x14ac:dyDescent="0.25">
      <c r="A40" s="17" t="s">
        <v>82</v>
      </c>
      <c r="B40" s="41" t="s">
        <v>66</v>
      </c>
      <c r="C40" s="7">
        <v>1494.8</v>
      </c>
      <c r="D40" s="8">
        <v>32.577906314625146</v>
      </c>
      <c r="E40" s="8" t="s">
        <v>15</v>
      </c>
    </row>
    <row r="41" spans="1:5" x14ac:dyDescent="0.25">
      <c r="A41" s="17" t="s">
        <v>82</v>
      </c>
      <c r="B41" s="41" t="s">
        <v>67</v>
      </c>
      <c r="C41" s="7">
        <v>1898</v>
      </c>
      <c r="D41" s="8">
        <v>5.2414955301025818</v>
      </c>
      <c r="E41" s="8" t="s">
        <v>16</v>
      </c>
    </row>
    <row r="42" spans="1:5" x14ac:dyDescent="0.25">
      <c r="A42" s="17" t="s">
        <v>82</v>
      </c>
      <c r="B42" s="38" t="s">
        <v>68</v>
      </c>
      <c r="C42" s="7">
        <v>2609</v>
      </c>
      <c r="D42" s="8">
        <v>-48.029795097044463</v>
      </c>
      <c r="E42" s="8" t="s">
        <v>16</v>
      </c>
    </row>
    <row r="43" spans="1:5" x14ac:dyDescent="0.25">
      <c r="A43" s="17" t="s">
        <v>82</v>
      </c>
      <c r="B43" s="41" t="s">
        <v>69</v>
      </c>
      <c r="C43" s="7">
        <v>1458.4</v>
      </c>
      <c r="D43" s="8">
        <v>2.2059491877689097</v>
      </c>
      <c r="E43" s="8" t="s">
        <v>16</v>
      </c>
    </row>
    <row r="44" spans="1:5" x14ac:dyDescent="0.25">
      <c r="A44" s="17" t="s">
        <v>82</v>
      </c>
      <c r="B44" s="38" t="s">
        <v>70</v>
      </c>
      <c r="C44" s="7">
        <v>1170</v>
      </c>
      <c r="D44" s="8">
        <v>29.02794194251716</v>
      </c>
      <c r="E44" s="8" t="s">
        <v>15</v>
      </c>
    </row>
    <row r="45" spans="1:5" x14ac:dyDescent="0.25">
      <c r="A45" s="17" t="s">
        <v>82</v>
      </c>
      <c r="B45" s="41" t="s">
        <v>71</v>
      </c>
      <c r="C45" s="7">
        <v>1100.2</v>
      </c>
      <c r="D45" s="8">
        <v>16.434028424130236</v>
      </c>
      <c r="E45" s="8" t="s">
        <v>16</v>
      </c>
    </row>
    <row r="46" spans="1:5" x14ac:dyDescent="0.25">
      <c r="A46" s="17" t="s">
        <v>82</v>
      </c>
      <c r="B46" s="38" t="s">
        <v>72</v>
      </c>
      <c r="C46" s="7">
        <v>1302.5999999999999</v>
      </c>
      <c r="D46" s="8">
        <v>10.756475501725561</v>
      </c>
      <c r="E46" s="8" t="s">
        <v>16</v>
      </c>
    </row>
    <row r="47" spans="1:5" x14ac:dyDescent="0.25">
      <c r="A47" s="17" t="s">
        <v>82</v>
      </c>
      <c r="B47" s="41" t="s">
        <v>73</v>
      </c>
      <c r="C47" s="7">
        <v>1122.8</v>
      </c>
      <c r="D47" s="8">
        <v>8.8943429923056421</v>
      </c>
      <c r="E47" s="8" t="s">
        <v>16</v>
      </c>
    </row>
    <row r="48" spans="1:5" x14ac:dyDescent="0.25">
      <c r="A48" s="17" t="s">
        <v>82</v>
      </c>
      <c r="B48" s="38" t="s">
        <v>74</v>
      </c>
      <c r="C48" s="7">
        <v>844.2</v>
      </c>
      <c r="D48" s="8">
        <v>26.055196713498269</v>
      </c>
      <c r="E48" s="8" t="s">
        <v>15</v>
      </c>
    </row>
    <row r="49" spans="1:5" x14ac:dyDescent="0.25">
      <c r="A49" s="17" t="s">
        <v>82</v>
      </c>
      <c r="B49" s="41" t="s">
        <v>75</v>
      </c>
      <c r="C49" s="7">
        <v>607.79999999999995</v>
      </c>
      <c r="D49" s="8">
        <v>30.437120214085635</v>
      </c>
      <c r="E49" s="8" t="s">
        <v>15</v>
      </c>
    </row>
    <row r="50" spans="1:5" x14ac:dyDescent="0.25">
      <c r="A50" s="17" t="s">
        <v>82</v>
      </c>
      <c r="B50" s="38" t="s">
        <v>76</v>
      </c>
      <c r="C50" s="7">
        <v>889.6</v>
      </c>
      <c r="D50" s="8">
        <v>24.752228142554241</v>
      </c>
      <c r="E50" s="8" t="s">
        <v>15</v>
      </c>
    </row>
    <row r="51" spans="1:5" x14ac:dyDescent="0.25">
      <c r="A51" s="17" t="s">
        <v>82</v>
      </c>
      <c r="B51" s="41" t="s">
        <v>77</v>
      </c>
      <c r="C51" s="7">
        <v>552.79999999999995</v>
      </c>
      <c r="D51" s="8">
        <v>24.906658929143934</v>
      </c>
      <c r="E51" s="8" t="s">
        <v>15</v>
      </c>
    </row>
    <row r="52" spans="1:5" x14ac:dyDescent="0.25">
      <c r="A52" s="17" t="s">
        <v>82</v>
      </c>
      <c r="B52" s="38" t="s">
        <v>78</v>
      </c>
      <c r="C52" s="7">
        <v>498</v>
      </c>
      <c r="D52" s="8">
        <v>35.174654750406638</v>
      </c>
      <c r="E52" s="8" t="s">
        <v>15</v>
      </c>
    </row>
    <row r="53" spans="1:5" x14ac:dyDescent="0.25">
      <c r="A53" s="17" t="s">
        <v>82</v>
      </c>
      <c r="B53" s="41" t="s">
        <v>79</v>
      </c>
      <c r="C53" s="7">
        <v>580.79999999999995</v>
      </c>
      <c r="D53" s="8">
        <v>26.027251407354296</v>
      </c>
      <c r="E53" s="8" t="s">
        <v>15</v>
      </c>
    </row>
    <row r="54" spans="1:5" x14ac:dyDescent="0.25">
      <c r="A54" s="17" t="s">
        <v>82</v>
      </c>
      <c r="B54" s="38" t="s">
        <v>80</v>
      </c>
      <c r="C54" s="7">
        <v>539.79999999999995</v>
      </c>
      <c r="D54" s="8">
        <v>30.336730695670632</v>
      </c>
      <c r="E54" s="8" t="s">
        <v>15</v>
      </c>
    </row>
    <row r="55" spans="1:5" x14ac:dyDescent="0.25">
      <c r="A55" s="17" t="s">
        <v>82</v>
      </c>
      <c r="B55" s="41" t="s">
        <v>81</v>
      </c>
      <c r="C55" s="7">
        <v>3517.4</v>
      </c>
      <c r="D55" s="8">
        <v>10.552160545324387</v>
      </c>
      <c r="E55" s="8" t="s">
        <v>16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90" zoomScaleNormal="90" workbookViewId="0">
      <selection activeCell="D16" sqref="D16"/>
    </sheetView>
  </sheetViews>
  <sheetFormatPr baseColWidth="10" defaultRowHeight="15" x14ac:dyDescent="0.25"/>
  <cols>
    <col min="1" max="1" width="14.7109375" customWidth="1"/>
    <col min="2" max="2" width="23.28515625" bestFit="1" customWidth="1"/>
    <col min="3" max="3" width="16.42578125" bestFit="1" customWidth="1"/>
    <col min="4" max="4" width="13.28515625" bestFit="1" customWidth="1"/>
  </cols>
  <sheetData>
    <row r="1" spans="1:4" x14ac:dyDescent="0.25">
      <c r="A1" s="34" t="s">
        <v>18</v>
      </c>
      <c r="B1" s="34" t="s">
        <v>2</v>
      </c>
      <c r="C1" s="37" t="s">
        <v>12</v>
      </c>
      <c r="D1" s="37" t="s">
        <v>28</v>
      </c>
    </row>
    <row r="2" spans="1:4" x14ac:dyDescent="0.25">
      <c r="A2" s="35" t="s">
        <v>14</v>
      </c>
      <c r="B2" t="s">
        <v>33</v>
      </c>
      <c r="C2" s="26">
        <v>104643.2</v>
      </c>
      <c r="D2" s="26">
        <v>20.262385579239531</v>
      </c>
    </row>
    <row r="3" spans="1:4" x14ac:dyDescent="0.25">
      <c r="A3" s="25" t="s">
        <v>15</v>
      </c>
      <c r="B3" t="s">
        <v>39</v>
      </c>
      <c r="C3" s="26">
        <v>23616.799999999999</v>
      </c>
      <c r="D3" s="26">
        <v>23.341461376985748</v>
      </c>
    </row>
    <row r="4" spans="1:4" x14ac:dyDescent="0.25">
      <c r="A4" s="25"/>
      <c r="B4" t="s">
        <v>40</v>
      </c>
      <c r="C4" s="26">
        <v>17087.2</v>
      </c>
      <c r="D4" s="26">
        <v>29.465641239364395</v>
      </c>
    </row>
    <row r="5" spans="1:4" x14ac:dyDescent="0.25">
      <c r="A5" s="25"/>
      <c r="B5" t="s">
        <v>43</v>
      </c>
      <c r="C5" s="26">
        <v>14519</v>
      </c>
      <c r="D5" s="26">
        <v>39.609174942037974</v>
      </c>
    </row>
    <row r="6" spans="1:4" x14ac:dyDescent="0.25">
      <c r="A6" s="25"/>
      <c r="B6" t="s">
        <v>46</v>
      </c>
      <c r="C6" s="26">
        <v>10967.2</v>
      </c>
      <c r="D6" s="26">
        <v>31.691543379219112</v>
      </c>
    </row>
    <row r="7" spans="1:4" x14ac:dyDescent="0.25">
      <c r="B7" t="s">
        <v>45</v>
      </c>
      <c r="C7" s="26">
        <v>10875.2</v>
      </c>
      <c r="D7" s="26">
        <v>34.161113397524225</v>
      </c>
    </row>
    <row r="8" spans="1:4" x14ac:dyDescent="0.25">
      <c r="A8" s="25"/>
      <c r="B8" t="s">
        <v>49</v>
      </c>
      <c r="C8" s="26">
        <v>8254</v>
      </c>
      <c r="D8" s="26">
        <v>17.631460207262744</v>
      </c>
    </row>
    <row r="9" spans="1:4" x14ac:dyDescent="0.25">
      <c r="A9" s="25"/>
      <c r="B9" t="s">
        <v>51</v>
      </c>
      <c r="C9" s="26">
        <v>6850.2</v>
      </c>
      <c r="D9" s="26">
        <v>17.664702345608916</v>
      </c>
    </row>
    <row r="10" spans="1:4" x14ac:dyDescent="0.25">
      <c r="A10" s="25"/>
      <c r="B10" t="s">
        <v>47</v>
      </c>
      <c r="C10" s="26">
        <v>6661.6</v>
      </c>
      <c r="D10" s="26">
        <v>35.509162241201473</v>
      </c>
    </row>
    <row r="11" spans="1:4" x14ac:dyDescent="0.25">
      <c r="A11" s="25"/>
      <c r="B11" t="s">
        <v>50</v>
      </c>
      <c r="C11" s="26">
        <v>6624.8</v>
      </c>
      <c r="D11" s="26">
        <v>18.334578838379141</v>
      </c>
    </row>
    <row r="12" spans="1:4" x14ac:dyDescent="0.25">
      <c r="A12" s="25"/>
      <c r="B12" t="s">
        <v>52</v>
      </c>
      <c r="C12" s="26">
        <v>5160.2</v>
      </c>
      <c r="D12" s="26">
        <v>25.376506873121535</v>
      </c>
    </row>
    <row r="13" spans="1:4" x14ac:dyDescent="0.25">
      <c r="A13" s="25"/>
      <c r="B13" t="s">
        <v>55</v>
      </c>
      <c r="C13" s="26">
        <v>4745.8</v>
      </c>
      <c r="D13" s="26">
        <v>18.548341950251675</v>
      </c>
    </row>
    <row r="14" spans="1:4" x14ac:dyDescent="0.25">
      <c r="A14" s="36"/>
      <c r="B14" t="s">
        <v>57</v>
      </c>
      <c r="C14" s="26">
        <v>2524.4</v>
      </c>
      <c r="D14" s="26">
        <v>42.603590246803066</v>
      </c>
    </row>
    <row r="15" spans="1:4" x14ac:dyDescent="0.25">
      <c r="A15" s="25"/>
      <c r="B15" t="s">
        <v>53</v>
      </c>
      <c r="C15" s="26">
        <v>2466.4</v>
      </c>
      <c r="D15" s="26">
        <v>56.980513542867975</v>
      </c>
    </row>
    <row r="16" spans="1:4" x14ac:dyDescent="0.25">
      <c r="A16" s="25"/>
      <c r="B16" t="s">
        <v>61</v>
      </c>
      <c r="C16" s="26">
        <v>2225</v>
      </c>
      <c r="D16" s="26">
        <v>26.927844294698914</v>
      </c>
    </row>
    <row r="17" spans="1:4" x14ac:dyDescent="0.25">
      <c r="A17" s="25"/>
      <c r="B17" t="s">
        <v>65</v>
      </c>
      <c r="C17" s="26">
        <v>2081</v>
      </c>
      <c r="D17" s="26">
        <v>18.66114762630853</v>
      </c>
    </row>
    <row r="18" spans="1:4" x14ac:dyDescent="0.25">
      <c r="A18" s="25"/>
      <c r="B18" t="s">
        <v>60</v>
      </c>
      <c r="C18" s="26">
        <v>2030.2</v>
      </c>
      <c r="D18" s="26">
        <v>25.314514690310663</v>
      </c>
    </row>
    <row r="19" spans="1:4" x14ac:dyDescent="0.25">
      <c r="A19" s="25"/>
      <c r="B19" t="s">
        <v>66</v>
      </c>
      <c r="C19" s="26">
        <v>1494.8</v>
      </c>
      <c r="D19" s="26">
        <v>32.577906314625146</v>
      </c>
    </row>
    <row r="20" spans="1:4" x14ac:dyDescent="0.25">
      <c r="A20" s="25"/>
      <c r="B20" t="s">
        <v>63</v>
      </c>
      <c r="C20" s="26">
        <v>1479.2</v>
      </c>
      <c r="D20" s="26">
        <v>42.063679135634445</v>
      </c>
    </row>
    <row r="21" spans="1:4" x14ac:dyDescent="0.25">
      <c r="A21" s="25"/>
      <c r="B21" t="s">
        <v>70</v>
      </c>
      <c r="C21" s="26">
        <v>1170</v>
      </c>
      <c r="D21" s="26">
        <v>29.02794194251716</v>
      </c>
    </row>
    <row r="22" spans="1:4" x14ac:dyDescent="0.25">
      <c r="A22" s="25"/>
      <c r="B22" t="s">
        <v>76</v>
      </c>
      <c r="C22" s="26">
        <v>889.6</v>
      </c>
      <c r="D22" s="26">
        <v>24.752228142554241</v>
      </c>
    </row>
    <row r="23" spans="1:4" x14ac:dyDescent="0.25">
      <c r="A23" s="25"/>
      <c r="B23" t="s">
        <v>74</v>
      </c>
      <c r="C23" s="26">
        <v>844.2</v>
      </c>
      <c r="D23" s="26">
        <v>26.055196713498269</v>
      </c>
    </row>
    <row r="24" spans="1:4" x14ac:dyDescent="0.25">
      <c r="A24" s="25"/>
      <c r="B24" t="s">
        <v>75</v>
      </c>
      <c r="C24" s="26">
        <v>607.79999999999995</v>
      </c>
      <c r="D24" s="26">
        <v>30.437120214085635</v>
      </c>
    </row>
    <row r="25" spans="1:4" x14ac:dyDescent="0.25">
      <c r="A25" s="25"/>
      <c r="B25" t="s">
        <v>79</v>
      </c>
      <c r="C25" s="26">
        <v>580.79999999999995</v>
      </c>
      <c r="D25" s="26">
        <v>26.027251407354296</v>
      </c>
    </row>
    <row r="26" spans="1:4" x14ac:dyDescent="0.25">
      <c r="A26" s="25"/>
      <c r="B26" t="s">
        <v>77</v>
      </c>
      <c r="C26" s="26">
        <v>552.79999999999995</v>
      </c>
      <c r="D26" s="26">
        <v>24.906658929143934</v>
      </c>
    </row>
    <row r="27" spans="1:4" x14ac:dyDescent="0.25">
      <c r="A27" s="25"/>
      <c r="B27" t="s">
        <v>80</v>
      </c>
      <c r="C27" s="26">
        <v>539.79999999999995</v>
      </c>
      <c r="D27" s="26">
        <v>30.336730695670632</v>
      </c>
    </row>
    <row r="28" spans="1:4" x14ac:dyDescent="0.25">
      <c r="A28" s="35"/>
      <c r="B28" t="s">
        <v>78</v>
      </c>
      <c r="C28" s="26">
        <v>498</v>
      </c>
      <c r="D28" s="26">
        <v>35.174654750406638</v>
      </c>
    </row>
  </sheetData>
  <sortState ref="A3:D28">
    <sortCondition descending="1" ref="C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Trade_Map_-_Comercio Mundial AG</vt:lpstr>
      <vt:lpstr>AGUACATE</vt:lpstr>
      <vt:lpstr>Cuadrantes Comercio AGUACATE</vt:lpstr>
      <vt:lpstr>TABLAS AGUACATE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Jazmine Medina Velandia</dc:creator>
  <cp:lastModifiedBy>fsiatama</cp:lastModifiedBy>
  <dcterms:created xsi:type="dcterms:W3CDTF">2014-06-03T19:28:36Z</dcterms:created>
  <dcterms:modified xsi:type="dcterms:W3CDTF">2015-03-02T22:01:30Z</dcterms:modified>
</cp:coreProperties>
</file>