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\Documents\KTH\Projets\Artificial Intelligence\haiku-generator\Poll\"/>
    </mc:Choice>
  </mc:AlternateContent>
  <bookViews>
    <workbookView xWindow="0" yWindow="0" windowWidth="16380" windowHeight="8190"/>
  </bookViews>
  <sheets>
    <sheet name="results" sheetId="1" r:id="rId1"/>
  </sheets>
  <calcPr calcId="152511" iterateDelta="1E-4"/>
</workbook>
</file>

<file path=xl/calcChain.xml><?xml version="1.0" encoding="utf-8"?>
<calcChain xmlns="http://schemas.openxmlformats.org/spreadsheetml/2006/main">
  <c r="M48" i="1" l="1"/>
  <c r="L48" i="1"/>
  <c r="K48" i="1"/>
  <c r="I48" i="1"/>
  <c r="H48" i="1"/>
  <c r="G48" i="1"/>
  <c r="E48" i="1"/>
  <c r="D48" i="1"/>
  <c r="C48" i="1"/>
  <c r="M47" i="1"/>
  <c r="L47" i="1"/>
  <c r="K47" i="1"/>
  <c r="I47" i="1"/>
  <c r="H47" i="1"/>
  <c r="G47" i="1"/>
  <c r="E47" i="1"/>
  <c r="D47" i="1"/>
  <c r="C47" i="1"/>
  <c r="M46" i="1"/>
  <c r="L46" i="1"/>
  <c r="K46" i="1"/>
  <c r="I46" i="1"/>
  <c r="H46" i="1"/>
  <c r="G46" i="1"/>
  <c r="E46" i="1"/>
  <c r="D46" i="1"/>
  <c r="C46" i="1"/>
  <c r="M45" i="1"/>
  <c r="L45" i="1"/>
  <c r="K45" i="1"/>
  <c r="I45" i="1"/>
  <c r="H45" i="1"/>
  <c r="G45" i="1"/>
  <c r="E45" i="1"/>
  <c r="D45" i="1"/>
  <c r="C45" i="1"/>
  <c r="M44" i="1"/>
  <c r="L44" i="1"/>
  <c r="K44" i="1"/>
  <c r="I44" i="1"/>
  <c r="H44" i="1"/>
  <c r="G44" i="1"/>
  <c r="E44" i="1"/>
  <c r="D44" i="1"/>
  <c r="C44" i="1"/>
  <c r="E31" i="1"/>
  <c r="D31" i="1"/>
  <c r="F31" i="1" s="1"/>
  <c r="C31" i="1"/>
  <c r="E30" i="1"/>
  <c r="D30" i="1"/>
  <c r="C30" i="1"/>
  <c r="E29" i="1"/>
  <c r="D29" i="1"/>
  <c r="C29" i="1"/>
  <c r="E28" i="1"/>
  <c r="D28" i="1"/>
  <c r="C28" i="1"/>
  <c r="E27" i="1"/>
  <c r="D27" i="1"/>
  <c r="J47" i="1" s="1"/>
  <c r="C27" i="1"/>
  <c r="E26" i="1"/>
  <c r="D26" i="1"/>
  <c r="C26" i="1"/>
  <c r="E25" i="1"/>
  <c r="D25" i="1"/>
  <c r="C25" i="1"/>
  <c r="E24" i="1"/>
  <c r="D24" i="1"/>
  <c r="C24" i="1"/>
  <c r="E23" i="1"/>
  <c r="D23" i="1"/>
  <c r="F48" i="1" s="1"/>
  <c r="C23" i="1"/>
  <c r="E22" i="1"/>
  <c r="D22" i="1"/>
  <c r="C22" i="1"/>
  <c r="E21" i="1"/>
  <c r="D21" i="1"/>
  <c r="C21" i="1"/>
  <c r="E20" i="1"/>
  <c r="D20" i="1"/>
  <c r="C20" i="1"/>
  <c r="E19" i="1"/>
  <c r="D19" i="1"/>
  <c r="N46" i="1" s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F46" i="1" s="1"/>
  <c r="C11" i="1"/>
  <c r="E10" i="1"/>
  <c r="D10" i="1"/>
  <c r="C10" i="1"/>
  <c r="E9" i="1"/>
  <c r="D9" i="1"/>
  <c r="C9" i="1"/>
  <c r="E8" i="1"/>
  <c r="D8" i="1"/>
  <c r="C8" i="1"/>
  <c r="E7" i="1"/>
  <c r="D7" i="1"/>
  <c r="N44" i="1" s="1"/>
  <c r="C7" i="1"/>
  <c r="E6" i="1"/>
  <c r="D6" i="1"/>
  <c r="C6" i="1"/>
  <c r="E5" i="1"/>
  <c r="D5" i="1"/>
  <c r="C5" i="1"/>
  <c r="E4" i="1"/>
  <c r="D4" i="1"/>
  <c r="C4" i="1"/>
  <c r="E3" i="1"/>
  <c r="D3" i="1"/>
  <c r="F44" i="1" s="1"/>
  <c r="C3" i="1"/>
  <c r="E2" i="1"/>
  <c r="D2" i="1"/>
  <c r="C2" i="1"/>
  <c r="N48" i="1"/>
  <c r="F15" i="1"/>
  <c r="F45" i="1"/>
  <c r="J46" i="1"/>
  <c r="J45" i="1"/>
  <c r="J44" i="1"/>
  <c r="F30" i="1"/>
  <c r="F28" i="1"/>
  <c r="F26" i="1"/>
  <c r="F24" i="1"/>
  <c r="F22" i="1"/>
  <c r="N47" i="1"/>
  <c r="F20" i="1"/>
  <c r="F18" i="1"/>
  <c r="F16" i="1"/>
  <c r="F14" i="1"/>
  <c r="F47" i="1"/>
  <c r="F12" i="1"/>
  <c r="F10" i="1"/>
  <c r="F8" i="1"/>
  <c r="F6" i="1"/>
  <c r="F4" i="1"/>
  <c r="F2" i="1"/>
  <c r="D40" i="1" l="1"/>
  <c r="G40" i="1"/>
  <c r="G38" i="1"/>
  <c r="D38" i="1"/>
  <c r="G39" i="1"/>
  <c r="K38" i="1"/>
  <c r="I38" i="1"/>
  <c r="J38" i="1"/>
  <c r="H38" i="1"/>
  <c r="F7" i="1"/>
  <c r="F13" i="1"/>
  <c r="F21" i="1"/>
  <c r="F29" i="1"/>
  <c r="N45" i="1"/>
  <c r="K40" i="1" s="1"/>
  <c r="J48" i="1"/>
  <c r="K39" i="1" s="1"/>
  <c r="F3" i="1"/>
  <c r="F5" i="1"/>
  <c r="F9" i="1"/>
  <c r="F11" i="1"/>
  <c r="F17" i="1"/>
  <c r="F19" i="1"/>
  <c r="F23" i="1"/>
  <c r="F25" i="1"/>
  <c r="F27" i="1"/>
  <c r="D39" i="1"/>
  <c r="E38" i="1"/>
  <c r="E39" i="1"/>
  <c r="E40" i="1"/>
  <c r="F38" i="1"/>
  <c r="F39" i="1"/>
  <c r="F40" i="1"/>
  <c r="I39" i="1" l="1"/>
  <c r="I40" i="1"/>
  <c r="J39" i="1"/>
  <c r="H40" i="1"/>
  <c r="J40" i="1"/>
  <c r="H39" i="1"/>
</calcChain>
</file>

<file path=xl/sharedStrings.xml><?xml version="1.0" encoding="utf-8"?>
<sst xmlns="http://schemas.openxmlformats.org/spreadsheetml/2006/main" count="910" uniqueCount="39">
  <si>
    <t>Source</t>
  </si>
  <si>
    <t>Haiku</t>
  </si>
  <si>
    <t>Rating</t>
  </si>
  <si>
    <t>Human</t>
  </si>
  <si>
    <t>Computer</t>
  </si>
  <si>
    <t>Human %</t>
  </si>
  <si>
    <t>A</t>
  </si>
  <si>
    <t>Every good party— Cream mix Except no pie.</t>
  </si>
  <si>
    <t>Computer made</t>
  </si>
  <si>
    <t>Human made</t>
  </si>
  <si>
    <t>Half fear snake— Moon nights All cold struggle.</t>
  </si>
  <si>
    <t>H</t>
  </si>
  <si>
    <t>Cold wind— On the beach Foam fans.</t>
  </si>
  <si>
    <t>O</t>
  </si>
  <si>
    <t>An excessive desire— Fornicate wives Under theology exegeses.</t>
  </si>
  <si>
    <t>Half nourishment explorer— Drink fruit Eating half disorder.</t>
  </si>
  <si>
    <t>Every hungry lunch— An apple Above all nourishment.</t>
  </si>
  <si>
    <t>A stream of tourists— Meeting in the desert Ants.</t>
  </si>
  <si>
    <t>With varicose father— Mutilation O every wife.</t>
  </si>
  <si>
    <t>With varicose father— Mutilation Of every wife.</t>
  </si>
  <si>
    <t>Gravel beaches— The corners of the river Elbowing.</t>
  </si>
  <si>
    <t>Desert morning— Bubbles in the hot spring Bird song.</t>
  </si>
  <si>
    <t>Cat life spouses— A hug Through every kindness.</t>
  </si>
  <si>
    <t>Under this area— Darkness Below a degree.</t>
  </si>
  <si>
    <t>That half killing— Dispatch Hitting every daughter.</t>
  </si>
  <si>
    <t>Bridge timbers— A rumble in the creek Flowing under them.</t>
  </si>
  <si>
    <t>Those value significance— Lack Of some illumination darkness.</t>
  </si>
  <si>
    <t>Results</t>
  </si>
  <si>
    <t>Category samples</t>
  </si>
  <si>
    <t>Human percentage</t>
  </si>
  <si>
    <t>Avg</t>
  </si>
  <si>
    <t>Min</t>
  </si>
  <si>
    <t>Max</t>
  </si>
  <si>
    <t>Var</t>
  </si>
  <si>
    <t>Wan</t>
  </si>
  <si>
    <t>Wordnet</t>
  </si>
  <si>
    <t>Humans</t>
  </si>
  <si>
    <t>WAN</t>
  </si>
  <si>
    <t>WordNet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</si>
</sst>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  <charset val="1"/>
    </font>
    <font>
      <sz val="11"/>
      <color rgb="FF8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9" fontId="1" fillId="2" borderId="2" xfId="0" applyNumberFormat="1" applyFont="1" applyFill="1" applyBorder="1"/>
    <xf numFmtId="9" fontId="1" fillId="2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Recognized</a:t>
            </a:r>
            <a:r>
              <a:rPr lang="fr-FR" baseline="0"/>
              <a:t> as human-written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results!$F$52:$H$52</c:f>
              <c:strCache>
                <c:ptCount val="3"/>
                <c:pt idx="0">
                  <c:v>WAN</c:v>
                </c:pt>
                <c:pt idx="1">
                  <c:v>WordNet</c:v>
                </c:pt>
                <c:pt idx="2">
                  <c:v>Humans</c:v>
                </c:pt>
              </c:strCache>
            </c:strRef>
          </c:cat>
          <c:val>
            <c:numRef>
              <c:f>results!$F$53:$H$53</c:f>
              <c:numCache>
                <c:formatCode>0%</c:formatCode>
                <c:ptCount val="3"/>
                <c:pt idx="0">
                  <c:v>0.6</c:v>
                </c:pt>
                <c:pt idx="1">
                  <c:v>0.47</c:v>
                </c:pt>
                <c:pt idx="2">
                  <c:v>0.93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1966752"/>
        <c:axId val="247837616"/>
      </c:barChart>
      <c:catAx>
        <c:axId val="2719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837616"/>
        <c:crosses val="autoZero"/>
        <c:auto val="1"/>
        <c:lblAlgn val="ctr"/>
        <c:lblOffset val="100"/>
        <c:noMultiLvlLbl val="0"/>
      </c:catAx>
      <c:valAx>
        <c:axId val="247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96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434408</xdr:colOff>
      <xdr:row>49</xdr:row>
      <xdr:rowOff>87566</xdr:rowOff>
    </xdr:from>
    <xdr:to>
      <xdr:col>3</xdr:col>
      <xdr:colOff>343300</xdr:colOff>
      <xdr:row>63</xdr:row>
      <xdr:rowOff>163766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108"/>
  <sheetViews>
    <sheetView tabSelected="1" topLeftCell="B41" zoomScale="145" zoomScaleNormal="145" workbookViewId="0">
      <selection activeCell="G59" sqref="G59"/>
    </sheetView>
  </sheetViews>
  <sheetFormatPr defaultRowHeight="15" x14ac:dyDescent="0.25"/>
  <cols>
    <col min="1" max="1" width="8.28515625" style="3"/>
    <col min="2" max="2" width="54.42578125" style="3"/>
    <col min="3" max="1025" width="8.5703125" style="3"/>
  </cols>
  <sheetData>
    <row r="1" spans="1:34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34" x14ac:dyDescent="0.25">
      <c r="A2" s="3" t="s">
        <v>6</v>
      </c>
      <c r="B2" s="4" t="s">
        <v>7</v>
      </c>
      <c r="C2" s="4">
        <f>IF($A$2 &lt;&gt; "", SUM($G$2:$AH$2)/$G$34, "")</f>
        <v>3.15</v>
      </c>
      <c r="D2" s="4" t="str">
        <f>IF($A$2 = "", COUNTIF($G$2:$AH$2, "Human made"), "")</f>
        <v/>
      </c>
      <c r="E2" s="4" t="str">
        <f>IF($A$2 = "", COUNTIF($G$2:$AH$2, "Computer made"), "")</f>
        <v/>
      </c>
      <c r="F2" s="4" t="str">
        <f>IF($A$2 = "", $D$2/$G$34, "")</f>
        <v/>
      </c>
      <c r="G2" s="3">
        <v>1</v>
      </c>
      <c r="H2" s="3">
        <v>2</v>
      </c>
      <c r="I2" s="3">
        <v>2</v>
      </c>
      <c r="J2" s="3">
        <v>5</v>
      </c>
      <c r="K2" s="3">
        <v>1</v>
      </c>
      <c r="L2" s="3">
        <v>2</v>
      </c>
      <c r="M2" s="3">
        <v>2</v>
      </c>
      <c r="N2" s="3">
        <v>2</v>
      </c>
      <c r="O2" s="3">
        <v>3</v>
      </c>
      <c r="P2" s="3">
        <v>2</v>
      </c>
      <c r="Q2" s="3">
        <v>3</v>
      </c>
      <c r="R2" s="3">
        <v>3</v>
      </c>
      <c r="S2" s="3">
        <v>2</v>
      </c>
      <c r="T2" s="3">
        <v>3</v>
      </c>
      <c r="U2" s="3">
        <v>1</v>
      </c>
      <c r="V2" s="3">
        <v>1</v>
      </c>
      <c r="W2" s="3">
        <v>5</v>
      </c>
      <c r="Y2" s="3">
        <v>1</v>
      </c>
      <c r="Z2" s="3">
        <v>1</v>
      </c>
      <c r="AA2" s="3">
        <v>4</v>
      </c>
      <c r="AB2" s="3">
        <v>2</v>
      </c>
      <c r="AC2" s="3">
        <v>3</v>
      </c>
      <c r="AD2" s="3">
        <v>2</v>
      </c>
      <c r="AE2" s="3">
        <v>2</v>
      </c>
      <c r="AF2" s="3">
        <v>2</v>
      </c>
      <c r="AG2" s="3">
        <v>3</v>
      </c>
      <c r="AH2" s="3">
        <v>3</v>
      </c>
    </row>
    <row r="3" spans="1:34" x14ac:dyDescent="0.25">
      <c r="B3" s="4" t="s">
        <v>7</v>
      </c>
      <c r="C3" s="4" t="str">
        <f>IF($A$3 &lt;&gt; "", SUM($G$3:$AH$3)/$G$34, "")</f>
        <v/>
      </c>
      <c r="D3" s="4">
        <f>IF($A$3 = "", COUNTIF($G$3:$AH$3, "Human made"), "")</f>
        <v>5</v>
      </c>
      <c r="E3" s="4">
        <f>IF($A$3 = "", COUNTIF($G$3:$AH$3, "Computer made"), "")</f>
        <v>22</v>
      </c>
      <c r="F3" s="4">
        <f>IF($A$3 = "", $D$3/$G$34, "")</f>
        <v>0.25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9</v>
      </c>
      <c r="R3" s="3" t="s">
        <v>8</v>
      </c>
      <c r="T3" s="3" t="s">
        <v>9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3" t="s">
        <v>8</v>
      </c>
      <c r="AA3" s="3" t="s">
        <v>9</v>
      </c>
      <c r="AB3" s="3" t="s">
        <v>8</v>
      </c>
      <c r="AC3" s="3" t="s">
        <v>9</v>
      </c>
      <c r="AD3" s="3" t="s">
        <v>8</v>
      </c>
      <c r="AE3" s="3" t="s">
        <v>9</v>
      </c>
      <c r="AF3" s="3" t="s">
        <v>8</v>
      </c>
      <c r="AG3" s="3" t="s">
        <v>8</v>
      </c>
      <c r="AH3" s="3" t="s">
        <v>8</v>
      </c>
    </row>
    <row r="4" spans="1:34" x14ac:dyDescent="0.25">
      <c r="A4" s="3" t="s">
        <v>6</v>
      </c>
      <c r="B4" s="4" t="s">
        <v>10</v>
      </c>
      <c r="C4" s="4">
        <f>IF($A$4 &lt;&gt; "", SUM($G$4:$AH$4)/$G$34, "")</f>
        <v>3.55</v>
      </c>
      <c r="D4" s="4" t="str">
        <f>IF($A$4 = "", COUNTIF($G$4:$AH$4, "Human made"), "")</f>
        <v/>
      </c>
      <c r="E4" s="4" t="str">
        <f>IF($A$4 = "", COUNTIF($G$4:$AH$4, "Computer made"), "")</f>
        <v/>
      </c>
      <c r="F4" s="4" t="str">
        <f>IF($A$4 = "", $D$4/$G$34, "")</f>
        <v/>
      </c>
      <c r="G4" s="3">
        <v>3</v>
      </c>
      <c r="H4" s="3">
        <v>2</v>
      </c>
      <c r="I4" s="3">
        <v>1</v>
      </c>
      <c r="J4" s="3">
        <v>3</v>
      </c>
      <c r="K4" s="3">
        <v>3</v>
      </c>
      <c r="L4" s="3">
        <v>1</v>
      </c>
      <c r="M4" s="3">
        <v>2</v>
      </c>
      <c r="N4" s="3">
        <v>3</v>
      </c>
      <c r="O4" s="3">
        <v>4</v>
      </c>
      <c r="P4" s="3">
        <v>3</v>
      </c>
      <c r="Q4" s="3">
        <v>3</v>
      </c>
      <c r="R4" s="3">
        <v>4</v>
      </c>
      <c r="S4" s="3">
        <v>2</v>
      </c>
      <c r="T4" s="3">
        <v>2</v>
      </c>
      <c r="U4" s="3">
        <v>4</v>
      </c>
      <c r="V4" s="3">
        <v>3</v>
      </c>
      <c r="W4" s="3">
        <v>2</v>
      </c>
      <c r="X4" s="3">
        <v>4</v>
      </c>
      <c r="Y4" s="3">
        <v>1</v>
      </c>
      <c r="Z4" s="3">
        <v>3</v>
      </c>
      <c r="AA4" s="3">
        <v>2</v>
      </c>
      <c r="AB4" s="3">
        <v>4</v>
      </c>
      <c r="AC4" s="3">
        <v>2</v>
      </c>
      <c r="AD4" s="3">
        <v>4</v>
      </c>
      <c r="AE4" s="3">
        <v>2</v>
      </c>
      <c r="AF4" s="3">
        <v>1</v>
      </c>
      <c r="AG4" s="3">
        <v>1</v>
      </c>
      <c r="AH4" s="3">
        <v>2</v>
      </c>
    </row>
    <row r="5" spans="1:34" x14ac:dyDescent="0.25">
      <c r="B5" s="4" t="s">
        <v>10</v>
      </c>
      <c r="C5" s="4" t="str">
        <f>IF($A$5 &lt;&gt; "", SUM($G$5:$AH$5)/$G$34, "")</f>
        <v/>
      </c>
      <c r="D5" s="4">
        <f>IF($A$5 = "", COUNTIF($G$5:$AH$5, "Human made"), "")</f>
        <v>11</v>
      </c>
      <c r="E5" s="4">
        <f>IF($A$5 = "", COUNTIF($G$5:$AH$5, "Computer made"), "")</f>
        <v>17</v>
      </c>
      <c r="F5" s="4">
        <f>IF($A$5 = "", $D$5/$G$34, "")</f>
        <v>0.55000000000000004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9</v>
      </c>
      <c r="N5" s="3" t="s">
        <v>8</v>
      </c>
      <c r="O5" s="3" t="s">
        <v>9</v>
      </c>
      <c r="P5" s="3" t="s">
        <v>9</v>
      </c>
      <c r="Q5" s="3" t="s">
        <v>9</v>
      </c>
      <c r="R5" s="3" t="s">
        <v>8</v>
      </c>
      <c r="S5" s="3" t="s">
        <v>9</v>
      </c>
      <c r="T5" s="3" t="s">
        <v>8</v>
      </c>
      <c r="U5" s="3" t="s">
        <v>9</v>
      </c>
      <c r="V5" s="3" t="s">
        <v>9</v>
      </c>
      <c r="W5" s="3" t="s">
        <v>9</v>
      </c>
      <c r="X5" s="3" t="s">
        <v>9</v>
      </c>
      <c r="Y5" s="3" t="s">
        <v>8</v>
      </c>
      <c r="Z5" s="3" t="s">
        <v>9</v>
      </c>
      <c r="AA5" s="3" t="s">
        <v>8</v>
      </c>
      <c r="AB5" s="3" t="s">
        <v>8</v>
      </c>
      <c r="AC5" s="3" t="s">
        <v>8</v>
      </c>
      <c r="AD5" s="3" t="s">
        <v>9</v>
      </c>
      <c r="AE5" s="3" t="s">
        <v>8</v>
      </c>
      <c r="AF5" s="3" t="s">
        <v>8</v>
      </c>
      <c r="AG5" s="3" t="s">
        <v>8</v>
      </c>
      <c r="AH5" s="3" t="s">
        <v>8</v>
      </c>
    </row>
    <row r="6" spans="1:34" x14ac:dyDescent="0.25">
      <c r="A6" s="3" t="s">
        <v>11</v>
      </c>
      <c r="B6" s="4" t="s">
        <v>12</v>
      </c>
      <c r="C6" s="4">
        <f>IF($A$6 &lt;&gt; "", SUM($G$6:$AH$6)/$G$34, "")</f>
        <v>4.75</v>
      </c>
      <c r="D6" s="4" t="str">
        <f>IF($A$6 = "", COUNTIF($G$6:$AH$6, "Human made"), "")</f>
        <v/>
      </c>
      <c r="E6" s="4" t="str">
        <f>IF($A$6 = "", COUNTIF($G$6:$AH$6, "Computer made"), "")</f>
        <v/>
      </c>
      <c r="F6" s="4" t="str">
        <f>IF($A$6 = "", $D$6/$G$34, "")</f>
        <v/>
      </c>
      <c r="G6" s="3">
        <v>4</v>
      </c>
      <c r="H6" s="3">
        <v>5</v>
      </c>
      <c r="I6" s="3">
        <v>3</v>
      </c>
      <c r="J6" s="3">
        <v>4</v>
      </c>
      <c r="K6" s="3">
        <v>2</v>
      </c>
      <c r="L6" s="3">
        <v>5</v>
      </c>
      <c r="M6" s="3">
        <v>3</v>
      </c>
      <c r="N6" s="3">
        <v>4</v>
      </c>
      <c r="O6" s="3">
        <v>4</v>
      </c>
      <c r="P6" s="3">
        <v>3</v>
      </c>
      <c r="Q6" s="3">
        <v>4</v>
      </c>
      <c r="R6" s="3">
        <v>5</v>
      </c>
      <c r="S6" s="3">
        <v>2</v>
      </c>
      <c r="T6" s="3">
        <v>4</v>
      </c>
      <c r="U6" s="3">
        <v>3</v>
      </c>
      <c r="V6" s="3">
        <v>4</v>
      </c>
      <c r="W6" s="3">
        <v>2</v>
      </c>
      <c r="X6" s="3">
        <v>3</v>
      </c>
      <c r="Y6" s="3">
        <v>1</v>
      </c>
      <c r="Z6" s="3">
        <v>3</v>
      </c>
      <c r="AA6" s="3">
        <v>4</v>
      </c>
      <c r="AB6" s="3">
        <v>2</v>
      </c>
      <c r="AC6" s="3">
        <v>3</v>
      </c>
      <c r="AD6" s="3">
        <v>3</v>
      </c>
      <c r="AE6" s="3">
        <v>4</v>
      </c>
      <c r="AF6" s="3">
        <v>3</v>
      </c>
      <c r="AG6" s="3">
        <v>4</v>
      </c>
      <c r="AH6" s="3">
        <v>4</v>
      </c>
    </row>
    <row r="7" spans="1:34" x14ac:dyDescent="0.25">
      <c r="B7" s="4" t="s">
        <v>12</v>
      </c>
      <c r="C7" s="4" t="str">
        <f>IF($A$7 &lt;&gt; "", SUM($G$7:$AH$7)/$G$34, "")</f>
        <v/>
      </c>
      <c r="D7" s="4">
        <f>IF($A$7 = "", COUNTIF($G$7:$AH$7, "Human made"), "")</f>
        <v>18</v>
      </c>
      <c r="E7" s="4">
        <f>IF($A$7 = "", COUNTIF($G$7:$AH$7, "Computer made"), "")</f>
        <v>10</v>
      </c>
      <c r="F7" s="4">
        <f>IF($A$7 = "", $D$7/$G$34, "")</f>
        <v>0.9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  <c r="M7" s="3" t="s">
        <v>8</v>
      </c>
      <c r="N7" s="3" t="s">
        <v>9</v>
      </c>
      <c r="O7" s="3" t="s">
        <v>8</v>
      </c>
      <c r="P7" s="3" t="s">
        <v>8</v>
      </c>
      <c r="Q7" s="3" t="s">
        <v>9</v>
      </c>
      <c r="R7" s="3" t="s">
        <v>9</v>
      </c>
      <c r="S7" s="3" t="s">
        <v>9</v>
      </c>
      <c r="T7" s="3" t="s">
        <v>8</v>
      </c>
      <c r="U7" s="3" t="s">
        <v>8</v>
      </c>
      <c r="V7" s="3" t="s">
        <v>9</v>
      </c>
      <c r="W7" s="3" t="s">
        <v>9</v>
      </c>
      <c r="X7" s="3" t="s">
        <v>8</v>
      </c>
      <c r="Y7" s="3" t="s">
        <v>8</v>
      </c>
      <c r="Z7" s="3" t="s">
        <v>8</v>
      </c>
      <c r="AA7" s="3" t="s">
        <v>9</v>
      </c>
      <c r="AB7" s="3" t="s">
        <v>8</v>
      </c>
      <c r="AC7" s="3" t="s">
        <v>9</v>
      </c>
      <c r="AD7" s="3" t="s">
        <v>8</v>
      </c>
      <c r="AE7" s="3" t="s">
        <v>9</v>
      </c>
      <c r="AF7" s="3" t="s">
        <v>9</v>
      </c>
      <c r="AG7" s="3" t="s">
        <v>9</v>
      </c>
      <c r="AH7" s="3" t="s">
        <v>9</v>
      </c>
    </row>
    <row r="8" spans="1:34" x14ac:dyDescent="0.25">
      <c r="A8" s="3" t="s">
        <v>13</v>
      </c>
      <c r="B8" s="4" t="s">
        <v>14</v>
      </c>
      <c r="C8" s="4">
        <f>IF($A$8 &lt;&gt; "", SUM($G$8:$AH$8)/$G$34, "")</f>
        <v>3.7</v>
      </c>
      <c r="D8" s="4" t="str">
        <f>IF($A$8 = "", COUNTIF($G$8:$AH$8, "Human made"), "")</f>
        <v/>
      </c>
      <c r="E8" s="4" t="str">
        <f>IF($A$8 = "", COUNTIF($G$8:$AH$8, "Computer made"), "")</f>
        <v/>
      </c>
      <c r="F8" s="4" t="str">
        <f>IF($A$8 = "", $D$8/$G$34, "")</f>
        <v/>
      </c>
      <c r="G8" s="3">
        <v>3</v>
      </c>
      <c r="H8" s="3">
        <v>3</v>
      </c>
      <c r="I8" s="3">
        <v>1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4</v>
      </c>
      <c r="P8" s="3">
        <v>4</v>
      </c>
      <c r="Q8" s="3">
        <v>1</v>
      </c>
      <c r="R8" s="3">
        <v>5</v>
      </c>
      <c r="S8" s="3">
        <v>4</v>
      </c>
      <c r="T8" s="3">
        <v>4</v>
      </c>
      <c r="U8" s="3">
        <v>2</v>
      </c>
      <c r="V8" s="3">
        <v>5</v>
      </c>
      <c r="W8" s="3">
        <v>3</v>
      </c>
      <c r="X8" s="3">
        <v>2</v>
      </c>
      <c r="Y8" s="3">
        <v>1</v>
      </c>
      <c r="Z8" s="3">
        <v>3</v>
      </c>
      <c r="AA8" s="3">
        <v>2</v>
      </c>
      <c r="AB8" s="3">
        <v>1</v>
      </c>
      <c r="AC8" s="3">
        <v>2</v>
      </c>
      <c r="AD8" s="3">
        <v>2</v>
      </c>
      <c r="AE8" s="3">
        <v>2</v>
      </c>
      <c r="AF8" s="3">
        <v>1</v>
      </c>
      <c r="AG8" s="3">
        <v>2</v>
      </c>
      <c r="AH8" s="3">
        <v>2</v>
      </c>
    </row>
    <row r="9" spans="1:34" x14ac:dyDescent="0.25">
      <c r="B9" s="4" t="s">
        <v>14</v>
      </c>
      <c r="C9" s="4" t="str">
        <f>IF($A$9 &lt;&gt; "", SUM($G$9:$AH$9)/$G$34, "")</f>
        <v/>
      </c>
      <c r="D9" s="4">
        <f>IF($A$9 = "", COUNTIF($G$9:$AH$9, "Human made"), "")</f>
        <v>15</v>
      </c>
      <c r="E9" s="4">
        <f>IF($A$9 = "", COUNTIF($G$9:$AH$9, "Computer made"), "")</f>
        <v>13</v>
      </c>
      <c r="F9" s="4">
        <f>IF($A$9 = "", $D$9/$G$34, "")</f>
        <v>0.75</v>
      </c>
      <c r="G9" s="3" t="s">
        <v>8</v>
      </c>
      <c r="H9" s="3" t="s">
        <v>8</v>
      </c>
      <c r="I9" s="3" t="s">
        <v>8</v>
      </c>
      <c r="J9" s="3" t="s">
        <v>8</v>
      </c>
      <c r="K9" s="3" t="s">
        <v>9</v>
      </c>
      <c r="L9" s="3" t="s">
        <v>9</v>
      </c>
      <c r="M9" s="3" t="s">
        <v>9</v>
      </c>
      <c r="N9" s="3" t="s">
        <v>9</v>
      </c>
      <c r="O9" s="3" t="s">
        <v>9</v>
      </c>
      <c r="P9" s="3" t="s">
        <v>8</v>
      </c>
      <c r="Q9" s="3" t="s">
        <v>8</v>
      </c>
      <c r="R9" s="3" t="s">
        <v>9</v>
      </c>
      <c r="S9" s="3" t="s">
        <v>9</v>
      </c>
      <c r="T9" s="3" t="s">
        <v>9</v>
      </c>
      <c r="U9" s="3" t="s">
        <v>9</v>
      </c>
      <c r="V9" s="3" t="s">
        <v>9</v>
      </c>
      <c r="W9" s="3" t="s">
        <v>9</v>
      </c>
      <c r="X9" s="3" t="s">
        <v>9</v>
      </c>
      <c r="Y9" s="3" t="s">
        <v>8</v>
      </c>
      <c r="Z9" s="3" t="s">
        <v>9</v>
      </c>
      <c r="AA9" s="3" t="s">
        <v>8</v>
      </c>
      <c r="AB9" s="3" t="s">
        <v>8</v>
      </c>
      <c r="AC9" s="3" t="s">
        <v>9</v>
      </c>
      <c r="AD9" s="3" t="s">
        <v>8</v>
      </c>
      <c r="AE9" s="3" t="s">
        <v>9</v>
      </c>
      <c r="AF9" s="3" t="s">
        <v>8</v>
      </c>
      <c r="AG9" s="3" t="s">
        <v>8</v>
      </c>
      <c r="AH9" s="3" t="s">
        <v>8</v>
      </c>
    </row>
    <row r="10" spans="1:34" x14ac:dyDescent="0.25">
      <c r="A10" s="3" t="s">
        <v>6</v>
      </c>
      <c r="B10" s="4" t="s">
        <v>15</v>
      </c>
      <c r="C10" s="4">
        <f>IF($A$10 &lt;&gt; "", SUM($G$10:$AH$10)/$G$34, "")</f>
        <v>3.75</v>
      </c>
      <c r="D10" s="4" t="str">
        <f>IF($A$10 = "", COUNTIF($G$10:$AH$10, "Human made"), "")</f>
        <v/>
      </c>
      <c r="E10" s="4" t="str">
        <f>IF($A$10 = "", COUNTIF($G$10:$AH$10, "Computer made"), "")</f>
        <v/>
      </c>
      <c r="F10" s="4" t="str">
        <f>IF($A$10 = "", $D$10/$G$34, "")</f>
        <v/>
      </c>
      <c r="G10" s="3">
        <v>1</v>
      </c>
      <c r="H10" s="3">
        <v>4</v>
      </c>
      <c r="I10" s="3">
        <v>1</v>
      </c>
      <c r="J10" s="3">
        <v>4</v>
      </c>
      <c r="K10" s="3">
        <v>4</v>
      </c>
      <c r="L10" s="3">
        <v>1</v>
      </c>
      <c r="M10" s="3">
        <v>5</v>
      </c>
      <c r="N10" s="3">
        <v>5</v>
      </c>
      <c r="O10" s="3">
        <v>4</v>
      </c>
      <c r="P10" s="3">
        <v>2</v>
      </c>
      <c r="Q10" s="3">
        <v>1</v>
      </c>
      <c r="R10" s="3">
        <v>3</v>
      </c>
      <c r="S10" s="3">
        <v>5</v>
      </c>
      <c r="T10" s="3">
        <v>4</v>
      </c>
      <c r="U10" s="3">
        <v>5</v>
      </c>
      <c r="V10" s="3">
        <v>2</v>
      </c>
      <c r="W10" s="3">
        <v>1</v>
      </c>
      <c r="X10" s="3">
        <v>3</v>
      </c>
      <c r="Y10" s="3">
        <v>1</v>
      </c>
      <c r="Z10" s="3">
        <v>3</v>
      </c>
      <c r="AA10" s="3">
        <v>2</v>
      </c>
      <c r="AB10" s="3">
        <v>1</v>
      </c>
      <c r="AC10" s="3">
        <v>1</v>
      </c>
      <c r="AD10" s="3">
        <v>1</v>
      </c>
      <c r="AE10" s="3">
        <v>5</v>
      </c>
      <c r="AF10" s="3">
        <v>1</v>
      </c>
      <c r="AG10" s="3">
        <v>2</v>
      </c>
      <c r="AH10" s="3">
        <v>3</v>
      </c>
    </row>
    <row r="11" spans="1:34" x14ac:dyDescent="0.25">
      <c r="B11" s="4" t="s">
        <v>15</v>
      </c>
      <c r="C11" s="4" t="str">
        <f>IF($A$11 &lt;&gt; "", SUM($G$11:$AH$11)/$G$34, "")</f>
        <v/>
      </c>
      <c r="D11" s="4">
        <f>IF($A$11 = "", COUNTIF($G$11:$AH$11, "Human made"), "")</f>
        <v>11</v>
      </c>
      <c r="E11" s="4">
        <f>IF($A$11 = "", COUNTIF($G$11:$AH$11, "Computer made"), "")</f>
        <v>17</v>
      </c>
      <c r="F11" s="4">
        <f>IF($A$11 = "", $D$11/$G$34, "")</f>
        <v>0.55000000000000004</v>
      </c>
      <c r="G11" s="3" t="s">
        <v>8</v>
      </c>
      <c r="H11" s="3" t="s">
        <v>8</v>
      </c>
      <c r="I11" s="3" t="s">
        <v>8</v>
      </c>
      <c r="J11" s="3" t="s">
        <v>9</v>
      </c>
      <c r="K11" s="3" t="s">
        <v>9</v>
      </c>
      <c r="L11" s="3" t="s">
        <v>8</v>
      </c>
      <c r="M11" s="3" t="s">
        <v>9</v>
      </c>
      <c r="N11" s="3" t="s">
        <v>9</v>
      </c>
      <c r="O11" s="3" t="s">
        <v>9</v>
      </c>
      <c r="P11" s="3" t="s">
        <v>9</v>
      </c>
      <c r="Q11" s="3" t="s">
        <v>8</v>
      </c>
      <c r="R11" s="3" t="s">
        <v>8</v>
      </c>
      <c r="S11" s="3" t="s">
        <v>9</v>
      </c>
      <c r="T11" s="3" t="s">
        <v>8</v>
      </c>
      <c r="U11" s="3" t="s">
        <v>9</v>
      </c>
      <c r="V11" s="3" t="s">
        <v>9</v>
      </c>
      <c r="W11" s="3" t="s">
        <v>8</v>
      </c>
      <c r="X11" s="3" t="s">
        <v>8</v>
      </c>
      <c r="Y11" s="3" t="s">
        <v>8</v>
      </c>
      <c r="Z11" s="3" t="s">
        <v>8</v>
      </c>
      <c r="AA11" s="3" t="s">
        <v>8</v>
      </c>
      <c r="AB11" s="3" t="s">
        <v>8</v>
      </c>
      <c r="AC11" s="3" t="s">
        <v>8</v>
      </c>
      <c r="AD11" s="3" t="s">
        <v>8</v>
      </c>
      <c r="AE11" s="3" t="s">
        <v>9</v>
      </c>
      <c r="AF11" s="3" t="s">
        <v>8</v>
      </c>
      <c r="AG11" s="3" t="s">
        <v>8</v>
      </c>
      <c r="AH11" s="3" t="s">
        <v>9</v>
      </c>
    </row>
    <row r="12" spans="1:34" x14ac:dyDescent="0.25">
      <c r="A12" s="3" t="s">
        <v>6</v>
      </c>
      <c r="B12" s="4" t="s">
        <v>16</v>
      </c>
      <c r="C12" s="4">
        <f>IF($A$12 &lt;&gt; "", SUM($G$12:$AH$12)/$G$34, "")</f>
        <v>4.55</v>
      </c>
      <c r="D12" s="4" t="str">
        <f>IF($A$12 = "", COUNTIF($G$12:$AH$12, "Human made"), "")</f>
        <v/>
      </c>
      <c r="E12" s="4" t="str">
        <f>IF($A$12 = "", COUNTIF($G$12:$AH$12, "Computer made"), "")</f>
        <v/>
      </c>
      <c r="F12" s="4" t="str">
        <f>IF($A$12 = "", $D$12/$G$34, "")</f>
        <v/>
      </c>
      <c r="G12" s="3">
        <v>3</v>
      </c>
      <c r="H12" s="3">
        <v>4</v>
      </c>
      <c r="I12" s="3">
        <v>3</v>
      </c>
      <c r="J12" s="3">
        <v>3</v>
      </c>
      <c r="K12" s="3">
        <v>4</v>
      </c>
      <c r="L12" s="3">
        <v>2</v>
      </c>
      <c r="M12" s="3">
        <v>3</v>
      </c>
      <c r="N12" s="3">
        <v>5</v>
      </c>
      <c r="O12" s="3">
        <v>3</v>
      </c>
      <c r="P12" s="3">
        <v>3</v>
      </c>
      <c r="Q12" s="3">
        <v>1</v>
      </c>
      <c r="R12" s="3">
        <v>5</v>
      </c>
      <c r="S12" s="3">
        <v>4</v>
      </c>
      <c r="T12" s="3">
        <v>4</v>
      </c>
      <c r="U12" s="3">
        <v>2</v>
      </c>
      <c r="V12" s="3">
        <v>5</v>
      </c>
      <c r="W12" s="3">
        <v>2</v>
      </c>
      <c r="X12" s="3">
        <v>3</v>
      </c>
      <c r="Y12" s="3">
        <v>1</v>
      </c>
      <c r="Z12" s="3">
        <v>4</v>
      </c>
      <c r="AA12" s="3">
        <v>5</v>
      </c>
      <c r="AB12" s="3">
        <v>1</v>
      </c>
      <c r="AC12" s="3">
        <v>3</v>
      </c>
      <c r="AD12" s="3">
        <v>3</v>
      </c>
      <c r="AE12" s="3">
        <v>3</v>
      </c>
      <c r="AF12" s="3">
        <v>4</v>
      </c>
      <c r="AG12" s="3">
        <v>5</v>
      </c>
      <c r="AH12" s="3">
        <v>3</v>
      </c>
    </row>
    <row r="13" spans="1:34" x14ac:dyDescent="0.25">
      <c r="B13" s="4" t="s">
        <v>16</v>
      </c>
      <c r="C13" s="4" t="str">
        <f>IF($A$13 &lt;&gt; "", SUM($G$13:$AH$13)/$G$34, "")</f>
        <v/>
      </c>
      <c r="D13" s="4">
        <f>IF($A$13 = "", COUNTIF($G$13:$AH$13, "Human made"), "")</f>
        <v>18</v>
      </c>
      <c r="E13" s="4">
        <f>IF($A$13 = "", COUNTIF($G$13:$AH$13, "Computer made"), "")</f>
        <v>10</v>
      </c>
      <c r="F13" s="4">
        <f>IF($A$13 = "", $D$13/$G$34, "")</f>
        <v>0.9</v>
      </c>
      <c r="G13" s="3" t="s">
        <v>8</v>
      </c>
      <c r="H13" s="3" t="s">
        <v>9</v>
      </c>
      <c r="I13" s="3" t="s">
        <v>9</v>
      </c>
      <c r="J13" s="3" t="s">
        <v>9</v>
      </c>
      <c r="K13" s="3" t="s">
        <v>9</v>
      </c>
      <c r="L13" s="3" t="s">
        <v>8</v>
      </c>
      <c r="M13" s="3" t="s">
        <v>8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9</v>
      </c>
      <c r="S13" s="3" t="s">
        <v>9</v>
      </c>
      <c r="T13" s="3" t="s">
        <v>9</v>
      </c>
      <c r="U13" s="3" t="s">
        <v>9</v>
      </c>
      <c r="V13" s="3" t="s">
        <v>9</v>
      </c>
      <c r="W13" s="3" t="s">
        <v>9</v>
      </c>
      <c r="X13" s="3" t="s">
        <v>8</v>
      </c>
      <c r="Y13" s="3" t="s">
        <v>8</v>
      </c>
      <c r="Z13" s="3" t="s">
        <v>9</v>
      </c>
      <c r="AA13" s="3" t="s">
        <v>9</v>
      </c>
      <c r="AB13" s="3" t="s">
        <v>8</v>
      </c>
      <c r="AC13" s="3" t="s">
        <v>9</v>
      </c>
      <c r="AD13" s="3" t="s">
        <v>9</v>
      </c>
      <c r="AE13" s="3" t="s">
        <v>9</v>
      </c>
      <c r="AF13" s="3" t="s">
        <v>9</v>
      </c>
      <c r="AG13" s="3" t="s">
        <v>9</v>
      </c>
      <c r="AH13" s="3" t="s">
        <v>9</v>
      </c>
    </row>
    <row r="14" spans="1:34" x14ac:dyDescent="0.25">
      <c r="A14" s="3" t="s">
        <v>11</v>
      </c>
      <c r="B14" s="4" t="s">
        <v>17</v>
      </c>
      <c r="C14" s="4">
        <f>IF($A$14 &lt;&gt; "", SUM($G$14:$AH$14)/$G$34, "")</f>
        <v>4.8</v>
      </c>
      <c r="D14" s="4" t="str">
        <f>IF($A$14 = "", COUNTIF($G$14:$AH$14, "Human made"), "")</f>
        <v/>
      </c>
      <c r="E14" s="4" t="str">
        <f>IF($A$14 = "", COUNTIF($G$14:$AH$14, "Computer made"), "")</f>
        <v/>
      </c>
      <c r="F14" s="4" t="str">
        <f>IF($A$14 = "", $D$14/$G$34, "")</f>
        <v/>
      </c>
      <c r="G14" s="3">
        <v>5</v>
      </c>
      <c r="H14" s="3">
        <v>5</v>
      </c>
      <c r="I14" s="3">
        <v>3</v>
      </c>
      <c r="J14" s="3">
        <v>3</v>
      </c>
      <c r="K14" s="3">
        <v>5</v>
      </c>
      <c r="L14" s="3">
        <v>5</v>
      </c>
      <c r="M14" s="3">
        <v>4</v>
      </c>
      <c r="N14" s="3">
        <v>3</v>
      </c>
      <c r="O14" s="3">
        <v>3</v>
      </c>
      <c r="P14" s="3">
        <v>3</v>
      </c>
      <c r="Q14" s="3">
        <v>3</v>
      </c>
      <c r="R14" s="3">
        <v>5</v>
      </c>
      <c r="S14" s="3">
        <v>2</v>
      </c>
      <c r="T14" s="3">
        <v>5</v>
      </c>
      <c r="U14" s="3">
        <v>1</v>
      </c>
      <c r="V14" s="3">
        <v>2</v>
      </c>
      <c r="W14" s="3">
        <v>1</v>
      </c>
      <c r="X14" s="3">
        <v>5</v>
      </c>
      <c r="Y14" s="3">
        <v>1</v>
      </c>
      <c r="Z14" s="3">
        <v>5</v>
      </c>
      <c r="AA14" s="3">
        <v>5</v>
      </c>
      <c r="AB14" s="3">
        <v>1</v>
      </c>
      <c r="AC14" s="3">
        <v>5</v>
      </c>
      <c r="AD14" s="3">
        <v>4</v>
      </c>
      <c r="AE14" s="3">
        <v>1</v>
      </c>
      <c r="AF14" s="3">
        <v>4</v>
      </c>
      <c r="AG14" s="3">
        <v>4</v>
      </c>
      <c r="AH14" s="3">
        <v>3</v>
      </c>
    </row>
    <row r="15" spans="1:34" x14ac:dyDescent="0.25">
      <c r="B15" s="4" t="s">
        <v>17</v>
      </c>
      <c r="C15" s="4" t="str">
        <f>IF($A$15 &lt;&gt; "", SUM($G$15:$AH$15)/$G$34, "")</f>
        <v/>
      </c>
      <c r="D15" s="4">
        <f>IF($A$15 = "", COUNTIF($G$15:$AH$15, "Human made"), "")</f>
        <v>21</v>
      </c>
      <c r="E15" s="4">
        <f>IF($A$15 = "", COUNTIF($G$15:$AH$15, "Computer made"), "")</f>
        <v>7</v>
      </c>
      <c r="F15" s="4">
        <f>IF($A$15 = "", $D$15/$G$34, "")</f>
        <v>1.05</v>
      </c>
      <c r="G15" s="3" t="s">
        <v>9</v>
      </c>
      <c r="H15" s="3" t="s">
        <v>9</v>
      </c>
      <c r="I15" s="3" t="s">
        <v>9</v>
      </c>
      <c r="J15" s="3" t="s">
        <v>9</v>
      </c>
      <c r="K15" s="3" t="s">
        <v>9</v>
      </c>
      <c r="L15" s="3" t="s">
        <v>9</v>
      </c>
      <c r="M15" s="3" t="s">
        <v>9</v>
      </c>
      <c r="N15" s="3" t="s">
        <v>8</v>
      </c>
      <c r="O15" s="3" t="s">
        <v>8</v>
      </c>
      <c r="P15" s="3" t="s">
        <v>9</v>
      </c>
      <c r="Q15" s="3" t="s">
        <v>9</v>
      </c>
      <c r="R15" s="3" t="s">
        <v>9</v>
      </c>
      <c r="S15" s="3" t="s">
        <v>9</v>
      </c>
      <c r="T15" s="3" t="s">
        <v>8</v>
      </c>
      <c r="U15" s="3" t="s">
        <v>9</v>
      </c>
      <c r="V15" s="3" t="s">
        <v>8</v>
      </c>
      <c r="W15" s="3" t="s">
        <v>9</v>
      </c>
      <c r="X15" s="3" t="s">
        <v>9</v>
      </c>
      <c r="Y15" s="3" t="s">
        <v>8</v>
      </c>
      <c r="Z15" s="3" t="s">
        <v>9</v>
      </c>
      <c r="AA15" s="3" t="s">
        <v>9</v>
      </c>
      <c r="AB15" s="3" t="s">
        <v>8</v>
      </c>
      <c r="AC15" s="3" t="s">
        <v>9</v>
      </c>
      <c r="AD15" s="3" t="s">
        <v>9</v>
      </c>
      <c r="AE15" s="3" t="s">
        <v>8</v>
      </c>
      <c r="AF15" s="3" t="s">
        <v>9</v>
      </c>
      <c r="AG15" s="3" t="s">
        <v>9</v>
      </c>
      <c r="AH15" s="3" t="s">
        <v>9</v>
      </c>
    </row>
    <row r="16" spans="1:34" x14ac:dyDescent="0.25">
      <c r="A16" s="3" t="s">
        <v>13</v>
      </c>
      <c r="B16" s="4" t="s">
        <v>18</v>
      </c>
      <c r="C16" s="4">
        <f>IF($A$16 &lt;&gt; "", SUM($G$16:$AH$16)/$G$34, "")</f>
        <v>3.5</v>
      </c>
      <c r="D16" s="4" t="str">
        <f>IF($A$16 = "", COUNTIF($G$16:$AH$16, "Human made"), "")</f>
        <v/>
      </c>
      <c r="E16" s="4" t="str">
        <f>IF($A$16 = "", COUNTIF($G$16:$AH$16, "Computer made"), "")</f>
        <v/>
      </c>
      <c r="F16" s="4" t="str">
        <f>IF($A$16 = "", $D$16/$G$34, "")</f>
        <v/>
      </c>
      <c r="G16" s="3">
        <v>4</v>
      </c>
      <c r="H16" s="3">
        <v>2</v>
      </c>
      <c r="I16" s="3">
        <v>1</v>
      </c>
      <c r="J16" s="3">
        <v>3</v>
      </c>
      <c r="K16" s="3">
        <v>3</v>
      </c>
      <c r="L16" s="3">
        <v>4</v>
      </c>
      <c r="M16" s="3">
        <v>5</v>
      </c>
      <c r="N16" s="3">
        <v>4</v>
      </c>
      <c r="O16" s="3">
        <v>2</v>
      </c>
      <c r="P16" s="3">
        <v>5</v>
      </c>
      <c r="Q16" s="3">
        <v>1</v>
      </c>
      <c r="R16" s="3">
        <v>2</v>
      </c>
      <c r="S16" s="3">
        <v>3</v>
      </c>
      <c r="T16" s="3">
        <v>2</v>
      </c>
      <c r="U16" s="3">
        <v>1</v>
      </c>
      <c r="V16" s="3">
        <v>2</v>
      </c>
      <c r="W16" s="3">
        <v>2</v>
      </c>
      <c r="X16" s="3">
        <v>2</v>
      </c>
      <c r="Y16" s="3">
        <v>5</v>
      </c>
      <c r="Z16" s="3">
        <v>3</v>
      </c>
      <c r="AA16" s="3">
        <v>1</v>
      </c>
      <c r="AB16" s="3">
        <v>1</v>
      </c>
      <c r="AC16" s="3">
        <v>2</v>
      </c>
      <c r="AD16" s="3">
        <v>1</v>
      </c>
      <c r="AE16" s="3">
        <v>3</v>
      </c>
      <c r="AF16" s="3">
        <v>1</v>
      </c>
      <c r="AG16" s="3">
        <v>3</v>
      </c>
      <c r="AH16" s="3">
        <v>2</v>
      </c>
    </row>
    <row r="17" spans="1:34" x14ac:dyDescent="0.25">
      <c r="B17" s="4" t="s">
        <v>19</v>
      </c>
      <c r="C17" s="4" t="str">
        <f>IF($A$17 &lt;&gt; "", SUM($G$17:$AH$17)/$G$34, "")</f>
        <v/>
      </c>
      <c r="D17" s="4">
        <f>IF($A$17 = "", COUNTIF($G$17:$AH$17, "Human made"), "")</f>
        <v>8</v>
      </c>
      <c r="E17" s="4">
        <f>IF($A$17 = "", COUNTIF($G$17:$AH$17, "Computer made"), "")</f>
        <v>19</v>
      </c>
      <c r="F17" s="4">
        <f>IF($A$17 = "", $D$17/$G$34, "")</f>
        <v>0.4</v>
      </c>
      <c r="G17" s="3" t="s">
        <v>8</v>
      </c>
      <c r="H17" s="3" t="s">
        <v>8</v>
      </c>
      <c r="I17" s="3" t="s">
        <v>8</v>
      </c>
      <c r="J17" s="3" t="s">
        <v>8</v>
      </c>
      <c r="K17" s="3" t="s">
        <v>9</v>
      </c>
      <c r="L17" s="3" t="s">
        <v>9</v>
      </c>
      <c r="M17" s="3" t="s">
        <v>9</v>
      </c>
      <c r="N17" s="3" t="s">
        <v>9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9</v>
      </c>
      <c r="T17" s="3" t="s">
        <v>8</v>
      </c>
      <c r="U17" s="3" t="s">
        <v>8</v>
      </c>
      <c r="V17" s="3" t="s">
        <v>9</v>
      </c>
      <c r="X17" s="3" t="s">
        <v>8</v>
      </c>
      <c r="Y17" s="3" t="s">
        <v>8</v>
      </c>
      <c r="Z17" s="3" t="s">
        <v>9</v>
      </c>
      <c r="AA17" s="3" t="s">
        <v>8</v>
      </c>
      <c r="AB17" s="3" t="s">
        <v>8</v>
      </c>
      <c r="AC17" s="3" t="s">
        <v>8</v>
      </c>
      <c r="AD17" s="3" t="s">
        <v>8</v>
      </c>
      <c r="AE17" s="3" t="s">
        <v>8</v>
      </c>
      <c r="AF17" s="3" t="s">
        <v>8</v>
      </c>
      <c r="AG17" s="3" t="s">
        <v>9</v>
      </c>
      <c r="AH17" s="3" t="s">
        <v>8</v>
      </c>
    </row>
    <row r="18" spans="1:34" x14ac:dyDescent="0.25">
      <c r="A18" s="3" t="s">
        <v>11</v>
      </c>
      <c r="B18" s="4" t="s">
        <v>20</v>
      </c>
      <c r="C18" s="4">
        <f>IF($A$18 &lt;&gt; "", SUM($G$18:$AH$18)/$G$34, "")</f>
        <v>4.45</v>
      </c>
      <c r="D18" s="4" t="str">
        <f>IF($A$18 = "", COUNTIF($G$18:$AH$18, "Human made"), "")</f>
        <v/>
      </c>
      <c r="E18" s="4" t="str">
        <f>IF($A$18 = "", COUNTIF($G$18:$AH$18, "Computer made"), "")</f>
        <v/>
      </c>
      <c r="F18" s="4" t="str">
        <f>IF($A$18 = "", $D$18/$G$34, "")</f>
        <v/>
      </c>
      <c r="G18" s="3">
        <v>4</v>
      </c>
      <c r="H18" s="3">
        <v>4</v>
      </c>
      <c r="I18" s="3">
        <v>1</v>
      </c>
      <c r="J18" s="3">
        <v>4</v>
      </c>
      <c r="K18" s="3">
        <v>3</v>
      </c>
      <c r="L18" s="3">
        <v>4</v>
      </c>
      <c r="M18" s="3">
        <v>3</v>
      </c>
      <c r="N18" s="3">
        <v>2</v>
      </c>
      <c r="O18" s="3">
        <v>4</v>
      </c>
      <c r="P18" s="3">
        <v>3</v>
      </c>
      <c r="Q18" s="3">
        <v>3</v>
      </c>
      <c r="R18" s="3">
        <v>3</v>
      </c>
      <c r="S18" s="3">
        <v>3</v>
      </c>
      <c r="T18" s="3">
        <v>5</v>
      </c>
      <c r="U18" s="3">
        <v>4</v>
      </c>
      <c r="V18" s="3">
        <v>4</v>
      </c>
      <c r="W18" s="3">
        <v>1</v>
      </c>
      <c r="X18" s="3">
        <v>4</v>
      </c>
      <c r="Y18" s="3">
        <v>1</v>
      </c>
      <c r="Z18" s="3">
        <v>2</v>
      </c>
      <c r="AA18" s="3">
        <v>5</v>
      </c>
      <c r="AB18" s="3">
        <v>1</v>
      </c>
      <c r="AC18" s="3">
        <v>3</v>
      </c>
      <c r="AD18" s="3">
        <v>4</v>
      </c>
      <c r="AE18" s="3">
        <v>5</v>
      </c>
      <c r="AF18" s="3">
        <v>2</v>
      </c>
      <c r="AG18" s="3">
        <v>4</v>
      </c>
      <c r="AH18" s="3">
        <v>3</v>
      </c>
    </row>
    <row r="19" spans="1:34" x14ac:dyDescent="0.25">
      <c r="B19" s="4" t="s">
        <v>20</v>
      </c>
      <c r="C19" s="4" t="str">
        <f>IF($A$19 &lt;&gt; "", SUM($G$19:$AH$19)/$G$34, "")</f>
        <v/>
      </c>
      <c r="D19" s="4">
        <f>IF($A$19 = "", COUNTIF($G$19:$AH$19, "Human made"), "")</f>
        <v>19</v>
      </c>
      <c r="E19" s="4">
        <f>IF($A$19 = "", COUNTIF($G$19:$AH$19, "Computer made"), "")</f>
        <v>9</v>
      </c>
      <c r="F19" s="4">
        <f>IF($A$19 = "", $D$19/$G$34, "")</f>
        <v>0.95</v>
      </c>
      <c r="G19" s="3" t="s">
        <v>9</v>
      </c>
      <c r="H19" s="3" t="s">
        <v>9</v>
      </c>
      <c r="I19" s="3" t="s">
        <v>8</v>
      </c>
      <c r="J19" s="3" t="s">
        <v>9</v>
      </c>
      <c r="K19" s="3" t="s">
        <v>9</v>
      </c>
      <c r="L19" s="3" t="s">
        <v>8</v>
      </c>
      <c r="M19" s="3" t="s">
        <v>9</v>
      </c>
      <c r="N19" s="3" t="s">
        <v>9</v>
      </c>
      <c r="O19" s="3" t="s">
        <v>8</v>
      </c>
      <c r="P19" s="3" t="s">
        <v>8</v>
      </c>
      <c r="Q19" s="3" t="s">
        <v>9</v>
      </c>
      <c r="R19" s="3" t="s">
        <v>8</v>
      </c>
      <c r="S19" s="3" t="s">
        <v>9</v>
      </c>
      <c r="T19" s="3" t="s">
        <v>9</v>
      </c>
      <c r="U19" s="3" t="s">
        <v>9</v>
      </c>
      <c r="V19" s="3" t="s">
        <v>8</v>
      </c>
      <c r="W19" s="3" t="s">
        <v>9</v>
      </c>
      <c r="X19" s="3" t="s">
        <v>9</v>
      </c>
      <c r="Y19" s="3" t="s">
        <v>9</v>
      </c>
      <c r="Z19" s="3" t="s">
        <v>8</v>
      </c>
      <c r="AA19" s="3" t="s">
        <v>9</v>
      </c>
      <c r="AB19" s="3" t="s">
        <v>8</v>
      </c>
      <c r="AC19" s="3" t="s">
        <v>9</v>
      </c>
      <c r="AD19" s="3" t="s">
        <v>9</v>
      </c>
      <c r="AE19" s="3" t="s">
        <v>9</v>
      </c>
      <c r="AF19" s="3" t="s">
        <v>8</v>
      </c>
      <c r="AG19" s="3" t="s">
        <v>9</v>
      </c>
      <c r="AH19" s="3" t="s">
        <v>9</v>
      </c>
    </row>
    <row r="20" spans="1:34" x14ac:dyDescent="0.25">
      <c r="A20" s="3" t="s">
        <v>11</v>
      </c>
      <c r="B20" s="4" t="s">
        <v>21</v>
      </c>
      <c r="C20" s="4">
        <f>IF($A$20 &lt;&gt; "", SUM($G$20:$AH$20)/$G$34, "")</f>
        <v>4.8499999999999996</v>
      </c>
      <c r="D20" s="4" t="str">
        <f>IF($A$20 = "", COUNTIF($G$20:$AH$20, "Human made"), "")</f>
        <v/>
      </c>
      <c r="E20" s="4" t="str">
        <f>IF($A$20 = "", COUNTIF($G$20:$AH$20, "Computer made"), "")</f>
        <v/>
      </c>
      <c r="F20" s="4" t="str">
        <f>IF($A$20 = "", $D$20/$G$34, "")</f>
        <v/>
      </c>
      <c r="G20" s="3">
        <v>4</v>
      </c>
      <c r="H20" s="3">
        <v>4</v>
      </c>
      <c r="I20" s="3">
        <v>1</v>
      </c>
      <c r="J20" s="3">
        <v>4</v>
      </c>
      <c r="K20" s="3">
        <v>4</v>
      </c>
      <c r="L20" s="3">
        <v>5</v>
      </c>
      <c r="M20" s="3">
        <v>4</v>
      </c>
      <c r="N20" s="3">
        <v>3</v>
      </c>
      <c r="O20" s="3">
        <v>1</v>
      </c>
      <c r="P20" s="3">
        <v>4</v>
      </c>
      <c r="Q20" s="3">
        <v>5</v>
      </c>
      <c r="R20" s="3">
        <v>4</v>
      </c>
      <c r="S20" s="3">
        <v>3</v>
      </c>
      <c r="T20" s="3">
        <v>5</v>
      </c>
      <c r="U20" s="3">
        <v>3</v>
      </c>
      <c r="V20" s="3">
        <v>5</v>
      </c>
      <c r="W20" s="3">
        <v>1</v>
      </c>
      <c r="X20" s="3">
        <v>4</v>
      </c>
      <c r="Y20" s="3">
        <v>5</v>
      </c>
      <c r="Z20" s="3">
        <v>2</v>
      </c>
      <c r="AA20" s="3">
        <v>5</v>
      </c>
      <c r="AB20" s="3">
        <v>1</v>
      </c>
      <c r="AC20" s="3">
        <v>2</v>
      </c>
      <c r="AD20" s="3">
        <v>4</v>
      </c>
      <c r="AE20" s="3">
        <v>4</v>
      </c>
      <c r="AF20" s="3">
        <v>3</v>
      </c>
      <c r="AG20" s="3">
        <v>4</v>
      </c>
      <c r="AH20" s="3">
        <v>3</v>
      </c>
    </row>
    <row r="21" spans="1:34" x14ac:dyDescent="0.25">
      <c r="B21" s="4" t="s">
        <v>21</v>
      </c>
      <c r="C21" s="4" t="str">
        <f>IF($A$21 &lt;&gt; "", SUM($G$21:$AH$21)/$G$34, "")</f>
        <v/>
      </c>
      <c r="D21" s="4">
        <f>IF($A$21 = "", COUNTIF($G$21:$AH$21, "Human made"), "")</f>
        <v>15</v>
      </c>
      <c r="E21" s="4">
        <f>IF($A$21 = "", COUNTIF($G$21:$AH$21, "Computer made"), "")</f>
        <v>13</v>
      </c>
      <c r="F21" s="4">
        <f>IF($A$21 = "", $D$21/$G$34, "")</f>
        <v>0.75</v>
      </c>
      <c r="G21" s="3" t="s">
        <v>9</v>
      </c>
      <c r="H21" s="3" t="s">
        <v>9</v>
      </c>
      <c r="I21" s="3" t="s">
        <v>8</v>
      </c>
      <c r="J21" s="3" t="s">
        <v>9</v>
      </c>
      <c r="K21" s="3" t="s">
        <v>9</v>
      </c>
      <c r="L21" s="3" t="s">
        <v>8</v>
      </c>
      <c r="M21" s="3" t="s">
        <v>8</v>
      </c>
      <c r="N21" s="3" t="s">
        <v>9</v>
      </c>
      <c r="O21" s="3" t="s">
        <v>8</v>
      </c>
      <c r="P21" s="3" t="s">
        <v>8</v>
      </c>
      <c r="Q21" s="3" t="s">
        <v>9</v>
      </c>
      <c r="R21" s="3" t="s">
        <v>9</v>
      </c>
      <c r="S21" s="3" t="s">
        <v>9</v>
      </c>
      <c r="T21" s="3" t="s">
        <v>8</v>
      </c>
      <c r="U21" s="3" t="s">
        <v>9</v>
      </c>
      <c r="V21" s="3" t="s">
        <v>8</v>
      </c>
      <c r="W21" s="3" t="s">
        <v>8</v>
      </c>
      <c r="X21" s="3" t="s">
        <v>8</v>
      </c>
      <c r="Y21" s="3" t="s">
        <v>9</v>
      </c>
      <c r="Z21" s="3" t="s">
        <v>8</v>
      </c>
      <c r="AA21" s="3" t="s">
        <v>9</v>
      </c>
      <c r="AB21" s="3" t="s">
        <v>8</v>
      </c>
      <c r="AC21" s="3" t="s">
        <v>9</v>
      </c>
      <c r="AD21" s="3" t="s">
        <v>8</v>
      </c>
      <c r="AE21" s="3" t="s">
        <v>8</v>
      </c>
      <c r="AF21" s="3" t="s">
        <v>9</v>
      </c>
      <c r="AG21" s="3" t="s">
        <v>9</v>
      </c>
      <c r="AH21" s="3" t="s">
        <v>9</v>
      </c>
    </row>
    <row r="22" spans="1:34" x14ac:dyDescent="0.25">
      <c r="A22" s="3" t="s">
        <v>6</v>
      </c>
      <c r="B22" s="4" t="s">
        <v>22</v>
      </c>
      <c r="C22" s="4">
        <f>IF($A$22 &lt;&gt; "", SUM($G$22:$AH$22)/$G$34, "")</f>
        <v>4.45</v>
      </c>
      <c r="D22" s="4" t="str">
        <f>IF($A$22 = "", COUNTIF($G$22:$AH$22, "Human made"), "")</f>
        <v/>
      </c>
      <c r="E22" s="4" t="str">
        <f>IF($A$22 = "", COUNTIF($G$22:$AH$22, "Computer made"), "")</f>
        <v/>
      </c>
      <c r="F22" s="4" t="str">
        <f>IF($A$22 = "", $D$22/$G$34, "")</f>
        <v/>
      </c>
      <c r="G22" s="3">
        <v>3</v>
      </c>
      <c r="H22" s="3">
        <v>4</v>
      </c>
      <c r="I22" s="3">
        <v>1</v>
      </c>
      <c r="J22" s="3">
        <v>3</v>
      </c>
      <c r="K22" s="3">
        <v>3</v>
      </c>
      <c r="L22" s="3">
        <v>1</v>
      </c>
      <c r="M22" s="3">
        <v>3</v>
      </c>
      <c r="N22" s="3">
        <v>5</v>
      </c>
      <c r="O22" s="3">
        <v>4</v>
      </c>
      <c r="P22" s="3">
        <v>3</v>
      </c>
      <c r="Q22" s="3">
        <v>4</v>
      </c>
      <c r="R22" s="3">
        <v>5</v>
      </c>
      <c r="S22" s="3">
        <v>3</v>
      </c>
      <c r="T22" s="3">
        <v>5</v>
      </c>
      <c r="U22" s="3">
        <v>4</v>
      </c>
      <c r="V22" s="3">
        <v>5</v>
      </c>
      <c r="W22" s="3">
        <v>1</v>
      </c>
      <c r="X22" s="3">
        <v>3</v>
      </c>
      <c r="Y22" s="3">
        <v>4</v>
      </c>
      <c r="Z22" s="3">
        <v>3</v>
      </c>
      <c r="AA22" s="3">
        <v>4</v>
      </c>
      <c r="AB22" s="3">
        <v>2</v>
      </c>
      <c r="AC22" s="3">
        <v>2</v>
      </c>
      <c r="AD22" s="3">
        <v>5</v>
      </c>
      <c r="AE22" s="3">
        <v>3</v>
      </c>
      <c r="AF22" s="3">
        <v>1</v>
      </c>
      <c r="AG22" s="3">
        <v>2</v>
      </c>
      <c r="AH22" s="3">
        <v>3</v>
      </c>
    </row>
    <row r="23" spans="1:34" x14ac:dyDescent="0.25">
      <c r="B23" s="4" t="s">
        <v>22</v>
      </c>
      <c r="C23" s="4" t="str">
        <f>IF($A$23 &lt;&gt; "", SUM($G$23:$AH$23)/$G$34, "")</f>
        <v/>
      </c>
      <c r="D23" s="4">
        <f>IF($A$23 = "", COUNTIF($G$23:$AH$23, "Human made"), "")</f>
        <v>15</v>
      </c>
      <c r="E23" s="4">
        <f>IF($A$23 = "", COUNTIF($G$23:$AH$23, "Computer made"), "")</f>
        <v>13</v>
      </c>
      <c r="F23" s="4">
        <f>IF($A$23 = "", $D$23/$G$34, "")</f>
        <v>0.75</v>
      </c>
      <c r="G23" s="3" t="s">
        <v>8</v>
      </c>
      <c r="H23" s="3" t="s">
        <v>9</v>
      </c>
      <c r="I23" s="3" t="s">
        <v>8</v>
      </c>
      <c r="J23" s="3" t="s">
        <v>8</v>
      </c>
      <c r="K23" s="3" t="s">
        <v>9</v>
      </c>
      <c r="L23" s="3" t="s">
        <v>8</v>
      </c>
      <c r="M23" s="3" t="s">
        <v>9</v>
      </c>
      <c r="N23" s="3" t="s">
        <v>9</v>
      </c>
      <c r="O23" s="3" t="s">
        <v>9</v>
      </c>
      <c r="P23" s="3" t="s">
        <v>9</v>
      </c>
      <c r="Q23" s="3" t="s">
        <v>9</v>
      </c>
      <c r="R23" s="3" t="s">
        <v>8</v>
      </c>
      <c r="S23" s="3" t="s">
        <v>9</v>
      </c>
      <c r="T23" s="3" t="s">
        <v>9</v>
      </c>
      <c r="U23" s="3" t="s">
        <v>8</v>
      </c>
      <c r="V23" s="3" t="s">
        <v>9</v>
      </c>
      <c r="W23" s="3" t="s">
        <v>9</v>
      </c>
      <c r="X23" s="3" t="s">
        <v>9</v>
      </c>
      <c r="Y23" s="3" t="s">
        <v>8</v>
      </c>
      <c r="Z23" s="3" t="s">
        <v>9</v>
      </c>
      <c r="AA23" s="3" t="s">
        <v>8</v>
      </c>
      <c r="AB23" s="3" t="s">
        <v>8</v>
      </c>
      <c r="AC23" s="3" t="s">
        <v>8</v>
      </c>
      <c r="AD23" s="3" t="s">
        <v>9</v>
      </c>
      <c r="AE23" s="3" t="s">
        <v>8</v>
      </c>
      <c r="AF23" s="3" t="s">
        <v>8</v>
      </c>
      <c r="AG23" s="3" t="s">
        <v>8</v>
      </c>
      <c r="AH23" s="3" t="s">
        <v>9</v>
      </c>
    </row>
    <row r="24" spans="1:34" x14ac:dyDescent="0.25">
      <c r="A24" s="3" t="s">
        <v>13</v>
      </c>
      <c r="B24" s="4" t="s">
        <v>23</v>
      </c>
      <c r="C24" s="4">
        <f>IF($A$24 &lt;&gt; "", SUM($G$24:$AH$24)/$G$34, "")</f>
        <v>3.85</v>
      </c>
      <c r="D24" s="4" t="str">
        <f>IF($A$24 = "", COUNTIF($G$24:$AH$24, "Human made"), "")</f>
        <v/>
      </c>
      <c r="E24" s="4" t="str">
        <f>IF($A$24 = "", COUNTIF($G$24:$AH$24, "Computer made"), "")</f>
        <v/>
      </c>
      <c r="F24" s="4" t="str">
        <f>IF($A$24 = "", $D$24/$G$34, "")</f>
        <v/>
      </c>
      <c r="G24" s="3">
        <v>3</v>
      </c>
      <c r="H24" s="3">
        <v>4</v>
      </c>
      <c r="I24" s="3">
        <v>1</v>
      </c>
      <c r="J24" s="3">
        <v>2</v>
      </c>
      <c r="K24" s="3">
        <v>3</v>
      </c>
      <c r="L24" s="3">
        <v>2</v>
      </c>
      <c r="M24" s="3">
        <v>5</v>
      </c>
      <c r="N24" s="3">
        <v>2</v>
      </c>
      <c r="O24" s="3">
        <v>3</v>
      </c>
      <c r="P24" s="3">
        <v>2</v>
      </c>
      <c r="Q24" s="3">
        <v>3</v>
      </c>
      <c r="R24" s="3">
        <v>3</v>
      </c>
      <c r="S24" s="3">
        <v>3</v>
      </c>
      <c r="T24" s="3">
        <v>4</v>
      </c>
      <c r="U24" s="3">
        <v>3</v>
      </c>
      <c r="V24" s="3">
        <v>3</v>
      </c>
      <c r="W24" s="3">
        <v>1</v>
      </c>
      <c r="X24" s="3">
        <v>3</v>
      </c>
      <c r="Y24" s="3">
        <v>2</v>
      </c>
      <c r="Z24" s="3">
        <v>3</v>
      </c>
      <c r="AA24" s="3">
        <v>5</v>
      </c>
      <c r="AB24" s="3">
        <v>1</v>
      </c>
      <c r="AC24" s="3">
        <v>2</v>
      </c>
      <c r="AD24" s="3">
        <v>4</v>
      </c>
      <c r="AE24" s="3">
        <v>4</v>
      </c>
      <c r="AF24" s="3">
        <v>1</v>
      </c>
      <c r="AG24" s="3">
        <v>2</v>
      </c>
      <c r="AH24" s="3">
        <v>3</v>
      </c>
    </row>
    <row r="25" spans="1:34" x14ac:dyDescent="0.25">
      <c r="B25" s="4" t="s">
        <v>23</v>
      </c>
      <c r="C25" s="4" t="str">
        <f>IF($A$25 &lt;&gt; "", SUM($G$25:$AH$25)/$G$34, "")</f>
        <v/>
      </c>
      <c r="D25" s="4">
        <f>IF($A$25 = "", COUNTIF($G$25:$AH$25, "Human made"), "")</f>
        <v>8</v>
      </c>
      <c r="E25" s="4">
        <f>IF($A$25 = "", COUNTIF($G$25:$AH$25, "Computer made"), "")</f>
        <v>19</v>
      </c>
      <c r="F25" s="4">
        <f>IF($A$25 = "", $D$25/$G$34, "")</f>
        <v>0.4</v>
      </c>
      <c r="G25" s="3" t="s">
        <v>8</v>
      </c>
      <c r="H25" s="3" t="s">
        <v>8</v>
      </c>
      <c r="I25" s="3" t="s">
        <v>8</v>
      </c>
      <c r="J25" s="3" t="s">
        <v>8</v>
      </c>
      <c r="K25" s="3" t="s">
        <v>8</v>
      </c>
      <c r="L25" s="3" t="s">
        <v>8</v>
      </c>
      <c r="M25" s="3" t="s">
        <v>9</v>
      </c>
      <c r="N25" s="3" t="s">
        <v>8</v>
      </c>
      <c r="O25" s="3" t="s">
        <v>9</v>
      </c>
      <c r="P25" s="3" t="s">
        <v>8</v>
      </c>
      <c r="Q25" s="3" t="s">
        <v>9</v>
      </c>
      <c r="R25" s="3" t="s">
        <v>9</v>
      </c>
      <c r="S25" s="3" t="s">
        <v>9</v>
      </c>
      <c r="T25" s="3" t="s">
        <v>8</v>
      </c>
      <c r="U25" s="3" t="s">
        <v>9</v>
      </c>
      <c r="W25" s="3" t="s">
        <v>8</v>
      </c>
      <c r="X25" s="3" t="s">
        <v>8</v>
      </c>
      <c r="Y25" s="3" t="s">
        <v>9</v>
      </c>
      <c r="Z25" s="3" t="s">
        <v>8</v>
      </c>
      <c r="AA25" s="3" t="s">
        <v>8</v>
      </c>
      <c r="AB25" s="3" t="s">
        <v>8</v>
      </c>
      <c r="AC25" s="3" t="s">
        <v>9</v>
      </c>
      <c r="AD25" s="3" t="s">
        <v>8</v>
      </c>
      <c r="AE25" s="3" t="s">
        <v>8</v>
      </c>
      <c r="AF25" s="3" t="s">
        <v>8</v>
      </c>
      <c r="AG25" s="3" t="s">
        <v>8</v>
      </c>
      <c r="AH25" s="3" t="s">
        <v>8</v>
      </c>
    </row>
    <row r="26" spans="1:34" x14ac:dyDescent="0.25">
      <c r="A26" s="3" t="s">
        <v>13</v>
      </c>
      <c r="B26" s="4" t="s">
        <v>24</v>
      </c>
      <c r="C26" s="4">
        <f>IF($A$26 &lt;&gt; "", SUM($G$26:$AH$26)/$G$34, "")</f>
        <v>3.1</v>
      </c>
      <c r="D26" s="4" t="str">
        <f>IF($A$26 = "", COUNTIF($G$26:$AH$26, "Human made"), "")</f>
        <v/>
      </c>
      <c r="E26" s="4" t="str">
        <f>IF($A$26 = "", COUNTIF($G$26:$AH$26, "Computer made"), "")</f>
        <v/>
      </c>
      <c r="F26" s="4" t="str">
        <f>IF($A$26 = "", $D$26/$G$34, "")</f>
        <v/>
      </c>
      <c r="G26" s="3">
        <v>4</v>
      </c>
      <c r="H26" s="3">
        <v>3</v>
      </c>
      <c r="I26" s="3">
        <v>1</v>
      </c>
      <c r="J26" s="3">
        <v>2</v>
      </c>
      <c r="K26" s="3">
        <v>3</v>
      </c>
      <c r="L26" s="3">
        <v>3</v>
      </c>
      <c r="M26" s="3">
        <v>2</v>
      </c>
      <c r="N26" s="3">
        <v>2</v>
      </c>
      <c r="O26" s="3">
        <v>3</v>
      </c>
      <c r="P26" s="3">
        <v>5</v>
      </c>
      <c r="Q26" s="3">
        <v>1</v>
      </c>
      <c r="R26" s="3">
        <v>2</v>
      </c>
      <c r="S26" s="3">
        <v>3</v>
      </c>
      <c r="T26" s="3">
        <v>2</v>
      </c>
      <c r="U26" s="3">
        <v>4</v>
      </c>
      <c r="V26" s="3">
        <v>2</v>
      </c>
      <c r="W26" s="3">
        <v>2</v>
      </c>
      <c r="X26" s="3">
        <v>2</v>
      </c>
      <c r="Y26" s="3">
        <v>1</v>
      </c>
      <c r="Z26" s="3">
        <v>3</v>
      </c>
      <c r="AA26" s="3">
        <v>1</v>
      </c>
      <c r="AB26" s="3">
        <v>1</v>
      </c>
      <c r="AC26" s="3">
        <v>2</v>
      </c>
      <c r="AD26" s="3">
        <v>1</v>
      </c>
      <c r="AF26" s="3">
        <v>3</v>
      </c>
      <c r="AG26" s="3">
        <v>2</v>
      </c>
      <c r="AH26" s="3">
        <v>2</v>
      </c>
    </row>
    <row r="27" spans="1:34" x14ac:dyDescent="0.25">
      <c r="B27" s="4" t="s">
        <v>24</v>
      </c>
      <c r="C27" s="4" t="str">
        <f>IF($A$27 &lt;&gt; "", SUM($G$27:$AH$27)/$G$34, "")</f>
        <v/>
      </c>
      <c r="D27" s="4">
        <f>IF($A$27 = "", COUNTIF($G$27:$AH$27, "Human made"), "")</f>
        <v>8</v>
      </c>
      <c r="E27" s="4">
        <f>IF($A$27 = "", COUNTIF($G$27:$AH$27, "Computer made"), "")</f>
        <v>19</v>
      </c>
      <c r="F27" s="4">
        <f>IF($A$27 = "", $D$27/$G$34, "")</f>
        <v>0.4</v>
      </c>
      <c r="G27" s="3" t="s">
        <v>9</v>
      </c>
      <c r="H27" s="3" t="s">
        <v>9</v>
      </c>
      <c r="I27" s="3" t="s">
        <v>8</v>
      </c>
      <c r="J27" s="3" t="s">
        <v>8</v>
      </c>
      <c r="K27" s="3" t="s">
        <v>8</v>
      </c>
      <c r="L27" s="3" t="s">
        <v>8</v>
      </c>
      <c r="M27" s="3" t="s">
        <v>8</v>
      </c>
      <c r="N27" s="3" t="s">
        <v>9</v>
      </c>
      <c r="O27" s="3" t="s">
        <v>8</v>
      </c>
      <c r="P27" s="3" t="s">
        <v>9</v>
      </c>
      <c r="Q27" s="3" t="s">
        <v>8</v>
      </c>
      <c r="R27" s="3" t="s">
        <v>8</v>
      </c>
      <c r="S27" s="3" t="s">
        <v>9</v>
      </c>
      <c r="T27" s="3" t="s">
        <v>9</v>
      </c>
      <c r="U27" s="3" t="s">
        <v>9</v>
      </c>
      <c r="V27" s="3" t="s">
        <v>8</v>
      </c>
      <c r="W27" s="3" t="s">
        <v>8</v>
      </c>
      <c r="X27" s="3" t="s">
        <v>8</v>
      </c>
      <c r="Y27" s="3" t="s">
        <v>8</v>
      </c>
      <c r="Z27" s="3" t="s">
        <v>8</v>
      </c>
      <c r="AA27" s="3" t="s">
        <v>8</v>
      </c>
      <c r="AB27" s="3" t="s">
        <v>8</v>
      </c>
      <c r="AC27" s="3" t="s">
        <v>8</v>
      </c>
      <c r="AD27" s="3" t="s">
        <v>8</v>
      </c>
      <c r="AF27" s="3" t="s">
        <v>9</v>
      </c>
      <c r="AG27" s="3" t="s">
        <v>8</v>
      </c>
      <c r="AH27" s="3" t="s">
        <v>8</v>
      </c>
    </row>
    <row r="28" spans="1:34" x14ac:dyDescent="0.25">
      <c r="A28" s="3" t="s">
        <v>11</v>
      </c>
      <c r="B28" s="4" t="s">
        <v>25</v>
      </c>
      <c r="C28" s="4">
        <f>IF($A$28 &lt;&gt; "", SUM($G$28:$AH$28)/$G$34, "")</f>
        <v>4.6500000000000004</v>
      </c>
      <c r="D28" s="4" t="str">
        <f>IF($A$28 = "", COUNTIF($G$28:$AH$28, "Human made"), "")</f>
        <v/>
      </c>
      <c r="E28" s="4" t="str">
        <f>IF($A$28 = "", COUNTIF($G$28:$AH$28, "Computer made"), "")</f>
        <v/>
      </c>
      <c r="F28" s="4" t="str">
        <f>IF($A$28 = "", $D$28/$G$34, "")</f>
        <v/>
      </c>
      <c r="G28" s="3">
        <v>4</v>
      </c>
      <c r="H28" s="3">
        <v>4</v>
      </c>
      <c r="I28" s="3">
        <v>1</v>
      </c>
      <c r="J28" s="3">
        <v>3</v>
      </c>
      <c r="K28" s="3">
        <v>5</v>
      </c>
      <c r="L28" s="3">
        <v>4</v>
      </c>
      <c r="M28" s="3">
        <v>3</v>
      </c>
      <c r="N28" s="3">
        <v>2</v>
      </c>
      <c r="O28" s="3">
        <v>3</v>
      </c>
      <c r="P28" s="3">
        <v>4</v>
      </c>
      <c r="Q28" s="3">
        <v>5</v>
      </c>
      <c r="R28" s="3">
        <v>4</v>
      </c>
      <c r="S28" s="3">
        <v>3</v>
      </c>
      <c r="T28" s="3">
        <v>5</v>
      </c>
      <c r="U28" s="3">
        <v>3</v>
      </c>
      <c r="V28" s="3">
        <v>3</v>
      </c>
      <c r="W28" s="3">
        <v>1</v>
      </c>
      <c r="X28" s="3">
        <v>5</v>
      </c>
      <c r="Y28" s="3">
        <v>4</v>
      </c>
      <c r="Z28" s="3">
        <v>4</v>
      </c>
      <c r="AA28" s="3">
        <v>4</v>
      </c>
      <c r="AB28" s="3">
        <v>2</v>
      </c>
      <c r="AC28" s="3">
        <v>3</v>
      </c>
      <c r="AD28" s="3">
        <v>3</v>
      </c>
      <c r="AF28" s="3">
        <v>4</v>
      </c>
      <c r="AG28" s="3">
        <v>4</v>
      </c>
      <c r="AH28" s="3">
        <v>3</v>
      </c>
    </row>
    <row r="29" spans="1:34" x14ac:dyDescent="0.25">
      <c r="B29" s="4" t="s">
        <v>25</v>
      </c>
      <c r="C29" s="4" t="str">
        <f>IF($A$29 &lt;&gt; "", SUM($G$29:$AH$29)/$G$34, "")</f>
        <v/>
      </c>
      <c r="D29" s="4">
        <f>IF($A$29 = "", COUNTIF($G$29:$AH$29, "Human made"), "")</f>
        <v>20</v>
      </c>
      <c r="E29" s="4">
        <f>IF($A$29 = "", COUNTIF($G$29:$AH$29, "Computer made"), "")</f>
        <v>7</v>
      </c>
      <c r="F29" s="4">
        <f>IF($A$29 = "", $D$29/$G$34, "")</f>
        <v>1</v>
      </c>
      <c r="G29" s="3" t="s">
        <v>8</v>
      </c>
      <c r="H29" s="3" t="s">
        <v>9</v>
      </c>
      <c r="I29" s="3" t="s">
        <v>9</v>
      </c>
      <c r="J29" s="3" t="s">
        <v>9</v>
      </c>
      <c r="K29" s="3" t="s">
        <v>9</v>
      </c>
      <c r="L29" s="3" t="s">
        <v>9</v>
      </c>
      <c r="M29" s="3" t="s">
        <v>9</v>
      </c>
      <c r="N29" s="3" t="s">
        <v>8</v>
      </c>
      <c r="O29" s="3" t="s">
        <v>8</v>
      </c>
      <c r="P29" s="3" t="s">
        <v>8</v>
      </c>
      <c r="Q29" s="3" t="s">
        <v>9</v>
      </c>
      <c r="R29" s="3" t="s">
        <v>9</v>
      </c>
      <c r="S29" s="3" t="s">
        <v>9</v>
      </c>
      <c r="T29" s="3" t="s">
        <v>9</v>
      </c>
      <c r="U29" s="3" t="s">
        <v>9</v>
      </c>
      <c r="V29" s="3" t="s">
        <v>9</v>
      </c>
      <c r="W29" s="3" t="s">
        <v>9</v>
      </c>
      <c r="X29" s="3" t="s">
        <v>9</v>
      </c>
      <c r="Y29" s="3" t="s">
        <v>9</v>
      </c>
      <c r="Z29" s="3" t="s">
        <v>9</v>
      </c>
      <c r="AA29" s="3" t="s">
        <v>8</v>
      </c>
      <c r="AB29" s="3" t="s">
        <v>8</v>
      </c>
      <c r="AC29" s="3" t="s">
        <v>9</v>
      </c>
      <c r="AD29" s="3" t="s">
        <v>8</v>
      </c>
      <c r="AF29" s="3" t="s">
        <v>9</v>
      </c>
      <c r="AG29" s="3" t="s">
        <v>9</v>
      </c>
      <c r="AH29" s="3" t="s">
        <v>9</v>
      </c>
    </row>
    <row r="30" spans="1:34" x14ac:dyDescent="0.25">
      <c r="A30" s="3" t="s">
        <v>13</v>
      </c>
      <c r="B30" s="4" t="s">
        <v>26</v>
      </c>
      <c r="C30" s="4">
        <f>IF($A$30 &lt;&gt; "", SUM($G$30:$AH$30)/$G$34, "")</f>
        <v>3.7</v>
      </c>
      <c r="D30" s="4" t="str">
        <f>IF($A$30 = "", COUNTIF($G$30:$AH$30, "Human made"), "")</f>
        <v/>
      </c>
      <c r="E30" s="4" t="str">
        <f>IF($A$30 = "", COUNTIF($G$30:$AH$30, "Computer made"), "")</f>
        <v/>
      </c>
      <c r="F30" s="4" t="str">
        <f>IF($A$30 = "", $D$30/$G$34, "")</f>
        <v/>
      </c>
      <c r="G30" s="3">
        <v>3</v>
      </c>
      <c r="H30" s="3">
        <v>3</v>
      </c>
      <c r="I30" s="3">
        <v>1</v>
      </c>
      <c r="J30" s="3">
        <v>2</v>
      </c>
      <c r="K30" s="3">
        <v>3</v>
      </c>
      <c r="L30" s="3">
        <v>3</v>
      </c>
      <c r="M30" s="3">
        <v>3</v>
      </c>
      <c r="N30" s="3">
        <v>5</v>
      </c>
      <c r="O30" s="3">
        <v>2</v>
      </c>
      <c r="P30" s="3">
        <v>3</v>
      </c>
      <c r="Q30" s="3">
        <v>4</v>
      </c>
      <c r="R30" s="3">
        <v>5</v>
      </c>
      <c r="S30" s="3">
        <v>3</v>
      </c>
      <c r="T30" s="3">
        <v>4</v>
      </c>
      <c r="U30" s="3">
        <v>4</v>
      </c>
      <c r="V30" s="3">
        <v>3</v>
      </c>
      <c r="W30" s="3">
        <v>1</v>
      </c>
      <c r="X30" s="3">
        <v>2</v>
      </c>
      <c r="Y30" s="3">
        <v>4</v>
      </c>
      <c r="Z30" s="3">
        <v>3</v>
      </c>
      <c r="AA30" s="3">
        <v>2</v>
      </c>
      <c r="AB30" s="3">
        <v>1</v>
      </c>
      <c r="AC30" s="3">
        <v>2</v>
      </c>
      <c r="AD30" s="3">
        <v>2</v>
      </c>
      <c r="AF30" s="3">
        <v>1</v>
      </c>
      <c r="AG30" s="3">
        <v>2</v>
      </c>
      <c r="AH30" s="3">
        <v>3</v>
      </c>
    </row>
    <row r="31" spans="1:34" x14ac:dyDescent="0.25">
      <c r="B31" s="4" t="s">
        <v>26</v>
      </c>
      <c r="C31" s="4" t="str">
        <f>IF($A$31 &lt;&gt; "", SUM($G$31:$AH$31)/$G$34, "")</f>
        <v/>
      </c>
      <c r="D31" s="4">
        <f>IF($A$31 = "", COUNTIF($G$31:$AH$31, "Human made"), "")</f>
        <v>8</v>
      </c>
      <c r="E31" s="4">
        <f>IF($A$31 = "", COUNTIF($G$31:$AH$31, "Computer made"), "")</f>
        <v>18</v>
      </c>
      <c r="F31" s="4">
        <f>IF($A$31 = "", $D$31/$G$34, "")</f>
        <v>0.4</v>
      </c>
      <c r="G31" s="3" t="s">
        <v>8</v>
      </c>
      <c r="H31" s="3" t="s">
        <v>8</v>
      </c>
      <c r="I31" s="3" t="s">
        <v>8</v>
      </c>
      <c r="J31" s="3" t="s">
        <v>8</v>
      </c>
      <c r="K31" s="3" t="s">
        <v>9</v>
      </c>
      <c r="L31" s="3" t="s">
        <v>8</v>
      </c>
      <c r="M31" s="3" t="s">
        <v>9</v>
      </c>
      <c r="N31" s="3" t="s">
        <v>9</v>
      </c>
      <c r="O31" s="3" t="s">
        <v>8</v>
      </c>
      <c r="P31" s="3" t="s">
        <v>9</v>
      </c>
      <c r="Q31" s="3" t="s">
        <v>8</v>
      </c>
      <c r="R31" s="3" t="s">
        <v>8</v>
      </c>
      <c r="S31" s="3" t="s">
        <v>9</v>
      </c>
      <c r="T31" s="3" t="s">
        <v>8</v>
      </c>
      <c r="U31" s="3" t="s">
        <v>9</v>
      </c>
      <c r="V31" s="3" t="s">
        <v>8</v>
      </c>
      <c r="X31" s="3" t="s">
        <v>8</v>
      </c>
      <c r="Y31" s="3" t="s">
        <v>9</v>
      </c>
      <c r="Z31" s="3" t="s">
        <v>9</v>
      </c>
      <c r="AA31" s="3" t="s">
        <v>8</v>
      </c>
      <c r="AB31" s="3" t="s">
        <v>8</v>
      </c>
      <c r="AC31" s="3" t="s">
        <v>8</v>
      </c>
      <c r="AD31" s="3" t="s">
        <v>8</v>
      </c>
      <c r="AF31" s="3" t="s">
        <v>8</v>
      </c>
      <c r="AG31" s="3" t="s">
        <v>8</v>
      </c>
      <c r="AH31" s="3" t="s">
        <v>8</v>
      </c>
    </row>
    <row r="34" spans="1:16" x14ac:dyDescent="0.25">
      <c r="C34" s="3" t="s">
        <v>27</v>
      </c>
      <c r="G34" s="3">
        <v>20</v>
      </c>
    </row>
    <row r="35" spans="1:16" x14ac:dyDescent="0.25">
      <c r="A35"/>
      <c r="B35"/>
      <c r="C35" t="s">
        <v>28</v>
      </c>
      <c r="D35"/>
      <c r="E35"/>
      <c r="F35"/>
      <c r="G35" s="3">
        <v>5</v>
      </c>
    </row>
    <row r="36" spans="1:16" x14ac:dyDescent="0.25">
      <c r="A36"/>
      <c r="B36"/>
      <c r="C36" s="5"/>
      <c r="D36" s="2" t="s">
        <v>2</v>
      </c>
      <c r="E36" s="2"/>
      <c r="F36" s="2"/>
      <c r="G36" s="2"/>
      <c r="H36" s="2" t="s">
        <v>29</v>
      </c>
      <c r="I36" s="2"/>
      <c r="J36" s="2"/>
      <c r="K36" s="2"/>
      <c r="M36"/>
      <c r="N36"/>
      <c r="O36"/>
      <c r="P36"/>
    </row>
    <row r="37" spans="1:16" x14ac:dyDescent="0.25">
      <c r="A37"/>
      <c r="B37"/>
      <c r="C37" s="5"/>
      <c r="D37" s="5" t="s">
        <v>30</v>
      </c>
      <c r="E37" s="5" t="s">
        <v>31</v>
      </c>
      <c r="F37" s="5" t="s">
        <v>32</v>
      </c>
      <c r="G37" s="5" t="s">
        <v>33</v>
      </c>
      <c r="H37" s="5" t="s">
        <v>30</v>
      </c>
      <c r="I37" s="5" t="s">
        <v>31</v>
      </c>
      <c r="J37" s="5" t="s">
        <v>32</v>
      </c>
      <c r="K37" s="5" t="s">
        <v>33</v>
      </c>
      <c r="M37"/>
      <c r="N37"/>
      <c r="O37"/>
      <c r="P37"/>
    </row>
    <row r="38" spans="1:16" x14ac:dyDescent="0.25">
      <c r="A38"/>
      <c r="B38"/>
      <c r="C38" s="5" t="s">
        <v>34</v>
      </c>
      <c r="D38" s="5">
        <f>SUM(C44:C48)/$G$35</f>
        <v>3.8899999999999997</v>
      </c>
      <c r="E38" s="5">
        <f>MIN(C44:C48)</f>
        <v>3.15</v>
      </c>
      <c r="F38" s="5">
        <f>MAX(C44:C48)</f>
        <v>4.55</v>
      </c>
      <c r="G38" s="6">
        <f>VAR(C44:C48)</f>
        <v>0.35800000000000409</v>
      </c>
      <c r="H38" s="7">
        <f>SUM(F44:F48)/$G$35</f>
        <v>0.6</v>
      </c>
      <c r="I38" s="7">
        <f>MIN(F44:F48)</f>
        <v>0.25</v>
      </c>
      <c r="J38" s="7">
        <f>MAX(F44:F48)</f>
        <v>0.9</v>
      </c>
      <c r="K38" s="8">
        <f>VAR(F44:F48)</f>
        <v>0.06</v>
      </c>
      <c r="M38"/>
      <c r="N38"/>
      <c r="O38"/>
      <c r="P38"/>
    </row>
    <row r="39" spans="1:16" x14ac:dyDescent="0.25">
      <c r="A39"/>
      <c r="B39"/>
      <c r="C39" s="5" t="s">
        <v>35</v>
      </c>
      <c r="D39" s="5">
        <f>SUM(G44:G48)/$G$35</f>
        <v>3.5700000000000003</v>
      </c>
      <c r="E39" s="5">
        <f>MIN(G44:G48)</f>
        <v>3.1</v>
      </c>
      <c r="F39" s="5">
        <f>MAX(G44:G48)</f>
        <v>3.85</v>
      </c>
      <c r="G39" s="6">
        <f>VAR(G44:G48)</f>
        <v>8.4500000000000006E-2</v>
      </c>
      <c r="H39" s="7">
        <f>SUM(J44:J48)/$G$35</f>
        <v>0.46999999999999992</v>
      </c>
      <c r="I39" s="7">
        <f>MIN(J44:J48)</f>
        <v>0.4</v>
      </c>
      <c r="J39" s="7">
        <f>MAX(J44:J48)</f>
        <v>0.75</v>
      </c>
      <c r="K39" s="8">
        <f>VAR(J44:J48)</f>
        <v>2.4500000000000133E-2</v>
      </c>
      <c r="M39"/>
      <c r="N39"/>
      <c r="O39"/>
      <c r="P39"/>
    </row>
    <row r="40" spans="1:16" x14ac:dyDescent="0.25">
      <c r="A40"/>
      <c r="B40"/>
      <c r="C40" s="5" t="s">
        <v>36</v>
      </c>
      <c r="D40" s="5">
        <f>SUM(K44:K48)/$G$35</f>
        <v>4.7</v>
      </c>
      <c r="E40" s="5">
        <f>MIN(K44:K48)</f>
        <v>4.45</v>
      </c>
      <c r="F40" s="5">
        <f>MAX(K44:K48)</f>
        <v>4.8499999999999996</v>
      </c>
      <c r="G40" s="6">
        <f>VAR(K44:K48)</f>
        <v>2.4999999999999935E-2</v>
      </c>
      <c r="H40" s="7">
        <f>SUM(N44:N48)/$G$35</f>
        <v>0.93</v>
      </c>
      <c r="I40" s="7">
        <f>MIN(N44:N48)</f>
        <v>0.75</v>
      </c>
      <c r="J40" s="7">
        <f>MAX(N44:N48)</f>
        <v>1.05</v>
      </c>
      <c r="K40" s="8">
        <f>VAR(N44:N48)</f>
        <v>1.3249999999999762E-2</v>
      </c>
      <c r="M40"/>
      <c r="N40"/>
      <c r="O40"/>
      <c r="P40"/>
    </row>
    <row r="41" spans="1:16" x14ac:dyDescent="0.25">
      <c r="K41"/>
      <c r="M41"/>
      <c r="N41"/>
      <c r="O41"/>
      <c r="P41"/>
    </row>
    <row r="42" spans="1:16" x14ac:dyDescent="0.25">
      <c r="C42" s="1" t="s">
        <v>37</v>
      </c>
      <c r="D42" s="1"/>
      <c r="E42" s="1"/>
      <c r="F42" s="1"/>
      <c r="G42" s="1" t="s">
        <v>38</v>
      </c>
      <c r="H42" s="1"/>
      <c r="I42" s="1"/>
      <c r="J42" s="1"/>
      <c r="K42" s="1" t="s">
        <v>3</v>
      </c>
      <c r="L42" s="1"/>
      <c r="M42" s="1"/>
      <c r="N42" s="1"/>
      <c r="O42"/>
      <c r="P42"/>
    </row>
    <row r="43" spans="1:16" x14ac:dyDescent="0.25">
      <c r="B43"/>
      <c r="C43" s="9" t="s">
        <v>2</v>
      </c>
      <c r="D43" s="9" t="s">
        <v>3</v>
      </c>
      <c r="E43" s="9" t="s">
        <v>4</v>
      </c>
      <c r="F43" s="9" t="s">
        <v>5</v>
      </c>
      <c r="G43" s="9" t="s">
        <v>2</v>
      </c>
      <c r="H43" s="9" t="s">
        <v>3</v>
      </c>
      <c r="I43" s="9" t="s">
        <v>4</v>
      </c>
      <c r="J43" s="9" t="s">
        <v>5</v>
      </c>
      <c r="K43" s="9" t="s">
        <v>2</v>
      </c>
      <c r="L43" s="9" t="s">
        <v>3</v>
      </c>
      <c r="M43" s="9" t="s">
        <v>4</v>
      </c>
      <c r="N43" s="9" t="s">
        <v>5</v>
      </c>
      <c r="O43"/>
      <c r="P43"/>
    </row>
    <row r="44" spans="1:16" x14ac:dyDescent="0.25">
      <c r="C44" s="10">
        <f>IF($A$2 &lt;&gt; "", SUM($G$2:$AH$2)/$G$34, "")</f>
        <v>3.15</v>
      </c>
      <c r="D44" s="10">
        <f>IF($A$3 = "", COUNTIF($G$3:$AH$3, "Human made"), "")</f>
        <v>5</v>
      </c>
      <c r="E44" s="10">
        <f>IF($A$3 = "", COUNTIF($G$3:$AH$3, "Computer made"), "")</f>
        <v>22</v>
      </c>
      <c r="F44" s="10">
        <f>IF($A$3 = "", $D$3/$G$34, "")</f>
        <v>0.25</v>
      </c>
      <c r="G44" s="10">
        <f>IF($A$8 &lt;&gt; "", SUM($G$8:$AH$8)/$G$34, "")</f>
        <v>3.7</v>
      </c>
      <c r="H44" s="10">
        <f>IF($A$9 = "", COUNTIF($G$9:$AH$9, "Human made"), "")</f>
        <v>15</v>
      </c>
      <c r="I44" s="10">
        <f>IF($A$9 = "", COUNTIF($G$9:$AH$9, "Computer made"), "")</f>
        <v>13</v>
      </c>
      <c r="J44" s="10">
        <f>IF($A$9 = "", $D$9/$G$34, "")</f>
        <v>0.75</v>
      </c>
      <c r="K44" s="10">
        <f>IF($A$6 &lt;&gt; "", SUM($G$6:$AH$6)/$G$34, "")</f>
        <v>4.75</v>
      </c>
      <c r="L44" s="10">
        <f>IF($A$7 = "", COUNTIF($G$7:$AH$7, "Human made"), "")</f>
        <v>18</v>
      </c>
      <c r="M44" s="10">
        <f>IF($A$7 = "", COUNTIF($G$7:$AH$7, "Computer made"), "")</f>
        <v>10</v>
      </c>
      <c r="N44" s="10">
        <f>IF($A$7 = "", $D$7/$G$34, "")</f>
        <v>0.9</v>
      </c>
      <c r="O44"/>
      <c r="P44"/>
    </row>
    <row r="45" spans="1:16" x14ac:dyDescent="0.25">
      <c r="C45" s="11">
        <f>IF($A$4 &lt;&gt; "", SUM($G$4:$AH$4)/$G$34, "")</f>
        <v>3.55</v>
      </c>
      <c r="D45" s="11">
        <f>IF($A$5 = "", COUNTIF($G$5:$AH$5, "Human made"), "")</f>
        <v>11</v>
      </c>
      <c r="E45" s="11">
        <f>IF($A$5 = "", COUNTIF($G$5:$AH$5, "Computer made"), "")</f>
        <v>17</v>
      </c>
      <c r="F45" s="11">
        <f>IF($A$5 = "", $D$5/$G$34, "")</f>
        <v>0.55000000000000004</v>
      </c>
      <c r="G45" s="11">
        <f>IF($A$16 &lt;&gt; "", SUM($G$16:$AH$16)/$G$34, "")</f>
        <v>3.5</v>
      </c>
      <c r="H45" s="11">
        <f>IF($A$17 = "", COUNTIF($G$17:$AH$17, "Human made"), "")</f>
        <v>8</v>
      </c>
      <c r="I45" s="11">
        <f>IF($A$17 = "", COUNTIF($G$17:$AH$17, "Computer made"), "")</f>
        <v>19</v>
      </c>
      <c r="J45" s="11">
        <f>IF($A$17 = "", $D$17/$G$34, "")</f>
        <v>0.4</v>
      </c>
      <c r="K45" s="11">
        <f>IF($A$14 &lt;&gt; "", SUM($G$14:$AH$14)/$G$34, "")</f>
        <v>4.8</v>
      </c>
      <c r="L45" s="11">
        <f>IF($A$15 = "", COUNTIF($G$15:$AH$15, "Human made"), "")</f>
        <v>21</v>
      </c>
      <c r="M45" s="11">
        <f>IF($A$15 = "", COUNTIF($G$15:$AH$15, "Computer made"), "")</f>
        <v>7</v>
      </c>
      <c r="N45" s="11">
        <f>IF($A$15 = "", $D$15/$G$34, "")</f>
        <v>1.05</v>
      </c>
      <c r="O45"/>
      <c r="P45"/>
    </row>
    <row r="46" spans="1:16" x14ac:dyDescent="0.25">
      <c r="C46" s="4">
        <f>IF($A$10 &lt;&gt; "", SUM($G$10:$AH$10)/$G$34, "")</f>
        <v>3.75</v>
      </c>
      <c r="D46" s="11">
        <f>IF($A$11 = "", COUNTIF($G$11:$AH$11, "Human made"), "")</f>
        <v>11</v>
      </c>
      <c r="E46" s="11">
        <f>IF($A$11 = "", COUNTIF($G$11:$AH$11, "Computer made"), "")</f>
        <v>17</v>
      </c>
      <c r="F46" s="11">
        <f>IF($A$11 = "", $D$11/$G$34, "")</f>
        <v>0.55000000000000004</v>
      </c>
      <c r="G46" s="11">
        <f>IF($A$24 &lt;&gt; "", SUM($G$24:$AH$24)/$G$34, "")</f>
        <v>3.85</v>
      </c>
      <c r="H46" s="11">
        <f>IF($A$25 = "", COUNTIF($G$25:$AH$25, "Human made"), "")</f>
        <v>8</v>
      </c>
      <c r="I46" s="11">
        <f>IF($A$25 = "", COUNTIF($G$25:$AH$25, "Computer made"), "")</f>
        <v>19</v>
      </c>
      <c r="J46" s="11">
        <f>IF($A$25 = "", $D$25/$G$34, "")</f>
        <v>0.4</v>
      </c>
      <c r="K46" s="11">
        <f>IF($A$18 &lt;&gt; "", SUM($G$18:$AH$18)/$G$34, "")</f>
        <v>4.45</v>
      </c>
      <c r="L46" s="11">
        <f>IF($A$19 = "", COUNTIF($G$19:$AH$19, "Human made"), "")</f>
        <v>19</v>
      </c>
      <c r="M46" s="11">
        <f>IF($A$19 = "", COUNTIF($G$19:$AH$19, "Computer made"), "")</f>
        <v>9</v>
      </c>
      <c r="N46" s="11">
        <f>IF($A$19 = "", $D$19/$G$34, "")</f>
        <v>0.95</v>
      </c>
      <c r="O46"/>
      <c r="P46"/>
    </row>
    <row r="47" spans="1:16" x14ac:dyDescent="0.25">
      <c r="C47" s="11">
        <f>IF($A$12 &lt;&gt; "", SUM($G$12:$AH$12)/$G$34, "")</f>
        <v>4.55</v>
      </c>
      <c r="D47" s="11">
        <f>IF($A$13 = "", COUNTIF($G$13:$AH$13, "Human made"), "")</f>
        <v>18</v>
      </c>
      <c r="E47" s="11">
        <f>IF($A$13 = "", COUNTIF($G$13:$AH$13, "Computer made"), "")</f>
        <v>10</v>
      </c>
      <c r="F47" s="11">
        <f>IF($A$13 = "", $D$13/$G$34, "")</f>
        <v>0.9</v>
      </c>
      <c r="G47" s="11">
        <f>IF($A$26 &lt;&gt; "", SUM($G$26:$AH$26)/$G$34, "")</f>
        <v>3.1</v>
      </c>
      <c r="H47" s="11">
        <f>IF($A$27 = "", COUNTIF($G$27:$AH$27, "Human made"), "")</f>
        <v>8</v>
      </c>
      <c r="I47" s="11">
        <f>IF($A$27 = "", COUNTIF($G$27:$AH$27, "Computer made"), "")</f>
        <v>19</v>
      </c>
      <c r="J47" s="11">
        <f>IF($A$27 = "", $D$27/$G$34, "")</f>
        <v>0.4</v>
      </c>
      <c r="K47" s="11">
        <f>IF($A$20 &lt;&gt; "", SUM($G$20:$AH$20)/$G$34, "")</f>
        <v>4.8499999999999996</v>
      </c>
      <c r="L47" s="11">
        <f>IF($A$21 = "", COUNTIF($G$21:$AH$21, "Human made"), "")</f>
        <v>15</v>
      </c>
      <c r="M47" s="11">
        <f>IF($A$21 = "", COUNTIF($G$21:$AH$21, "Computer made"), "")</f>
        <v>13</v>
      </c>
      <c r="N47" s="11">
        <f>IF($A$21 = "", $D$21/$G$34, "")</f>
        <v>0.75</v>
      </c>
    </row>
    <row r="48" spans="1:16" x14ac:dyDescent="0.25">
      <c r="C48" s="12">
        <f>IF($A$22 &lt;&gt; "", SUM($G$22:$AH$22)/$G$34, "")</f>
        <v>4.45</v>
      </c>
      <c r="D48" s="12">
        <f>IF($A$23 = "", COUNTIF($G$23:$AH$23, "Human made"), "")</f>
        <v>15</v>
      </c>
      <c r="E48" s="12">
        <f>IF($A$23 = "", COUNTIF($G$23:$AH$23, "Computer made"), "")</f>
        <v>13</v>
      </c>
      <c r="F48" s="12">
        <f>IF($A$23 = "", $D$23/$G$34, "")</f>
        <v>0.75</v>
      </c>
      <c r="G48" s="12">
        <f>IF($A$30 &lt;&gt; "", SUM($G$30:$AH$30)/$G$34, "")</f>
        <v>3.7</v>
      </c>
      <c r="H48" s="12">
        <f>IF($A$31 = "", COUNTIF($G$31:$AH$31, "Human made"), "")</f>
        <v>8</v>
      </c>
      <c r="I48" s="12">
        <f>IF($A$31 = "", COUNTIF($G$31:$AH$31, "Computer made"), "")</f>
        <v>18</v>
      </c>
      <c r="J48" s="12">
        <f>IF($A$31 = "", $D$31/$G$34, "")</f>
        <v>0.4</v>
      </c>
      <c r="K48" s="12">
        <f>IF($A$28 &lt;&gt; "", SUM($G$28:$AH$28)/$G$34, "")</f>
        <v>4.6500000000000004</v>
      </c>
      <c r="L48" s="12">
        <f>IF($A$29 = "", COUNTIF($G$29:$AH$29, "Human made"), "")</f>
        <v>20</v>
      </c>
      <c r="M48" s="12">
        <f>IF($A$29 = "", COUNTIF($G$29:$AH$29, "Computer made"), "")</f>
        <v>7</v>
      </c>
      <c r="N48" s="12">
        <f>IF($A$29 = "", $D$29/$G$34, "")</f>
        <v>1</v>
      </c>
      <c r="O48"/>
      <c r="P48"/>
    </row>
    <row r="52" spans="4:8" x14ac:dyDescent="0.25">
      <c r="D52" s="13"/>
      <c r="E52" s="13"/>
      <c r="F52" s="3" t="s">
        <v>37</v>
      </c>
      <c r="G52" s="3" t="s">
        <v>38</v>
      </c>
      <c r="H52" s="3" t="s">
        <v>36</v>
      </c>
    </row>
    <row r="53" spans="4:8" x14ac:dyDescent="0.25">
      <c r="D53" s="13"/>
      <c r="E53" s="13"/>
      <c r="F53" s="7">
        <v>0.6</v>
      </c>
      <c r="G53" s="14">
        <v>0.47</v>
      </c>
      <c r="H53" s="14">
        <v>0.93</v>
      </c>
    </row>
    <row r="54" spans="4:8" x14ac:dyDescent="0.25">
      <c r="D54" s="13"/>
      <c r="E54" s="13"/>
      <c r="F54" s="7"/>
    </row>
    <row r="55" spans="4:8" x14ac:dyDescent="0.25">
      <c r="D55" s="13"/>
      <c r="E55" s="13"/>
      <c r="F55" s="7"/>
    </row>
    <row r="56" spans="4:8" x14ac:dyDescent="0.25">
      <c r="D56" s="13"/>
      <c r="E56" s="13"/>
    </row>
    <row r="57" spans="4:8" x14ac:dyDescent="0.25">
      <c r="D57" s="13"/>
      <c r="E57" s="13"/>
    </row>
    <row r="58" spans="4:8" x14ac:dyDescent="0.25">
      <c r="D58" s="13"/>
      <c r="E58" s="13"/>
    </row>
    <row r="59" spans="4:8" x14ac:dyDescent="0.25">
      <c r="D59" s="13"/>
      <c r="E59" s="13"/>
    </row>
    <row r="60" spans="4:8" x14ac:dyDescent="0.25">
      <c r="D60" s="13"/>
      <c r="E60" s="13"/>
    </row>
    <row r="61" spans="4:8" x14ac:dyDescent="0.25">
      <c r="D61" s="13"/>
      <c r="E61" s="13"/>
    </row>
    <row r="62" spans="4:8" x14ac:dyDescent="0.25">
      <c r="D62" s="13"/>
      <c r="E62" s="13"/>
    </row>
    <row r="63" spans="4:8" x14ac:dyDescent="0.25">
      <c r="D63" s="13"/>
      <c r="E63" s="13"/>
    </row>
    <row r="64" spans="4:8" x14ac:dyDescent="0.25">
      <c r="D64" s="13"/>
      <c r="E64" s="13"/>
    </row>
    <row r="65" spans="4:5" x14ac:dyDescent="0.25">
      <c r="D65" s="13"/>
      <c r="E65" s="13"/>
    </row>
    <row r="66" spans="4:5" x14ac:dyDescent="0.25">
      <c r="D66" s="13"/>
      <c r="E66" s="13"/>
    </row>
    <row r="67" spans="4:5" x14ac:dyDescent="0.25">
      <c r="D67" s="13"/>
      <c r="E67" s="13"/>
    </row>
    <row r="68" spans="4:5" x14ac:dyDescent="0.25">
      <c r="D68" s="13"/>
      <c r="E68" s="13"/>
    </row>
    <row r="69" spans="4:5" x14ac:dyDescent="0.25">
      <c r="D69" s="13"/>
      <c r="E69" s="13"/>
    </row>
    <row r="70" spans="4:5" x14ac:dyDescent="0.25">
      <c r="D70" s="13"/>
      <c r="E70" s="13"/>
    </row>
    <row r="71" spans="4:5" x14ac:dyDescent="0.25">
      <c r="D71" s="13"/>
      <c r="E71" s="13"/>
    </row>
    <row r="72" spans="4:5" x14ac:dyDescent="0.25">
      <c r="D72" s="13"/>
      <c r="E72" s="13"/>
    </row>
    <row r="73" spans="4:5" x14ac:dyDescent="0.25">
      <c r="D73" s="13"/>
      <c r="E73" s="13"/>
    </row>
    <row r="74" spans="4:5" x14ac:dyDescent="0.25">
      <c r="D74" s="13"/>
      <c r="E74" s="13"/>
    </row>
    <row r="75" spans="4:5" x14ac:dyDescent="0.25">
      <c r="D75" s="13"/>
      <c r="E75" s="13"/>
    </row>
    <row r="76" spans="4:5" x14ac:dyDescent="0.25">
      <c r="D76" s="13"/>
      <c r="E76" s="13"/>
    </row>
    <row r="77" spans="4:5" x14ac:dyDescent="0.25">
      <c r="D77" s="13"/>
      <c r="E77" s="13"/>
    </row>
    <row r="78" spans="4:5" x14ac:dyDescent="0.25">
      <c r="D78" s="13"/>
      <c r="E78" s="13"/>
    </row>
    <row r="79" spans="4:5" x14ac:dyDescent="0.25">
      <c r="D79" s="13"/>
      <c r="E79" s="13"/>
    </row>
    <row r="81" spans="3:32" x14ac:dyDescent="0.25">
      <c r="C81" s="3">
        <v>1</v>
      </c>
      <c r="D81" s="3" t="s">
        <v>8</v>
      </c>
      <c r="E81" s="3">
        <v>3</v>
      </c>
      <c r="F81" s="3" t="s">
        <v>8</v>
      </c>
      <c r="G81" s="3">
        <v>4</v>
      </c>
      <c r="H81" s="3" t="s">
        <v>9</v>
      </c>
      <c r="I81" s="3">
        <v>3</v>
      </c>
      <c r="J81" s="3" t="s">
        <v>8</v>
      </c>
      <c r="K81" s="3">
        <v>1</v>
      </c>
      <c r="L81" s="3" t="s">
        <v>8</v>
      </c>
      <c r="M81" s="3">
        <v>3</v>
      </c>
      <c r="N81" s="3" t="s">
        <v>8</v>
      </c>
      <c r="O81" s="3">
        <v>5</v>
      </c>
      <c r="P81" s="3" t="s">
        <v>9</v>
      </c>
      <c r="Q81" s="3">
        <v>4</v>
      </c>
      <c r="R81" s="3" t="s">
        <v>8</v>
      </c>
      <c r="S81" s="3">
        <v>4</v>
      </c>
      <c r="T81" s="3" t="s">
        <v>9</v>
      </c>
      <c r="U81" s="3">
        <v>4</v>
      </c>
      <c r="V81" s="3" t="s">
        <v>9</v>
      </c>
      <c r="W81" s="3">
        <v>3</v>
      </c>
      <c r="X81" s="3" t="s">
        <v>8</v>
      </c>
      <c r="Y81" s="3">
        <v>3</v>
      </c>
      <c r="Z81" s="3" t="s">
        <v>8</v>
      </c>
      <c r="AA81" s="3">
        <v>4</v>
      </c>
      <c r="AB81" s="3" t="s">
        <v>9</v>
      </c>
      <c r="AC81" s="3">
        <v>4</v>
      </c>
      <c r="AD81" s="3" t="s">
        <v>8</v>
      </c>
      <c r="AE81" s="3">
        <v>3</v>
      </c>
      <c r="AF81" s="3" t="s">
        <v>8</v>
      </c>
    </row>
    <row r="82" spans="3:32" x14ac:dyDescent="0.25">
      <c r="C82" s="3">
        <v>2</v>
      </c>
      <c r="D82" s="3" t="s">
        <v>8</v>
      </c>
      <c r="E82" s="3">
        <v>2</v>
      </c>
      <c r="F82" s="3" t="s">
        <v>8</v>
      </c>
      <c r="G82" s="3">
        <v>5</v>
      </c>
      <c r="H82" s="3" t="s">
        <v>9</v>
      </c>
      <c r="I82" s="3">
        <v>3</v>
      </c>
      <c r="J82" s="3" t="s">
        <v>8</v>
      </c>
      <c r="K82" s="3">
        <v>4</v>
      </c>
      <c r="L82" s="3" t="s">
        <v>8</v>
      </c>
      <c r="M82" s="3">
        <v>4</v>
      </c>
      <c r="N82" s="3" t="s">
        <v>9</v>
      </c>
      <c r="O82" s="3">
        <v>5</v>
      </c>
      <c r="P82" s="3" t="s">
        <v>9</v>
      </c>
      <c r="Q82" s="3">
        <v>2</v>
      </c>
      <c r="R82" s="3" t="s">
        <v>8</v>
      </c>
      <c r="S82" s="3">
        <v>4</v>
      </c>
      <c r="T82" s="3" t="s">
        <v>9</v>
      </c>
      <c r="U82" s="3">
        <v>4</v>
      </c>
      <c r="V82" s="3" t="s">
        <v>9</v>
      </c>
      <c r="W82" s="3">
        <v>4</v>
      </c>
      <c r="X82" s="3" t="s">
        <v>9</v>
      </c>
      <c r="Y82" s="3">
        <v>4</v>
      </c>
      <c r="Z82" s="3" t="s">
        <v>8</v>
      </c>
      <c r="AA82" s="3">
        <v>3</v>
      </c>
      <c r="AB82" s="3" t="s">
        <v>9</v>
      </c>
      <c r="AC82" s="3">
        <v>4</v>
      </c>
      <c r="AD82" s="3" t="s">
        <v>9</v>
      </c>
      <c r="AE82" s="3">
        <v>3</v>
      </c>
      <c r="AF82" s="3" t="s">
        <v>8</v>
      </c>
    </row>
    <row r="83" spans="3:32" x14ac:dyDescent="0.25">
      <c r="C83" s="3">
        <v>2</v>
      </c>
      <c r="D83" s="3" t="s">
        <v>8</v>
      </c>
      <c r="E83" s="3">
        <v>1</v>
      </c>
      <c r="F83" s="3" t="s">
        <v>8</v>
      </c>
      <c r="G83" s="3">
        <v>3</v>
      </c>
      <c r="H83" s="3" t="s">
        <v>9</v>
      </c>
      <c r="I83" s="3">
        <v>1</v>
      </c>
      <c r="J83" s="3" t="s">
        <v>8</v>
      </c>
      <c r="K83" s="3">
        <v>1</v>
      </c>
      <c r="L83" s="3" t="s">
        <v>8</v>
      </c>
      <c r="M83" s="3">
        <v>3</v>
      </c>
      <c r="N83" s="3" t="s">
        <v>9</v>
      </c>
      <c r="O83" s="3">
        <v>3</v>
      </c>
      <c r="P83" s="3" t="s">
        <v>9</v>
      </c>
      <c r="Q83" s="3">
        <v>1</v>
      </c>
      <c r="R83" s="3" t="s">
        <v>8</v>
      </c>
      <c r="S83" s="3">
        <v>1</v>
      </c>
      <c r="T83" s="3" t="s">
        <v>8</v>
      </c>
      <c r="U83" s="3">
        <v>1</v>
      </c>
      <c r="V83" s="3" t="s">
        <v>8</v>
      </c>
      <c r="W83" s="3">
        <v>1</v>
      </c>
      <c r="X83" s="3" t="s">
        <v>8</v>
      </c>
      <c r="Y83" s="3">
        <v>1</v>
      </c>
      <c r="Z83" s="3" t="s">
        <v>8</v>
      </c>
      <c r="AA83" s="3">
        <v>1</v>
      </c>
      <c r="AB83" s="3" t="s">
        <v>8</v>
      </c>
      <c r="AC83" s="3">
        <v>1</v>
      </c>
      <c r="AD83" s="3" t="s">
        <v>9</v>
      </c>
      <c r="AE83" s="3">
        <v>1</v>
      </c>
      <c r="AF83" s="3" t="s">
        <v>8</v>
      </c>
    </row>
    <row r="84" spans="3:32" x14ac:dyDescent="0.25">
      <c r="C84" s="3">
        <v>5</v>
      </c>
      <c r="D84" s="3" t="s">
        <v>8</v>
      </c>
      <c r="E84" s="3">
        <v>3</v>
      </c>
      <c r="F84" s="3" t="s">
        <v>8</v>
      </c>
      <c r="G84" s="3">
        <v>4</v>
      </c>
      <c r="H84" s="3" t="s">
        <v>9</v>
      </c>
      <c r="I84" s="3">
        <v>3</v>
      </c>
      <c r="J84" s="3" t="s">
        <v>8</v>
      </c>
      <c r="K84" s="3">
        <v>4</v>
      </c>
      <c r="L84" s="3" t="s">
        <v>9</v>
      </c>
      <c r="M84" s="3">
        <v>3</v>
      </c>
      <c r="N84" s="3" t="s">
        <v>9</v>
      </c>
      <c r="O84" s="3">
        <v>3</v>
      </c>
      <c r="P84" s="3" t="s">
        <v>9</v>
      </c>
      <c r="Q84" s="3">
        <v>3</v>
      </c>
      <c r="R84" s="3" t="s">
        <v>8</v>
      </c>
      <c r="S84" s="3">
        <v>4</v>
      </c>
      <c r="T84" s="3" t="s">
        <v>9</v>
      </c>
      <c r="U84" s="3">
        <v>4</v>
      </c>
      <c r="V84" s="3" t="s">
        <v>9</v>
      </c>
      <c r="W84" s="3">
        <v>3</v>
      </c>
      <c r="X84" s="3" t="s">
        <v>8</v>
      </c>
      <c r="Y84" s="3">
        <v>2</v>
      </c>
      <c r="Z84" s="3" t="s">
        <v>8</v>
      </c>
      <c r="AA84" s="3">
        <v>2</v>
      </c>
      <c r="AB84" s="3" t="s">
        <v>8</v>
      </c>
      <c r="AC84" s="3">
        <v>3</v>
      </c>
      <c r="AD84" s="3" t="s">
        <v>9</v>
      </c>
      <c r="AE84" s="3">
        <v>2</v>
      </c>
      <c r="AF84" s="3" t="s">
        <v>8</v>
      </c>
    </row>
    <row r="85" spans="3:32" x14ac:dyDescent="0.25">
      <c r="C85" s="3">
        <v>1</v>
      </c>
      <c r="D85" s="3" t="s">
        <v>8</v>
      </c>
      <c r="E85" s="3">
        <v>3</v>
      </c>
      <c r="F85" s="3" t="s">
        <v>8</v>
      </c>
      <c r="G85" s="3">
        <v>2</v>
      </c>
      <c r="H85" s="3" t="s">
        <v>9</v>
      </c>
      <c r="I85" s="3">
        <v>3</v>
      </c>
      <c r="J85" s="3" t="s">
        <v>9</v>
      </c>
      <c r="K85" s="3">
        <v>4</v>
      </c>
      <c r="L85" s="3" t="s">
        <v>9</v>
      </c>
      <c r="M85" s="3">
        <v>4</v>
      </c>
      <c r="N85" s="3" t="s">
        <v>9</v>
      </c>
      <c r="O85" s="3">
        <v>5</v>
      </c>
      <c r="P85" s="3" t="s">
        <v>9</v>
      </c>
      <c r="Q85" s="3">
        <v>3</v>
      </c>
      <c r="R85" s="3" t="s">
        <v>9</v>
      </c>
      <c r="S85" s="3">
        <v>3</v>
      </c>
      <c r="T85" s="3" t="s">
        <v>9</v>
      </c>
      <c r="U85" s="3">
        <v>4</v>
      </c>
      <c r="V85" s="3" t="s">
        <v>9</v>
      </c>
      <c r="W85" s="3">
        <v>3</v>
      </c>
      <c r="X85" s="3" t="s">
        <v>9</v>
      </c>
      <c r="Y85" s="3">
        <v>3</v>
      </c>
      <c r="Z85" s="3" t="s">
        <v>8</v>
      </c>
      <c r="AA85" s="3">
        <v>3</v>
      </c>
      <c r="AB85" s="3" t="s">
        <v>8</v>
      </c>
      <c r="AC85" s="3">
        <v>5</v>
      </c>
      <c r="AD85" s="3" t="s">
        <v>9</v>
      </c>
      <c r="AE85" s="3">
        <v>3</v>
      </c>
      <c r="AF85" s="3" t="s">
        <v>9</v>
      </c>
    </row>
    <row r="86" spans="3:32" x14ac:dyDescent="0.25">
      <c r="C86" s="3">
        <v>2</v>
      </c>
      <c r="D86" s="3" t="s">
        <v>8</v>
      </c>
      <c r="E86" s="3">
        <v>1</v>
      </c>
      <c r="F86" s="3" t="s">
        <v>8</v>
      </c>
      <c r="G86" s="3">
        <v>5</v>
      </c>
      <c r="H86" s="3" t="s">
        <v>9</v>
      </c>
      <c r="I86" s="3">
        <v>3</v>
      </c>
      <c r="J86" s="3" t="s">
        <v>9</v>
      </c>
      <c r="K86" s="3">
        <v>1</v>
      </c>
      <c r="L86" s="3" t="s">
        <v>8</v>
      </c>
      <c r="M86" s="3">
        <v>2</v>
      </c>
      <c r="N86" s="3" t="s">
        <v>8</v>
      </c>
      <c r="O86" s="3">
        <v>5</v>
      </c>
      <c r="P86" s="3" t="s">
        <v>9</v>
      </c>
      <c r="Q86" s="3">
        <v>4</v>
      </c>
      <c r="R86" s="3" t="s">
        <v>9</v>
      </c>
      <c r="S86" s="3">
        <v>4</v>
      </c>
      <c r="T86" s="3" t="s">
        <v>8</v>
      </c>
      <c r="U86" s="3">
        <v>5</v>
      </c>
      <c r="V86" s="3" t="s">
        <v>8</v>
      </c>
      <c r="W86" s="3">
        <v>1</v>
      </c>
      <c r="X86" s="3" t="s">
        <v>8</v>
      </c>
      <c r="Y86" s="3">
        <v>2</v>
      </c>
      <c r="Z86" s="3" t="s">
        <v>8</v>
      </c>
      <c r="AA86" s="3">
        <v>3</v>
      </c>
      <c r="AB86" s="3" t="s">
        <v>8</v>
      </c>
      <c r="AC86" s="3">
        <v>4</v>
      </c>
      <c r="AD86" s="3" t="s">
        <v>9</v>
      </c>
      <c r="AE86" s="3">
        <v>3</v>
      </c>
      <c r="AF86" s="3" t="s">
        <v>8</v>
      </c>
    </row>
    <row r="87" spans="3:32" x14ac:dyDescent="0.25">
      <c r="C87" s="3">
        <v>2</v>
      </c>
      <c r="D87" s="3" t="s">
        <v>8</v>
      </c>
      <c r="E87" s="3">
        <v>2</v>
      </c>
      <c r="F87" s="3" t="s">
        <v>9</v>
      </c>
      <c r="G87" s="3">
        <v>3</v>
      </c>
      <c r="H87" s="3" t="s">
        <v>8</v>
      </c>
      <c r="I87" s="3">
        <v>3</v>
      </c>
      <c r="J87" s="3" t="s">
        <v>9</v>
      </c>
      <c r="K87" s="3">
        <v>5</v>
      </c>
      <c r="L87" s="3" t="s">
        <v>9</v>
      </c>
      <c r="M87" s="3">
        <v>3</v>
      </c>
      <c r="N87" s="3" t="s">
        <v>8</v>
      </c>
      <c r="O87" s="3">
        <v>4</v>
      </c>
      <c r="P87" s="3" t="s">
        <v>9</v>
      </c>
      <c r="Q87" s="3">
        <v>5</v>
      </c>
      <c r="R87" s="3" t="s">
        <v>9</v>
      </c>
      <c r="S87" s="3">
        <v>3</v>
      </c>
      <c r="T87" s="3" t="s">
        <v>9</v>
      </c>
      <c r="U87" s="3">
        <v>4</v>
      </c>
      <c r="V87" s="3" t="s">
        <v>8</v>
      </c>
      <c r="W87" s="3">
        <v>3</v>
      </c>
      <c r="X87" s="3" t="s">
        <v>9</v>
      </c>
      <c r="Y87" s="3">
        <v>5</v>
      </c>
      <c r="Z87" s="3" t="s">
        <v>9</v>
      </c>
      <c r="AA87" s="3">
        <v>2</v>
      </c>
      <c r="AB87" s="3" t="s">
        <v>8</v>
      </c>
      <c r="AC87" s="3">
        <v>3</v>
      </c>
      <c r="AD87" s="3" t="s">
        <v>9</v>
      </c>
      <c r="AE87" s="3">
        <v>3</v>
      </c>
      <c r="AF87" s="3" t="s">
        <v>9</v>
      </c>
    </row>
    <row r="88" spans="3:32" x14ac:dyDescent="0.25">
      <c r="C88" s="3">
        <v>2</v>
      </c>
      <c r="D88" s="3" t="s">
        <v>8</v>
      </c>
      <c r="E88" s="3">
        <v>3</v>
      </c>
      <c r="F88" s="3" t="s">
        <v>8</v>
      </c>
      <c r="G88" s="3">
        <v>4</v>
      </c>
      <c r="H88" s="3" t="s">
        <v>9</v>
      </c>
      <c r="I88" s="3">
        <v>3</v>
      </c>
      <c r="J88" s="3" t="s">
        <v>9</v>
      </c>
      <c r="K88" s="3">
        <v>5</v>
      </c>
      <c r="L88" s="3" t="s">
        <v>9</v>
      </c>
      <c r="M88" s="3">
        <v>5</v>
      </c>
      <c r="N88" s="3" t="s">
        <v>8</v>
      </c>
      <c r="O88" s="3">
        <v>3</v>
      </c>
      <c r="P88" s="3" t="s">
        <v>8</v>
      </c>
      <c r="Q88" s="3">
        <v>4</v>
      </c>
      <c r="R88" s="3" t="s">
        <v>9</v>
      </c>
      <c r="S88" s="3">
        <v>2</v>
      </c>
      <c r="T88" s="3" t="s">
        <v>9</v>
      </c>
      <c r="U88" s="3">
        <v>3</v>
      </c>
      <c r="V88" s="3" t="s">
        <v>9</v>
      </c>
      <c r="W88" s="3">
        <v>5</v>
      </c>
      <c r="X88" s="3" t="s">
        <v>9</v>
      </c>
      <c r="Y88" s="3">
        <v>2</v>
      </c>
      <c r="Z88" s="3" t="s">
        <v>8</v>
      </c>
      <c r="AA88" s="3">
        <v>2</v>
      </c>
      <c r="AB88" s="3" t="s">
        <v>9</v>
      </c>
      <c r="AC88" s="3">
        <v>2</v>
      </c>
      <c r="AD88" s="3" t="s">
        <v>8</v>
      </c>
      <c r="AE88" s="3">
        <v>5</v>
      </c>
      <c r="AF88" s="3" t="s">
        <v>9</v>
      </c>
    </row>
    <row r="89" spans="3:32" x14ac:dyDescent="0.25">
      <c r="C89" s="3">
        <v>3</v>
      </c>
      <c r="D89" s="3" t="s">
        <v>8</v>
      </c>
      <c r="E89" s="3">
        <v>4</v>
      </c>
      <c r="F89" s="3" t="s">
        <v>9</v>
      </c>
      <c r="G89" s="3">
        <v>4</v>
      </c>
      <c r="H89" s="3" t="s">
        <v>8</v>
      </c>
      <c r="I89" s="3">
        <v>4</v>
      </c>
      <c r="J89" s="3" t="s">
        <v>9</v>
      </c>
      <c r="K89" s="3">
        <v>4</v>
      </c>
      <c r="L89" s="3" t="s">
        <v>9</v>
      </c>
      <c r="M89" s="3">
        <v>3</v>
      </c>
      <c r="N89" s="3" t="s">
        <v>8</v>
      </c>
      <c r="O89" s="3">
        <v>3</v>
      </c>
      <c r="P89" s="3" t="s">
        <v>8</v>
      </c>
      <c r="Q89" s="3">
        <v>2</v>
      </c>
      <c r="R89" s="3" t="s">
        <v>8</v>
      </c>
      <c r="S89" s="3">
        <v>4</v>
      </c>
      <c r="T89" s="3" t="s">
        <v>8</v>
      </c>
      <c r="U89" s="3">
        <v>1</v>
      </c>
      <c r="V89" s="3" t="s">
        <v>8</v>
      </c>
      <c r="W89" s="3">
        <v>4</v>
      </c>
      <c r="X89" s="3" t="s">
        <v>9</v>
      </c>
      <c r="Y89" s="3">
        <v>3</v>
      </c>
      <c r="Z89" s="3" t="s">
        <v>9</v>
      </c>
      <c r="AA89" s="3">
        <v>3</v>
      </c>
      <c r="AB89" s="3" t="s">
        <v>8</v>
      </c>
      <c r="AC89" s="3">
        <v>3</v>
      </c>
      <c r="AD89" s="3" t="s">
        <v>8</v>
      </c>
      <c r="AE89" s="3">
        <v>2</v>
      </c>
      <c r="AF89" s="3" t="s">
        <v>8</v>
      </c>
    </row>
    <row r="90" spans="3:32" x14ac:dyDescent="0.25">
      <c r="C90" s="3">
        <v>2</v>
      </c>
      <c r="D90" s="3" t="s">
        <v>8</v>
      </c>
      <c r="E90" s="3">
        <v>3</v>
      </c>
      <c r="F90" s="3" t="s">
        <v>9</v>
      </c>
      <c r="G90" s="3">
        <v>3</v>
      </c>
      <c r="H90" s="3" t="s">
        <v>8</v>
      </c>
      <c r="I90" s="3">
        <v>4</v>
      </c>
      <c r="J90" s="3" t="s">
        <v>8</v>
      </c>
      <c r="K90" s="3">
        <v>2</v>
      </c>
      <c r="L90" s="3" t="s">
        <v>9</v>
      </c>
      <c r="M90" s="3">
        <v>3</v>
      </c>
      <c r="N90" s="3" t="s">
        <v>8</v>
      </c>
      <c r="O90" s="3">
        <v>3</v>
      </c>
      <c r="P90" s="3" t="s">
        <v>9</v>
      </c>
      <c r="Q90" s="3">
        <v>5</v>
      </c>
      <c r="R90" s="3" t="s">
        <v>8</v>
      </c>
      <c r="S90" s="3">
        <v>3</v>
      </c>
      <c r="T90" s="3" t="s">
        <v>8</v>
      </c>
      <c r="U90" s="3">
        <v>4</v>
      </c>
      <c r="V90" s="3" t="s">
        <v>8</v>
      </c>
      <c r="W90" s="3">
        <v>3</v>
      </c>
      <c r="X90" s="3" t="s">
        <v>9</v>
      </c>
      <c r="Y90" s="3">
        <v>2</v>
      </c>
      <c r="Z90" s="3" t="s">
        <v>8</v>
      </c>
      <c r="AA90" s="3">
        <v>5</v>
      </c>
      <c r="AB90" s="3" t="s">
        <v>9</v>
      </c>
      <c r="AC90" s="3">
        <v>4</v>
      </c>
      <c r="AD90" s="3" t="s">
        <v>8</v>
      </c>
      <c r="AE90" s="3">
        <v>3</v>
      </c>
      <c r="AF90" s="3" t="s">
        <v>9</v>
      </c>
    </row>
    <row r="91" spans="3:32" x14ac:dyDescent="0.25">
      <c r="C91" s="3">
        <v>3</v>
      </c>
      <c r="D91" s="3" t="s">
        <v>9</v>
      </c>
      <c r="E91" s="3">
        <v>3</v>
      </c>
      <c r="F91" s="3" t="s">
        <v>9</v>
      </c>
      <c r="G91" s="3">
        <v>4</v>
      </c>
      <c r="H91" s="3" t="s">
        <v>9</v>
      </c>
      <c r="I91" s="3">
        <v>1</v>
      </c>
      <c r="J91" s="3" t="s">
        <v>8</v>
      </c>
      <c r="K91" s="3">
        <v>1</v>
      </c>
      <c r="L91" s="3" t="s">
        <v>8</v>
      </c>
      <c r="M91" s="3">
        <v>1</v>
      </c>
      <c r="N91" s="3" t="s">
        <v>8</v>
      </c>
      <c r="O91" s="3">
        <v>3</v>
      </c>
      <c r="P91" s="3" t="s">
        <v>9</v>
      </c>
      <c r="Q91" s="3">
        <v>1</v>
      </c>
      <c r="R91" s="3" t="s">
        <v>8</v>
      </c>
      <c r="S91" s="3">
        <v>3</v>
      </c>
      <c r="T91" s="3" t="s">
        <v>9</v>
      </c>
      <c r="U91" s="3">
        <v>5</v>
      </c>
      <c r="V91" s="3" t="s">
        <v>9</v>
      </c>
      <c r="W91" s="3">
        <v>4</v>
      </c>
      <c r="X91" s="3" t="s">
        <v>9</v>
      </c>
      <c r="Y91" s="3">
        <v>3</v>
      </c>
      <c r="Z91" s="3" t="s">
        <v>9</v>
      </c>
      <c r="AA91" s="3">
        <v>1</v>
      </c>
      <c r="AB91" s="3" t="s">
        <v>8</v>
      </c>
      <c r="AC91" s="3">
        <v>5</v>
      </c>
      <c r="AD91" s="3" t="s">
        <v>9</v>
      </c>
      <c r="AE91" s="3">
        <v>4</v>
      </c>
      <c r="AF91" s="3" t="s">
        <v>8</v>
      </c>
    </row>
    <row r="92" spans="3:32" x14ac:dyDescent="0.25">
      <c r="C92" s="3">
        <v>3</v>
      </c>
      <c r="D92" s="3" t="s">
        <v>8</v>
      </c>
      <c r="E92" s="3">
        <v>4</v>
      </c>
      <c r="F92" s="3" t="s">
        <v>8</v>
      </c>
      <c r="G92" s="3">
        <v>5</v>
      </c>
      <c r="H92" s="3" t="s">
        <v>9</v>
      </c>
      <c r="I92" s="3">
        <v>5</v>
      </c>
      <c r="J92" s="3" t="s">
        <v>9</v>
      </c>
      <c r="K92" s="3">
        <v>3</v>
      </c>
      <c r="L92" s="3" t="s">
        <v>8</v>
      </c>
      <c r="M92" s="3">
        <v>5</v>
      </c>
      <c r="N92" s="3" t="s">
        <v>9</v>
      </c>
      <c r="O92" s="3">
        <v>5</v>
      </c>
      <c r="P92" s="3" t="s">
        <v>9</v>
      </c>
      <c r="Q92" s="3">
        <v>2</v>
      </c>
      <c r="R92" s="3" t="s">
        <v>8</v>
      </c>
      <c r="S92" s="3">
        <v>3</v>
      </c>
      <c r="T92" s="3" t="s">
        <v>8</v>
      </c>
      <c r="U92" s="3">
        <v>4</v>
      </c>
      <c r="V92" s="3" t="s">
        <v>9</v>
      </c>
      <c r="W92" s="3">
        <v>5</v>
      </c>
      <c r="X92" s="3" t="s">
        <v>8</v>
      </c>
      <c r="Y92" s="3">
        <v>3</v>
      </c>
      <c r="Z92" s="3" t="s">
        <v>9</v>
      </c>
      <c r="AA92" s="3">
        <v>2</v>
      </c>
      <c r="AB92" s="3" t="s">
        <v>8</v>
      </c>
      <c r="AC92" s="3">
        <v>4</v>
      </c>
      <c r="AD92" s="3" t="s">
        <v>9</v>
      </c>
      <c r="AE92" s="3">
        <v>5</v>
      </c>
      <c r="AF92" s="3" t="s">
        <v>8</v>
      </c>
    </row>
    <row r="93" spans="3:32" x14ac:dyDescent="0.25">
      <c r="C93" s="3">
        <v>2</v>
      </c>
      <c r="E93" s="3">
        <v>2</v>
      </c>
      <c r="F93" s="3" t="s">
        <v>9</v>
      </c>
      <c r="G93" s="3">
        <v>2</v>
      </c>
      <c r="H93" s="3" t="s">
        <v>9</v>
      </c>
      <c r="I93" s="3">
        <v>4</v>
      </c>
      <c r="J93" s="3" t="s">
        <v>9</v>
      </c>
      <c r="K93" s="3">
        <v>5</v>
      </c>
      <c r="L93" s="3" t="s">
        <v>9</v>
      </c>
      <c r="M93" s="3">
        <v>4</v>
      </c>
      <c r="N93" s="3" t="s">
        <v>9</v>
      </c>
      <c r="O93" s="3">
        <v>2</v>
      </c>
      <c r="P93" s="3" t="s">
        <v>9</v>
      </c>
      <c r="Q93" s="3">
        <v>3</v>
      </c>
      <c r="R93" s="3" t="s">
        <v>9</v>
      </c>
      <c r="S93" s="3">
        <v>3</v>
      </c>
      <c r="T93" s="3" t="s">
        <v>9</v>
      </c>
      <c r="U93" s="3">
        <v>3</v>
      </c>
      <c r="V93" s="3" t="s">
        <v>9</v>
      </c>
      <c r="W93" s="3">
        <v>3</v>
      </c>
      <c r="X93" s="3" t="s">
        <v>9</v>
      </c>
      <c r="Y93" s="3">
        <v>3</v>
      </c>
      <c r="Z93" s="3" t="s">
        <v>9</v>
      </c>
      <c r="AA93" s="3">
        <v>3</v>
      </c>
      <c r="AB93" s="3" t="s">
        <v>9</v>
      </c>
      <c r="AC93" s="3">
        <v>3</v>
      </c>
      <c r="AD93" s="3" t="s">
        <v>9</v>
      </c>
      <c r="AE93" s="3">
        <v>3</v>
      </c>
      <c r="AF93" s="3" t="s">
        <v>9</v>
      </c>
    </row>
    <row r="94" spans="3:32" x14ac:dyDescent="0.25">
      <c r="C94" s="3">
        <v>3</v>
      </c>
      <c r="D94" s="3" t="s">
        <v>9</v>
      </c>
      <c r="E94" s="3">
        <v>2</v>
      </c>
      <c r="F94" s="3" t="s">
        <v>8</v>
      </c>
      <c r="G94" s="3">
        <v>4</v>
      </c>
      <c r="H94" s="3" t="s">
        <v>8</v>
      </c>
      <c r="I94" s="3">
        <v>4</v>
      </c>
      <c r="J94" s="3" t="s">
        <v>9</v>
      </c>
      <c r="K94" s="3">
        <v>4</v>
      </c>
      <c r="L94" s="3" t="s">
        <v>8</v>
      </c>
      <c r="M94" s="3">
        <v>4</v>
      </c>
      <c r="N94" s="3" t="s">
        <v>9</v>
      </c>
      <c r="O94" s="3">
        <v>5</v>
      </c>
      <c r="P94" s="3" t="s">
        <v>8</v>
      </c>
      <c r="Q94" s="3">
        <v>2</v>
      </c>
      <c r="R94" s="3" t="s">
        <v>8</v>
      </c>
      <c r="S94" s="3">
        <v>5</v>
      </c>
      <c r="T94" s="3" t="s">
        <v>9</v>
      </c>
      <c r="U94" s="3">
        <v>5</v>
      </c>
      <c r="V94" s="3" t="s">
        <v>8</v>
      </c>
      <c r="W94" s="3">
        <v>5</v>
      </c>
      <c r="X94" s="3" t="s">
        <v>9</v>
      </c>
      <c r="Y94" s="3">
        <v>4</v>
      </c>
      <c r="Z94" s="3" t="s">
        <v>8</v>
      </c>
      <c r="AA94" s="3">
        <v>2</v>
      </c>
      <c r="AB94" s="3" t="s">
        <v>9</v>
      </c>
      <c r="AC94" s="3">
        <v>5</v>
      </c>
      <c r="AD94" s="3" t="s">
        <v>9</v>
      </c>
      <c r="AE94" s="3">
        <v>4</v>
      </c>
      <c r="AF94" s="3" t="s">
        <v>8</v>
      </c>
    </row>
    <row r="95" spans="3:32" x14ac:dyDescent="0.25">
      <c r="C95" s="3">
        <v>1</v>
      </c>
      <c r="D95" s="3" t="s">
        <v>8</v>
      </c>
      <c r="E95" s="3">
        <v>4</v>
      </c>
      <c r="F95" s="3" t="s">
        <v>9</v>
      </c>
      <c r="G95" s="3">
        <v>3</v>
      </c>
      <c r="H95" s="3" t="s">
        <v>8</v>
      </c>
      <c r="I95" s="3">
        <v>2</v>
      </c>
      <c r="J95" s="3" t="s">
        <v>9</v>
      </c>
      <c r="K95" s="3">
        <v>5</v>
      </c>
      <c r="L95" s="3" t="s">
        <v>9</v>
      </c>
      <c r="M95" s="3">
        <v>2</v>
      </c>
      <c r="N95" s="3" t="s">
        <v>9</v>
      </c>
      <c r="O95" s="3">
        <v>1</v>
      </c>
      <c r="P95" s="3" t="s">
        <v>9</v>
      </c>
      <c r="Q95" s="3">
        <v>1</v>
      </c>
      <c r="R95" s="3" t="s">
        <v>8</v>
      </c>
      <c r="S95" s="3">
        <v>4</v>
      </c>
      <c r="T95" s="3" t="s">
        <v>9</v>
      </c>
      <c r="U95" s="3">
        <v>3</v>
      </c>
      <c r="V95" s="3" t="s">
        <v>9</v>
      </c>
      <c r="W95" s="3">
        <v>4</v>
      </c>
      <c r="X95" s="3" t="s">
        <v>8</v>
      </c>
      <c r="Y95" s="3">
        <v>3</v>
      </c>
      <c r="Z95" s="3" t="s">
        <v>9</v>
      </c>
      <c r="AA95" s="3">
        <v>4</v>
      </c>
      <c r="AB95" s="3" t="s">
        <v>9</v>
      </c>
      <c r="AC95" s="3">
        <v>3</v>
      </c>
      <c r="AD95" s="3" t="s">
        <v>9</v>
      </c>
      <c r="AE95" s="3">
        <v>4</v>
      </c>
      <c r="AF95" s="3" t="s">
        <v>9</v>
      </c>
    </row>
    <row r="96" spans="3:32" x14ac:dyDescent="0.25">
      <c r="C96" s="3">
        <v>1</v>
      </c>
      <c r="D96" s="3" t="s">
        <v>8</v>
      </c>
      <c r="E96" s="3">
        <v>3</v>
      </c>
      <c r="F96" s="3" t="s">
        <v>9</v>
      </c>
      <c r="G96" s="3">
        <v>4</v>
      </c>
      <c r="H96" s="3" t="s">
        <v>9</v>
      </c>
      <c r="I96" s="3">
        <v>5</v>
      </c>
      <c r="J96" s="3" t="s">
        <v>9</v>
      </c>
      <c r="K96" s="3">
        <v>2</v>
      </c>
      <c r="L96" s="3" t="s">
        <v>9</v>
      </c>
      <c r="M96" s="3">
        <v>5</v>
      </c>
      <c r="N96" s="3" t="s">
        <v>9</v>
      </c>
      <c r="O96" s="3">
        <v>2</v>
      </c>
      <c r="P96" s="3" t="s">
        <v>8</v>
      </c>
      <c r="Q96" s="3">
        <v>2</v>
      </c>
      <c r="R96" s="3" t="s">
        <v>9</v>
      </c>
      <c r="S96" s="3">
        <v>4</v>
      </c>
      <c r="T96" s="3" t="s">
        <v>8</v>
      </c>
      <c r="U96" s="3">
        <v>5</v>
      </c>
      <c r="V96" s="3" t="s">
        <v>8</v>
      </c>
      <c r="W96" s="3">
        <v>5</v>
      </c>
      <c r="X96" s="3" t="s">
        <v>9</v>
      </c>
      <c r="Y96" s="3">
        <v>3</v>
      </c>
      <c r="AA96" s="3">
        <v>2</v>
      </c>
      <c r="AB96" s="3" t="s">
        <v>8</v>
      </c>
      <c r="AC96" s="3">
        <v>3</v>
      </c>
      <c r="AD96" s="3" t="s">
        <v>9</v>
      </c>
      <c r="AE96" s="3">
        <v>3</v>
      </c>
      <c r="AF96" s="3" t="s">
        <v>8</v>
      </c>
    </row>
    <row r="97" spans="3:32" x14ac:dyDescent="0.25">
      <c r="C97" s="3">
        <v>5</v>
      </c>
      <c r="D97" s="3" t="s">
        <v>8</v>
      </c>
      <c r="E97" s="3">
        <v>2</v>
      </c>
      <c r="F97" s="3" t="s">
        <v>9</v>
      </c>
      <c r="G97" s="3">
        <v>2</v>
      </c>
      <c r="H97" s="3" t="s">
        <v>9</v>
      </c>
      <c r="I97" s="3">
        <v>3</v>
      </c>
      <c r="J97" s="3" t="s">
        <v>9</v>
      </c>
      <c r="K97" s="3">
        <v>1</v>
      </c>
      <c r="L97" s="3" t="s">
        <v>8</v>
      </c>
      <c r="M97" s="3">
        <v>2</v>
      </c>
      <c r="N97" s="3" t="s">
        <v>9</v>
      </c>
      <c r="O97" s="3">
        <v>1</v>
      </c>
      <c r="P97" s="3" t="s">
        <v>9</v>
      </c>
      <c r="Q97" s="3">
        <v>2</v>
      </c>
      <c r="S97" s="3">
        <v>1</v>
      </c>
      <c r="T97" s="3" t="s">
        <v>9</v>
      </c>
      <c r="U97" s="3">
        <v>1</v>
      </c>
      <c r="V97" s="3" t="s">
        <v>8</v>
      </c>
      <c r="W97" s="3">
        <v>1</v>
      </c>
      <c r="X97" s="3" t="s">
        <v>9</v>
      </c>
      <c r="Y97" s="3">
        <v>1</v>
      </c>
      <c r="Z97" s="3" t="s">
        <v>8</v>
      </c>
      <c r="AA97" s="3">
        <v>2</v>
      </c>
      <c r="AB97" s="3" t="s">
        <v>8</v>
      </c>
      <c r="AC97" s="3">
        <v>1</v>
      </c>
      <c r="AD97" s="3" t="s">
        <v>9</v>
      </c>
      <c r="AE97" s="3">
        <v>1</v>
      </c>
    </row>
    <row r="98" spans="3:32" x14ac:dyDescent="0.25">
      <c r="D98" s="3" t="s">
        <v>8</v>
      </c>
      <c r="E98" s="3">
        <v>4</v>
      </c>
      <c r="F98" s="3" t="s">
        <v>9</v>
      </c>
      <c r="G98" s="3">
        <v>3</v>
      </c>
      <c r="H98" s="3" t="s">
        <v>8</v>
      </c>
      <c r="I98" s="3">
        <v>2</v>
      </c>
      <c r="J98" s="3" t="s">
        <v>9</v>
      </c>
      <c r="K98" s="3">
        <v>3</v>
      </c>
      <c r="L98" s="3" t="s">
        <v>8</v>
      </c>
      <c r="M98" s="3">
        <v>3</v>
      </c>
      <c r="N98" s="3" t="s">
        <v>8</v>
      </c>
      <c r="O98" s="3">
        <v>5</v>
      </c>
      <c r="P98" s="3" t="s">
        <v>9</v>
      </c>
      <c r="Q98" s="3">
        <v>2</v>
      </c>
      <c r="R98" s="3" t="s">
        <v>8</v>
      </c>
      <c r="S98" s="3">
        <v>4</v>
      </c>
      <c r="T98" s="3" t="s">
        <v>9</v>
      </c>
      <c r="U98" s="3">
        <v>4</v>
      </c>
      <c r="V98" s="3" t="s">
        <v>8</v>
      </c>
      <c r="W98" s="3">
        <v>3</v>
      </c>
      <c r="X98" s="3" t="s">
        <v>9</v>
      </c>
      <c r="Y98" s="3">
        <v>3</v>
      </c>
      <c r="Z98" s="3" t="s">
        <v>8</v>
      </c>
      <c r="AA98" s="3">
        <v>2</v>
      </c>
      <c r="AB98" s="3" t="s">
        <v>8</v>
      </c>
      <c r="AC98" s="3">
        <v>5</v>
      </c>
      <c r="AD98" s="3" t="s">
        <v>9</v>
      </c>
      <c r="AE98" s="3">
        <v>2</v>
      </c>
      <c r="AF98" s="3" t="s">
        <v>8</v>
      </c>
    </row>
    <row r="99" spans="3:32" x14ac:dyDescent="0.25">
      <c r="C99" s="3">
        <v>1</v>
      </c>
      <c r="D99" s="3" t="s">
        <v>8</v>
      </c>
      <c r="E99" s="3">
        <v>1</v>
      </c>
      <c r="F99" s="3" t="s">
        <v>8</v>
      </c>
      <c r="G99" s="3">
        <v>1</v>
      </c>
      <c r="H99" s="3" t="s">
        <v>8</v>
      </c>
      <c r="I99" s="3">
        <v>1</v>
      </c>
      <c r="J99" s="3" t="s">
        <v>8</v>
      </c>
      <c r="K99" s="3">
        <v>1</v>
      </c>
      <c r="L99" s="3" t="s">
        <v>8</v>
      </c>
      <c r="M99" s="3">
        <v>1</v>
      </c>
      <c r="N99" s="3" t="s">
        <v>8</v>
      </c>
      <c r="O99" s="3">
        <v>1</v>
      </c>
      <c r="P99" s="3" t="s">
        <v>8</v>
      </c>
      <c r="Q99" s="3">
        <v>5</v>
      </c>
      <c r="R99" s="3" t="s">
        <v>8</v>
      </c>
      <c r="S99" s="3">
        <v>1</v>
      </c>
      <c r="T99" s="3" t="s">
        <v>9</v>
      </c>
      <c r="U99" s="3">
        <v>5</v>
      </c>
      <c r="V99" s="3" t="s">
        <v>9</v>
      </c>
      <c r="W99" s="3">
        <v>4</v>
      </c>
      <c r="X99" s="3" t="s">
        <v>8</v>
      </c>
      <c r="Y99" s="3">
        <v>2</v>
      </c>
      <c r="Z99" s="3" t="s">
        <v>9</v>
      </c>
      <c r="AA99" s="3">
        <v>1</v>
      </c>
      <c r="AB99" s="3" t="s">
        <v>8</v>
      </c>
      <c r="AC99" s="3">
        <v>4</v>
      </c>
      <c r="AD99" s="3" t="s">
        <v>9</v>
      </c>
      <c r="AE99" s="3">
        <v>4</v>
      </c>
      <c r="AF99" s="3" t="s">
        <v>9</v>
      </c>
    </row>
    <row r="100" spans="3:32" x14ac:dyDescent="0.25">
      <c r="C100" s="3">
        <v>1</v>
      </c>
      <c r="D100" s="3" t="s">
        <v>8</v>
      </c>
      <c r="E100" s="3">
        <v>3</v>
      </c>
      <c r="F100" s="3" t="s">
        <v>9</v>
      </c>
      <c r="G100" s="3">
        <v>3</v>
      </c>
      <c r="H100" s="3" t="s">
        <v>8</v>
      </c>
      <c r="I100" s="3">
        <v>3</v>
      </c>
      <c r="J100" s="3" t="s">
        <v>9</v>
      </c>
      <c r="K100" s="3">
        <v>3</v>
      </c>
      <c r="L100" s="3" t="s">
        <v>8</v>
      </c>
      <c r="M100" s="3">
        <v>4</v>
      </c>
      <c r="N100" s="3" t="s">
        <v>9</v>
      </c>
      <c r="O100" s="3">
        <v>5</v>
      </c>
      <c r="P100" s="3" t="s">
        <v>9</v>
      </c>
      <c r="Q100" s="3">
        <v>3</v>
      </c>
      <c r="R100" s="3" t="s">
        <v>9</v>
      </c>
      <c r="S100" s="3">
        <v>2</v>
      </c>
      <c r="T100" s="3" t="s">
        <v>8</v>
      </c>
      <c r="U100" s="3">
        <v>2</v>
      </c>
      <c r="V100" s="3" t="s">
        <v>8</v>
      </c>
      <c r="W100" s="3">
        <v>3</v>
      </c>
      <c r="X100" s="3" t="s">
        <v>9</v>
      </c>
      <c r="Y100" s="3">
        <v>3</v>
      </c>
      <c r="Z100" s="3" t="s">
        <v>8</v>
      </c>
      <c r="AA100" s="3">
        <v>3</v>
      </c>
      <c r="AB100" s="3" t="s">
        <v>8</v>
      </c>
      <c r="AC100" s="3">
        <v>4</v>
      </c>
      <c r="AD100" s="3" t="s">
        <v>9</v>
      </c>
      <c r="AE100" s="3">
        <v>3</v>
      </c>
      <c r="AF100" s="3" t="s">
        <v>9</v>
      </c>
    </row>
    <row r="101" spans="3:32" x14ac:dyDescent="0.25">
      <c r="C101" s="3">
        <v>4</v>
      </c>
      <c r="D101" s="3" t="s">
        <v>9</v>
      </c>
      <c r="E101" s="3">
        <v>2</v>
      </c>
      <c r="F101" s="3" t="s">
        <v>8</v>
      </c>
      <c r="G101" s="3">
        <v>4</v>
      </c>
      <c r="H101" s="3" t="s">
        <v>9</v>
      </c>
      <c r="I101" s="3">
        <v>2</v>
      </c>
      <c r="J101" s="3" t="s">
        <v>8</v>
      </c>
      <c r="K101" s="3">
        <v>2</v>
      </c>
      <c r="L101" s="3" t="s">
        <v>8</v>
      </c>
      <c r="M101" s="3">
        <v>5</v>
      </c>
      <c r="N101" s="3" t="s">
        <v>9</v>
      </c>
      <c r="O101" s="3">
        <v>5</v>
      </c>
      <c r="P101" s="3" t="s">
        <v>9</v>
      </c>
      <c r="Q101" s="3">
        <v>1</v>
      </c>
      <c r="R101" s="3" t="s">
        <v>8</v>
      </c>
      <c r="S101" s="3">
        <v>5</v>
      </c>
      <c r="T101" s="3" t="s">
        <v>9</v>
      </c>
      <c r="U101" s="3">
        <v>5</v>
      </c>
      <c r="V101" s="3" t="s">
        <v>9</v>
      </c>
      <c r="W101" s="3">
        <v>4</v>
      </c>
      <c r="X101" s="3" t="s">
        <v>8</v>
      </c>
      <c r="Y101" s="3">
        <v>5</v>
      </c>
      <c r="Z101" s="3" t="s">
        <v>8</v>
      </c>
      <c r="AA101" s="3">
        <v>1</v>
      </c>
      <c r="AB101" s="3" t="s">
        <v>8</v>
      </c>
      <c r="AC101" s="3">
        <v>4</v>
      </c>
      <c r="AD101" s="3" t="s">
        <v>8</v>
      </c>
      <c r="AE101" s="3">
        <v>2</v>
      </c>
      <c r="AF101" s="3" t="s">
        <v>8</v>
      </c>
    </row>
    <row r="102" spans="3:32" x14ac:dyDescent="0.25">
      <c r="C102" s="3">
        <v>2</v>
      </c>
      <c r="D102" s="3" t="s">
        <v>8</v>
      </c>
      <c r="E102" s="3">
        <v>4</v>
      </c>
      <c r="F102" s="3" t="s">
        <v>8</v>
      </c>
      <c r="G102" s="3">
        <v>2</v>
      </c>
      <c r="H102" s="3" t="s">
        <v>8</v>
      </c>
      <c r="I102" s="3">
        <v>1</v>
      </c>
      <c r="J102" s="3" t="s">
        <v>8</v>
      </c>
      <c r="K102" s="3">
        <v>1</v>
      </c>
      <c r="L102" s="3" t="s">
        <v>8</v>
      </c>
      <c r="M102" s="3">
        <v>1</v>
      </c>
      <c r="N102" s="3" t="s">
        <v>8</v>
      </c>
      <c r="O102" s="3">
        <v>1</v>
      </c>
      <c r="P102" s="3" t="s">
        <v>8</v>
      </c>
      <c r="Q102" s="3">
        <v>1</v>
      </c>
      <c r="R102" s="3" t="s">
        <v>8</v>
      </c>
      <c r="S102" s="3">
        <v>1</v>
      </c>
      <c r="T102" s="3" t="s">
        <v>8</v>
      </c>
      <c r="U102" s="3">
        <v>1</v>
      </c>
      <c r="V102" s="3" t="s">
        <v>8</v>
      </c>
      <c r="W102" s="3">
        <v>2</v>
      </c>
      <c r="X102" s="3" t="s">
        <v>8</v>
      </c>
      <c r="Y102" s="3">
        <v>1</v>
      </c>
      <c r="Z102" s="3" t="s">
        <v>8</v>
      </c>
      <c r="AA102" s="3">
        <v>1</v>
      </c>
      <c r="AB102" s="3" t="s">
        <v>8</v>
      </c>
      <c r="AC102" s="3">
        <v>2</v>
      </c>
      <c r="AD102" s="3" t="s">
        <v>8</v>
      </c>
      <c r="AE102" s="3">
        <v>1</v>
      </c>
      <c r="AF102" s="3" t="s">
        <v>8</v>
      </c>
    </row>
    <row r="103" spans="3:32" x14ac:dyDescent="0.25">
      <c r="C103" s="3">
        <v>3</v>
      </c>
      <c r="D103" s="3" t="s">
        <v>9</v>
      </c>
      <c r="E103" s="3">
        <v>2</v>
      </c>
      <c r="F103" s="3" t="s">
        <v>8</v>
      </c>
      <c r="G103" s="3">
        <v>3</v>
      </c>
      <c r="H103" s="3" t="s">
        <v>9</v>
      </c>
      <c r="I103" s="3">
        <v>2</v>
      </c>
      <c r="J103" s="3" t="s">
        <v>9</v>
      </c>
      <c r="K103" s="3">
        <v>1</v>
      </c>
      <c r="L103" s="3" t="s">
        <v>8</v>
      </c>
      <c r="M103" s="3">
        <v>3</v>
      </c>
      <c r="N103" s="3" t="s">
        <v>9</v>
      </c>
      <c r="O103" s="3">
        <v>5</v>
      </c>
      <c r="P103" s="3" t="s">
        <v>9</v>
      </c>
      <c r="Q103" s="3">
        <v>2</v>
      </c>
      <c r="R103" s="3" t="s">
        <v>8</v>
      </c>
      <c r="S103" s="3">
        <v>3</v>
      </c>
      <c r="T103" s="3" t="s">
        <v>9</v>
      </c>
      <c r="U103" s="3">
        <v>2</v>
      </c>
      <c r="V103" s="3" t="s">
        <v>9</v>
      </c>
      <c r="W103" s="3">
        <v>2</v>
      </c>
      <c r="X103" s="3" t="s">
        <v>8</v>
      </c>
      <c r="Y103" s="3">
        <v>2</v>
      </c>
      <c r="Z103" s="3" t="s">
        <v>9</v>
      </c>
      <c r="AA103" s="3">
        <v>2</v>
      </c>
      <c r="AB103" s="3" t="s">
        <v>8</v>
      </c>
      <c r="AC103" s="3">
        <v>3</v>
      </c>
      <c r="AD103" s="3" t="s">
        <v>9</v>
      </c>
      <c r="AE103" s="3">
        <v>2</v>
      </c>
      <c r="AF103" s="3" t="s">
        <v>8</v>
      </c>
    </row>
    <row r="104" spans="3:32" x14ac:dyDescent="0.25">
      <c r="C104" s="3">
        <v>2</v>
      </c>
      <c r="D104" s="3" t="s">
        <v>8</v>
      </c>
      <c r="E104" s="3">
        <v>4</v>
      </c>
      <c r="F104" s="3" t="s">
        <v>9</v>
      </c>
      <c r="G104" s="3">
        <v>3</v>
      </c>
      <c r="H104" s="3" t="s">
        <v>8</v>
      </c>
      <c r="I104" s="3">
        <v>2</v>
      </c>
      <c r="J104" s="3" t="s">
        <v>8</v>
      </c>
      <c r="K104" s="3">
        <v>1</v>
      </c>
      <c r="L104" s="3" t="s">
        <v>8</v>
      </c>
      <c r="M104" s="3">
        <v>3</v>
      </c>
      <c r="N104" s="3" t="s">
        <v>9</v>
      </c>
      <c r="O104" s="3">
        <v>4</v>
      </c>
      <c r="P104" s="3" t="s">
        <v>9</v>
      </c>
      <c r="Q104" s="3">
        <v>1</v>
      </c>
      <c r="R104" s="3" t="s">
        <v>8</v>
      </c>
      <c r="S104" s="3">
        <v>4</v>
      </c>
      <c r="T104" s="3" t="s">
        <v>9</v>
      </c>
      <c r="U104" s="3">
        <v>4</v>
      </c>
      <c r="V104" s="3" t="s">
        <v>8</v>
      </c>
      <c r="W104" s="3">
        <v>5</v>
      </c>
      <c r="X104" s="3" t="s">
        <v>9</v>
      </c>
      <c r="Y104" s="3">
        <v>4</v>
      </c>
      <c r="Z104" s="3" t="s">
        <v>8</v>
      </c>
      <c r="AA104" s="3">
        <v>1</v>
      </c>
      <c r="AB104" s="3" t="s">
        <v>8</v>
      </c>
      <c r="AC104" s="3">
        <v>3</v>
      </c>
      <c r="AD104" s="3" t="s">
        <v>8</v>
      </c>
      <c r="AE104" s="3">
        <v>2</v>
      </c>
      <c r="AF104" s="3" t="s">
        <v>8</v>
      </c>
    </row>
    <row r="105" spans="3:32" x14ac:dyDescent="0.25">
      <c r="C105" s="3">
        <v>2</v>
      </c>
      <c r="D105" s="3" t="s">
        <v>9</v>
      </c>
      <c r="E105" s="3">
        <v>2</v>
      </c>
      <c r="F105" s="3" t="s">
        <v>8</v>
      </c>
      <c r="G105" s="3">
        <v>4</v>
      </c>
      <c r="H105" s="3" t="s">
        <v>9</v>
      </c>
      <c r="I105" s="3">
        <v>2</v>
      </c>
      <c r="J105" s="3" t="s">
        <v>9</v>
      </c>
      <c r="K105" s="3">
        <v>5</v>
      </c>
      <c r="L105" s="3" t="s">
        <v>9</v>
      </c>
      <c r="M105" s="3">
        <v>3</v>
      </c>
      <c r="N105" s="3" t="s">
        <v>9</v>
      </c>
      <c r="O105" s="3">
        <v>1</v>
      </c>
      <c r="P105" s="3" t="s">
        <v>8</v>
      </c>
      <c r="Q105" s="3">
        <v>3</v>
      </c>
      <c r="R105" s="3" t="s">
        <v>8</v>
      </c>
      <c r="S105" s="3">
        <v>5</v>
      </c>
      <c r="T105" s="3" t="s">
        <v>9</v>
      </c>
      <c r="U105" s="3">
        <v>4</v>
      </c>
      <c r="V105" s="3" t="s">
        <v>8</v>
      </c>
      <c r="W105" s="3">
        <v>3</v>
      </c>
      <c r="X105" s="3" t="s">
        <v>8</v>
      </c>
      <c r="Y105" s="3">
        <v>4</v>
      </c>
      <c r="Z105" s="3" t="s">
        <v>8</v>
      </c>
    </row>
    <row r="106" spans="3:32" x14ac:dyDescent="0.25">
      <c r="C106" s="3">
        <v>2</v>
      </c>
      <c r="D106" s="3" t="s">
        <v>8</v>
      </c>
      <c r="E106" s="3">
        <v>1</v>
      </c>
      <c r="F106" s="3" t="s">
        <v>8</v>
      </c>
      <c r="G106" s="3">
        <v>3</v>
      </c>
      <c r="H106" s="3" t="s">
        <v>9</v>
      </c>
      <c r="I106" s="3">
        <v>1</v>
      </c>
      <c r="J106" s="3" t="s">
        <v>8</v>
      </c>
      <c r="K106" s="3">
        <v>1</v>
      </c>
      <c r="L106" s="3" t="s">
        <v>8</v>
      </c>
      <c r="M106" s="3">
        <v>4</v>
      </c>
      <c r="N106" s="3" t="s">
        <v>9</v>
      </c>
      <c r="O106" s="3">
        <v>4</v>
      </c>
      <c r="P106" s="3" t="s">
        <v>9</v>
      </c>
      <c r="Q106" s="3">
        <v>1</v>
      </c>
      <c r="R106" s="3" t="s">
        <v>8</v>
      </c>
      <c r="S106" s="3">
        <v>2</v>
      </c>
      <c r="T106" s="3" t="s">
        <v>8</v>
      </c>
      <c r="U106" s="3">
        <v>3</v>
      </c>
      <c r="V106" s="3" t="s">
        <v>9</v>
      </c>
      <c r="W106" s="3">
        <v>1</v>
      </c>
      <c r="X106" s="3" t="s">
        <v>8</v>
      </c>
      <c r="Y106" s="3">
        <v>1</v>
      </c>
      <c r="Z106" s="3" t="s">
        <v>8</v>
      </c>
      <c r="AA106" s="3">
        <v>3</v>
      </c>
      <c r="AB106" s="3" t="s">
        <v>9</v>
      </c>
      <c r="AC106" s="3">
        <v>4</v>
      </c>
      <c r="AD106" s="3" t="s">
        <v>9</v>
      </c>
      <c r="AE106" s="3">
        <v>1</v>
      </c>
      <c r="AF106" s="3" t="s">
        <v>8</v>
      </c>
    </row>
    <row r="107" spans="3:32" x14ac:dyDescent="0.25">
      <c r="C107" s="3">
        <v>3</v>
      </c>
      <c r="D107" s="3" t="s">
        <v>8</v>
      </c>
      <c r="E107" s="3">
        <v>1</v>
      </c>
      <c r="F107" s="3" t="s">
        <v>8</v>
      </c>
      <c r="G107" s="3">
        <v>4</v>
      </c>
      <c r="H107" s="3" t="s">
        <v>9</v>
      </c>
      <c r="I107" s="3">
        <v>2</v>
      </c>
      <c r="J107" s="3" t="s">
        <v>8</v>
      </c>
      <c r="K107" s="3">
        <v>2</v>
      </c>
      <c r="L107" s="3" t="s">
        <v>8</v>
      </c>
      <c r="M107" s="3">
        <v>5</v>
      </c>
      <c r="N107" s="3" t="s">
        <v>9</v>
      </c>
      <c r="O107" s="3">
        <v>4</v>
      </c>
      <c r="P107" s="3" t="s">
        <v>9</v>
      </c>
      <c r="Q107" s="3">
        <v>3</v>
      </c>
      <c r="R107" s="3" t="s">
        <v>9</v>
      </c>
      <c r="S107" s="3">
        <v>4</v>
      </c>
      <c r="T107" s="3" t="s">
        <v>9</v>
      </c>
      <c r="U107" s="3">
        <v>4</v>
      </c>
      <c r="V107" s="3" t="s">
        <v>9</v>
      </c>
      <c r="W107" s="3">
        <v>2</v>
      </c>
      <c r="X107" s="3" t="s">
        <v>8</v>
      </c>
      <c r="Y107" s="3">
        <v>2</v>
      </c>
      <c r="Z107" s="3" t="s">
        <v>8</v>
      </c>
      <c r="AA107" s="3">
        <v>2</v>
      </c>
      <c r="AB107" s="3" t="s">
        <v>8</v>
      </c>
      <c r="AC107" s="3">
        <v>4</v>
      </c>
      <c r="AD107" s="3" t="s">
        <v>9</v>
      </c>
      <c r="AE107" s="3">
        <v>2</v>
      </c>
      <c r="AF107" s="3" t="s">
        <v>8</v>
      </c>
    </row>
    <row r="108" spans="3:32" x14ac:dyDescent="0.25">
      <c r="C108" s="3">
        <v>3</v>
      </c>
      <c r="D108" s="3" t="s">
        <v>8</v>
      </c>
      <c r="E108" s="3">
        <v>2</v>
      </c>
      <c r="F108" s="3" t="s">
        <v>8</v>
      </c>
      <c r="G108" s="3">
        <v>4</v>
      </c>
      <c r="H108" s="3" t="s">
        <v>9</v>
      </c>
      <c r="I108" s="3">
        <v>2</v>
      </c>
      <c r="J108" s="3" t="s">
        <v>8</v>
      </c>
      <c r="K108" s="3">
        <v>3</v>
      </c>
      <c r="L108" s="3" t="s">
        <v>9</v>
      </c>
      <c r="M108" s="3">
        <v>3</v>
      </c>
      <c r="N108" s="3" t="s">
        <v>9</v>
      </c>
      <c r="O108" s="3">
        <v>3</v>
      </c>
      <c r="P108" s="3" t="s">
        <v>9</v>
      </c>
      <c r="Q108" s="3">
        <v>2</v>
      </c>
      <c r="R108" s="3" t="s">
        <v>8</v>
      </c>
      <c r="S108" s="3">
        <v>3</v>
      </c>
      <c r="T108" s="3" t="s">
        <v>9</v>
      </c>
      <c r="U108" s="3">
        <v>3</v>
      </c>
      <c r="V108" s="3" t="s">
        <v>9</v>
      </c>
      <c r="W108" s="3">
        <v>3</v>
      </c>
      <c r="X108" s="3" t="s">
        <v>9</v>
      </c>
      <c r="Y108" s="3">
        <v>3</v>
      </c>
      <c r="Z108" s="3" t="s">
        <v>8</v>
      </c>
      <c r="AA108" s="3">
        <v>2</v>
      </c>
      <c r="AB108" s="3" t="s">
        <v>8</v>
      </c>
      <c r="AC108" s="3">
        <v>3</v>
      </c>
      <c r="AD108" s="3" t="s">
        <v>9</v>
      </c>
      <c r="AE108" s="3">
        <v>3</v>
      </c>
      <c r="AF108" s="3" t="s">
        <v>8</v>
      </c>
    </row>
  </sheetData>
  <mergeCells count="5">
    <mergeCell ref="D36:G36"/>
    <mergeCell ref="H36:K36"/>
    <mergeCell ref="C42:F42"/>
    <mergeCell ref="G42:J42"/>
    <mergeCell ref="K42:N42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Deeper</cp:lastModifiedBy>
  <cp:revision>0</cp:revision>
  <dcterms:modified xsi:type="dcterms:W3CDTF">2014-11-01T14:02:43Z</dcterms:modified>
  <dc:language>en-US</dc:language>
</cp:coreProperties>
</file>