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mc:AlternateContent xmlns:mc="http://schemas.openxmlformats.org/markup-compatibility/2006">
    <mc:Choice Requires="x15">
      <x15ac:absPath xmlns:x15ac="http://schemas.microsoft.com/office/spreadsheetml/2010/11/ac" url="C:\Users\fsingletonthorn\Documents\PhD\Systematic Reviews\History of Power Estimation Studies\"/>
    </mc:Choice>
  </mc:AlternateContent>
  <xr:revisionPtr revIDLastSave="0" documentId="13_ncr:1_{4618AFE5-8902-4702-8F9F-70F100E443AF}" xr6:coauthVersionLast="34" xr6:coauthVersionMax="34" xr10:uidLastSave="{00000000-0000-0000-0000-000000000000}"/>
  <bookViews>
    <workbookView xWindow="160" yWindow="460" windowWidth="10640" windowHeight="5720" tabRatio="500" xr2:uid="{00000000-000D-0000-FFFF-FFFF00000000}"/>
  </bookViews>
  <sheets>
    <sheet name="Data_power_estimates" sheetId="1" r:id="rId1"/>
    <sheet name="CodeBook&quot;Data_power_estimates&quot;" sheetId="8" r:id="rId2"/>
    <sheet name="Data_prop_reporting_PA" sheetId="5" r:id="rId3"/>
    <sheet name="Codebook_Data_Prop_reporting_PA" sheetId="9" r:id="rId4"/>
    <sheet name="Randomisation_original_sample" sheetId="4" r:id="rId5"/>
    <sheet name="Randomisation_additional_articl" sheetId="6" r:id="rId6"/>
    <sheet name="Randomisation_Prop_Reporting_PA" sheetId="7" r:id="rId7"/>
    <sheet name="Search terms" sheetId="10" r:id="rId8"/>
  </sheets>
  <definedNames>
    <definedName name="_xlnm._FilterDatabase" localSheetId="2" hidden="1">Data_prop_reporting_PA!$H$24:$H$40</definedName>
    <definedName name="_Hlk501447872" localSheetId="7">'Search terms'!$A$11</definedName>
    <definedName name="_Hlk504467761" localSheetId="7">'Search terms'!$A$1</definedName>
    <definedName name="PowerEstimationStudiesLib_for_export" localSheetId="4">Randomisation_original_sample!$A$2:$I$75</definedName>
  </definedNames>
  <calcPr calcId="179017"/>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30" i="5" l="1"/>
  <c r="J27" i="5"/>
  <c r="J26" i="5"/>
  <c r="J25" i="5"/>
  <c r="J21" i="5"/>
  <c r="J20" i="5"/>
  <c r="J19" i="5"/>
  <c r="J18" i="5"/>
  <c r="J17" i="5"/>
  <c r="J11" i="5"/>
  <c r="J7" i="5"/>
  <c r="J5" i="5"/>
  <c r="J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PowerEstimationStudiesLib for export" type="6" refreshedVersion="0" background="1" saveData="1">
    <textPr fileType="mac" codePage="65001" sourceFile="/Users/felixsingletonthorn/Documents/PhD/Systematic Reviews/History of Power Estimation Studies /PowerEstimationStudiesLib for export.txt">
      <textFields count="9">
        <textField/>
        <textField/>
        <textField/>
        <textField/>
        <textField/>
        <textField/>
        <textField/>
        <textField/>
        <textField/>
      </textFields>
    </textPr>
  </connection>
</connections>
</file>

<file path=xl/sharedStrings.xml><?xml version="1.0" encoding="utf-8"?>
<sst xmlns="http://schemas.openxmlformats.org/spreadsheetml/2006/main" count="2400" uniqueCount="1217">
  <si>
    <t>Author</t>
  </si>
  <si>
    <t>Year</t>
  </si>
  <si>
    <t>Title</t>
  </si>
  <si>
    <t>Jounral</t>
  </si>
  <si>
    <t>Benchmarks used for an effect size of:</t>
  </si>
  <si>
    <t>Notes</t>
  </si>
  <si>
    <t>EffectSizeUsed</t>
  </si>
  <si>
    <t>SmallEffectBenchmark</t>
  </si>
  <si>
    <t>MediumEffectBenchmark</t>
  </si>
  <si>
    <t>LargeEffectBenchmark</t>
  </si>
  <si>
    <t>Sampling strategy, copy and pasted from article</t>
  </si>
  <si>
    <t>PowerEstimationTechnique</t>
  </si>
  <si>
    <t xml:space="preserve">SamplingStrategy </t>
  </si>
  <si>
    <t>TargetTest</t>
  </si>
  <si>
    <t>Power estimation technique (copy and pasted from article, did the method distinguish between different statistical procedures?)</t>
  </si>
  <si>
    <t>PowerAtMediumEffectMean</t>
  </si>
  <si>
    <t>PowerAtLargeEffectMean</t>
  </si>
  <si>
    <t>PowerAtSmallEffectMean</t>
  </si>
  <si>
    <t>Mean estimated power at effect size:</t>
  </si>
  <si>
    <t>Median estimated power at effect size:</t>
  </si>
  <si>
    <t>PowerAtSmallEffectMedian</t>
  </si>
  <si>
    <t>PowerAtMediumEffectMedian</t>
  </si>
  <si>
    <t>PowerAtLargeEffectMedian</t>
  </si>
  <si>
    <t>SubfieldClassification</t>
  </si>
  <si>
    <t>YearsStudied</t>
  </si>
  <si>
    <t>Years Studied</t>
  </si>
  <si>
    <t>Schmidt, Frank L., Hunter, John E. and Urry, Vern W.</t>
  </si>
  <si>
    <t>Statistical power in criterion-related validation studies</t>
  </si>
  <si>
    <t>Journal of Applied Psychology</t>
  </si>
  <si>
    <t>Examined systematically the sample sizes necessary to provide adequate power in validation studies under various conditions of range restriction and criterion unreliability. For purposes of brevity, the examination was restricted to the validity parameter values (i.e., true validities) of .35 and .50. Results demonstrate that sample sizes required to produce adequate power in empirical validation studies are substantially larger than has typically been assumed. This finding leads to the conclusion that, from the viewpoint of sample-size requirements, criterion-related validity studies are "technically feasible" much less frequently than is commonly assumed. It is also shown that the "situational specificity" of employment test validities may be in large part a consequence of excessive faith in small-sample analyses, that is, belief in "the law of small numbers." (16 ref) (PsycINFO Database Record (c) 2016 APA, all rights reserved)</t>
  </si>
  <si>
    <t>Marszalek, J. M., Barber, C., Kohlhart, J. and Holmes, C. B.</t>
  </si>
  <si>
    <t>Sample size in psychological research over the past 30 years</t>
  </si>
  <si>
    <t>Perceptual and Motor Skills</t>
  </si>
  <si>
    <t>The American Psychological Association (APA) Task Force on Statistical Inference was formed in 1996 in response to a growing body of research demonstrating methodological issues that threatened the credibility of psychological research, and made recommendations to address them. One issue was the small, even dramatically inadequate, size of samples used in studies published by leading journals. The present study assessed the progress made since the Task Force's final report in 1999. Sample sizes reported in four leading APA journals in 1955, 1977, 1995, and 2006 were compared using nonparametric statistics, while data from the last two waves were fit to a hierarchical generalized linear growth model for more in-depth analysis. Overall, results indicate that the recommendations for increasing sample sizes have not been integrated in core psychological research, although results slightly vary by field. This and other implications are discussed in the context of current methodological critique and practice.</t>
  </si>
  <si>
    <t>Pereira, Tiago V., Patsopoulos, Nikolaos A., Salanti, Georgia and Ioannidis, John P.</t>
  </si>
  <si>
    <t>Critical interpretation of Cochran's Q test depends on power and prior assumptions about heterogeneity</t>
  </si>
  <si>
    <t>Research Synthesis Methods</t>
  </si>
  <si>
    <t>We describe how an appropriate interpretation of the Q-test depends on its power to detect a given typical amount of between-study variance (tau2) as well as prior beliefs on heterogeneity. We illustrate these concepts in an evaluation of 1011 meta-analyses of clinical trials with &gt;=4 studies and binary outcomes. These concepts can be seen as an application of the Bayes theorem. Across the 1011 meta-analyses, power to detect typical heterogeneity was low in most situations. Thus, usually a non-significant Q test did not change perceptibly prior convictions on heterogeneity. Conversely, significant results for the Q test typically augmented considerably the probability of heterogeneity. The posterior probability of heterogeneity depends on what tau2 we want to detect. With the same approach, one may also estimate the posterior probability for the presence of heterogeneity that is large enough to annul statistically significant summary effects; that is half the average within-study variance of the combined studies; and that is able to change the summary effect estimate of the meta-analysis by 20%. The discussed analyses are exploratory, and may depend heavily on prior assumptions when power for the Q-test is low. Statistical heterogeneity in meta-analyses should be cautiously interpreted considering the power to detect a specific tau2 and prior assumptions about the presence of heterogeneity. (PsycINFO Database Record (c) 2016 APA, all rights reserved)</t>
  </si>
  <si>
    <t>Gaskin, C. J. and Happell, B.</t>
  </si>
  <si>
    <t>Power of mental health nursing research: A statistical analysis of studies in the International Journal of Mental Health Nursing</t>
  </si>
  <si>
    <t>International Journal of Mental Health Nursing</t>
  </si>
  <si>
    <t>Having sufficient power to detect effect sizes of an expected magnitude is a core consideration when designing studies in which inferential statistics will be used. The main aim of this study was to investigate the statistical power in studies published in the International Journal of Mental Health Nursing. From volumes 19 (2010) and 20 (2011) of the journal, studies were analysed for their power to detect small, medium, and large effect sizes, according to Cohen's guidelines. The power of the 23 studies included in this review to detect small, medium, and large effects was 0.34, 0.79, and 0.94, respectively. In 90% of papers, no adjustments for experiment-wise error were reported. With a median of nine inferential tests per paper, the mean experiment-wise error rate was 0.51. A priori power analyses were only reported in 17% of studies. Although effect sizes for correlations and regressions were routinely reported, effect sizes for other tests (?2-tests, t-tests, ANOVA/MANOVA) were largely absent from the papers. All types of effect sizes were infrequently interpreted. Researchers are strongly encouraged to conduct power analyses when designing studies, and to avoid scattergun approaches to data analysis (i.e. undertaking large numbers of tests in the hope of finding significant results). Because reviewing effect sizes is essential for determining the clinical significance of study findings, researchers would better serve the field of mental health nursing if they reported and interpreted effect sizes.</t>
  </si>
  <si>
    <t>Cook, David A. and Hatala, Rose</t>
  </si>
  <si>
    <t>Got power? A systematic review of sample size adequacy in health professions education research</t>
  </si>
  <si>
    <t>Advances in Health Sciences Education</t>
  </si>
  <si>
    <t>Many education research studies employ small samples, which in turn lowers statistical power. We re-analyzed the results of a meta-analysis of simulation-based education to determine study power across a range of effect sizes, and the smallest effect that could be plausibly excluded. We systematically searched multiple databases through May 2011, and included all studies evaluating simulation-based education for health professionals in comparison with no intervention or another simulation intervention. Reviewers working in duplicate abstracted information to calculate standardized mean differences (SMD's). We included 897 original research studies. Among the 627 no-intervention-comparison studies the median sample size was 25. Only two studies (0.3 %) had &gt;=80 % power to detect a small difference (SMD &gt; 0.2 standard deviations) and 136 (22 %) had power to detect a large difference (SMD &gt; 0.8). 110 no-intervention-comparison studies failed to find a statistically significant difference, but none excluded a small difference and only 47 (43 %) excluded a large difference. Among 297 studies comparing alternate simulation approaches the median sample size was 30. Only one study (0.3 %) had &gt;=80 % power to detect a small difference and 79 (27 %) had power to detect a large difference. Of the 128 studies that did not detect a statistically significant effect, 4 (3 %) excluded a small difference and 91 (71 %) excluded a large difference. In conclusion, most education research studies are powered only to detect effects of large magnitude. For most studies that do not reach statistical significance, the possibility of large and important differences still exists. (PsycINFO Database Record (c) 2016 APA, all rights reserved)</t>
  </si>
  <si>
    <t>Bezeau, S. and Graves, R.</t>
  </si>
  <si>
    <t>Statistical power and effect sizes of clinical neuropsychology research</t>
  </si>
  <si>
    <t>Journal of Clinical and Experimental Neuropsychology</t>
  </si>
  <si>
    <t>Cohen, in a now classic paper on statistical power, reviewed articles in the 1960 issue of one psychology journal and determined that the majority of studies had less than a 50-50 chance of detecting an effect that truly exists in the population, and thus of obtaining statistically significant results. Such low statistical power, Cohen concluded, was largely due to inadequate sample sizes. Subsequent reviews of research published in other experimental psychology journals found similar results. We provide a statistical power analysis of clinical neuropsychological research by reviewing a representative sample of 66 articles from the Journal of Clinical and Experimental Neuropsychology, the Journal of the International Neuropsychology Society, and Neuropsychology. The results show inadequate power, similar to that for experimental research, when Cohen's criterion for effect size is used. However, the results are encouraging in also showing that the field of clinical neuropsychology deals with larger effect sizes than are usually observed in experimental psychology and that the reviewed clinical neuropsychology research does have adequate power to detect these larger effect sizes. This review also reveals a prevailing failure to heed Cohen's recommendations that researchers should routinely report a priori power analyses, effect sizes and confidence intervals, and conduct fewer statistical tests.</t>
  </si>
  <si>
    <t>Kim, Dae Shik</t>
  </si>
  <si>
    <t>Power, effect size, and practical significance: How the reporting in Journal of Visual Impairment &amp; Blindness articles has changed in the past 20 years</t>
  </si>
  <si>
    <t>Journal of Visual Impairment &amp; Blindness</t>
  </si>
  <si>
    <t>This article examines how the the reporting of results in Journal of Visual Impairment &amp; Blindness (JVIB) articles has changed in the past 20 years. The authors examined JVIB articles published in 1992-1993 and 2012-2013. In their analyses they included only quantitative studies that employed inferential statistical procedures solely because it is not possible to conduct power analyses for single-subject design and purely descriptive studies. The results showed that there was no mention of statistical power found in the 1992-1993 volumes of JVIB; even in the 2012-2013 volumes, only 12.5% of the articles performed power analyses to determine adequate sample size. The overall statistical power of the studies in JVIB increased noticeably in the past 20 years as a result of including more nonexperimental studies, but there was no increase in statistical power among the experimental design studies. The percentage of studies that referred to the obtained effect size when discussing practical significance of the findings remained low (25%) even in 2012-2013. (PsycINFO Database Record (c) 2016 APA, all rights reserved)</t>
  </si>
  <si>
    <t>Rothpearl, A. B., Mohs, R. C. and Davis, K. L.</t>
  </si>
  <si>
    <t>Statistical power in biological psychiatry</t>
  </si>
  <si>
    <t>Psychiatry Research</t>
  </si>
  <si>
    <t>The use of statistical power and power analysis in both the design and evaluation of experiments in biological psychiatry is described. The possible copsequences of low power investigations are discussed, and guidelines are provided to facilitate the application of power analysis. Power curves are provided for sample sizes ranging from 10 to 100 for the Student’s t test, and for testing the significance of an obtained Pearson correlation coefficient at both the 0.01 and 0.05 alpha levels. Additionally, difference scales are provided for plasma cortisol and for several neurotransmitter metabolites that are frequently measured in cerebrospinal fluid (CSF). Power evaluation of selected CSF studies measuring neurotransmitter metabolites in depressives and controls suggests the majority had less than a 50% chance of detecting a medium size difference before the experiment was actually performed.</t>
  </si>
  <si>
    <t>Orme, John G. and Combs-Orme, Terri D.</t>
  </si>
  <si>
    <t>Statistical power and Type II errors in social work research</t>
  </si>
  <si>
    <t>Social Work Research &amp; Abstracts</t>
  </si>
  <si>
    <t>Examined the statistical power of 79 articles published in Social Work Research and Abstracts from 1977 through 1984 to determine the extent to which social work research is designed for failure because of inadequate statistical power. Results indicate that almost half the reported studies could not detect a medium effect size with adequate statistical power. Ways to increase the effect size, possible publication biases, and selection of hypothesized effect sizes are discussed. (PsycINFO Database Record (c) 2016 APA, all rights reserved)</t>
  </si>
  <si>
    <t>Sawyer, Alan G. and Ball, A.</t>
  </si>
  <si>
    <t>Statistical power and effect size in marketing research</t>
  </si>
  <si>
    <t>Journal of Marketing Research</t>
  </si>
  <si>
    <t>The authors discuss how better attention to the factors of statistical power and effect size can improve the planning, execution, and reporting of marketing and consumer research. (3 p ref) (PsycINFO Database Record (c) 2016 APA, all rights reserved)</t>
  </si>
  <si>
    <t>Moore, James Douglas, Jr.</t>
  </si>
  <si>
    <t>Moving beyond point estimates in counseling psychology research: Implications for future research and meta-analysis inquiries</t>
  </si>
  <si>
    <t>Dissertation Abstracts International: Section B: The Sciences and Engineering</t>
  </si>
  <si>
    <t>This inquiry provides an assessment of correlation evidence provided in the five-year period of the Journal of Counseling Psychology beginning with the first issue of Volume 41 published in January, 1994. Three research objectives guided the inquiry. The first objective specified and described all 118 articles providing Pearson correlation evidence. The second objective identified and described characteristics for 7,971 Pearson correlation coefficients reported in the 118 articles. The third objective illustrated how to integrate correlations measuring common bivariate constructs. Only one of the 118 articles used probability sampling. While all 118 articles focused primarily on hypothesis testing, none explicitly discussed statistical power. None of the articles used confidence intervals to reflect sampling error, only a few (less than 10%) adequately addressed validity issues and 57 (48%) reported reliability indices for sample data. A total of 5,830 unique bivariate constructs were measured. The most frequent reoccurring bivariate constructs correlated each of Holland's occupational interest themes with one another (used 30 times). Sample sizes for the 7,791 total correlations ranged from a minimum of twelve to a maximum of 18,666. The median sample size was 139 and the average sample size was 271. The final chapter concludes with a detailed discussion of recommendations for future research and research synthesis efforts stemming from the research agenda begun in this inquiry. (PsycINFO Database Record (c) 2016 APA, all rights reserved)</t>
  </si>
  <si>
    <t>Ottenbacher, Kenneth</t>
  </si>
  <si>
    <t>Statistical power and research in occupational therapy</t>
  </si>
  <si>
    <t>Occupational Therapy Journal of Research</t>
  </si>
  <si>
    <t>Conducted a post hoc power analysis of 205 statistical tests from 22 articles reporting occupational therapy research. Studies reporting small and medium effect sizes were associated with low power and were subject to a high probability of Type II experimental errors. It is suggested that occupational therapy researchers who employ power evaluations and pre-experimental planning will greatly reduce the number of Type II errors. (25 ref) (PsycINFO Database Record (c) 2016 APA, all rights reserved)</t>
  </si>
  <si>
    <t>Ward, Rose Marie</t>
  </si>
  <si>
    <t>Highly significant findings in psychology: A power and effect size survey</t>
  </si>
  <si>
    <t>The quality of current psychological research has been questioned because of perceived flaws in the primary methods of inquiry. As early as the late 1930s researchers began criticizing the methods by which psychological research examines hypotheses. Over the last 50 years, researchers have suggested that the American Psychological Association require additional indices to augment findings of statistical significance. Among the indices suggested are statistical power and measures of magnitude of effect size. While researchers and the APA have suggested utilizing these and other methods to supplement NHST, it seems that researchers are not currently using statistical power and effect size measures to their fullest extent. The current study examined the articles in three psychology journals to assess the current status of statistical power and effect size measures. The results of the current study suggest that about 7% of studies estimate or discuss statistical power, and about 30% calculate effect size measures. These numbers are far below the desired level of mandatory reporting of these measures. Also, when statistical power was calculated for 157 articles (45 in the Journal of Personality and Social Psychology, 57 in the Journal of Consulting and Clinical Psychology, and 55 in the Journal of Abnormal Psychology ) for 2,747 statistical tests for a total of 27,705 power calculations (power was calculated for effects beyond the normal small, medium, and large), a slight increase (above the original 1962 study and the replication in 1990) in statistical power was noted. In terms of effect size measures, a medium effect size was discovered as the average effect size across studies, which confirms previous researchers speculations about the average effect size in psychological research. It would seem that though the average effect size in the current research is of medium size, current research designs do not have sufficient statistical power to detect such an effect size. The current research should also strive to improve current statistical power survey methods to incorporate more advanced statistical methods to gain a more representative evaluation of the average effect size in psychological research. (PsycINFO Database Record (c) 2016 APA, all rights reserved)</t>
  </si>
  <si>
    <t>Aguinis, H., Beaty, J. C., Boik, R. J. and Pierce, C. A.</t>
  </si>
  <si>
    <t>Effect size and power in assessing moderating effects of categorical variables using multiple regression: A 30-year review</t>
  </si>
  <si>
    <t>The authors conducted a 30-year review (1969-1998) of the size of moderating effects of categorical variables as assessed using multiple regression. The median observed effect size (f(2)) is only .002, but 72% of the moderator tests reviewed had power of .80 or greater to detect a targeted effect conventionally defined as small. Results suggest the need to minimize the influence of artifacts that produce a downward bias in the observed effect size and put into question the use of conventional definitions of moderating effect sizes. As long as an effect has a meaningful impact, the authors advise researchers to conduct a power analysis and plan future research designs on the basis of smaller and more realistic targeted effect sizes.</t>
  </si>
  <si>
    <t>Cuijpers, P.</t>
  </si>
  <si>
    <t>Are all psychotherapies equally effective in the treatment of adult depression? The lack of statistical power of comparative outcome studies</t>
  </si>
  <si>
    <t>Evidence-Based Mental Health</t>
  </si>
  <si>
    <t>More than 100 comparative outcome trials, directly comparing 2 or more psychotherapies for adult depression, have been published. We first examined whether these comparative trials had sufficient statistical power to detect clinically relevant differences between therapies of d=0.24. In order to detect such an effect size, power calculations showed that a trial would need to include 548 patients. We selected 3 recent meta-analyses of psychotherapies for adult depression (cognitive behaviour therapy (CBT), interpersonal psychotherapy and non-directive counselling) and examined the number of patients included in the trials directly comparing other psychotherapies. The largest trial comparing CBT with another therapy included 178 patients, and had enough power to detect a differential effect size of only d-0.42. None of the trials in the 3 meta-analyses had enough power to detect effect sizes smaller than d=0.34, but some came close to the threshold for detecting a clinically relevant effect size of d=0.24. Meta-analyses may be able to solve the problem of the low power of individual trials. However, many of these studies have considerable risk of bias, and if we only focused on trials with low risk of bias, there would no longer be enough studies to detect clinically relevant effects. We conclude that individual trials are heavily underpowered and do not even come close to having sufficient power for detecting clinically relevant effect sizes. Despite this large number of trials, it is still not clear whether there are clinically relevant differences between these therapies.</t>
  </si>
  <si>
    <t>Thombs, B. D. and Rice, D. B.</t>
  </si>
  <si>
    <t>Sample sizes and precision of estimates of sensitivity and specificity from primary studies on the diagnostic accuracy of depression screening tools: a survey of recently published studies</t>
  </si>
  <si>
    <t>International Journal of Methods in Psychiatric Research</t>
  </si>
  <si>
    <t>Depression screening tools are useful to the extent that they accurately discriminate between depressed and non-depressed patients. Studies without enough patients to generate precise estimates make it difficult to evaluate accuracy. We conducted a survey of recently published studies on depression screening tool accuracy to evaluate the percentage with sample size calculations; the percentage that provided confidence intervals; and precision, based on the width and lower bounds of 95% confidence intervals for sensitivity and specificity. We calculated 95% confidence intervals, if possible, when not provided. Only three of 89 studies (3%) described a viable sample size calculation. Only 30 studies (34%) provided reasonably accurate confidence intervals. Of 86 studies where 95% confidence intervals were provided or could be calculated, only seven (8%) had interval widths for sensitivity of 10%, whereas 53 (62%) had widths of 21%. Lower bounds of confidence intervals were &lt; 80% for 84% of studies for sensitivity and 66% of studies for specificity. Overall, few studies on the diagnostic accuracy of depression screening tools reported sample size calculations, and the number of patients in most studies was too small to generate reasonably precise accuracy estimates. The failure to provide confidence intervals in published reports may obscure these shortcomings. Copyright (c) 2016 John Wiley &amp; Sons, Ltd.</t>
  </si>
  <si>
    <t>Schoonen, Rob</t>
  </si>
  <si>
    <t>The internal validity of efficacy studies: Design and statistical power in studies of language therapy for aphasics</t>
  </si>
  <si>
    <t>Brain and Language</t>
  </si>
  <si>
    <t>Discusses 2 aspects (research design and statistical significance testing) of the internal validity of efficacy studies of language therapy for aphasic patients. Of the 35 studies reviewed, 3 are considered to have an adequate design to draw valid conclusions. It is estimated that none of the studies had enough statistical power to detect small therapy effects and only a few had enough power to detect medium and large effects. The internal validity problems are viewed as the major cause of the conflicting conclusions in the efficacy studies in the past 3 decades. (PsycINFO Database Record (c) 2016 APA, all rights reserved)</t>
  </si>
  <si>
    <t>McNeish, D.</t>
  </si>
  <si>
    <t>Multilevel Mediation With Small Samples: A Cautionary Note on the Multilevel Structural Equation Modeling Framework</t>
  </si>
  <si>
    <t>Structural Equation Modeling-a Multidisciplinary Journal</t>
  </si>
  <si>
    <t>Multilevel structural equation modeling (ML-SEM) for multilevel mediation is noted for its flexibility over a system of multilevel models (MLMs). Sample size requirements are an overlooked limitation of ML-SEM (100 clusters is recommended). We find that 89% of ML-SEM studies have fewer than 100 clusters and the median number is 44. Furthermore, 75% of ML-SEM studies implement 2-1-1 or 1-1-1 models, which can be equivalently fit with MLMs. MLMs theoretically have lower sample size requirements, although studies have yet to assess small sample performance for multilevel mediation. We conduct a simulation to address this pervasive problem. We find that MLMs have more desirable small sample performance and can be trustworthy with 10 clusters. Importantly, many studies lack the sample size and model complexity to necessitate ML-SEM. Although ML-SEM is undeniably more flexible and uniquely positioned for difficult problems, small samples often can be more effectively and simply addressed with MLMs.</t>
  </si>
  <si>
    <t>yes</t>
  </si>
  <si>
    <t>SampleMean</t>
  </si>
  <si>
    <t>SampleMedian</t>
  </si>
  <si>
    <t>ClarkCarter, D.</t>
  </si>
  <si>
    <t>The account taken of statistical power in research published in the British Journal of Psychology</t>
  </si>
  <si>
    <t>British Journal of Psychology</t>
  </si>
  <si>
    <t>Journal</t>
  </si>
  <si>
    <t>71-83</t>
  </si>
  <si>
    <t>Since approximately 1925, researchers in psychology have evaluated their hypotheses against the probability of making a Type I error. Attempts to persuade researchers to augment this information, with details such as effect size and confidence intervals, and in particular to take the probability of a Type II error into account, have largely been ignored. The present paper reviews the degree to which statistical power has been explicitly considered in papers published in the British Journal of Psychology in 1993 and 1994. It summarizes the power for small, medium and large effect sizes for 54 papers, based on the sample sizes which were employed. The analysis confirms that the power of statistical tests is not taken into account by researchers and that, accordingly, they continue to run a high risk of rejecting their research hypotheses.</t>
  </si>
  <si>
    <t>39-42</t>
  </si>
  <si>
    <t>Woolley, Thomas W.</t>
  </si>
  <si>
    <t>A comprehensive power-analytic investigation of research in medical education</t>
  </si>
  <si>
    <t>Journal of Medical Education</t>
  </si>
  <si>
    <t>Reviewed 230 articles in Volumes 55-57 of the Journal of Medical Education. Three statistical power determinations were made for each of 2,200 reported tests of significance, and the average power for detecting a range of possible treatment effects was calculated for 100 studies. 91% of the 100 articles analyzed had less than a 50% chance of detecting a small treatment effect. Guidelines for reporting the information necessary for the independent evaluation of published studies are provided. (11 ref) (PsycINFO Database Record (c) 2016 APA, all rights reserved)</t>
  </si>
  <si>
    <t>710-715</t>
  </si>
  <si>
    <t>149-161</t>
  </si>
  <si>
    <t>Sedlmeier, P. and Gigerenzer, G.</t>
  </si>
  <si>
    <t>Do studies of statistical power have an effect on the power of studies?</t>
  </si>
  <si>
    <t>Psychological Bulletin</t>
  </si>
  <si>
    <t>The long-term impact of studies of statistical power is investigated using J. Cohen's (1962) pioneering work as an example. We argue that the impact is nil; the power of studies in the same journal that Cohen reviewed (now the Journal of Abnormal Psychology) has not increased over the past 24 years. In 1960 the median power (i.e., the probability that a significant result will be obtained if there is a true effect) was .46 for a medium size effect, whereas in 1984 it was only .37. The decline of power is a result of alpha-adjusted procedures. Low power seems to go unnoticed: only 2 out of 64 experiments mentioned power, and it was never estimated. Nonsignificance was generally interpreted as confirmation of the null hypothesis (if this was the research hypothesis), although the median power was as low as .25 in these cases. We discuss reasons for the ongoing neglect of power. (PsycINFO Database Record (c) 2016 APA, all rights reserved)</t>
  </si>
  <si>
    <t>309-316</t>
  </si>
  <si>
    <t>94-107</t>
  </si>
  <si>
    <t>Suzukawa, Yumi and Toyoda, Hideki</t>
  </si>
  <si>
    <t>Effect sizes, statistical power and sample sizes in "The Japanese Journal of Psychology."</t>
  </si>
  <si>
    <t>Japanese Journal of Psychology</t>
  </si>
  <si>
    <t>This study analyzed the statistical power of research studies published in the "Japanese Journal of Psychology" in 2008 and 2009. Sample effect sizes and sample statistical powers were calculated for each statistical test and analyzed with respect to the analytical methods and the fields of the studies. The results show that in the fields like perception, cognition or learning, the effect sizes were relatively large, although the sample sizes were small At the same time, because of the small sample sizes, some meaningful effects could not be detected. In the other fields, because of the large sample sizes, meaningless effects could be detected This implies that researchers who could not get large enough effect sizes would use larger samples to obtain significant results. (PsycINFO Database Record (c) 2016 APA, all rights reserved)</t>
  </si>
  <si>
    <t>51-63</t>
  </si>
  <si>
    <t>Spybrook, Jessaca K.</t>
  </si>
  <si>
    <t>Examining the experimental designs and statistical power of group randomized trials funded by the institute of education sciences</t>
  </si>
  <si>
    <t>Dissertation Abstracts International Section A: Humanities and Social Sciences</t>
  </si>
  <si>
    <t>In federally sponsored education research, randomized trials, particularly those that randomize entire classrooms or schools, have been deemed as the most effective method for establishing strong evidence of the effectiveness of an intervention. Consequently, there has been a dramatic increase in the number of federally funded group randomized trials. However, the occurrence of a group randomized trial does not guarantee high-quality evidence. Low statistical power in group randomized trials may prevent studies from yielding conclusive evidence of the effectiveness of a program. In this study, I examine the experimental designs and power analyses for the group randomized trials funded by the National Center for Education Research (NCER) and the National Center for Education Evaluation and Regional Assistance (NCEE), two branches of the Institute of Education Sciences (IES). First, I categorize the studies by experimental design. Second, I calculate the minimum detectable effect size (MDES) for each study under plausible assumptions about intra-class correlations (ICC's), covariate-outcome correlations, and explanatory effects of blocking. Finally, I compare the MDES I calculate, denoted the recomputed MDES, to the MDES stated in the proposal. The blocked designs, that is the three-level multi-site cluster randomized trial and the four-level multi-site cluster randomized trial, constitute the most common experimental designs. The MDES for the NCER studies ranges between 0.20 and 1.0. However, the less precise NCER studies, those with an MDES ranging from 0.40 to 1.0, tended to be funded prior to 2005. The NCER studies funded in 2005 and 2006 were more precise, generally with an MDES ranging from 0.18 to 0.40. This is a positive finding and shows significant growth and improvement in the precision of NCER studies over time. The NCEE studies also tended to be more precise, with all of the MDES's falling below 0.40. The comparison between the stated MDES and the recomputed MDES for the complete sample reveals that in 56% of the studies, the two MDES's are in the same range. However, a subgroup analysis shows that there is greater agreement between the recomputed and stated MDES's for the NCEE studies than the NCER studies. (PsycINFO Database Record (c) 2016 APA, all rights reserved)</t>
  </si>
  <si>
    <t>10-A</t>
  </si>
  <si>
    <t>73-83</t>
  </si>
  <si>
    <t>5-B</t>
  </si>
  <si>
    <t>446-464</t>
  </si>
  <si>
    <t>Treiber, Bernhard</t>
  </si>
  <si>
    <t>An investigation of interaction of teacher methods and student ability: Reanalysis of statistical power</t>
  </si>
  <si>
    <t>Zeitschrift fur Entwicklungspsychologie und Padagogische Psychologie</t>
  </si>
  <si>
    <t>To estimate the statistical power of 77 studies that tested the aptitude-treatment interaction (ATI) hypothesis, posteriori analyses were conducted using G. H. Bracht's (1969) ATI summary and following J. Cohen's (1969) computational procedures. Results suggest that there is no rational basis for assuming the nonexistence of smaller interaction effects. Suggestions are given for improving future ATI research. (PsycINFO Database Record (c) 2016 APA, all rights reserved)</t>
  </si>
  <si>
    <t>29-35</t>
  </si>
  <si>
    <t>Hall, W. and Heather, N.</t>
  </si>
  <si>
    <t>Issue of statistical power in comparative evaluations of minimal and intensive controlled drinking interventions</t>
  </si>
  <si>
    <t>Addictive Behaviors</t>
  </si>
  <si>
    <t>Conducted an analysis of 7 recent studies of minimal and intensive cognitive-behavioral treatments for problem drinking to determine whether a lack of statistical power explains the failure of the majority of studies to find a difference in outcome between these 2 types of treatment. The analysis suggests that the difference in outcome between one positive study and the majority of null results reflects some combination of differences in the type of clients who were treated, the therapists' experience, and the type of intensive therapy that was provided. The low power of these studies demonstrates the desirability of researchers calculating the sample size required to detect an effect before commencing an outcome study. (PsycINFO Database Record (c) 2016 APA, all rights reserved)</t>
  </si>
  <si>
    <t>83-87</t>
  </si>
  <si>
    <t>Burback, D., Molnar, F. J., St John, P. and Man-Son-Hing, M.</t>
  </si>
  <si>
    <t>Key methodological features of randomized controlled trials of Alzheimer's disease therapy - Minimal clinically important difference, sample size and trial duration</t>
  </si>
  <si>
    <t>Dementia and Geriatric Cognitive Disorders</t>
  </si>
  <si>
    <t>Background: The results of clinical trials are routinely presented in terms of statistical significance, which may or may not indicate clinical significance. Analysis of the minimal clinically important difference (MCID) of cognitive scales has received little attention to date. Objectives: By reviewing the key methodological features (sample size, duration, statistical and clinical significance) of clinical trials examining the efficacy of tacrine in the treatment of Alzheimer's disease (AD), we assessed their ability to detect clinically important changes in cognition. Design: The value for the MCID of the Mini-Mental State Examination (MMSE) was determined by surveying specialists in neurology and geriatric medicine. This value was then used to interpret the clinical significance of the results of published randomized controlled trials (RCTs) assessing the efficacy of tacrine in the treatment of AD and to retrospectively determine their optimal sample size and trial duration. Results: The mean survey MCID for the MMSE was 3.72 (95% confidence interval 3.50-3.95) points. Only 2 of 12 tacrine RCTs using the MMSE found a statistically significant difference in MMSE scores for patients taking tacrine compared with those taking placebo. These improvements were not clinically significant when compared with the survey MMSE MCID. For parallel trials of tacrine in AD, the smallest sample size and minimum trial duration required to demonstrate a clinically significant difference were calculated to be 53 subjects and 1 year, respectively. Five of the 7 parallel trials met the required sample size; however, none of them met the criteria for trial duration. Conclusions: When using the MMSE as an outcome measure, no tacrine trial reported results that were clinically significant as perceived by clinicians working with dementia patients. Application of a range of plausible MCIDs to the parallel design RCTs also demonstrated that 2 of 7 of these trials did not have sufficient sample size, and none had sufficient duration of treatment to reliably detect clinically meaningful changes in cognition. Future clinical trials in this area will need to incorporate the evolving knowledge of MCIDs in order to increase their chance of detecting clinically relevant results. Copyright (C) 1999 S. Karger AG, Basel.</t>
  </si>
  <si>
    <t>534-540</t>
  </si>
  <si>
    <t>Cafri, Guy, Kromrey, Jeffrey D. and Brannick, Michael T.</t>
  </si>
  <si>
    <t>A Meta-Meta-Analysis: Empirical Review of Statistical Power, Type I Error Rates, Effect Sizes, and Model Selection of Meta-Analyses Published in Psychology</t>
  </si>
  <si>
    <t>Multivariate Behavioral Research</t>
  </si>
  <si>
    <t>This article uses meta-analyses published in Psychological Bulletin from 1995 to 2005 to describe meta-analyses in psychology, including examination of statistical power, Type I errors resulting from multiple comparisons, and model choice. Retrospective power estimates indicated that univariate categorical and continuous moderators, individual moderators in multivariate analyses, and tests of residual variability within individual levels of categorical moderators had the lowest and most concerning levels of power. Using methods of calculating power prospectively for significance tests in meta-analysis, we illustrate how power varies as a function of the number of effect sizes, the average sample size per effect size, effect size magnitude, and level of heterogeneity of effect sizes. In most meta-analyses many significance tests were conducted, resulting in a sizable estimated probability of a Type I error, particularly for tests of means within levels of a moderator, univariate categorical moderators, and residual variability within individual levels of a moderator. Across all surveyed studies, the median effect size and the median difference between two levels of study level moderators were smaller than Cohen's (1988) conventions for a medium effect size for a correlation or difference between two correlations. The median Birge's (1932) ratio was larger than the convention of medium heterogeneity proposed by Hedges and Pigott (2001) and indicates that the typical meta-analysis shows variability in underlying effects well beyond that expected by sampling error alone. Fixed-effects models were used with greater frequency than random-effects models; however, random-effects models were used with increased frequency over time. Results related to model selection of this study are carefully compared with those from Schmidt, Oh, and Hayes (2009), who independently designed and produced a study similar to the one reported here. Recommendations for conducting future meta-analyses in light of the findings are provided.</t>
  </si>
  <si>
    <t>239-270</t>
  </si>
  <si>
    <t>7-B</t>
  </si>
  <si>
    <t>609-625</t>
  </si>
  <si>
    <t>Fraley, R. and Vazire, Simine</t>
  </si>
  <si>
    <t>The N-pact Factor: Evaluating the quality of empirical journals with respect to sample size and statistical power</t>
  </si>
  <si>
    <t>PLoS ONE Vol 9(10), 2014, ArtID e109019</t>
  </si>
  <si>
    <t>The authors evaluate the quality of research reported in major journals in social-personality psychology by ranking those journals with respect to their N-pact Factors (NF)-the statistical power of the empirical studies they publish to detect typical effect sizes. Power is a particularly important attribute for evaluating research quality because, relative to studies that have low power, studies that have high power are more likely to (a) to provide accurate estimates of effects, (b) to produce literatures with low false positive rates, and (c) to lead to replicable findings. The authors show that the average sample size in social-personality research is 104 and that the power to detect the typical effect size in the field is approximately 50%. Moreover, they show that there is considerable variation among journals in sample sizes and power of the studies they publish, with some journals consistently publishing higher power studies than others. The authors hope that these rankings will be of use to authors who are choosing where to submit their best work, provide hiring and promotion committees with a superior way of quantifying journal quality, and encourage competition among journals to improve their NF rankings. (PsycINFO Database Record (c) 2016 APA, all rights reserved)</t>
  </si>
  <si>
    <t>Medina, Jared and Cason, Samuel</t>
  </si>
  <si>
    <t>No evidential value in samples of transcranial direct current stimulation (tDCS) studies of cognition and working memory in healthy populations</t>
  </si>
  <si>
    <t>Cortex: A Journal Devoted to the Study of the Nervous System and Behavior</t>
  </si>
  <si>
    <t>A substantial number of studies have been published over the last decade, claiming that transcranial direct current stimulation (tDCS) can influence performance on cognitive tasks. However, there is some skepticism regarding the efficacy of tDCS, and evidence from meta-analyses are mixed. One major weakness of these meta-analyses is that they only examine outcomes in published studies. Given biases towards publishing positive results in the scientific literature, there may be a substantial "file-drawer" of unpublished negative results in the tDCS literature. Furthermore, multiple researcher degrees of freedom can also inflate published p-values. Recently, Simonsohn, Nelson and Simmons (2014) created a novel meta-analytic tool that examines the distribution of significant p-values in a literature, and compares it to expected distributions with different effect sizes. Using this tool, one can assess whether the selected studies have evidential value. Therefore, we examined a random selection of studies that used tDCS to alter performance on cognitive tasks, and tDCS studies on working memory in a recently published meta-analysis (Mancuso et al., 2016). Using a p-curve analysis, we found no evidence that the tDCS studies had evidential value (33% power or greater), with the estimate of statistical power of these studies being approximately 14% for the cognitive studies, and 5% (what would be expected from randomly generated data) for the working memory studies. It is likely that previous tDCS studies are substantially underpowered, and we provide suggestions for future research to increase the evidential value of future tDCS studies. (PsycINFO Database Record (c) 2017 APA, all rights reserved)</t>
  </si>
  <si>
    <t>131-141</t>
  </si>
  <si>
    <t>Mone, M. A., Mueller, G. C. and Mauland, W.</t>
  </si>
  <si>
    <t>The perceptions and usage of statistical power in applied psychology and management research</t>
  </si>
  <si>
    <t>Personnel Psychology</t>
  </si>
  <si>
    <t>We first assess the current level of statistical power across articles in seven leading journals that represent a broad sample of applied psychology and management research. We next survey the authors of these articles to examine their perceptions and usage of statistical power analysis. Finally, we examine the perceptions and usage of power analysis in a survey of authors of regression-based research appearing in leading journals. Findings from the assessment of power and surveys of researchers indicate that power analyses are not typically conducted, researchers perceive little need for statistical power, and power in published research is low. We conclude by discussing implications of low power for the field and recommending avenues for improving researchers' awareness and usage of statistical power.</t>
  </si>
  <si>
    <t>103-120</t>
  </si>
  <si>
    <t>Dilullo, Linda Kay</t>
  </si>
  <si>
    <t>A post hoc power analysis of inferential research examining the relationship between mathematics anxiety and mathematics performance</t>
  </si>
  <si>
    <t>It is investigated in this dissertation whether or not low statistical power is the cause of the discrepancies existing in inferential quantitative research investigating the relationship between mathematics anxiety and mathematics performance. All journal articles investigating this relationship were selected from the annual listings of reported mathematics education research included in the Journal for Research in Mathematics Education for the years 1976-1995. The sample consisted of 81 statistical tests investigating the relationship between mathematics anxiety and mathematics performance within these articles. A post hoc statistical power analysis using Cohen's classifications of small and medium effect sizes, alpha2 =.05, and the sample sizes listed in the articles was performed on these data. To aide in the interpretation of the power results, the obtained effect size for each test was also computed. Overall power for the study was.81 at Cohen's classification of medium effect. However, 39% of these power values were less than Cohen's ideal power value of.80 and 41% were above the excessive power value of.95. Furthermore, 50% of the power values for nonsignificant results and 40% of the power values for significant results had serious power problems (their power values were less than.50 or greater than.95). When the average obtained effect size was computed for each statistical procedure, a medium effect size, just below a medium effect size, and a small effect size best represented the relationship between the two variables in the Pearson L tests, the ANOVA tests, and the multiple regression tests, respectively. Power was adequate in the Pearson r and ANOVA statistical procedures to detect a medium effect size, but it was insufficient to detect the the effect size in the multiple regression procedures. For nonsignificant results, the average obtained effect sizes were small for each statistical procedure and power was woefully inadequate to detect the small effects. Similar results surfaced for overall and nonsignificant results at the middle school, high school, college, and post graduate educational levels. The results suggested that low power is indeed a cause of the discrepancies which exist in the research investigating the relationship between mathematics anxiety and mathematics performance. The statistical tests for which power levels were less than.50 for their respective obtained effect size should be replicated with attention given to a priori statistical power to ensure sample sizes large enough to detect the appropriate effect size. (PsycINFO Database Record (c) 2016 APA, all rights reserved)</t>
  </si>
  <si>
    <t>7-A</t>
  </si>
  <si>
    <t>Jackson, Dan and Turner, Rebecca</t>
  </si>
  <si>
    <t>Power analysis for random-effects meta-analysis</t>
  </si>
  <si>
    <t>One of the reasons for the popularity of meta-analysis is the notion that these analyses will possess more power to detect effects than individual studies. This is inevitably the case under a fixed-effect model. However, the inclusion of the between-study variance in the random-effects model, and the need to estimate this parameter, can have unfortunate implications for this power. We develop methods for assessing the power of random-effects meta-analyses, and the average power of the individual studies that contribute to meta-analyses, so that these powers can be compared. In addition to deriving new analytical results and methods, we apply our methods to 1991 meta-analyses taken from the Cochrane Database of Systematic Reviews to retrospectively calculate their powers. We find that, in practice, 5 or more studies are needed to reasonably consistently achieve powers from random-effects meta-analyses that are greater than the studies that contribute to them. Not only is statistical inference under the random-effects model challenging when there are very few studies but also less worthwhile in such cases. The assumption that meta-analysis will result in an increase in power is challenged by our findings. (PsycINFO Database Record (c) 2017 APA, all rights reserved)</t>
  </si>
  <si>
    <t>No Pagination Specified</t>
  </si>
  <si>
    <t>Haase, Richard F.</t>
  </si>
  <si>
    <t>Power analysis of research in counselor education</t>
  </si>
  <si>
    <t>Counselor Education and Supervision</t>
  </si>
  <si>
    <t>Discusses statistical power analysis as a necessary and desirable activity in counselor education research. Power of counseling research is discussed with respect to alpha levels, sample size, and size of effect. 4 yrs of counselor education research are reviewed and analyzed according to the criteria of statistical power. Recommendations for increasing the power of research in counselor education are made. (PsycINFO Database Record (c) 2016 APA, all rights reserved)</t>
  </si>
  <si>
    <t>124-132</t>
  </si>
  <si>
    <t>Button, Katherine S., Ioannidis, John P., Mokrysz, Claire, Nosek, Brian A., Flint, Jonathan, Robinson, Emma S. and Munafo, Marcus R.</t>
  </si>
  <si>
    <t>Power failure: Why small sample size undermines the reliability of neuroscience</t>
  </si>
  <si>
    <t>Nature Reviews Neuroscience</t>
  </si>
  <si>
    <t>[Correction Notice: An Erratum for this article was reported in Vol 14(6) of Nature Reviews Neuroscience (see record 2013-18272-020). In the original article, on page 366 of this article, the definition of R should have read: "R is the pre-study odds (that is, the odds that a probed effect is indeed non-null among the effects being probed)".] A study with low statistical power has a reduced chance of detecting a true effect, but it is less well appreciated that low power also reduces the likelihood that a statistically significant result reflects a true effect. Here, we show that the average statistical power of studies in the neurosciences is very low. The consequences of this include overestimates of effect size and low reproducibility of results. There are also ethical dimensions to this problem, as unreliable research is inefficient and wasteful. Improving reproducibility in neuroscience is a key priority and requires attention to well-established but often ignored methodological principles. (PsycINFO Database Record (c) 2017 APA, all rights reserved)</t>
  </si>
  <si>
    <t>365-376</t>
  </si>
  <si>
    <t>Pulver, Ann E., Bartko, John J. and McGrath, John A.</t>
  </si>
  <si>
    <t>The power of analysis: Statistical perspectives: I</t>
  </si>
  <si>
    <t>Discusses how failure to consider statistical power when achieving apparently "negative" results prevents accurate interpretation of the results. It is noted that a nonsignificant result can be obtained when one includes an insufficient number of Ss or when one has an adequate number of Ss but a meaningful effect does not exist. The present authors examined 154 published nonsignificant t-test results and determined that when power is calculated with an effect size equal to standardized difference of unity, over 50% of the test were found to have inadequate power. (PsycINFO Database Record (c) 2016 APA, all rights reserved)</t>
  </si>
  <si>
    <t>295-299</t>
  </si>
  <si>
    <t>Sindelar, Paul T., Allman, Carol, Monda, Lisa, Vail, Cynthia O., Wilson, Cynthia L. and Schloss, Patrick J.</t>
  </si>
  <si>
    <t>The power of hypothesis testing in special education efficacy research</t>
  </si>
  <si>
    <t>The Journal of Special Education</t>
  </si>
  <si>
    <t>Investigated the efficacy of special class placement for mildly handicapped children. The meta-analysis of C. Carlberg and K. Kavale (1980) found that, in general, special class placement had proved to be no more effective than regular class placement on measures of achievement and social adjustment. However, the power with which the efficacy of special classes was tested is unknown. Thus, inadequate statistical power represents an alternative for the findings. The power of the statistical tests to detect small, medium, and large effect sizes was determined in 35 studies reviewed by Carlberg and Kavale. 21 studies had adequate power to detect a large effect size. The effect sizes for these 21 studies on academic and social measures were highly variable, and their averages were quite small. Findings provide further support that mildly handicapped students are no better off in special than regular classes. (PsycINFO Database Record (c) 2016 APA, all rights reserved)</t>
  </si>
  <si>
    <t>284-296</t>
  </si>
  <si>
    <t>69-75</t>
  </si>
  <si>
    <t>Brown, J. and Hale, M. S.</t>
  </si>
  <si>
    <t>The power of statistical studies in consultation-liaison psychiatry</t>
  </si>
  <si>
    <t>Psychosomatics</t>
  </si>
  <si>
    <t>Several authors recently have proclaimed the need for empirically based research articles in consultation-liaison psychiatry. The authors report that although the proportion of empirically based studies published in Psychosomatics increased 148% from 1979 to 1989, the power of statistical analyses and the deleterious effect of multiple tests were often neglected. A power analysis of empirical studies published in the 1989 volume year of Psychosomatics is reported, showing statistical power to be low for all but the most robust of effect sizes.</t>
  </si>
  <si>
    <t>437-443</t>
  </si>
  <si>
    <t>Tomcho, Thomas J. and Foels, Rob</t>
  </si>
  <si>
    <t>The power of teaching activities: Statistical and methodological recommendations</t>
  </si>
  <si>
    <t>Teaching of Psychology</t>
  </si>
  <si>
    <t>Researchers rarely mention statistical power in Teaching of Psychology teaching activity studies. Insufficiently powered tests promote uncertainty in the decision to accept or reject the tested null hypothesis and influence the interpretation of results. We analyzed the a priori power of statistical tests from 197 teaching activity effectiveness studies published from 1974 through 2006. We found that two thirds of the studies were powerful enough to detect only large effects. We compared observed sample sizes with expert recommendations and found that studies typically used sample sizes that were too small. We discuss limitations of underpowered statistical tests in evaluating teaching activity effectiveness and make design-related recommendations for improving power. (PsycINFO Database Record (c) 2016 APA, all rights reserved)</t>
  </si>
  <si>
    <t>90-95</t>
  </si>
  <si>
    <t>Smith, Daniel R., Hardy, Ian C. and Gammell, Martin P.</t>
  </si>
  <si>
    <t>Power rangers: No improvement in the statistical power of analyses published in Animal Behaviour</t>
  </si>
  <si>
    <t>Animal Behaviour</t>
  </si>
  <si>
    <t>Statistical hypothesis testing is widely employed to assess the probability (P) of an effect size estimated from the observed data occurring by sampling error alone, assuming the null hypothesis (H0) is true and the alternative hypothesis (H1) is false. In testing the statistical significance of an effect size, the researcher sets a significance threshold, or Type 1 error rate (a), to minimize the likelihood that a true H0 will be rejected. As a is lowered, for instance from 0.05 to 0.01, the probability of rejecting a true H0 is decreased but the probability of accepting a false H0, termed Type 2 error, is increased. If a researcher reports a nonsignificant (NS) test result. Here, we investigate the impact of this additional information to authors by comparing average power values of statistical tests from 1996 (the year immediately preceding recommendation), 2003 and 2009. There is clearly no difference in the median statistical power of tests published in Animal Behaviour between 1996, 2003 and 2009: we thus conclude that there has been no improvement. Median power values obtained in our study were all low and, as expected, greater for medium than for small standardized effect sizes. (PsycINFO Database Record (c) 2017 APA, all rights reserved)</t>
  </si>
  <si>
    <t>347-352</t>
  </si>
  <si>
    <t>Kazdin, Alan E. and Bass, Debra</t>
  </si>
  <si>
    <t>Power to detect differences between alternative treatments in comparative psychotherapy outcome research</t>
  </si>
  <si>
    <t>Journal of Consulting and Clinical Psychology</t>
  </si>
  <si>
    <t>Comparative studies of psychotherapy often find few or no differences in the outcomes that alternative treatments produce. Although these findings may reflect the comparability of alternative treatments, studies are often not sufficiently powerful to detect the sorts of effect sizes likely to be found when two or more treatments are contrasted. The present survey evaluated the power of psychotherapy outcome studies to detect differences for contrasts of two or more treatments and treatment vs no-treatment. 85 outcome studies were drawn from 9 journals over a 3-yr period (1984-1986). Data in each article were examined first to provide estimates of effect sizes and then to evaluate statistical power at posttreatment and follow-up. Findings indicate that the power of studies to detect differences between treatment and no treatment is quite adequate given the large effect sizes usually evident for this comparison. However, the power is relatively weak to detect the small-to-medium effect sizes likely to be evident when alternative treatments are contrasted. Thus, the equivalent outcomes that treatments produce may be due to the relatively weak power of the tests. Implications for interpreting outcome studies and for designing comparative studies are highlighted. (PsycINFO Database Record (c) 2016 APA, all rights reserved)</t>
  </si>
  <si>
    <t>138-147</t>
  </si>
  <si>
    <t>Kazantzis, N.</t>
  </si>
  <si>
    <t>Power to detect homework effects in psychotherapy outcome research</t>
  </si>
  <si>
    <t>Studies of homework effects in psychotherapy outcome have produced inconsistent results. Although these findings may reflect the comparability of psychotherapy with and without homework assignments, many of these studies may not have been sensitive enough to detect the effects sizes (ESs) likely to be found when examining homework effects. The present study evaluated the power of homework research and showed that, on average, current power levels are relatively weak in controlled studies ranging from 0.58 for large ESs to 0.09 for small ESs. Thus, inconsistent findings between studies may very well be due to low statistical power.</t>
  </si>
  <si>
    <t>166-170</t>
  </si>
  <si>
    <t>Chase, Lawrence J. and Tucker, Raymond K.</t>
  </si>
  <si>
    <t>A power-analytic examination of contemporary communication research</t>
  </si>
  <si>
    <t>Speech Monographs</t>
  </si>
  <si>
    <t>An examination of articles published in 1973 in 9 communication journals indicates that published communication research was generally lacking in statistical power. (22 ref) (PsycINFO Database Record (c) 2017 APA, all rights reserved)</t>
  </si>
  <si>
    <t>29-41</t>
  </si>
  <si>
    <t>214-218</t>
  </si>
  <si>
    <t>Gaskin, Cadeyrn J. and Happell, Brenda</t>
  </si>
  <si>
    <t>Power, effects, confidence, and significance: An investigation of statistical practices in nursing research</t>
  </si>
  <si>
    <t>International Journal of Nursing Studies</t>
  </si>
  <si>
    <t>Objectives: To (a) assess the statistical power of nursing research to detect small, medium, and large effect sizes; (b) estimate the experiment-wise Type I error rate in these studies; and (c) assess the extent to which (i) a priori power analyses, (ii) effect sizes (and interpretations thereof), and (iii) confidence intervals were reported. Design: Statistical review. Data sources: Papers published in the 2011 volumes of the 10 highest ranked nursing journals, based on their 5-year impact factors. Review methods: Papers were assessed for statistical power, control of experiment-wise Type I error, reporting of a priori power analyses, reporting and interpretation of effect sizes, and reporting of confidence intervals. The analyses were based on 333 papers, from which 10,337 inferential statistics were identified. Results: The median power to detect small, medium, and large effect sizes was .40 (interquartile range [IQR]=.24-.71), .98 (IQR =.85-1.00), and 1.00 (IQR =1.00-1.00), respectively. The median experiment-wise Type I error rate was .54 (IQR =.26-.80). A priori power analyses were reported in 28% of papers. Effect sizes were routinely reported for Spearman's rank correlations (100% of papers in which this test was used), Poisson regressions (100%), odds ratios (100%), Kendall's tau correlations (100%), Pearson's correlations (99%), logistic regressions (98%), structural equation modelling/confirmatory factor analyses/path analyses (97%), and linear regressions (83%), but were reported less often for two-proportion z tests (50%), analyses of variance/analyses of covariance/multivariate analyses of variance (18%), t tests (8%), Wilcoxon's tests (8%), Chi-squared tests (8%), and Fisher's exact tests (7%), and not reported for sign tests, Friedman's tests, McNemar's tests, multi-level models, and Kruskal-Wallis tests. Effect sizes were infrequently interpreted. Confidence intervals were reported in 28% of papers. Conclusion: The use, reporting, and interpretation of inferential statistics in nursing research need substantial improvement. Most importantly, researchers should abandon the misleading practice of interpreting the results from inferential tests based solely on whether they are statistically significant (or not) and, instead, focus on reporting and interpreting effect sizes, confidence intervals, and significance levels. Nursing researchers also need to conduct and report a priori power analyses, and to address the issue of Type I experiment-wise error inflation in their studies. (PsycINFO Database Record (c) 2016 APA, all rights reserved)</t>
  </si>
  <si>
    <t>795-806</t>
  </si>
  <si>
    <t>Whittington, C. J., Podd, J. and Kan, M. M.</t>
  </si>
  <si>
    <t>Recognition memory impairment in Parkinson's disease: Power and meta-analyses</t>
  </si>
  <si>
    <t>Neuropsychology</t>
  </si>
  <si>
    <t>Contrary findings notwithstanding, the prevailing notion is that recognition memory is little affected by Parkinson's disease (PD). Both a power analysis and a meta-analysis were conducted to help clarify the degree of recognition memory deficit associated with PD. The power analysis confirmed that, in general, memory studies of PD participants have been underpowered. This analysis indicated the need to pool study results in a subsequent meta-analysis, the main finding of which was that recognition memory deficits do occur with PD. The largest deficit occurs in PD participants with dementia. Nevertheless, deficits also occur in PD participants without dementia on medication, but nondopaminergic central nervous system abnormalities are more likely to underlie this deficit than PD medication itself. Future development of a theory of cognitive dysfunction in PD should take into account these recognition memory deficits, which may increase with disease progression.</t>
  </si>
  <si>
    <t>233-246</t>
  </si>
  <si>
    <t>Tressoldi, P. E.</t>
  </si>
  <si>
    <t>Replication unreliability in psychology: elusive phenomena or "elusive" statistical power?</t>
  </si>
  <si>
    <t>Frontiers in Psychology</t>
  </si>
  <si>
    <t>The focus of this paper is to analyze whether the unreliability of results related to certain controversial psychological phenomena may be a consequence of their low statistical power. Applying the Null Hypothesis Statistical Testing (NHST), still the widest used statistical approach, unreliability derives from the failure to refute the null hypothesis, in particular when exact or quasi-exact replications of experiments are carried out. Taking as example the results of meta-analyses related to four different controversial phenomena, subliminal semantic priming, incubation effect for problem solving, unconscious thought theory, and non-local perception, it was found that, except for semantic priming on categorization, the statistical power to detect the expected effect size (ES) of the typical study, is low or very low. The low power in most studies undermines the use of NHST to study phenomena with moderate or low ESs. We conclude by providing some suggestions on how to increase the statistical power or use different statistical approaches to help discriminate whether the results obtained may or may not be used to support or to refute the reality of a phenomenon with small ES.</t>
  </si>
  <si>
    <t>Schweizer, G. and Furley, P.</t>
  </si>
  <si>
    <t>Reproducible research in sport and exercise psychology: The role of sample sizes</t>
  </si>
  <si>
    <t>Psychology of Sport and Exercise</t>
  </si>
  <si>
    <t>Objectives: We aim to introduce the discussion on the crisis of confidence to sport and exercise psychology. We focus on an important aspect of this debate, the impact of sample sizes, by assessing sample sizes within sport and exercise psychology. Researchers have argued that publications in psychological research contain numerous false-positive findings and inflated effect sizes due to small sample sizes. Method: We analyse the four leading journals in sport and exercise psychology regarding sample sizes of all quantitative studies published in these journals between 2009 and 2013. Subsequently, we conduct power analyses. Results: A substantial proportion of published studies does not have sufficient power to detect effect sizes typical for psychological research. Sample sizes and power vary between research designs. Although many correlational studies have adequate sample sizes, experimental studies are often underpowered to detect small-to-medium effects. Conclusions: As sample sizes are small, research in sport and exercise psychology may suffer from false positive results and inflated effect sizes, while at the same time failing to detect meaningful small effects. Larger sample sizes are warranted, particularly in experimental studies. (C) 2015 Elsevier Ltd. All rights reserved.</t>
  </si>
  <si>
    <t>114-122</t>
  </si>
  <si>
    <t>Holmes, C. B., Holmes, J. R. and Fanning, J. J.</t>
  </si>
  <si>
    <t>Sample size in non-APA journals</t>
  </si>
  <si>
    <t>Journal of Psychology</t>
  </si>
  <si>
    <t>Ten non-APA journals for the year 1977 were examined to determine the typical sample size as reported in those journals. Descriptive statistics are presented on the total sample size per experiment and on individual group samples. The results are consistent with data presented on sample size as reported in APA journals.</t>
  </si>
  <si>
    <t>263-266</t>
  </si>
  <si>
    <t>331-348</t>
  </si>
  <si>
    <t>Holmes, C. B.</t>
  </si>
  <si>
    <t>Sample size in psychological-research</t>
  </si>
  <si>
    <t>This study was conducted to provide information on the typical sample size employed in psychological research, as it is reported in selected American Psychological Association journals. All the articles in those journals for the years 1955 and 1977 were read to ascertain both the total n for the study, and the size of each of the groups that made up that total n. The mean, SD, median, 25th percentile, 75th percentile, modes, and range were calculated for each year, both for total n and for individual group n. A comparison of the 1955 data and the 1977 data showed no significant changes in sample size between those years. Certain problems in determining sample size, as it was reported, are presented in this article.</t>
  </si>
  <si>
    <t>283-288</t>
  </si>
  <si>
    <t>Salgado, J. F.</t>
  </si>
  <si>
    <t>Sample size in validity studies of personnel selection</t>
  </si>
  <si>
    <t>Journal of Occupational and Organizational Psychology</t>
  </si>
  <si>
    <t>This report presents the results of several meta-analyses in which samples in the articles published in Journal of Applied Psychology, Journal of Occupational and Organizational Psychology and Personnel Psychology from 1983 to 1994 mere integrated. The findings show that in the last decade a small increase in sample size has been observed in relation to sample size of studies published two or three decades ago. However, the mean sample continues to be of a small size. This last finding suggests that sampling error continues to be the most important artifactual error for explaining the variability of validity coefficients. Some implications for the confidence intervals and power analysis are discussed.</t>
  </si>
  <si>
    <t>161-164</t>
  </si>
  <si>
    <t>Nelson, Matthew S., Wooditch, Alese and Dario, Lisa M.</t>
  </si>
  <si>
    <t>Sample size, effect size, and statistical power: A replication study of Weisburd's paradox</t>
  </si>
  <si>
    <t>Journal of Experimental Criminology</t>
  </si>
  <si>
    <t>Objectives: This study expands upon Weisburd's work (1993) by reexamining the relationship between sample size and statistical power in criminological experiments. This inquiry, now known as the Weisburd paradox, postulates that increasing the sample size of experiments does not always lead to increases in statistical power. The current research also begins to explore the potential sources of the Weisburd paradox.Methods: The effect sizes and statistical power are computed for the outcome measures (n = 402) of all experiments (n = 66) included in systematic reviews published by the Campbell Collaboration's Crime and Justice Coordinating Group. The design sensitivity of these experiments is reviewed by sample size, as well as other factors that may explain the variation in effect sizes and statistical power across studies.Results: Effect sizes decline as the sample size of the experiment increases, whereas statistical power is unrelated to sample size but strongly associated with effect size. Disclosure of fidelity issues and publication bias is unrelated to statistical power and treatment effects. Variability in the dependent variable and sample demographics are significantly related to statistical power, but not to effect size.Conclusions: The study finds support for the Weisburd paradox, as the ability to manipulate statistical power by increasing sample size is not as strong as statistical theory would suggest, and experiments with larger sample sizes generally produce smaller effects. It is believed that a relationship was not observed between sample size and statistical power because the sensitivity gained from increasing sample size is offset by effect size simultaneously decreasing. (PsycINFO Database Record (c) 2016 APA, all rights reserved)</t>
  </si>
  <si>
    <t>141-163</t>
  </si>
  <si>
    <t>145-152</t>
  </si>
  <si>
    <t>Wing, R. R. and Jeffery, R. W.</t>
  </si>
  <si>
    <t>Sample-size in clinical outcome research - the case of behavioral weight control</t>
  </si>
  <si>
    <t>Behavior Therapy</t>
  </si>
  <si>
    <t>This paper develops the thesis that the sample sizes which are commonly used in clinical outcome research are not sufficient to detect meaningful differences between treatments. Behavioral weight control is used to exemplify this problem. The sample sizes needed to statistically detect a difference between treatment conditions of 5, 10, and 15 pounds have been computed based on the attrition and the variability of treatment effects reported in the literature. It is demonstrated that sample sizes used in behavioral weight control studies are usually too small to detect any but the largest differences between conditions. With usual sample sizes, a 10-pound difference between conditions at the end of treatment and a 15-pound difference at follow-up (effect size of 1.2–1.3) would be required to assure statistical significance. Recommendations are made for (a) greater attention to sample size calculation in study design, (b) attempts to reduce between-subject variability, and (c) consideration of relaxing standard criteria for statistical significance in exploratory studies.</t>
  </si>
  <si>
    <t>550-556</t>
  </si>
  <si>
    <t>Shen, Winny, Kiger, Thomas B., Davies, Stacy E., Rasch, Rena L., Simon, Kara M. and Ones, Deniz S.</t>
  </si>
  <si>
    <t>Samples in applied psychology: Over a decade of research in review</t>
  </si>
  <si>
    <t>This study examines sample characteristics of articles published in Journal of Applied Psychology (JAP) from 1995 to 2008. At the individual level, the overall median sample size over the period examined was approximately 173, which is generally adequate for detecting the average magnitude of effects of primary interest to researchers who publish in JAP. Samples using higher units of analyses (e.g., teams, departments/work units, and organizations) had lower median sample sizes (Mdn = 65), yet were arguably robust given typical multilevel design choices of JAP authors despite the practical constraints of collecting data at higher units of analysis. A substantial proportion of studies used student samples (~40%); surprisingly, median sample sizes for student samples were smaller than working adult samples. Samples were more commonly occupationally homogeneous (~70%) than occupationally heterogeneous. U.S. and English-speaking participants made up the vast majority of samples, whereas Middle Eastern, African, and Latin American samples were largely unrepresented. On the basis of study results, recommendations are provided for authors, editors, and readers, which converge on 3 themes: (a) appropriateness and match between sample characteristics and research questions, (b) careful consideration of statistical power, and (c) the increased popularity of quantitative synthesis. Implications are discussed in terms of theory building, generalizability of research findings, and statistical power to detect effects. (PsycINFO Database Record (c) 2016 APA, all rights reserved)</t>
  </si>
  <si>
    <t>1055-1064</t>
  </si>
  <si>
    <t>Chase, Lawrence J. and Chase, Richard B.</t>
  </si>
  <si>
    <t>A statistical power analysis of applied psychological research</t>
  </si>
  <si>
    <t>Studied the average statistical power exhibited in the 1974 Journal of Applied Psychology . 121 articles were power-analytically examined using 3 effect-size estimates and standardized (.05) alpha level, and assuming nondirectional nulls. The mean power figures for small, medium, and large population effect-size estimates were .25, .66, and .84, respectively. Interdisciplinary comparisons involving abnormal-social psychology, education, and communication indicate that applied psychology is relatively strong in terms of average statistical power. (PsycINFO Database Record (c) 2016 APA, all rights reserved)</t>
  </si>
  <si>
    <t>234-237</t>
  </si>
  <si>
    <t>McKean, Kathleen E.</t>
  </si>
  <si>
    <t>Statistical power analysis of doctoral dissertation research in educational psychology</t>
  </si>
  <si>
    <t>Dissertation Abstracts International</t>
  </si>
  <si>
    <t>Kosciulek, John F. and Szymanski, Edna M.</t>
  </si>
  <si>
    <t>Statistical power analysis of rehabilitation counseling research</t>
  </si>
  <si>
    <t>Rehabilitation Counseling Bulletin</t>
  </si>
  <si>
    <t>Examined current rehabilitation counseling (RC) research from the perspective of statistical power analysis (PAN). A survey of RC professional journals yielded 150 articles, 32 of which contained statistical tests that could be power analyzed. References to PAN were found in only 1 study and only 3 authors discussed why a certain alpha or sample size was chosen. Awareness of and concern about statistical power seemed to be almost nonexistent. 100% of the studies did not have a 50-50 chance of detecting small effect sizes. Only 12 studies had a 1 in 2 chance of finding significant results assuming medium effects. Nine percent of the studies showed less than a 50-50 chance of detecting large effects. Three percent showed less than 3 in 10 chances. (PsycINFO Database Record (c) 2016 APA, all rights reserved)</t>
  </si>
  <si>
    <t>212-219</t>
  </si>
  <si>
    <t>275-290</t>
  </si>
  <si>
    <t>Maddock, Jason Edward</t>
  </si>
  <si>
    <t>Statistical power and effect size in the field of health psychology</t>
  </si>
  <si>
    <t>Statistical significance testing is one of the most pervasive techniques in psychology to examine treatment effects. Because of the ubiquitous use of these procedures, misuses have plagued the field of psychology (Harlow, 1997). In the first chapter, the significance test controversy is discussed in detail, and the general disregard for statistical power in most psychological research is discussed as a major contributor to this controversy (Cohen, 1988). This section ends by discussing four methods for improving significance testing: the use of confidence intervals, testing for probable upper bounds, meta-analysis, and power analyses. Each of these methods is explored because they offer simple ways in which significance testing can be improved without great resistance. In chapter two, power was calculated for 8,266 statistical tests in 187 journal articles published in the 1997 volumes of Health Psychology, Addictive Behaviors, and Journal of Studies on Alcohol. Power to detect small, medium and large effects was .34, .74, and .92 for Health Psychology, .34, .75, and .90 for Addictive Behaviors , and .41, .81, and .92 for the Journal of Studies on Alcohol . Mean power estimates are .36, .77, and .91, giving a good estimation for the field of health psychology. Comparison of these results to over 30 other power studies in fields indicate that health psychology journals rank among the highest in power. Results are encouraging for this field, although studies examining small effects are still very much underpowered. In chapter three, a meta-analysis of interventions to reduce college student drinking was conducted. Qualitative analyses examining these interventions have produced conflicting results. Twenty-one studies met criteria to be included in the meta-analyses. This criteria included use of random assignment or statistical control for baseline differences. Results indicated that the studies when examined as a group significantly reduced drinking in college students. However, cognitive-behavioral interventions (d = .53) produced significantly larger effects than traditional educational approaches (d = .17), indicating the superiority of this type of intervention. Power analysis of these articles revealed inadequate power, demonstrating the need to use higher powered studies to reduce controversial findings. (PsycINFO Database Record (c) 2016 APA, all rights reserved)</t>
  </si>
  <si>
    <t>9-B</t>
  </si>
  <si>
    <t>399-406</t>
  </si>
  <si>
    <t>Okumura, Y. and Sakamoto, S.</t>
  </si>
  <si>
    <t>Statistical power and effect sizes of depression research in Japan</t>
  </si>
  <si>
    <t>Psychiatry and Clinical Neurosciences</t>
  </si>
  <si>
    <t>Aims: Few studies have been conducted on the rationales for using interpretive guidelines for effect size, and most of the previous statistical power surveys have covered broad research domains. The present study aimed to estimate the statistical power and to obtain realistic target effect sizes of depression research in Japan. Methods: We systematically reviewed 18 leading journals of psychiatry and psychology in Japan and identified 974 depression studies that were mentioned in 935 articles published between 1990 and 2006. Results: In 392 studies, logistic regression analyses revealed that using clinical populations was independently associated with being a statistical power of &lt;0.80 (odds ratio 5.9, 95% confidence interval 2.9-12.0) and of &lt;0.50 (odds ratio 4.9, 95% confidence interval 2.3-10.5). Of the studies using clinical populations, 80% did not achieve a power of 0.80 or more, and 44% did not achieve a power of 0.50 or more to detect the medium population effect sizes. A predictive model for the proportion of variance explained was developed using a linear mixed-effects model. The model was then used to obtain realistic target effect sizes in defined study characteristics. Conclusion: In the face of a real difference or correlation in population, many depression researchers are less likely to give a valid result than simply tossing a coin. It is important to educate depression researchers in order to enable them to conduct an a priori power analysis.</t>
  </si>
  <si>
    <t>356-364</t>
  </si>
  <si>
    <t>13-25</t>
  </si>
  <si>
    <t>McQuitty, Shaun</t>
  </si>
  <si>
    <t>Statistical power and structural equation models in business research</t>
  </si>
  <si>
    <t>Journal of Business Research</t>
  </si>
  <si>
    <t>Discusses the relevance of statistical power in the application of structural equation models in business research and its importance in measurement validation, and addresses the question of what level of power exists in models published in business journal articles. It has long been recognized that statistical power is important for structural equation models, but only recently has it become possible to estimate the power associated with the test of an entire model. Addressing this matter is essential, because statistical power directly affects the confidence with which test results can be interpreted. The issue is particularly appropriate in light of the increased use of structural equation models in business research. A survey of articles from leading business journals finds that power tends to be either very low, implying that too many false models will not be rejected (Type II error), or extremely high, causing overrejection of tenable models (Type I error). Recommendations that should improve the validity and application of structural equation modeling in business research are offered. (PsycINFO Database Record (c) 2016 APA, all rights reserved)</t>
  </si>
  <si>
    <t>175-183</t>
  </si>
  <si>
    <t>Acklin, Marvin W., McDowell, Claude J. and Orndoff, Steffani</t>
  </si>
  <si>
    <t>Statistical power and the Rorschach: 1975-1991</t>
  </si>
  <si>
    <t>Journal of Personality Assessment</t>
  </si>
  <si>
    <t>Evaluated the average power of published Rorschach research between 1975 and 1991 to determine the extent to which artifactual controversy may plague the test's performance as a research tool. The authors also determined the extent to which the Comprehensive System, with its standardization of administration and scoring, has rectified the situation. Power was calculated for 2,300 statistical tests in 158 journal articles. Rorschach research was underpowered to detect the differences under investigation, and research conducted according to the Comprehensive System for the Rorschach was more powerful. Recommendations are offered for improving power and strengthening the design sensitivity of Rorschach research, including increasing sample sizes, use of parametric statistics, and reduction of error variance. (PsycINFO Database Record (c) 2016 APA, all rights reserved)</t>
  </si>
  <si>
    <t>366-379</t>
  </si>
  <si>
    <t>Cashen, L. H. and Geiger, S. W.</t>
  </si>
  <si>
    <t>Statistical power and the testing of null hypotheses: A review of contemporary management research and recommendations for future studies</t>
  </si>
  <si>
    <t>Organizational Research Methods</t>
  </si>
  <si>
    <t>The purpose of this study is to determine how well contemporary management research fares on the issue of statistical power with regard to studies specifically predicting null relationships between phenomena of interest. This power assessment differs from traditional power studies because it focuses solely on studies that offered and tested null hypotheses. A sample of studies containing hypothesized null relationships was taken from five mainstream management journals over the 1990 to 1999 time period. Results of the power assessment suggest that management researchers' abilities to affirm null hypotheses are low. On average, the power assessment revealed that for those studies that found nonsignificance of results and consequently affirmed their null hypotheses, the actual Type II error rate was nearly 15 times greater than what is advocated in the literature when failing to reject a false null hypothesis. Recommendations for researchers proposing and testing formal null hypotheses are also discussed.</t>
  </si>
  <si>
    <t>151-167</t>
  </si>
  <si>
    <t>257-266</t>
  </si>
  <si>
    <t>Mazen, Abdelmagid M., Graf, Lee A., Kellogg, Calvin E. and Hemmasi, Masoud</t>
  </si>
  <si>
    <t>Statistical power in contemporary management research</t>
  </si>
  <si>
    <t>Academy of Management Journal</t>
  </si>
  <si>
    <t>Attempts to revitalize interest in statistical power among management researchers by (1) briefly reviewing the main codeterminants of power; (2) assessing statistical power in a population of 84 management studies; and (3) discussing the meaning and implications of the findings of the present study, using examples from published research. The authors report that explicit consideration or calculation of power was almost nonexistent. (PsycINFO Database Record (c) 2016 APA, all rights reserved)</t>
  </si>
  <si>
    <t>369-380</t>
  </si>
  <si>
    <t>473-485</t>
  </si>
  <si>
    <t>Valera Espin, Antonio, Sanchez Meca, Julio, Marin Martinez, Fulgencio and Velandrino Nicolas, Antonio P.</t>
  </si>
  <si>
    <t>Statistical power in Revista Psicologia: General y Aplicada (1990-1992)</t>
  </si>
  <si>
    <t>Revista de Psicologia General y Aplicada</t>
  </si>
  <si>
    <t>Although the purpose of hypothesis testing is to reject the null hypothesis and detect relationships among variables, inadequate control of statistical power is very common in psychological research. Therefore, statistical power of papers published in Revista Psicologia: General y Aplicada (RPGA) from 1990-1992 was analyzed. The power for low, medium high and estimated effect sizes was computed. Values the authors found were .17, .57, l83 and .55, respectively. The distribution of effect magnitudes and sample sizes in journal papers was also analyzed. Results show that statistical power in RPGA is similar to other Spanish and international psychology journals. And finally, the importance of attending to statistical power, and working with sufficient power is discussed. (PsycINFO Database Record (c) 2016 APA, all rights reserved)</t>
  </si>
  <si>
    <t>Acklin, Marvin W. and McDowell, Claude J., II</t>
  </si>
  <si>
    <t>Statistical power in Rorschach research</t>
  </si>
  <si>
    <t>Exner, John E Jr [Ed] (1995) Issues and methods in Rorschach research (pp 181-193) xiii, 324 pp Hillsdale, NJ, US: Lawrence Erlbaum Associates, Inc; US</t>
  </si>
  <si>
    <t>the power of a statistical test is a function of the effect size (a standardized measure of the magnitude of the differences between means or the amount of variance accounted for), error variance, alpha criterion, sample size, and data analysis (the inherent power of the statistical tests to detect differences) / the Rorschach literature published between 1975 and 1990 was reviewed / the study focuses on all of the Rorschach research published in the "Journal of Personality Assessment" / the objective of this review was to evaluate average power of studies conducted with the goal of determining to what extent the controversy about the Rorschach's performance as a research tool may be based on "artifactual controversy," that is, on the failure of research designs to detect actual differences / a 2nd interest was to determine the extent to which the Comprehensive System, with its standardization of administration and scoring, has presumably rectified the situation (PsycINFO Database Record (c) 2016 APA, all rights reserved)</t>
  </si>
  <si>
    <t>181-193</t>
  </si>
  <si>
    <t>Cohen, Jacob</t>
  </si>
  <si>
    <t>The statistical power of abnormal-social psychological research: A review</t>
  </si>
  <si>
    <t>The Journal of Abnormal and Social Psychology</t>
  </si>
  <si>
    <t>145-153</t>
  </si>
  <si>
    <t>Maddock, J. E. and Rossi, J. S.</t>
  </si>
  <si>
    <t>Statistical power of articles published in three health psychology-related journals</t>
  </si>
  <si>
    <t>Health Psychology</t>
  </si>
  <si>
    <t>Power was calculated for 8,266 statistical rests in 187 journal articles published in the 1997 volumes of Health Psychology (HP), Addictive Behaviors (AB), and the Journal of Studies on Alcohol (JSA). Power to detect small, medium, and large effects was.34, .74, and .92 for HP; .34, .75, and.90 for AB; and .41, .81, and.92 for JSA. Mean power estimates are .36, .77, and.91, giving a good estimation for the field of health psychology. J. Cohen (1988) recommended that power to detect effects should be approximately .80. Using this criterion, the articles in these journals have adequate power to detect medium and large effects. Intervention studies have much less power to detect effects than nonintervention studies do. Results are encouraging for this field, although studies examining small effects are still very much underpowered. This issue is important, because most intervention effects in health psychology are small.</t>
  </si>
  <si>
    <t>76-78</t>
  </si>
  <si>
    <t>Sugisawa, T.</t>
  </si>
  <si>
    <t>Statistical power of educational psychology research in Japan</t>
  </si>
  <si>
    <t>Japanese Journal of Educational Psychology</t>
  </si>
  <si>
    <t>Statistical power was calculated for the articles published in the Japanese Journal of Educational Psychology between 1992 and 1996. The median power to detect small, medium, and large effects was .15,.68, and .96 respectively, and was higher than the results of previous power surveys, such as Cohen (1962). The power was different, depending on the research area and the research method. The power of tests of null hypotheses as research hypotheses was relatively high, but was not high enough to justify the use of nonsignificant results to support research hypotheses. Sample effect size was also calculated and used to examine Cohen's (1992) criteria of effect size. The correlation between sample effect size and N was negative, and the correlation between sample effect size and 1/N was stronger. Despite critical views on the limitations of power analysis, more attention should be paid to power as long as significance testing continues to be the major tool of data analysis.</t>
  </si>
  <si>
    <t>150-159</t>
  </si>
  <si>
    <t>Rossi, Joseph S.</t>
  </si>
  <si>
    <t>Statistical power of psychological research: What have we gained in 20 years?</t>
  </si>
  <si>
    <t>Power was calculated for 6,155 statistical tests in 221 journal articles published in the 1982 volumes of the Journal of Abnormal Psychology, Journal of Consulting and Clinical Psychology, and Journal of Personality and Social Psychology. Power to detect small, medium, and large effects was .17, .57, and .83, respectively. 20 years after Cohen (1962) conducted the first power survey, the power of psychological research is still low. The implications of these results concerning the proliferation of Type I errors in the published literature, the failure of replication studies, and the interpretation of null (negative) results are emphasized. An example is given of the use of power analysis to help interpret null results by setting probable upper bounds on the magnitudes of effects. Limitations of statistical power analysis, suggestions for future research, sources of computational information, and recommendations for improving power are discussed. (PsycINFO Database Record (c) 2016 APA, all rights reserved)</t>
  </si>
  <si>
    <t>646-656</t>
  </si>
  <si>
    <t>Woods, S. P., Rippeth, J. D., Conover, E., Carey, C. L., Parsons, T. D. and Troster, A. I.</t>
  </si>
  <si>
    <t>Statistical power of studies examining the cognitive effects of subthalamic nucleus deep brain stimulation in Parkinson's disease</t>
  </si>
  <si>
    <t>Clinical Neuropsychologist</t>
  </si>
  <si>
    <t>It has been argued that neuropsychological studies generally possess adequate statistical power to detect large effect sizes. However, low statistical power is problematic in neuropsychological research involving clinical populations and novel interventions for which available sample sizes are often limited. One notable example of this problem is evident in the literature regarding the cognitive sequelae of deep brain stimulation (DBS) of the subthalamic nucleus (STN) in persons with Parkinson's disease (PD). In the current review, a post hoc estimate of the statistical power of 30 studies examining cognitive effects of STN DBS in PD revealed adequate power to detect substantial cognitive declines (i.e., very large effect sizes), but surprisingly low estimated power to detect cognitive changes associated with conventionally small, medium, and large effect sizes. Such wide spread Type II error risk in the STN DBS cognitive outcomes literature may affect the clinical decision-making process as concerns the possible risk of postsurgical cognitive morbidity, as well as conceptual inferences to be drawn regarding the role of the STN in higher-level cognitive functions. Statistical and methodological recommendations (e.g., meta-analysis) are offered to enhance the power of current and future studies examining the neuropsychological sequelae of STN DBS in PD.</t>
  </si>
  <si>
    <t>27-38</t>
  </si>
  <si>
    <t>King, D. S.</t>
  </si>
  <si>
    <t>Statistical power of the controlled research on wheat gluten and schizophrenia</t>
  </si>
  <si>
    <t>Biological Psychiatry</t>
  </si>
  <si>
    <t>Suggests that a consideration of statistical power is critical in interpreting the negative research findings for studies of wheat gluten effects on schizophrenia. It is indicated that practical considerations may have prevented larger sample sizes in the studies with low power. Future research should employ large sample sizes and/or identify probable responders. (12 ref) (PsycINFO Database Record (c) 2016 APA, all rights reserved)</t>
  </si>
  <si>
    <t>785-787</t>
  </si>
  <si>
    <t>Arvey, R. D., Cole, D. A., Hazucha, J. F. and Hartanto, F. M.</t>
  </si>
  <si>
    <t>Statistical Power of Training Evaluation Designs</t>
  </si>
  <si>
    <t>Sample size requirements needed to achieve various levels of statistical power using posttest-only, gain-score, and analysis of covariance designs in evaluating training interventions have been developed. Results are presented which indicate that the power to detect true effects differs according to the type of design, the correlation between the pre- and posttest, and the size of the effect due to the training program. We show that the type of design and correlations between the pre- and posttest complexly determine the power curve. Finally, an estimate of typical sample sizes used in training evaluation design has been determined and reviewed to determine the power of the various designs to detect true effects, given this sample-size specification. Recommendations for type of design are provided based on sample size and projected correlations between pre- and posttest scores.</t>
  </si>
  <si>
    <t>493-507</t>
  </si>
  <si>
    <t>Kosciulek, John F.</t>
  </si>
  <si>
    <t>The statistical power of vocational evaluation research</t>
  </si>
  <si>
    <t>Vocational Evaluation &amp; Work Adjustment Bulletin</t>
  </si>
  <si>
    <t>Discusses statistical power, the benefits of power analysis, and the history of statistical power studies. Results of a study of the statistical power of vocational evaluation (VE) research indicate that VE researchers had little chance of finding small relationships or differences that actually existed in the population of interest. Steps for performing pre-analysis power estimations are provided to aid researchers in improving the statistical power of their studies. (PsycINFO Database Record (c) 2016 APA, all rights reserved)</t>
  </si>
  <si>
    <t>142-145</t>
  </si>
  <si>
    <t>Charter, R. A.</t>
  </si>
  <si>
    <t>Study samples are too small to produce sufficiently precise reliability coefficients</t>
  </si>
  <si>
    <t>Journal of General Psychology</t>
  </si>
  <si>
    <t>In a survey of journal articles, test manuals, and test critique books, the author found that a mean sample size (N) of 260 participants had been used for reliability studies on 742 tests. The distribution was skewed because the median sample size for the total sample was only 90. The median sample sizes for the internal consistency, retest, and interjudge reliabilities were 182, 64, and 36, respectively. The author presented sample size statistics for the various internal consistency methods and types of tests. In general, the author found that the sample sizes that were used in the internal consistency studies were too small to produce sufficiently,precise reliability coefficients, which in turn could cause imprecise estimates of examinee true-score confidence intervals. The results also suggest that larger sample sizes have been used in the last decade compared with those that were used in earlier decades.</t>
  </si>
  <si>
    <t>117-129</t>
  </si>
  <si>
    <t>Osborne, J. W.</t>
  </si>
  <si>
    <t>Sweating the small stuff in educational psychology: how effect size and power reporting failed to change from 1969 to 1999, and what that means for the future of changing practices</t>
  </si>
  <si>
    <t>Educational Psychology</t>
  </si>
  <si>
    <t>Methodologists have written for years about the importance of attending to important details in quantitative research, yet there has been little research investigating methodological practice in the social sciences. This study assessed the extent to which innovations and practices are adopted by researchers voluntarily. In particular, I use the case of power analysis and effect size reporting as the primary example, but I also examine other reporting behaviours. Results show that while observed power and effect sizes in the educational psychology literature tend to be strong, researchers do not seem eager to adopt practices such as reporting effect sizes and power, and neither do they tend to report their testing assumptions or the quality of their measurement. There is room for much improvement in how we attend to the basics of quantitative research, and it does not appear that persuasion and professional communication are effective in changing practice.</t>
  </si>
  <si>
    <t>151-160</t>
  </si>
  <si>
    <t>Vadillo, M. A., Konstantinidis, E. and Shanks, D. R.</t>
  </si>
  <si>
    <t>Underpowered samples, false negatives, and unconscious learning</t>
  </si>
  <si>
    <t>Psychonomic Bulletin &amp; Review</t>
  </si>
  <si>
    <t>The scientific community has witnessed growing concern about the high rate of false positives and unreliable results within the psychological literature, but the harmful impact of false negatives has been largely ignored. False negatives are particularly concerning in research areas where demonstrating the absence of an effect is crucial, such as studies of unconscious or implicit processing. Research on implicit processes seeks evidence of above-chance performance on some implicit behavioral measure at the same time as chance-level performance (that is, a null result) on an explicit measure of awareness. A systematic review of 73 studies of contextual cuing, a popular implicit learning paradigm, involving 181 statistical analyses of awareness tests, reveals how underpowered studies can lead to failure to reject a false null hypothesis. Among the studies that reported sufficient information, the meta-analytic effect size across awareness tests was d(z) = 0.31 (95 % CI 0.24-0.37), showing that participants' learning in these experiments was conscious. The unusually large number of positive results in this literature cannot be explained by selective publication. Instead, our analyses demonstrate that these tests are typically insensitive and underpowered to detect medium to small, but true, effects in awareness tests. These findings challenge a widespread and theoretically important claim about the extent of unconscious human cognition.</t>
  </si>
  <si>
    <t>87-102</t>
  </si>
  <si>
    <t>ID</t>
  </si>
  <si>
    <t>Autor(s)</t>
  </si>
  <si>
    <t>Abstract</t>
  </si>
  <si>
    <t>Pages</t>
  </si>
  <si>
    <t>Randnumbe</t>
  </si>
  <si>
    <t xml:space="preserve">Subfield classification (e.g., "psychology", "clinical neuroscience", "organisational psych" etc.) </t>
  </si>
  <si>
    <t>no</t>
  </si>
  <si>
    <t>"All articles published in the Journal of Consulting and Clinical Psychology. 2000, vol. 68, the Journal of Personality and Social Psychology, 2000, vol. 78, and the Journal of Abnormal Psychology. 2000, vol. 109 were eligible for inclusion."</t>
  </si>
  <si>
    <t>Cohen 1977</t>
  </si>
  <si>
    <t>Sample size SD</t>
  </si>
  <si>
    <t>SD estimated power at effect size:</t>
  </si>
  <si>
    <t>SDPowerAtSmall</t>
  </si>
  <si>
    <t>SDPowerAtMedium</t>
  </si>
  <si>
    <t>SDPowerAtLarge</t>
  </si>
  <si>
    <t>Preason correlation, ANOVA, t-test, ANCOVA, Chi-square, Multiple regression, MANOVA</t>
  </si>
  <si>
    <t>multiple</t>
  </si>
  <si>
    <t>"The PASS software (NCSS: 2001) will be used to determine power level in conjunction with power programs developed by Rossi (1990). The following decision rules were employed: 1. Where a between-subjects design was utilized and subsamples sizes were not available, the subsamples were treated as equal. By assuming equal subsamples, maximum power was given for the research design. 2. Two-tailed tests with an alpha level of .05 were assumed for all tests. 3. Where a within-subjects design was employed in t-tests and ANOVA, the correlation was assumed to be .5 as recommended by Cohen (1988) and Lipsey (1990). 4. When ANCOVA was used, the correlation was assumed to be .5as recommended by Cohen (1988) and Lipsey (1990). 5. Statistical tests in which many assumptions were to be made and little research evidence supporting these assumptions were excluded (i.e. survival analysis, path analysis, logistic regression, hierarchical linear modeling, etc.)." "
Because the number of statistical tests included in an article varied greatly (from zero to over 100), the article was used as the unit of analysis. This equalized all articles and allowed them all to contribute equally to the power survey results."</t>
  </si>
  <si>
    <t>Median sample size</t>
  </si>
  <si>
    <t>Mean sample size</t>
  </si>
  <si>
    <t>SampleSizeSD</t>
  </si>
  <si>
    <t>NumberOfTests</t>
  </si>
  <si>
    <t>NumberOfArticles</t>
  </si>
  <si>
    <t>Cohen (nd)</t>
  </si>
  <si>
    <t>"We examined all empirical articles published in all four journals starting in 2009 and ending in 2013. We did not examine non-empirical articles such as review articles and comments. After distinguishing between empirical and non-empirical articles, we coded samples sizes of the remaining articles. When an article contained multiple studies that were analysed separately, we coded each study's sample size separately. For every study, we coded in which journal it was published, publication year, sample size, and whether it was an experimental, a quasi-experimental, or a corre- lational study. We coded a study as experimental, when there was a randomized assignment of participants to factors (between-par- ticipants design) or a repeated manipulation (within-participants design). Furthermore, we distinguished between within- participants, mixed (a combination of a within-participants and a between-participants factor), and between-participants designs."</t>
  </si>
  <si>
    <t>Number of tests included</t>
  </si>
  <si>
    <t>2009-2013</t>
  </si>
  <si>
    <t>"Correlational studies: We calculated the power for detecting an existing correlation between two continuous variables.
• Test family (Exact); statistical test: Correlation: Bivariate normal model; Post-hoc power analyses (Compute achieved power) –&gt; two-tailed test
Experimental studies – between-participants designs: For all studies in this category, we calculated the power for a 2 groups between-participants design.
• Test family (t-test); statistical test: means – differences between two independent means (two groups); Post-hoc power analyses (Compute achieved power) –&gt; two-tailed test
• This leads to an equivalent outcome to using “F-Test Family: ANOVA, Fixed effects, omnibus, one-way (two-groups)”
Experimental studies - within-participants designs: For all studies in this category, we calculated the power for a 2 measurements within-participants design. For within-participants designs, power also depends on the correlation between the repeated measurements. The higher this correlation, the higher the power. We set this correlation to .5.
• Test family (t-test); statistical test: means – differences between two dependent means (matched pairs); Post-hoc power analyses (Compute achieved power) –&gt; two-tailed test
• This leads to a similar outcome to using “F-Test Family: ANOVA, repeated measures, within factors (2 measurements, .5 correlation between measurements; nonsphericity correction = 1).
• The t-test analysis is slightly more favorable in terms of power.
Experimental studies - mixed designs: When a study employed a mixed design (i.e., there were within-participants and between-participants factors) we calculated power separately for the within-participants and the between-participants factor and the interaction.
• Within-factor
o Test family F-Test; repeated measures, within factors (2 measurements, number of groups = 2; .5 correlation between measurements; nonsphericity correction =1)
• Between-factor
o Test family F-Test; repeated measures, between factors (2 measurements, number of groups = 2; .5 correlation between measurements)
• Interaction factor
o Test family F-Test; repeated measures, within factors (2 measurements, number of groups = 2; .5 correlation between measurements; nonsphericity correction =1)
Quasi-experimental studies: For all studies in this category, we calculated the power for a 2 groups between-participants design.
• Test family (t-test); statistical test: means – differences between two independent means (two groups); Post-hoc power analyses (Compute achieved power) –&gt; two-tailed test
• This leads to an equivalent outcome to using “F-Test Family: ANOVA, Fixed effects, omnibus, one-way (two-groups)”
"</t>
  </si>
  <si>
    <t>"International Journal of Sport Psychology (IJSP), Journal of Applied Sport Psychology (JASP), Journal of Sport and Exercise Psychology (JSEP), and Psychology of Sport and Exercise (PSE)"</t>
  </si>
  <si>
    <t>Sport and exercise psychology</t>
  </si>
  <si>
    <t>DistinguishedStatisticalTestsAppropriatly</t>
  </si>
  <si>
    <t>Did the method distinguish between different types of statistical procedures appropriately (i.e., if not wrong, then still "yes"?</t>
  </si>
  <si>
    <t>generalised by type of research design</t>
  </si>
  <si>
    <t>not assessed</t>
  </si>
  <si>
    <t>id</t>
  </si>
  <si>
    <t>"We surveyed all 36 issues of Animal Behaviour from volumes 51e52 (1996), 65e66 (2003) and 77e78 (2009) with the aim of calculating the power of one statistical test from each empirical investigation published in these issues (review, commentary and forum papers were excluded). To make our study comparable, we followed closely the methods employed by Jennions &amp; Møller (2003, pages 439e440), adopting their definition of a statistical test (‘if the author(s) reported a probability value either exactly using the phrase ‘P &lt; .0X’ or ‘P &gt; .Y’ or if the shorthand ‘NS’ or ‘ns’ was used to denote a non-significant P value’) and using only the first statistical test presented in the text of the Results section of each paper (this prevented pseudoreplication of papers and avoi- ded the problem that power may be correlated with the sequence of tests reported within a paper, Jennions &amp; Møller 2003). If no statistical test was presented in the text, figures and tables were checked in the order they appeared in the paper."</t>
  </si>
  <si>
    <t>Student’s t tests, t tests for matched pairs, ManneWhitney U tests, Wilcoxon tests for matched pairs, correlation tests (e.g. Spearman, Pearson), KruskaleWallis tests, chi-square tests, G tests and ANOVA (excluding nested factors and repeated measures, as in Jennions &amp; Møller 2003)</t>
  </si>
  <si>
    <t>Animal behaviour</t>
  </si>
  <si>
    <t>cohen 1988</t>
  </si>
  <si>
    <t>cohen 1988, 1992</t>
  </si>
  <si>
    <r>
      <t xml:space="preserve">Effect sizes reported in paper </t>
    </r>
    <r>
      <rPr>
        <i/>
        <sz val="12"/>
        <color theme="1"/>
        <rFont val="Calibri"/>
        <family val="2"/>
        <scheme val="minor"/>
      </rPr>
      <t>d</t>
    </r>
    <r>
      <rPr>
        <sz val="12"/>
        <color theme="1"/>
        <rFont val="Calibri"/>
        <family val="2"/>
        <scheme val="minor"/>
      </rPr>
      <t xml:space="preserve"> small = .2 medium .5 large .8. More effect sizes reported in paper (i.e. r f f^2 and w)</t>
    </r>
  </si>
  <si>
    <t>"Power was calculated using the software G* power (Buchner et al. 2001). The relevant test category was selected for each specific test and the ‘post hoc’ option was chosen. We set a to 0.05 in all cases and entered appropriate values of sample size and standardized effect size. G* power has Cohen’s standardized effect sizes ‘built in’ (Cohen 1988, 1992; see also Table 2)." "Power for nonparametric tests was calculated for the equivalent parametric test (as in Jennions &amp; Møller 2003). Specifically, for the ManneWhitney U test we calculated power for a Student’s t test, for Wilcoxon matched-pairs tests power was calculated for matched- pairs t tests, and for KruskaleWallis tests power was calculated for a parametric ANOVA. Cohen’s standardized effect size values of these equivalent parametric tests were used (Table 2). Where the assumptions of parametric tests are met, the power of nonpara- metric tests is weaker than that of the equivalent parametric tests but becomes similar with moderate to large sample sizes (Jennions &amp; Møller 2003). Furthermore, and as in Jennions &amp; Møller (2003), we calculated power of G tests as for a chi-square test."</t>
  </si>
  <si>
    <t>d (cohen 1977)</t>
  </si>
  <si>
    <t>"Sample size tables for the three designs were constructed by draw- ing extensively on Cohen's (1977) presentation of sample-size tables (pp. 28-39). For each design, homoscedasticity, random assignment, and equal sample size (for experimental and control groups) were as- sumed. Tables 1, 2, and 3 present the total sample sizes needed to detect effect sizes (dp)of .2, .5, and .8 (suggested by Cohen as small, medium, and large effect sizes) at various levels of power and for va- rying values of pyx. Data are presented for posttest-only analysis, gain-score analysis, and ANACOVA designs. Alpha was set at .05 of one-tailed tests of the null hypothesis."</t>
  </si>
  <si>
    <t>"What are the actual sample sizes typically used in evaluating train- ing programs? To obtain an estimate of sample sizes, a population of studies was considered. Smith (1975) summarized the results of 100 studies investigating the impact of sensitivity training. Included in his review were studies that generally met the criteria of having experi- mental and control groups and some kind of repeated measures de- sign. His review of training evaluation studies seemed reasonable to use as a population of studies on which to gather sample-size esti- mates. It should be noted, however, that these studies possibly re- present better than average studies. Most of them had met critical review, had achieved some level of significance, and possibly employed higher sample-size numbers than studies not included in the review. Thus we must view estimates of these studies and estimates of sample sizes based upon these studies as possibly biased upwards.
To obtain estimates of sample sizes used in training evaluation de- signs, we searched for and summarized the sample sizes used in the studies cited by Smith (1975). Not all these studies were available to us because many were unpublished-and buried in some unavailable dissertation archive, etc. We were able to obtain information for 51 of the 100 studies. The median total sample size for the studies was 43 (25th percentile = 30, 75th percentile = 70). (Effect-size calcula- tions were impossible due to unreported data in these studies.)"</t>
  </si>
  <si>
    <t xml:space="preserve">Not applicable as it does not calculate power of research studies </t>
  </si>
  <si>
    <t>sensitivity training</t>
  </si>
  <si>
    <t>not in english</t>
  </si>
  <si>
    <t>only avaliable in japanese</t>
  </si>
  <si>
    <t>excluded as it does not consider the power of a sample of articles actual sample size rather making generalisations about the type of study</t>
  </si>
  <si>
    <t>exclude</t>
  </si>
  <si>
    <t>49 meta analyses</t>
  </si>
  <si>
    <t>"The main outcome measure of our analysis was the achieved power of each individual study to detect the estimated summary effect reported in the corresponding meta-analysis to which it contributed, assuming an α level of 5%. Power was calculated using G*Power software23. We then calculated the mean and median statistical power across all studies."</t>
  </si>
  <si>
    <t>"Included in our analysis were articles published in 2011 that described at least one meta-analysis of previ- ously published studies in neuroscience with a summary effect estimate (mean difference or odds/risk ratio) as well as study level data on group sample size and, for odds/risk ratios, the number of events in the control group."</t>
  </si>
  <si>
    <t>neuroscience</t>
  </si>
  <si>
    <t>unclear</t>
  </si>
  <si>
    <t>summary effect size seen in the metaanalysis from which the sampled article comes from</t>
  </si>
  <si>
    <t>summary effect size seen in indivdual metaanalyses</t>
  </si>
  <si>
    <t>calculated power of articles sample size to detect power to detect the summary effect size in meta analysises. It is unclear whether power analysis took account of the type of analysis performed</t>
  </si>
  <si>
    <t>"This study was conducted using papers published during 2011 in the 10 nursing journals with the highest 5-year impact factors according to the Journal Citation Reports1 (Science and Social Sciences 2010 editions)."</t>
  </si>
  <si>
    <t xml:space="preserve">Nursing Research. Birth. Cancer Nursing. Oncology Nursing Forum. Worldviews on Evidence-Based Nursing. International Journal of Nursing Studies. Journal of Advanced Nursing. Research in Nursing and Health. American Journal of Critical Care. Journal of Nursing Scholarship. </t>
  </si>
  <si>
    <t>yes (parametric alternatives used where nonparametric tests were used)</t>
  </si>
  <si>
    <t>"The power of each type of inferential test (e.g., t tests, Chi-squared tests) was analysed separately using G*Power 3.1 (Faul et al., 2007, 2009). Power calculations for several tests, however, could not be performed in G*Power 3.1, including the Kruskal–Wallis test, Fried- man’s test, Kendall’s tau and Spearman’s rank correla- tions, structural equation modelling (SEM)/confirmatory factor analysis (CFA)/path analysis, and multi-level modelling. The power of the Kruskal–Wallis test, Fried- man’s test, Kendall’s tau and Spearman’s rank correlations were calculated using their parametric equivalents after adjusting the sample sizes using asymptotic relative efficiencies (Andrews, 1954; Hotelling and Richards Pabst, 1936; Moran, 1951; van Elteren and Noether, 1959). " " For SEM/CFA/path analysis models, power was calculated using the approach outlined in Kim (2005), with the non- centrality parameter (d) computed using Eq. (3) and power calculated using an adaption of the syntax presented in the appendix. Because Cohen’s conventions do not extend to these types of modelling, the power of each model was calculated using a root mean square error of approximation (RMSEA) value (e) of .05 (MacCallum et al., 1996; MacCallum and Hong, 1997). An e   .05 is indicative of good model fit. For multi-level modelling, Optimal Design Software Version 3.0 (Raudenbush et al., 2011; Spybrook et al., 2011) was used. Reliability estimates (e.g., Cohen’s kappa, intraclass correlation coefficients), for which p values are sometimes reported, were excluded from the analysis, because adequate sample sizes for these statistics should be based on precision (i.e., narrow confidence intervals) rather than power (Lew and Doros, 2010)."</t>
  </si>
  <si>
    <t>nursing</t>
  </si>
  <si>
    <t>"the G Power statistical package (Buchner, Faul, &amp;Erdfelder, 1997; Erdfelder, Faul, &amp; Buchner, 1996) was then used to calculate the statistical power of each study. Specifically, post hoc power calculations for paired-samples t-tests were generated considering each individual study’s sample size, associated degrees of freedom, and a critical alpha level of 0.05. The effect size index f [(rm)=r] is recommended for study designs in which k   2 (Cohen, 1988), as with the STN DBS literature where multiple repeated measures designs are common- place. Accordingly, power estimates were conducted using a priori defined Cohen’s f values for small ( f 1⁄4 0.10), medium ( f 1⁄4 0.25), and large ( f 1⁄4 0.40) effect sizes. Cohen’s f values—which are always positive and range from zero to an indefinite upper limit—are interpreted as the standard deviation of the standardized means in a given set of populations (Cohen, 1988). Following recommendations from Zak- zanis (2001) and Rossi (1990), we also calculated power estimates for very large ( f = 1.5)"</t>
  </si>
  <si>
    <t>1997-2004</t>
  </si>
  <si>
    <t>"To identify the relevant published articles, key search terms (e.g., subthalamic nucleus, deep brain stimulation, cognitive, etc.) were entered into the PsychINFO, PubMed, and ISI Web of Science electronic databases for the years 1997 to 2004. In addition, references from articles reporting cognitive outcomes of STN DBS were reviewed to identify other papers of interest that may not have been indexed in the aforementioned databases. To be included in the current power review, an article must have used a repeated-measures design and at least one paired-samples group- level statistical analysis (e.g., a paired-samples t-test) to examine the cognitive seque- lae of STN DBS in a sample of persons with PD. Studies that used single- and=or mixed comparison-group designs were included. We excluded review articles, single case studies, statement papers, investigations that used only animal subjects, and studies not published in English."This study was conducted using papers published during 2011 in the 10 nursing journals with the highest 5-year impact factors according to the Journal Citation Reports1 (Science and Social Sciences 2010 editions).""</t>
  </si>
  <si>
    <t>"Published articles that reported analysis of homework effects in psycho- therapy were located (a) by means of searches in the PsycLIT and PsyclNFO databases from 1980 though 1998 as well as (b) from the reference sections of relevantjournal articles and books. The terms behav- ioral practice, extratherapy, extratreatment, home practice, homework, and self-help assignments were used as text words in the searches of electronic databases. The rationale for not including studies published before 1980 was that they did not benefit from the work by Beck et al. (1979) on cognitive therapy of depression. The majority of outpatient treatment studies before 1980 omitted the assessment of client adherence with homework assignments (Kazantzis &amp; Deane, 1998), a key emphasis of Beck et al.'s cognitive therapy.
As a result of the two searches described, a total of 719 homework- related studies were identified. The principal criterion for inclusion was whether the study had quantitatively assessed the relationship between homework and treatment outcome assessed at termination. Using this criterion, I excluded the majority of the selected studies, as they had only incorporated homework as a component of the treatment protocol but did not involve an examination of homework-related effects on outcome. Consequently, only 31 studies of the 719 studies identified in the searches were initially selected and considered for inclusion in the power analysis."</t>
  </si>
  <si>
    <t>1980-1998</t>
  </si>
  <si>
    <t>clinical</t>
  </si>
  <si>
    <t>"Statistical power was calculated based on samples sizes and Cohen's (1988) power tables and ES conventions, together with a computer pro- gram designed to calculate statistical power (Erdfelder, Faul, &amp; Buchner, 1996). Statistical power was calculated separately for small, medium, and large ESs (Gillett, 1994). Alpha was set at .05 for all the power estimations. Power was not computed for those studies in which sufficient statistical information could not be determined (Kornblith et al., 1983; Michelson, Mavissakalian, Marchione, Dancu, &amp; Greenwald, 1986) or in which non- parametric techniques (Fennell &amp; Teasdale, 1987) or Tobit analyse~ (Per- sons et al., 1988) were used to examine homework effects. Thus, power was calculated for the remaining 27 articles examining the effects of homework assignments in psychotherapy."</t>
  </si>
  <si>
    <t>f (cohen 1988)</t>
  </si>
  <si>
    <t>article sample size</t>
  </si>
  <si>
    <t>cohen's dz</t>
  </si>
  <si>
    <t>meta-analytic estimated effect size of .31 d from included studies</t>
  </si>
  <si>
    <t>"181 statistical analyses of awareness test"  "using G*Power 3" "paired samples t test" "two tailed"</t>
  </si>
  <si>
    <t>"For the present systematic review, we accessed all the pub- lished reports that used the standard procedure for contextual cuing experiments ["On 26 November 2013 we searched in the Web of Science for all the papers citing the original report from Chun and Jiang (1998)"]. On 26 November 2013 we searched in the Web of Science for all the papers citing the original report from Chun and Jiang (1998).   available on the Web of Science, we removed from this list theoretical reviews with no empirical work and also empirical papers focused on topics different from contextual cuing. We also removed contextual cuing papers that used natural scenes as contexts because the cognitive processes involved in these experiments are widely recognized to be explicit (Brockmole &amp; Henderson, 2006; Brockmole &amp; Vo, 2010).
Within the remaining list of studies, we were particularly interested in experiments whose general procedure did not de- viate radically from the standard method described in the Intro- duction. Specifically, we selected all the experiments in which the location of the distractors in repeated displays predicted the location of the target within the same static display. This crite- rion excluded a small set of experiments on identity cuing, temporal cuing, contextual cuing with moving patterns, and also experiments in which distractors predicted the location of a target presented on a subsequent search display. Finally, by studying the reference lists of the accessed reports, we identi- fied a small group of relevant papers that had not appeared in our original search in the Web of Science (Geringswald, Herbik, Hoffman, &amp; Pollmann, 2013; Manns &amp; Squire, 2001; Pollmann &amp; Manginelly, 2010; Zellin, von Mühlenen, Müller, &amp; Conci, 2013) and we included them among the final list of studies. Following this procedure we identified 73 articles that contained at least one experiment that qualified for the present meta-analysis. All the papers included in our review are marked with asterisks in the References section.
"</t>
  </si>
  <si>
    <t>"Chi-squared tests (n = 1407), Fisher’s exact tests (n = 305), McNemer’s tests (n = 45), two-proportion z tests (n = 17), sign tests (n = 28), Pearson’s correlations (n = 3731), Spearman’s rank correla- tions (n = 117), Kendall’s tau correlations (n = 219), simple/ multiple regressions (n = 770), t tests (n = 1182), Wilcox- on’s tests (i.e., Wilcoxon signed ranks tests and Wilcoxon ranked sum tests/Mann–Whitney U/Cochran–Mantel– Haenszel tests; n = 363), ANOVA/analyses of covariance (ANCOVA)/MANOVA (n = 797), Friedman’s tests (n = 17), Kruskal–Wallis tests (n = 261), odds ratio tests (n = 123), logistic regressions (n = 688), Poisson regressions (n = 96), multi-level models (n = 41), and SEM/CFA/path (n = 130)"</t>
  </si>
  <si>
    <t xml:space="preserve">all articles published from 1998 to 2013 that cited "Chun and Jiang (1998)." a paper detailing the method under study ... </t>
  </si>
  <si>
    <t>International Journal of Mental Health Nursing 19 (2010) and 20 (2011)</t>
  </si>
  <si>
    <t>2010-2011</t>
  </si>
  <si>
    <t>"This study was conducted using the papers published in the last two volumes (19 and 20) of the International Journal of Mental Health Nursing. Papers were included in the analysis if the authors had reported at least one inferential test. Papers were excluded if they were editorials, guest editorials, letters to the editor, published in supplementary issues (i.e. conference proceedings), or book reviews. Papers were also excluded if they included statistical tests, for which power tables are not currently available (e.g. factor analysis, principal components analy- sis, structural equation modelling)."</t>
  </si>
  <si>
    <t>cognitive psychology</t>
  </si>
  <si>
    <t>"The inferential statistics in papers that met the inclu- sion criteria were analysed for their power to detect small, medium, and large effects using Cohen’s (1988) conven- tions (Table 1). For logistic regressions, small, medium, and large effects were calculated using Chinn’s (2000) method of converting odds ratios to Cohen’s d-values. This conversion was made because no guidelines cur- rently exist for what constitutes small, medium, and large odds ratios. For each study, the power of different infer- ential tests (e.g. t-tests, c2-tests, correlations) were analy- sed separately using G*Power 3.1 (Faul et al. 2007; 2009)."</t>
  </si>
  <si>
    <t>Does not look at statistical power</t>
  </si>
  <si>
    <t>"All studies selected for inclusion had to be published in a peer-reviewed, English-language journal with a publication date between 1978 and 1997. To be included in the power analysis, a study had to compare the performance of people with PD to healthy control participants on a task explicitly described as measuring memory."</t>
  </si>
  <si>
    <t>1978-1997</t>
  </si>
  <si>
    <t>articles examining recognition memory performance in those with parkinson's disease</t>
  </si>
  <si>
    <t>"Statistical power was calculated using the GPOWER computer program developed by Erdfelder, Faul, and Buchner (1996). Power can be calculated for a range of univariate test statistics, including t and F. The program calculates power using Cohen's (1988) small, medium, and large ESs as the default. However, any ES value can be entered. For each power calculation, the appropriate values for alpha, ES, and N were entered and power was then calculated by the program for 1,360 test statistics. Where a study used a particular statistic more than once (almost always the case), the mean power level was calculated separately for small, medium, and large ESs for that study."</t>
  </si>
  <si>
    <t>cohen's d (1988)</t>
  </si>
  <si>
    <t>meta-analyses</t>
  </si>
  <si>
    <t>1995-2005</t>
  </si>
  <si>
    <t>"Several types of analyses were not coded for the purposes of data analysis because they represented a departure from the typical application of meta-analysis. Analyses not coded were those in which the unit of analyses was a reliability coefficient (e.g., test-retest r), path coefficients in models with mediating variables, weighted matrices used to construct mediator models, relationships among study-level moderators, tests comparing the inclusion versus removal/trimming of outliers, and analyses that used unweighted methods to estimate average mean effect sizes. Occasionally, results from both random- and fixed-effects estimates were provided to test the same hypotheses. In these cases the analyses interpreted by author of the meta-analysis were coded. If equal weight was ascribed to both types of models, then random-effects results were coded because of their greater validity with respect to inferences (see introduction). "</t>
  </si>
  <si>
    <t>"A census of meta-analyses was taken from Psychological Bulletin" "Meta-analysis was operationalized for the purpose of this survey as a quantitative synthesis of effect sizes or probabilities across studies. Every article published in Psychological Bulletin between 1995 and 2005 was examined to determine if it met this criterion. "</t>
  </si>
  <si>
    <t>retrospective power "The retrospective power approach consists of using the study design and obtained estimate of effect size to evaluate power."</t>
  </si>
  <si>
    <t>"posttest-only analysis, gain-score analysis, and ANACOVA designs"</t>
  </si>
  <si>
    <t>sample size of articles included in meta-analyses</t>
  </si>
  <si>
    <t xml:space="preserve">This one looked at the power to detect an effect at the median sample size in each type of design makes quite a few mistakes in the text. Mixed effects - I have only included the within factor analysis in order to maintain independence </t>
  </si>
  <si>
    <t>exclude?</t>
  </si>
  <si>
    <t>non-random sample of 100 studies investigating the impact of sensitivity training (published before 1975)</t>
  </si>
  <si>
    <t>Mean power of statistical tests in each article</t>
  </si>
  <si>
    <t>Notes (reasons for exclusion if excluded)</t>
  </si>
  <si>
    <t>General Psychology</t>
  </si>
  <si>
    <t xml:space="preserve">RMSEA of .05 </t>
  </si>
  <si>
    <t>RMSEA of .10</t>
  </si>
  <si>
    <t>RMSEA of .075</t>
  </si>
  <si>
    <t>SEM</t>
  </si>
  <si>
    <t>RMSEA</t>
  </si>
  <si>
    <t>"All articles published in the Journal of Consulting and Clinical Psychology. 2000, vol. 68, the Journal of Personality and Social Psychology, 2000, vol. 78, and the Journal of Abnormal Psychology. 2000, vol. 109 were eligible for inclusion." and which included SEM</t>
  </si>
  <si>
    <t>Articles listed in the July issues of Journal for Research in Mathematics Education 1976-1995</t>
  </si>
  <si>
    <t>1975-1994</t>
  </si>
  <si>
    <t>Mathematics Education Research</t>
  </si>
  <si>
    <t>T tests for two means, preason product moment r, sign test, proportion is .5, differences between proportions, chi square, ANOVA, ANCOVA, multiple refression, MANOVA, MANCOVA</t>
  </si>
  <si>
    <t>Power tables from Cohen's (1988) Statistical Power Analysis for the Behavioural Sciences</t>
  </si>
  <si>
    <t>AmalgomationMethod</t>
  </si>
  <si>
    <t xml:space="preserve">Amalgomation method (e.g., "mean power of articles", main statistical test, etc.) </t>
  </si>
  <si>
    <t>Article found, manual calculation with their data was performed in order to obtain quantiles, sd, medians</t>
  </si>
  <si>
    <t>Power of type of design, by article</t>
  </si>
  <si>
    <t>r</t>
  </si>
  <si>
    <t>Sampled articles / Journals included</t>
  </si>
  <si>
    <t>Journal of Consulting and Clinical Psychology, 2000, vol. 68, the Journal of Personality and Social Psychology, 2000, vol. 78, and the Journal of Abnormal Psychology, 200, vol. 109</t>
  </si>
  <si>
    <t>Animal Behaviour, volumes 51-52 (1996)</t>
  </si>
  <si>
    <t>Animal Behaviour, volumes 65-66 (2003)</t>
  </si>
  <si>
    <t>Animal Behaviour, volumes 77-78 (2009)</t>
  </si>
  <si>
    <t>The first statistical test reported in the results section</t>
  </si>
  <si>
    <t>Sample size of article</t>
  </si>
  <si>
    <t>Correlational research design</t>
  </si>
  <si>
    <t>Quasi-experimental research design</t>
  </si>
  <si>
    <t>Experimental within subjects design</t>
  </si>
  <si>
    <t>Experimental between subjects design</t>
  </si>
  <si>
    <t>Experimental mixed design, within factor test</t>
  </si>
  <si>
    <t>t tests and ANOVAs</t>
  </si>
  <si>
    <t>explicitly performed to assess an underpowered area of research, Raw data extracted to caculate quantiles for sample size and effect sizes</t>
  </si>
  <si>
    <t>no (assumes a independent samples t test)</t>
  </si>
  <si>
    <t>explicitly performed to assess an underpowered area of research, much missing data</t>
  </si>
  <si>
    <t>"chi square tests, n = 98; correlations, n = 109; simple linear regression, n = 10; logistic regression, n = 172; t-tests, n = 44; ANOVA/MANOVA, n = 51)"</t>
  </si>
  <si>
    <t>t and f tests</t>
  </si>
  <si>
    <t>minimum and maximum levels of power for small medium and large, [.06,55] [.15,1] [.32,1]</t>
  </si>
  <si>
    <t xml:space="preserve">retrospective power analysis used ,does not provide an estiamte that can be interpreted </t>
  </si>
  <si>
    <t>1975-1991</t>
  </si>
  <si>
    <t>Studies Examining the Cognitive Effects of Subthalamic Nucleus Deep Brain Stimulation in Parkinson's Disease. Diverse journals.</t>
  </si>
  <si>
    <t xml:space="preserve">studies examining the relationship between homework effects and clinical depression. Diverse Journals </t>
  </si>
  <si>
    <t>"All of the articles published in the referenced journals between 1975 and 1991 were examined (N = 293), and articles not reporting statistics were eliminated from the study."… "a distinctionwas made between major and peripheral statistical tests. Major tests dealt directly with Rorschach variables, whereas peripheral tests did not. Peripheral tests that were excluded from the survey included, for example, all of the correlation coefficients of a factor analysis, cluster analysis, and multidimensional scaling; interrater, internal consistency, and temporal consistency reliability coefficients; tests of statistical assumptions; and statistical tests not bearing directing on Rorschach variables"</t>
  </si>
  <si>
    <t>"t tests, Pearson's r, partial correlarions, chi square tests, and F test in the analysis of variance (ANOVA) and covariance(ANCOVA).Power coefficientswere computed for main effects only in factorial ANOVAs. In contrast to other power surveys, but following Cohen (1962), power analyses were calculated for nonparametric techniques, because these are overrepresented in the Rorschach research literature. In these cases, power was determined for the analogous parametric test, for example, the t test for means was substituted for the Mann-Whitney U test and for the Wilcoxon matched-pairs signed-rankstest, F test for the Kruskal-Wallis H test and for the Friedman test, and Pearson's r for Spearman's rho. "</t>
  </si>
  <si>
    <t>"Journal of Personality Assessment, Journal of Consulting and Clinical Psychology, Journal of Abnormal Psychology, Journal of Clinical Psychology, Journal of Personality, Psychological Bulletin, American Journal of Psychiatry, and Journal of Personality and Social Psychology"</t>
  </si>
  <si>
    <t>"Power coefficients were calculated using a computer program (Borenstein&amp; Cohen, 1988).When the computer program was not helpful, we referred to power tables from Cohen (1988) and Lipsey (1990)"</t>
  </si>
  <si>
    <t>d</t>
  </si>
  <si>
    <t>cohen's d</t>
  </si>
  <si>
    <t xml:space="preserve">exclude </t>
  </si>
  <si>
    <t>Data is a duplicate of the Maddock Rossi study</t>
  </si>
  <si>
    <t>"We develop methods for assessing the power of random-effects meta-analyses, and the average power of the individual studies that contribute to meta-analyses, so that these powers can be compared" [extensive details provided in the article ]</t>
  </si>
  <si>
    <t xml:space="preserve">Does not provide a measure of the statistical power of bodies of research </t>
  </si>
  <si>
    <t>"Journal of Applied Psychology (all six issues of Volume 59)"</t>
  </si>
  <si>
    <t>"Empirical studies reported in the 1974 Journal of Applied Psychology (all six issues of Volume 59) were examined in this survey.2 The article served as the unit of analysis. The major significance tests were power-analyzed, while secondary tests such as manipulation checks and peripheral reliability estimates were omitted. This procedure"</t>
  </si>
  <si>
    <t>"Of the 3,373 statistical tests examined in this sample, 1,736 were for correlations, 732 involved an F, 691 were simple t tests, and 218 used chisquare"</t>
  </si>
  <si>
    <t>"For each test of significance, three power determinations corresponding to the three levels of experimental effect (small, medium, and large) were made. When cell sizes were unequal, harmonic mean functions of the two «s were used (see Cohen, 1969). In order to remain consistent with previous power analyses, certain experimental criteria were standardized. The .05 level of significance was used uniformly as was the nondirectional version of the null hypothesis. Once these figures were obtained, the average statistical power for each article was calculated, resulting in mean estimates for small, medium, and large effect sizes."</t>
  </si>
  <si>
    <t>2006-2010</t>
  </si>
  <si>
    <t>Sample sizes of articles</t>
  </si>
  <si>
    <t>Personality and social psychology</t>
  </si>
  <si>
    <t>Unclear</t>
  </si>
  <si>
    <t>Unclear (context suggests power to detect a correlation)</t>
  </si>
  <si>
    <t>Cohen 1988</t>
  </si>
  <si>
    <t xml:space="preserve"> Journal of Personality</t>
  </si>
  <si>
    <t xml:space="preserve">Journal of Personality and Social Psychology </t>
  </si>
  <si>
    <t xml:space="preserve"> Journal of Research in Personality</t>
  </si>
  <si>
    <t>Personality and Social Psychology Bulletin</t>
  </si>
  <si>
    <t>Journal of Experimental Social Psychology</t>
  </si>
  <si>
    <t>2006-2013</t>
  </si>
  <si>
    <t>Psychological Science</t>
  </si>
  <si>
    <t>"For each journal and for each year, starting in 2006 and ending in 2010, we drew a random sample of 20% of published empirical articles. In total, we coded 1,934 studies that were distributed across 824 articles. Two coders recorded the sample size of each empirical study reported in those articles. In cases where the two coders differed in their estimates by more than N = 30, the first author examined the studies in question and resolved the discrepancy. We excluded meta-analytic studies because our intention was to capture the sample sizes used by researchers when they have the freedom to choose their sample sizes.""</t>
  </si>
  <si>
    <t>Does not report n and power estimates (i.e., only reports total number of articles sampled overall, and power estimates for individual journals and years without the number of articles included in them) - Total sample size (across all journals) = "1934 studies across 824 articles"</t>
  </si>
  <si>
    <t>"American Journal of Psychology, Child Development, Educational and Psychological Measurement, Journal of Applied Behavior Analysis, Journal of Clinical Psychology, Journal of General Psychology, Journal of Personality, Perceptual and Motor Skills, Personnel Psychology, and Psychological Record."</t>
  </si>
  <si>
    <t>None</t>
  </si>
  <si>
    <t>Number of Articles included</t>
  </si>
  <si>
    <t>"The Ss for this study were all the published research articles in 10 non-APA journals for the complete year 1977 (the same year used in the APA journal study)." "Each article was read carefully to determine the total and individual ns. If the ns were not clearly reported, tables, figures, and research design were examined in an attempt to obtain the data."</t>
  </si>
  <si>
    <t>Sample size of articles</t>
  </si>
  <si>
    <t>exclude (unless modeling n)</t>
  </si>
  <si>
    <t>Does not estimate power, just records sample size</t>
  </si>
  <si>
    <t>Independent samples t test</t>
  </si>
  <si>
    <t>Psychiatry</t>
  </si>
  <si>
    <t>"We recalculated power for each t test by inflating the observed mean difference to a standard level, but did not adjust the actual sample size for each test. This allowed us to observe whether, given a “true effect” as represented by our artificially inflated mean difference, researchers would have had sufficient subjects to realize an acceptable level of power (e.g., 80%) for detecting such an effect. We imposed a common effect size across all studies by setting the mean difference equal to a standardized difference of I. The standardized difference is equal to the difference between two means divided by the pooled standard deviations of these means"</t>
  </si>
  <si>
    <t>Yes</t>
  </si>
  <si>
    <t>Yes (only t tests used)</t>
  </si>
  <si>
    <t>"The articles in all issues of Volumes 14, 15, and 16 of Psychiatry Research (108 articles) were searched to identify analyses that met the following criteria: (I) Analysis was reported in the Results section. (2) Unpaired Student’s I test was the test statistic. (3) The result of the statistic was reported to be nonsignificant 0, &gt; 0.05)."</t>
  </si>
  <si>
    <t>Power of individual statistical tests</t>
  </si>
  <si>
    <t>"We identified ToP teaching activity and methods studies from 1974 through 2006 in which researchers (a) reported statistical significance test results, (b) reported sample size data, and (c) employed a commonly used significance test from which we could calculate power (see Cohen, 1988)."</t>
  </si>
  <si>
    <t>1974-2006</t>
  </si>
  <si>
    <t>"We used Borenstein et al.’s (2001) Power and Precision software to calculate power estimates. We assumed a two tailed hypothesis test for all studies."</t>
  </si>
  <si>
    <t>Chi square, t tests (independent and dependent samples), correlations</t>
  </si>
  <si>
    <t>Education</t>
  </si>
  <si>
    <t>American Journal of Occupational Therapy</t>
  </si>
  <si>
    <t>"All articles in colume 34 of AJOT were reviews, and 22 articles containing statistical evaluations of a null hypothesis were selected"</t>
  </si>
  <si>
    <t>Occupational Therapy</t>
  </si>
  <si>
    <t>Exclude because they calculated power for the benchamrk nearest their effect size (i.e., those studies near a large effect). Cohen 1977's bechmarks are the same as Cohen 1988.</t>
  </si>
  <si>
    <t xml:space="preserve">Exclude as they did not provide mean, median or quantiles of power estimates </t>
  </si>
  <si>
    <t>1969-2011</t>
  </si>
  <si>
    <t>1969-2012</t>
  </si>
  <si>
    <t>"An experienced research librarian (P.J.E.) designed a strategy (eAppendix) to search MEDLINE, EMBASE, CINAHL, PsychINFO, ERIC, Web of Science, and Scopus using search terms for the intervention (eg, simulator, simulation, manikin, cadaver, MIST, Harvey), topic (eg, surgery, endoscopy, anesthesia, trauma, colonoscopy), and learners (eg, education medical, education nursing, education professional, students health occupations, internship and residency). No beginning date cutoff was used, and the last date of search was May 11, 2011.</t>
  </si>
  <si>
    <t>Diverse articles examining simulation-based education research with no-intervention-comparision</t>
  </si>
  <si>
    <t>Diverse articles examining simulation-based education research with an alternative intervention comparison group</t>
  </si>
  <si>
    <t>Rehabilitation Counseling Bulletin, Rehabilitation Psychology, Journal of Applied Rehabilitation Counseling, Rehabilitation Education</t>
  </si>
  <si>
    <t>1990-1991</t>
  </si>
  <si>
    <t>"Each of the statistical tests was power analyzed using Borenstein and Cohen's (1988), statistical power analysis computer program. The power of each test was calculated for small, medium, and large effects. Alpha levels of .05 were assumed for all tests. The mean power of the statistical tests were established at the three levels of effect size for each research study."</t>
  </si>
  <si>
    <t>"A survey of research articles published in professional journals containing the majority of rehabilitation counseling research was conducted. The following volumes were examined: (a) Rehabilitation Counseling Bulletin, volume 34,1990-1991; (b) Rehabilitation Psychology, Volume 35,1990; (c) Journal of Applied Rehabilitation Counseling; and (e) Rehabilitation Education, Volume 4, 1990. Of the 150 articles examined, 32 contained statistical tests that could be power analyzed."</t>
  </si>
  <si>
    <t>All two group comparisons, correlations, but not "nonparametric and multivariate procedures, which had not been analyzed in the Cohen-type studies, were not included."</t>
  </si>
  <si>
    <t>"The data for the present study came from eight journal articles (Charter, Adkins, Alekoumbides, &amp; Seacat, 1987; Charter, Walden, &amp; Hoffman, 2000; Charter &amp; Webster, 1997; Folbrecht, Charter, Walden, &amp; Dobbs, 1999; Lopez, Charter, &amp; Newman, 2000; Lopez, Charter, &amp; Schelling,2000; Rapport, Charter, Dutra, Farchione, &amp; Kingsley, 1997; Shaw, 1966), 47 test manuals that were found in a large Veterans Administration hospital testing laboratory, and 2,733 test critiques"</t>
  </si>
  <si>
    <t>Mixed sources examining test reliability</t>
  </si>
  <si>
    <t>exclude (include in discussion and tables)</t>
  </si>
  <si>
    <t>1966-1980</t>
  </si>
  <si>
    <t>Diverse reliability test statistics "The desired criteria for inclusion in the present study were the sample size, type of reliability (e.g., alpha), type of reliability study (e.g., retest), type of test (e.g., personality), and the date of study. If the precise date was not provided, then the date of the manual was used as the study date. In many instances, the type of internal consistency reliability was not specified by the source and the only description that was given was “internal consistency.” The “Other” category for type of reliability included the following: K-R 21, K-R 14, Guttman (nonspecified type), generalizability, Bentler theta, and unknown."</t>
  </si>
  <si>
    <t>test reliability - general psychology</t>
  </si>
  <si>
    <t xml:space="preserve">Looks at reliability, gives a rough guide that sub 400 is too few people for adequate test reliability to be established </t>
  </si>
  <si>
    <t>1920-1950</t>
  </si>
  <si>
    <t>1960-1969</t>
  </si>
  <si>
    <t>1970-1979</t>
  </si>
  <si>
    <t>1980-1990</t>
  </si>
  <si>
    <t>1990-2000</t>
  </si>
  <si>
    <t xml:space="preserve">Exclude as it does not estimate power of actual studies, rather it simulates studies </t>
  </si>
  <si>
    <t>"Power was calculated from Cohen's 1988 tables and from computer programs designed to assess power (Rossi, 1990). Once the power was computed for each test the results were combined to assess the average power for each study. … When doing this the unit of analysis was the article, because the number of tests in each artucle was found to vary widely"</t>
  </si>
  <si>
    <t>Health psychology, Addictive Behaviours, the Journal of Studies on Alcohol</t>
  </si>
  <si>
    <t>"All of the articles published in the 1997 Volume of the Journals HP, AB and JSA were examined, and only articles containing statistical tests in which power could be computed were selected"</t>
  </si>
  <si>
    <t>"Major tests are based directly on the research hypothesis of the study, whereas peripheral tests are not. Periferal tests were not included. Examination of major tests was limited to the tests included in Cohen's (1988) power handbook plus the multivariate analysis of variance"</t>
  </si>
  <si>
    <t>Full text unavaliable</t>
  </si>
  <si>
    <t>cohen 1988 f^2</t>
  </si>
  <si>
    <t>1977-1998</t>
  </si>
  <si>
    <t>Journal of Applied Psychology, Personnel Psychology, and Academy of Management Journal</t>
  </si>
  <si>
    <t>"The criteria for including studies in the review were as follows: (a) at least one MMR analysis was included as part of the study, (b) the MMR analysisincluded a continuous criterion, (c) the MMR analysis included a continuous predictor, and (d) the MMR analysis included a categorical moderator"</t>
  </si>
  <si>
    <t>"Therefore, in the present study we used the Aguinis et al. (2001) theorem to compute power corresponding to a range of f 2 values."</t>
  </si>
  <si>
    <t>Management Psychology</t>
  </si>
  <si>
    <t xml:space="preserve"> Standardised effect size benchmarks are likely to be a vast overestimate of expectable effect sizes for moderation, from the article "Our results show that the median effect size is .002. And, the effect size “bandwidth” is uniformly narrow and around .002 for the areas of personnel selection and work attitudes and for tests including the moderating effect of gender and ethnicity. Also, computations of the moderating effect size based on error-free measures increased the size of the median moderating effect by only .001."</t>
  </si>
  <si>
    <t>"moderating effects of categorical variables as assessed using multiple regression"</t>
  </si>
  <si>
    <t>"Statistical tests reported in these studies were classified as being either central to hypotheses being tested by the research or peripheral to these hypotheses. Since much of the research was exploratory in nature. the vast majority of statistical tests were classified as being central to the articles. The power of all reported analyses, excluding approximately 130, was calculated based upon the number of subjects in each comparison and assuming an alpha level of 0.05 and universal use of nondirectional tests."</t>
  </si>
  <si>
    <t>"An examination of the empirical research published in Psychosomatics during 1989 was conducted to determine the mean statistical power of each investigation"</t>
  </si>
  <si>
    <t>" Finally, the mean power of all tests performed in each study was calculated for each of the three possible effect sizes."</t>
  </si>
  <si>
    <t>cohen 1977</t>
  </si>
  <si>
    <t>"Power is for a two-tailed t test of the control group vs. the depressive group at alpha = 0.05."</t>
  </si>
  <si>
    <t>two tailed t test at alpha =.05</t>
  </si>
  <si>
    <t>Selected studies examining cerebro-spinal fluid neurotransmitter metabolites in people with depression v. control group</t>
  </si>
  <si>
    <t>sample size of articles</t>
  </si>
  <si>
    <t>Journal of Abnormal Psychology, Journal of Applied Psychology, Journal of Experimental Psychology: Human Perception and Performance</t>
  </si>
  <si>
    <t>Journal of Abnormal Psychology, Journal of Applied Psychology, Journal of Experimental Psychology: Human Perception and Performance, and Developmental Psychology</t>
  </si>
  <si>
    <t>"Each article was read to determine two diﬀerent sample sizes, a total sample size and an individual sample size. The total sample size represented the total number of subjects used in the study regardless of design groupings. The individual sample sizes represented the sizes of each of the design groupings in the study. For example, a study comparing treatment and control groups with 100 participants randomly assigned would have a total sample size of 100 and two individual sample sizes of 50. The reason for examining individual sample sizes was that “whatever conclusions are reached about a treatment factor, they are based on the number of subjects under that condition, not on the total sample size” (Holmes, 1979, p. 284). When an article reported two or more studies, each was recorded as a separate article with its own total and individual sample sizes."</t>
  </si>
  <si>
    <t>"We selected 3 recent meta-analyses of psychotherapies for adult depression (cognitive behaviour therapy (CBT), interpersonal psychotherapy and non-directive counselling) and examined the number of patients included in the trials directly comparing other psychotherapies."</t>
  </si>
  <si>
    <t>2011-2016</t>
  </si>
  <si>
    <t>"These numbers were calculated using G*Power software,4 assuming a statistical power of 0.8 and an α level of 5% (based on a two-sided t test indicating the difference between two independent means)"</t>
  </si>
  <si>
    <t>We first examined a recent meta-analysis of cognitive behaviour therapy for adult depression.7 This meta analysis included 46 comparisons between cognitive behaviour therapy (CBT) and other psychotherapies, with a mean effect size of d=0.1.</t>
  </si>
  <si>
    <t>"We did the same calculations for non-directive counselling for depression based on another meta-analysis with 32 trials comparing counselling to other psychotherapies." Diverse articles from  three meta-analyses examining psychotherapies for adult depression</t>
  </si>
  <si>
    <t xml:space="preserve">Does not provide mean or median powers at effect sizes (range of ns 16-221), maximum sample size had 80% to detect d=.34, average trial had 80% power to detect d = .66 </t>
  </si>
  <si>
    <t>Does not provide mean or median powers at effect sizes (range of ns 13 - 178), maximum sample size had 80% to detect d=.42. The average trial (52 patients has a power of .79)</t>
  </si>
  <si>
    <t>Journal of Abnormal psychology, Journal of Consulting and Clinical Psychology, and Journal of Personality and Social Psychology</t>
  </si>
  <si>
    <t>F test (ANOVA and ANCOVA), pearson r, t test, chi square, F test, z test, sign test</t>
  </si>
  <si>
    <t>"All of the articles published in the Journal of Abnormal Psychology, 1982, Volume 91; the Journal of Consulting and Clinical Psychology, 1982, Volume 50; and the Journal of Personality and Social Psychology, 1982, Volume 42, were examined, and articles not reporting any statistical tests were eliminated from the study. In addition, some articles were excluded because they contained statistical methods for which power could not be determined"... "As in previoussurveys, a distinction was made between major and peripheral statistical tests. Major tests were those that bore directly on the research hypotheses of the study, whereas peripheral tests did not. Peripheral tests, which were excluded from the survey, included all of the correlation coefficients of a factor analysis, unhypothesized higher order analysis of variance interactions, manipulation checks,interrater reliability coefficients, reliabilities of psychometric tests (internal consistency, test-retest), post hoc analysis of variance procedures (means comparisons tests, simple effects), and tests of statistical assumptions. For major statistical tests, power was determined for the following: / test, Pearson r, z test for the difference between two independent correlation coefficients, sign test, z test for the difference between two independent proportions, chi-square test, F test in the analysis of variance and covariance, and multiple regression F test."</t>
  </si>
  <si>
    <t>"Cohen's (1977) tables wereused to determine power for sign tests and chi-square tests. Tables and formulas in Rossi (1985b) were used to determine power for z tests for the difference between independent correlation coefficients and for z tests for the difference between independent proportions. The tabled valuesin thesesources are accurate to about one digit in the second decimal place whencompared with exact values. Computer programs were written by the author to expedite the determination of power for the remaining tests (t, r, and F). This was done because of the frequency of occurrence of these statistics and to avoid the interpolation errors inevitably encountered with the useof tables or charts. All programs were written in double precision IBM BASIC (version 3.10) to run on an IBM PC/AT microcomputer. The computer program to determine the power of the t test was based on the normal approximation to the noncentral I distribution given by Cohen (1977). Because this formula assumes that sample sizes are equal, it was modified slightly to permit unequal n power calculations. The determination of power for the Pearson correlation coefficient was based on the normal score approximation for r provided by the hyperbolic arctangent transformation, plus a correction factor for small sample sizes (Cohen, 1977). The cube root normal approximation of the noncentral F distribution was used for the analysis of variance power program (Laubscher. 1960). The accuracy of this formula has been found to be quite good, with errors appearing only in the 3rd or 4th decimal places for a = .05 (Cohen &amp; Nee, 1987). Although more accurate approximations exist, the small gain in precision did not justify the additional computational complexity. For all computer programs, normal score approximations were converted to probability (power) values using formula 26.2.19 in Abramowitzand Stegun (1965, p. 932), who give the accuracy of the algorithm as±1.5 X 10~7. The resulting power values agreed to two decimal places with those obtained from Cohen's (1977) power tables and recently available computer program (Borenstein&amp; Cohen, 1988)."</t>
  </si>
  <si>
    <t>t</t>
  </si>
  <si>
    <t>Academy of Management Journal, Journal of Management, and Proceedings of the Midwest Division of the Academy of Management</t>
  </si>
  <si>
    <t>Multiple regression, regression coefficients, F tests, t tests, correlation coefficients, cchi square and sign tests</t>
  </si>
  <si>
    <t>"For each test of significance, we adopted Cohen's three conventional levels of effect size-small, medium, and large. When cell sizes were unequal, we used harmonized mean functions. Also, when factorial and complex designs of analysis of variance were employed or when interaction was considered, we determined the n for the factors or interactions "</t>
  </si>
  <si>
    <t>"This study includ empirical research in the 1984 issues of the Academy of Management Jour nal and the Journal of Management and in the 1984 Proceedings of the Midwest Division of the Academy of Management; we chose the last to represent published research on a regional level. In keeping with previous practice, studies served as the units of analysis, and we examined only major significance tests for which power tables are available (R2"</t>
  </si>
  <si>
    <t>"To further explore this issue a survey of the 1994–1999 volumes of the Journal of Business Research (JBR; Volumes 29–46), JMR (Volumes 31–36), JM (Volumes 58–63), JCR [Issues 20 (4)–26 (3)], and the Journal of the Academy of Marketing Science (JAMS; Volumes 22–27)</t>
  </si>
  <si>
    <t>RMSEA values of H0 and Ha (see PowerEstimationTechnique for more details)</t>
  </si>
  <si>
    <t>0.05, .08 (close fit)</t>
  </si>
  <si>
    <t>see p 176-177 for formated v.  "MacCallum et al. (1996) observe that the power associated with the RMSEA goodness-of-fit tests may be much greater or less than researchers realize. They extend work by Satorra and Saris (1985) and Saris and Satorra (1993) to derive a method for determining the power of a structural equation model. Their approach evaluates the degree of overlap present in a pair of noncentral c2 distributions: the noncentral c2 is employed over the central c2 because the latter assumes that the model is correct in the population (Saris and Satorra, 1993). The expected value of a noncentral c2 distribution is df + l (where l is the noncentrality parameter), and MacCallum et al. show that l=(N   1)df e (where e is the RMSEA value). Therefore, as any of df, N, or e increase, the noncentrality parameter l increases, thereby shifting the noncentral c2 distribution to the right and increasing the probability of achieving a given c2 value. By substituting different values of e (e0 and ea) for a fixed df and N, noncentral c2 distributions associated with null (H0) and alternative (Ha) hypotheses can be superimposed and power estimated. H0 represents a test of exact fit, close fit, or not-close fit, as described above. The pairs of RMSEA values correspond to an effect size: when e0 &lt; ea power is estimated as p ¼ Pðc2 d;la   c2 cÞ and when e0 &gt; ea power is estimated as p ¼ Pðc2 d;la   c2 cÞ: cc 2 and cd2,la represent the noncentral c2 distributions associated with H0 and Ha, respectively. If e0 &lt; ea, power is measured as the portion of cd2,la that lies to the right of the critical value (a) in the right tail of cc2. Conversely, when e0&gt;ea, power is measured as the portion of cd2,la that lies to the left of a in the left tail of cc2. Note that when e = 0, the noncentrality parameter l is zero and a central c2 distribution is implied. MacCallum et al. (1996) recommend the following pairs of values for e0 and ea: 0.00 and 0.05, 0.05 and 0.08, and 0.05 and 0.01, which correspond to tests of exact fit, close fit, and not-close fit, respectively. In the test of not-close fit, e0&gt;ea, which indicates that one is testing the hypothesis that the entier confidence interval is greater than .05"</t>
  </si>
  <si>
    <t>exclude from main analysis</t>
  </si>
  <si>
    <t>Power of SEM does not align with other types of power, is calculated for a near</t>
  </si>
  <si>
    <t>exclude (repeat)</t>
  </si>
  <si>
    <t>Duplicate of earlier study</t>
  </si>
  <si>
    <t>Central research hypothesis</t>
  </si>
  <si>
    <t>Does not provide power values for standardised effect sizes, I suspect the things it is saying about power are pretty dubious</t>
  </si>
  <si>
    <t>"We examined JVIB articles published in 1992 1993 and 2012-2013. In our analyses we included only quantitative studies that employed inferential statistical procedures solely because it is not possible to conduct power analyses for single-subject design and purely descriptive studies (despite their own design merits). "</t>
  </si>
  <si>
    <t>1992-1993</t>
  </si>
  <si>
    <t>2012-2013</t>
  </si>
  <si>
    <t>"In our analyses we included only quantitative studies that employed inferential statistical procedures solely because it is not possible to conduct power analyses for single-subject design and purely descriptive studies (despite their own design merits). Following the methodology used in Sedlmeier and Gigerenzer (1989), we treated different experiments within the same article as separate studies if they used completely different samples of participants. Only the tests that were directly related to the major hypotheses were included in power calculations."</t>
  </si>
  <si>
    <t>Clinical (vision and blindness studies)</t>
  </si>
  <si>
    <t>"Following the methodology used in Sedlmeier and Gigerenzer (1989)"</t>
  </si>
  <si>
    <t>Treats different experiments within same article as separate experiments, otherwise mean power of article</t>
  </si>
  <si>
    <t>exclude (data included in Marszalek)</t>
  </si>
  <si>
    <t>exclude (data included in Marszalek et al 2011)</t>
  </si>
  <si>
    <t>fewer than 5 studies included</t>
  </si>
  <si>
    <t>Business Research, Journal of Management Research Journal of Managment, Journal of Consumer Research, and the Journal of the Academy of Marketing Science</t>
  </si>
  <si>
    <t>"We searched MEDLINE (PubMed interface) March 27, 2015 for recent studies, published January 1, 2013 or later, using the search terms (depress* AND sensitivity AND specificity), restricted to title or abstract. We included only recent studies in order to reflect current research practices."</t>
  </si>
  <si>
    <t>Articles examining recent studies of the diagnostic accuracy of depression screening tools</t>
  </si>
  <si>
    <t>2013-2015</t>
  </si>
  <si>
    <t>Clinical</t>
  </si>
  <si>
    <t>Single value extracted</t>
  </si>
  <si>
    <t>Record CI width, recalculate CIs if necessary "We evaluated the percentage of studies that provided confidence interval estimates for sensitivity and specificity; the percentage with 95% confidence interval widths for sensitivity and specificity between 0–5%, 6–10%, 11–20%, 21–30%, 31– 40%, 41–50%, and &gt; 50%; and the percentage with lower 95% confidence interval bounds below 80%, 80–84%, 85– 89%, 90–94%, and ≥ 95%. If 95% confidence intervals were not provided, we calculated confidence intervals based on data provided in the publication, using an approximation method for interval estimation of binomial proportions recommended by Agresti and Coull (1998). If 95% confidence intervals were provided, but were clearly erroneous because they departed substantially from plausible values, we also calculated the 95% confidence interval."</t>
  </si>
  <si>
    <t>Proportion with confidence interval width</t>
  </si>
  <si>
    <t>exclude from main analysis (looks at CI width, not power)</t>
  </si>
  <si>
    <t>Range of sample sizes 34 to 42676, see "Thombs-2016 Data" for a table of proportions of studies with particular CI widths</t>
  </si>
  <si>
    <t>1998-1999</t>
  </si>
  <si>
    <t>"Calculations of statistical power were made on what was deemed to be the primary hypothesis of the study. Post hoc power analyses were conducted using the GPOWER program (Faul &amp; Erdfelder, 1992) with the .05 value of alpha assumed. In some studies, alpha correction procedures were used (e.g., Bonferroni) and these were noted, but were not incorporated into our calculations."</t>
  </si>
  <si>
    <t>CI width around sensitivity and specificity estimates</t>
  </si>
  <si>
    <t>"The approach of this study was to review a representative sample of published articles in the field of clinical neuropsychology that reported comparisons of a clinical group to either another clinical group or to a normal comparison group. Articles from the Journal of Clinical and Experimental Neuropsychology, the Journal of the International Neuropsychology Society, and Neuropsychology were reviewed to determine: the observed statistical power for three different effect sizes, the actual effect size, the statistical power given the actual effect size, and the sample size. The number of statistical tests completed, the use of any alpha corrections, and whether the article mentioned power and effect sizes were also tabulated" "Thirty-three articles were reviewed from each of the 1998 and the 1999 volumes for a total of sixtysix articles. The first article in the first issue for each journal was the starting point and articles were reviewed in sequence until 11 articles were completed for each particular journal and year. No articles were excluded unless by necessity, namely because of the lack of any statistical analyses in nonexperimental studies, the use of only descriptive statistics, the use of non-clinical groups, a predicted non-significant result, our inability to determine STATISTICAL POWER AND NEUROPSYCHOLOGY 401 Downloaded by [The University Of Melbourne Libraries] at 06:17 05 January 2018which single statistical test corresponded to the major hypothesis (or to determine what the major hypothesis might be), or a study that did not ultimately relate a two-group comparison to the primary hypothesis. A few articles used ANCOVA when the covariate was significantly different between the preexisting groups, an inappropriate application (Evans &amp; Anastasio, 1968), and these studies were also excluded. An estimated population effect size (using the delta parameter) was calculated using the formulae given by Richardson (1996) from data provided in the original articles. Power for the effect size implied by the data was then recalculated using GPOWER"</t>
  </si>
  <si>
    <t>Clinical studies published in Journal of Clinical and Experimental Neuropsychology, the Journal of the International Neuropsychology Society, and Neuropsychology</t>
  </si>
  <si>
    <t>"major hypothesis" test</t>
  </si>
  <si>
    <t>cohen 1969 (equivilent to 1988)</t>
  </si>
  <si>
    <t>"In order to provide a constant basis for comparison, both between disciplines and among the speech communication journals, certain criteria were standardized. The non-directional version of the null hypothesis was used uniformly in all power calculations. Thus, a two-sided test was used for normal, binominal, and t distributions, while the one-sided (high) value test for chi-square and F distributions was used. Although this procedure may provide slightly lower power figures in some cases, "the more serious problem of inflated significance levels and the embarrassment of large effects in the nonpredicted direction" was avoided.17 The five percent level of significance was also employed for each test, a practice which resulted in both underestimating and overestimating power in a number of cases. On three occasions, Scheffe's t was computed to effect post hoc comparisons. This is an appropriate test available to the experimenter interested in comparing all treatment and control conditions, regardless of whether the tests are planned or unplanned. The major difficulty with this procedure is its conservative nature with regard to Type I errors: the critical k is often too high to detect actual differences. Scheffe has suggested that the .05 alpha level be increased to .10 in such cases.18 Since the five percent level was used throughout this analysis, the cases involving the Scheffe test were attributed a slightly lower power figure. The underestimates were offset, however, bcause several investigators employed the one percent alpha level, resulting in higher power estimates than if the five percent level had been utilized"</t>
  </si>
  <si>
    <t>"American Forensic Association Journal, Central States Speech Journal, Journal of Communication, The Quarterly Journal of Speech, Southern Speech Communication Journal, Speech Monographs, The Speech Teacher, Today's Speech, Western Speech"</t>
  </si>
  <si>
    <t>"In order to provide a contemporary assessment of the state of communication research, all studies in which significance tests were utilized in these journals [see "sampled articles"] during 1973 were analyzed."</t>
  </si>
  <si>
    <t>t test, test of equal proportions, correlation, sign test, chi -square, F test</t>
  </si>
  <si>
    <t>"Clinical Psychiatry, Japanese Journal of Child and Adolescent Psychiatry, Japanese Journal of Clinical Psychiatry, Japanese Journal of Counseling Science, Japanese Journal of Developmental Psychology, Japanese Journal of Educational Psychology, Japanese Journal of Experimental Social Psychology, Japanese Journal of Geriatric Psychiatry, Japanese Journal of Psychiatric Nursing, Japanese Journal of Psychiatric Treatment, Japanese Journal of Psycho-analysis, Japanese Journal of Psychology, Japanese Journal of Psychotherapy, Japanese Journal of Social Psychology, Japanese Society of Psychosomatic Medicine, Journal of Japanese Clinical Psychology, Psychiatria et Neurologia Japonica, Psychiatria et Neurologia Paediatrica Japonica"</t>
  </si>
  <si>
    <t>1990-2006</t>
  </si>
  <si>
    <t>"Data for the present study were collected as a part of a systematic review conducted in 2007. The main theme of the systematic review was to evaluate the methods used for depression research in Japan. Details of this project have been reported elsewhere.20 We identified the leading journals of psychiatry and psychology in Japan (Table 2). We selected 18 leading journals that met the following criteria: (i) the journal title included one of the terms ‘psychiat*’, ‘psycho*’, or ‘counseling’; and (ii) more than 100 Japanese libraries subscribed to it in July 2007. Next, as Japanese reference databases were still underdeveloped, we manually searched all of the articles in the 18 journals published between January 1990 and December 2006. We identified 974 depression studies mentioned in 935 articles that met the following criteria: (i) words such as ‘depress*’, ‘dysphoria’, ‘mood disorder’, or ‘bipolar disorder’, were used in the title, abstract, or key words; or (ii) any statement on depression scales was written in the Methods section; and (iii) it was an Original Article or Short Report. We used a broader definition of ‘depression’ rather than the DSM-defined major depression because some studies have questioned the current categorical split of mood disorders into bipolar and depressive disorders,21 and the boundaries that separate depressive disorders from normality.22 In addition, we excluded experimental studies and case studies from the statistical power and sample effect sizes computations to maximize the interpretability of the results"</t>
  </si>
  <si>
    <t>"To calculate the statistical power for independent t-test, correlation, c2-test, factorial ANOVA, and multiple regression analysis, we abstracted the types of statistical tests, sample sizes, and degrees of freedom. To estimate the statistical power, we followed the procedures in previous statistical power surveys.15,19,34 First, Cohen’s definitions of small, medium, and large population effect sizes were adopted (Table 1).5 Second, a two-tailed significance level (a) was held at a uniform value of 0.05 for all statistical tests. Third, the reported sample size for each statistical test was used. Then, the statistical power for each statistical test was calculated with the above specifications on what was deemed to be the non-redundant statistical test. To estimate the statistical power, we used the computation procedures described by Cohen.4 Once the statistical power was computed for each statistical test, the average statistical power values for detecting small, medium, and large population effect sizes were calculated for each study"</t>
  </si>
  <si>
    <t>independent samples t-test, correlation, chi square-test, factorial ANOVA, and multiple regression analysis</t>
  </si>
  <si>
    <t>Looked at mean power of study (i.e., separate samples within an article)</t>
  </si>
  <si>
    <t>cohen 1962</t>
  </si>
  <si>
    <t>Journal of Abnormal Psychology</t>
  </si>
  <si>
    <t>"We decided to analyze all studies published in the 1984 volume of the Journal ofAbnormal Psychology"</t>
  </si>
  <si>
    <t>Looked at power of major hypothesis test for each study (i.e., separate samples within an article), non-parametric tests treated as parametric alternatives</t>
  </si>
  <si>
    <t>"J. Cohen (1962) calculated the power using articles as units, but 24 years later, articles often contain more than one experiment. We have treated different experiments within the same article as separate units ifthey used differentsamples ofsubjects.Powercalculationsweremade using two different units: articles, as in J. Cohen (1962), and experiments. For each unit, all tests were classifiedinto tests either of major or of minor hypotheses,followingJ. Cohen (1962). Then the powerof each test was calculated for small, medium, and large effect sizes; for most tests, J. Cohen's (1977) tables could be used. For all calculations, alpha was assumed to be .05 (two-tailedfor the unadjusted procedures; for the multiple comparison procedures the corresponding error rates [see, e.g., O'Neill &amp; Wetherill, 1971] w e r e used). Nonparametric tests that occasionallyoccurred were treated like their corresponding parametric tests (e.g., Mann-Whitney U tests, Kruskal-Wallis tests, and Spearman correlations were treated like t tests, F tests, and Pearson correlations, respectively);this usuallyresults in a slightoverestimation of power(J. Cohen, 1965)"</t>
  </si>
  <si>
    <t>All included tests</t>
  </si>
  <si>
    <t>Does not estimate power at standardised effect size benchmarks</t>
  </si>
  <si>
    <t>exlude</t>
  </si>
  <si>
    <t xml:space="preserve">Not applicable </t>
  </si>
  <si>
    <t>1993-1994</t>
  </si>
  <si>
    <t>"Each paper in the 1993 and 1994 volumes of the British Journal of Psychology, the two latest complete volumes available at the time of the analysis, was read for a number of details. … First, it was evaluated to see whether it reported the results of original quantitative research, where the choice of sample size had an effect on the power of the tests employed"</t>
  </si>
  <si>
    <t xml:space="preserve">t tests, Pearson's r, partial correlarions, chi square tests, and F tests, parametric alternatives used </t>
  </si>
  <si>
    <t>"For each paper which was deemed to be amenable to power analysis, the analysis was conducted by identifying the design, the sample size, the statistical test employed and, where appropriate and given, whether the test was of a directional or non-directional hypothesis. The results of statistical tests (inferential statements) were classified according to whether they were relevant to the hypotheses being explored in the paper or were subsidiary results. Many papers did not give precise hypotheses, preferring to use terms such as ‘investigates the effects of’. An example of an inferential statement which was not considered to be directly relevant to an hypothesis would be an interaction in a multi-way ANOVA which had not been identified explicitly as relevant to the research. In addition, the area of psychology covered by each paper and the nature of the participants used in the research were noted. The relevant small, medium and large effect sizes suggested by Cohen (1988) for the given test were then noted and the power was calculated for each of these effect sizes for each inferential statement reported in each paper, given the sample size which was employed in the study. 1. Where exact figures were not given by Cohen, appropriate interpolation was used. 2. Where a within-subjects design was employed in t tests and ANOVA and where ANCOVA was used the correlation was assumed to be .5 as recommended by Cohen (1988) and Lipsey (1990). 3. Where a between-subjects design was employed and the individual subsamples were not given, the subsamples were treated as equal; this has the effect of assuming the maximum power for the given sample size. 4. In those instances where the authors did not specify whether they had employed a one- or a twotailed significance test, a two-tailed test was assumed. Few papers gave the direction of the test. 5. Where no alpha level was mentioned it was assumed to be p &lt; .05. In fact, on the rare occasions when an alpha level was given, in all but one case it was at p &lt; .05. In the one exception it was set at p &lt; .01 to allow for the large number of statistical tests employed. 6. In the case of the Mann-Whitney U test an adjustment to the effect size, provided by Singer, Lovie &amp; Lovie (1986), was made and Cohen’s tables were then utilized. 7. In the case of Spearman’s rho, power values provided by Kraemer &amp; Thiemann (1987) were used where available, otherwise those for Pearson’s r were used; once again this inflates the power estimate. Only seven Spearman’s rhos were involved in this analysis. 8. Kruskal-Wallis tests were treated as one-way, between subjects parametric ANOVAs, which also has the effect of inflating the power estimates. Only three Kruskal-Wallis tests were analysed. 9. Meddis (1984) notes that Fisher’s Exact Probability Test should only be employed when the marginal totals for the frequency table are fixed and that when they are not power is low. One paper employed this test and did so with one set of marginal totals free. This test was not included in the analysis. 10. One paper reported the results of logistic regression. Power calculations were not made for this test. 11. Planned andpost hot analyses which followed an ANOVA, such as pairwise comparisons of means, were not included. As Sedlmeier &amp; Gigerenzer (1989) note, the use ofpost hoc tests, which adjust alpha levels, reduces power and so their exclusion from this study once again inflates the power reported in this analysis."</t>
  </si>
  <si>
    <t>Statistical tests</t>
  </si>
  <si>
    <t>yes (parametric alternatives used)</t>
  </si>
  <si>
    <t>Suggested solutions (copy-paste)</t>
  </si>
  <si>
    <t>Solutions</t>
  </si>
  <si>
    <t>"Possible soltltions: It is likely that this state of affairs will continue unless journal editors, lecturers on research methods and the writers of statistics books for researchers adopt a different policy. Introductory texts on research design and statistics for behavioural scientistsStatistical power in research published in the BJP 81 routinely mention Type I1 errors. However, they often simply note the dangers and suggest rules of thumb for avoiding such an error, such as using a large sample. This approach does not appear to be having an effect on the majority of researchers. An absence of power analysis during the design stage of a piece of research can lead to the use either of low power or of unnecessarily large samples; one study reported some analyses based on over 9000 participants. The consequence of the latter situation is that given a sufficiently large sample, even exceedingly small effect sizes are likely to be shown as statistically significant." p 80-81. ... "he problem of the mathematical nature of power calculation could be solved if power tables in textbooks could be presented for each test rather than the use of general power tables. It would greatly facilitate the estimation of the size of sample which would be required to yield a given level of power. The estimation of sample size has been further simplifiedby Cohen’s having published a computer program for the purpose (Borenstein 8t Cohen, 1988). Journal editors could also help to change practice by stating that they expect authors to explain their choice of sample size in terms of the power of their tests and to report the actual power and effect size in their results."</t>
  </si>
  <si>
    <t>1983-1994</t>
  </si>
  <si>
    <t>Management / IO Psychology</t>
  </si>
  <si>
    <t>PowerSmallMin</t>
  </si>
  <si>
    <t>PowerSmallMax</t>
  </si>
  <si>
    <t>Sample size minimum and max</t>
  </si>
  <si>
    <t>SampleMin</t>
  </si>
  <si>
    <t>SampleMax</t>
  </si>
  <si>
    <t>Power Values minimums and maxs</t>
  </si>
  <si>
    <t>PowerMedMin</t>
  </si>
  <si>
    <t>PowerMedMax</t>
  </si>
  <si>
    <t>PowerLargeMin</t>
  </si>
  <si>
    <t>PowerLargeMax</t>
  </si>
  <si>
    <t>Civil samples - "All criterion-oriented validity studies published between 1983 and 1994 in the Journal qf Applied P!ychology (JAP), journal 4 Occupational and Organiqaational Pychologv (JOOP, formerly Journal of Occupational Psychology) and PerJonnel P{ychoIogy (PP) were identified and their samples recorded. A total o f 86 studies were obtained: 43 published in JAP, 17 in JOOP and 26 in PP. In total, 147 independent samples were used, 58 from JAP, 48 from JOOP and 41 from PP."</t>
  </si>
  <si>
    <t>Civil smaples in - Journal of Applied Psychology, Journal of Occupational and Organisational Psychology and Personnel Psychology</t>
  </si>
  <si>
    <t>Military samples - "All criterion-oriented validity studies published between 1983 and 1994 in the Journal qf Applied P!ychology (JAP), journal 4 Occupational and Organiqaational Pychologv (JOOP, formerly Journal of Occupational Psychology) and PerJonnel P{ychoIogy (PP) were identified and their samples recorded. A total o f 86 studies were obtained: 43 published in JAP, 17 in JOOP and 26 in PP. In total, 147 independent samples were used, 58 from JAP, 48 from JOOP and 41 from PP."</t>
  </si>
  <si>
    <t>Military smaples in - Journal of Applied Psychology, Journal of Occupational and Organisational Psychology and Personnel Psychology</t>
  </si>
  <si>
    <t>"Article selection. To assess the current level of statistical power in management research, we examined empirical articles in seven leading management journals, including Academy of Management Journal, Administrative Science Quarterly, Journal of Applied Psychology, Journal of Management, OrganizationalBehavior and Human Decision Processes, Personnel Psychology, and Strategic Management Journal. These journals fairly equally represent the research in micro (e.g.,JAP,PP),macro (e.g., AS&amp;, SMJ), and mid-range (e.g.,AMJ, JOM, OBHDP) areas of management. In addition, the leading status of these journals has been well documented in past research (e.g., Coe &amp; Weinstock, 1984;Extejt &amp; Smith, 1990;Johnson &amp; Podsakoff, 1994). For each journal, we randomly selected 10 articles per volume from the most recent, complete 3 years (1992-1994). This resulted in a total of 210 articles selected (3 years x 10 articles x 7 journals). These articles represent approximately 18% of all articles published in the seven journals over these 3years, and include 26,471statistical tests. Like past power research (e.g., Mazen et al., 1987a), this number of tests includes all T Sin correlation matrices. The articles were screened to include only those containing statistical tests for which retrospective power analyses could be conducted. By a considerable margin, our selection of the 3 most recent years’ articles covers more years, more journals, and more statistical tests than any previously published assessment of power in management studies"</t>
  </si>
  <si>
    <t>"Academy of Management Journal, Administrative Science Quarterly, Journal of Applied Psychology, Journal of Management, OrganizationalBehavior and Human Decision Processes, Personnel Psychology, and Strategic Management Journal</t>
  </si>
  <si>
    <t>1992-1994</t>
  </si>
  <si>
    <t>correlation, multiple regression, ANOVA, t test, and chi-square</t>
  </si>
  <si>
    <t>"Cohen’s (1988) power analysis tables and formulae were used to compute statistical power" "we omitted secondary tests like manipulation checks and peripheral reliability estimates."</t>
  </si>
  <si>
    <t>"To remedy the lowpower that existsin management journals, we recommend several actions. First, journal editors, reviewers, and other gatekeepers could make more explicit the need to conduct and report power analyses. In instanceswhere statistically nonsignificant results appear, it should be stressed that post-hoc power analyses should reach or exceed the conventional .80 level. Without such power levels, researchers have not given their null hypotheses a fair chance of being rejected and, consequently, spuriously negative results are more likely to occur. From the few (14) articles in our sample of 210 reporting the use of power analyses, 5 used post-hoc power analyses to adjust alpha levels or to explain their nonsignificant findings (e.g., Collins, Hatcher, &amp; Ross, 1993;Cortina, Doherty, Schmitt, Kaufman, &amp; Smith, 1992). More research would seemingly benefit from such practice. Second, more emphases need to he placed by both editorial gatekeepers and researchers on the role of effect sizes, and less on the single criterion of statistical significance (a,or p ) , for judging the findings of results. A number of researchers, including Cohen (1988,1992), HunterM A R K A. MONE ET AL. 117 and Schmidt (1990), Lykken (1968), and Rosenthal (1991) have articulated the advantagesof reporting and evaluating effect sizesin research. In short, the reporting of effect sizes allows results to be evaluated in terms of their practical significance and increases the likelihood that effects (i-e., magnitude of a phenomenon in a population or impact of independent variables) can be compared across studies. The reporting of effect sizes therefore increases the replicability of research streams and the ability to aggregate effect sizes through meta-analyses. However, neither replication nor meta-analyses negate the need for individual researchers to fully utilize statistical power analyses. Indeed, statistically underpowered research may never overcome what Rosenthal(l979) described as the “file drawer problem,” meaning that due to a field’s obsession with statisticalsignificance, a study’snonsignificant findings may relegate it to terminal existencein a file drawer. Finally, researchers should realize that they have everything to gain, and little to lose, by examining the statistical power in their research more carefully. Perhaps by more clearly recognizing the consequences of low power, researchers will see the personal (e.g., economic, efficiency) gains and the potential impact on the advancement of knowledge. Likewise,greater sensitivityto the squandered time, effort, and financial resources devoted to unnecessarily large data collections should provide further incentive to investigate appropriate power before conducting research. Over a dozen microcomputer software packages now exist for computing power in both planning and retrospective analysis formats (for a review, see Goldstein, 1989). Cohen’s (1988) manual on power analysis, complete with straightforward tables for almost all statistical tests, is both comprehensive and easy to use. Other hands-on sources for power analysis, generally based on Cohen’s work, include Kraemer and Thiemann (1987), Lipsey (1990), and Rosenthal and Rosnow (1991)" P 117-118. "As another suggestion, more sensitive research designs can be employed (e.g., blocking, covariates, within-subject designs) to reduce unexplained error (Greenwald, 1976;Rosenthal &amp; Rosnow, 1991). Finally, more powerful statistical techniques (e.g., factorial, repeated measures, combined predictors, non-parametric statistics) and adjustments to alpha can be used (Cascio &amp; Zedeck, 1983;Collinset al., 1993; Sawyer &amp; Ball, 1981). Cascio and Zedeck (1983), for example, provide detailed treatment of how to adjust alpha (Type I error risk) to reduce Type I1errors, identifymg circumstances (e.g., fixed sample, anticipated effect size identified) when it is appropriate to adjust alpha to maximize statistical power" p 118</t>
  </si>
  <si>
    <t>1969-1982</t>
  </si>
  <si>
    <t>"power calculated for ~t = 0.05, two-tailed (Cohen 1977). To allow comparison between studies, calculations were based on a t-test between wheat gluten and placebo conditions. For the within-group studies, power analyses for both r = 0.60 and r = 0.80 are provided, as these are reasonable estimates of the intrasubject correlation."</t>
  </si>
  <si>
    <t>&lt;5 studies included and applicable</t>
  </si>
  <si>
    <t>"A survey of research articles published in Counselor Education and Supervision from 1968 to 1971 ·(Volumes 7, 8, 9, and 10) was conducted. Of the 234 articles, 60 contained a total of 206 statistical tests of hypotheses. (Multivariate studies, e.g., factor analysis, were not included in this survey.)"</t>
  </si>
  <si>
    <t>1968-1971</t>
  </si>
  <si>
    <t>education</t>
  </si>
  <si>
    <t>"Each of the statistical tests was power analyzed using the method and tables provided by Cohen (1969). The power of each test was calculated assuming a "small," "medium," and "large" effect. Alpha levels of .05 were assumed for all tests. Although several statistical tests may have been performed in a single article, it was assumed that they were usually done on the same sample size. For each type of test employed (chi-square, t, F), the sample size was determined. In conjunction with alpha = .05, the power was read directly from Cohen's tabled values for the appropriate statistic. Power was read for large, medium, and small effect sizes. Results of the survey and descriptive statistics are presented in Table 1"</t>
  </si>
  <si>
    <t>Chi square, t tests, f tests</t>
  </si>
  <si>
    <t>"What can one do to improve the power of one's research and maximize one's chances of detecting a behavioral phenomenon, if indeed one does exist (small, medium, large)? Recalling the earlier discussion of the interrelationships between power, alpha levels, sample size, and effect size, an experimenter has two options for increasing power. It should be emphasized that the options described below should be exercised before the experiment is conducted"p. 130 ... "The easiest and most obvious option is to increase the sample size employed, but not simply for the sake of large samples. (In this context, large is relative to the power desired in the experiment.) Once an acceptable power figure has been set, an alpha level chosen, and effect size estimated, the investigator can determine the sample size needed to achieve desired power at given levels of alpha and effect size. The beauty of this option is that it places still another unknown under the control of the investigator and makes the planning of experiments even more rational. As Cohen (1969) notes, this is the only rational basis for deciding on a sample size. Incidentally, the average sample size in the present survey was 28. Obtaining an additional 10 or 20 more subjects would prove highly rewarding for the additional time and effort invested. For example, the difference in power of the t-test with 28 subjects versus that with 50 subjects is a remarkable jump from 45 percent to 70 percent, assuming a medium effect size. A second option is to increase the alpha level. In light of our previous discussion of Type I errors and the basic conservatism of science, this is not a procedure to apply indiscriminantly, particularly when an increase in number will achieve the same result without running the additional risk of Type I errors. For enlightening discussions of this point, the reader is referred to Bakan (1967) and Winer (1962)"</t>
  </si>
  <si>
    <t>1964-2007</t>
  </si>
  <si>
    <t>Sample size of included studies</t>
  </si>
  <si>
    <t>General psychology</t>
  </si>
  <si>
    <t>Studies in meta-analysis of the incubation effect Sio and Ormerod (2009)</t>
  </si>
  <si>
    <t>"The meta-analysis of Van den Bussche et al. (2009) tried to shed light on these questions by analyzing all the available literature between 1983 and December 2006. Their analysis was carried out separately from the two most studied protocols, subliminal priming for semantic categorization and subliminal priming for lexical decision and naming."</t>
  </si>
  <si>
    <t>1983-2006</t>
  </si>
  <si>
    <t xml:space="preserve">Studies in meta analysis of semantic priming looking at semantic categorization, Van den Bussche et al. (2009) </t>
  </si>
  <si>
    <t xml:space="preserve">Studies in meta analysis of semantic priming looking at lexical and naming priming, Van den Bussche et al. (2009) </t>
  </si>
  <si>
    <t>"The meta-analysis of Sio and Ormerod (2009) tried toshed light on this and other related questions, analyzing all the available literature from 1964 to 2007"</t>
  </si>
  <si>
    <t>Studies in meta-analysis of Unconscious thought theory Non-local perception Strick et al. (2011)</t>
  </si>
  <si>
    <t>Studies in meta-analysis of Non-local perception Milton (1997)</t>
  </si>
  <si>
    <t>Studies in meta-analysis of Non-local perception Storm et al. (2010)</t>
  </si>
  <si>
    <t>Studies in meta-analysis of Non-local perception Storm et al. (in press at time of publication in 2012)</t>
  </si>
  <si>
    <t>"The meta-analysis of Strick et al. (2011), aimed to give an answer to this and other related questions by analyzing all the available evidence up to May 2011"</t>
  </si>
  <si>
    <t>"The main findings of three meta-analysis related to three NLP different protocols, Remote Vision, that is NLP using a free-choice response (Milton, 1997), NLP in a Ganzfeld state using free-choice response (Storm et al., 2010) and NLP in a normal state of consciousness using a forced-choice response (Storm et al., in press), covering all evidence available from 1964 to 1992, 1974 to 2009, and 1987 to 2010 respectively, are reported in Table 1"</t>
  </si>
  <si>
    <t>1964-1992</t>
  </si>
  <si>
    <t>1974-2009</t>
  </si>
  <si>
    <t>1987-2010</t>
  </si>
  <si>
    <t>"Statistical power was calculated using the software G∗Power (Faul et al., 2007)."… "For all but one meta-analysis, it was also possible to calculate the mean and 95% CI post hoc power, using the number of participants of each study included in the meta-analyses and the estimated random ES, setting a D 0.05."</t>
  </si>
  <si>
    <t>Power at sample size for an independent samples t test</t>
  </si>
  <si>
    <t>Calculates power to detect meta-analytically derrived effect size</t>
  </si>
  <si>
    <t>1980-1982</t>
  </si>
  <si>
    <t>"Major articles in volumes 55 through 57 (1980 - 1982) of the Journal of Medical Education were reviewed for this survey. Of these studies, 130 were omitted from consideration because there were no statsitical tests of significance included, tests reported were not appliacable in in this power survey, or the studies were uninterpretable, that is, necessesary information was missing"</t>
  </si>
  <si>
    <t xml:space="preserve">t, F, chi square and correlation coefficients </t>
  </si>
  <si>
    <t>Medical Education</t>
  </si>
  <si>
    <t>"Cohen's tables"</t>
  </si>
  <si>
    <t>cohen 1977 (equivilent to 1988)</t>
  </si>
  <si>
    <t>"is. As in past surveys of power in other disciplines including social psychology (Cohen 1962), education (Brewer 1972), communication (Chase and Tucker 1975), applied psychology (Chase and Chase 1976), and various other fields (Chase and Baran 1976; Katzer and Sodt 1973; Kroll and Chase 1975), a Type I error rate of 5% was uniformly employed and, unless the article specified a one-tailed test, all calculations were based on twotailed tests."</t>
  </si>
  <si>
    <t>Marketing research</t>
  </si>
  <si>
    <t>"major tests"</t>
  </si>
  <si>
    <t>"consider statistical power … during the research design phase" report all values necessary to evaluate power post hoc (n, alpha, test statistic values, all cell means and SDs, a complete description of the experimental designs)</t>
  </si>
  <si>
    <t>"To achieve the former goal, we examined with respect to power all empirical articles in the four 1979 issues of the Journal of Marketing Researc"</t>
  </si>
  <si>
    <t>1964-1989</t>
  </si>
  <si>
    <t xml:space="preserve">"we reviewed 35 efficacy studies." examining "the efficacy of language therapy" </t>
  </si>
  <si>
    <t>Efficacy studes of language therapies - only articles using directional tests</t>
  </si>
  <si>
    <t>Efficacy studes of language therapies - only articles using non-directional tests</t>
  </si>
  <si>
    <t>"We are well aware that these research conditions are difficult to establish, but they are a prerequisite for unambiguous research. If one cannot establish these conditions, one should seriously consider refraining from further efficacy studies and investing energy and money in more theoretically oriented, small-scale research in which experimental effects are supposedly much larger than the treatment effects in efficacy studies,"</t>
  </si>
  <si>
    <t>only non-directional - F tests (analysis of variance and covariance), x2 tests, t tests for dependent and independent samples, Kruskall-Wallis tests, Mann-Whitney U tests, Wilcoxon tests, tests for Pearson’s correlation, sign tests, and Fisher’s exact tests.</t>
  </si>
  <si>
    <t>Only directional - f tests (analysis of variance and covariance), x2 tests, t tests for dependent and independent samples, Kruskall-Wallis tests, Mann-Whitney U tests, Wilcoxon tests, tests for Pearson’s correlation, sign tests, and Fisher’s exact tests.</t>
  </si>
  <si>
    <t>"Cohen’s tri-partition and estimated the statistical power of the tests for three hypothetical situations, assuming small treatment effects, medium effects, and large effects. Furthermore, we took the conventional 5% level as significance level. In Table 2, separate results are listed for directional tests, i.e., tests used for both one- and two-tailed testing (e.g., t test), and for nondirectional tests, i.e., tests generally not used for testing against a specified direction of the difference between H,, and H, (e.g., F test). For directional tests, we assumed one-tailed testing, which is more powerful than twotailed" Cohen's 1977 power handbook was used</t>
  </si>
  <si>
    <t>"Psychotherapy outcome studies K-re selected for the present evaluation. Psychotherapywas defined to include interventions designed to decrease distress, psychological symptoms, and maladaptive behavior or designed to improve adaptiveand prosocialfunctioning through the use ofinterpersonal interaction,counseling, or activities followinga specific treatment plan (see Garfield, 1980; Walroud-Skinner, 1986). Excluded from the definition were interventions using medication as a form of treatment or interventions directed singularly at educational goals (e.g., reading improvement). Outcome investigationsreferred to studies designed to measure some facet of psychological adjustment or functioning aftertreatment wascompleted(posttreatment). At leasttwo groups or conditions were required for the study to be included. The groups could include any combination of treatment and control conditions. Although primary interestwas in studies comparingtwo or more treatments, all psychotherapy outcome studies were included if there were at leasttwo groups. This inclusioncriterionwas adoptedto permit evaluation of power for the different comparisons (one treatment vs. another; treatment vs. no-treatment)"</t>
  </si>
  <si>
    <t>1984-1986</t>
  </si>
  <si>
    <t>Journal of Consuiting and Clinical Psychology, the Journal of Counseling Psychology, Behavior Therapy, Behaviour Research and Therapy, Archives of General Psychiaty, American Journal of Psychiatry, Psychotherapy: Theory, Research and Practice, British Journal of Psychiaty, and British Journal of Clinical Psychology</t>
  </si>
  <si>
    <t>Observed power</t>
  </si>
  <si>
    <t>exlucde (unless modeling n)</t>
  </si>
  <si>
    <t>exclude (full text unavaliable)</t>
  </si>
  <si>
    <t>Cohen 1962 (d)</t>
  </si>
  <si>
    <t>"t (two means arc equal), Normal (two proportions), Normal, t two r's are equal,  t (r = 0), Sign test F (k means are equal), chi square (k proportions are equal, chi square (contingency test)"</t>
  </si>
  <si>
    <t>"Each article was read in turn, and the nature of each statistical test performed (or implied) in the article was noted. Generally, when sample sizes (and for F tests and x2, df) were added to the standard conditions, the power of the test for small, medium, and large effect size could be read directly from the appropriate prepared tables, or by interpolation between tabled values. The statistical tests given in Table 1 are not inclusive of all used in the volume, most noteworthily, nonparametric tests based on ranks could not be studied from the point of view of power due to unavailability of systematic studies of this issue in the literature. In the relatively few instances where such tests had been used, the power was determined for the analogous parametric test, e.g., the t test for means for the Mann-Whitney U test and for the Wilcoxon matched-pairs signed-ranks test, and the F test for the Kruskal-Wallis H test and for the Friedman test (Siegel, 19S6). Note that the effect of this substitution was to slightly overestimate the power of the tests on the usual assumption that the conditions required by the parametric tests obtained. Even if this assumption is questioned, it is quite unlikely that the substitution results in an underestimation of power. In general, in the few instances where statistical tests were so described as to leave a doubt about the exact details, the doubt was resolved in favor of higher power estimates. For example, if a group of n cases was divided into two subgroups for comparison, but the subgroup sizes were not given, it was assumed they were equal, which then leads to a maximum power estimate for that value of n"</t>
  </si>
  <si>
    <t xml:space="preserve">General Psychology </t>
  </si>
  <si>
    <t>Journal of Abnormal and Social Psychology</t>
  </si>
  <si>
    <t>All applicable articles in the Journal of Abnormal and Social Psychology, 1960, 61</t>
  </si>
  <si>
    <t>"Since power is a direct monotonic function of sample size, it is recommended that investigators use larger sample sizes than they customarily do. It is further recommended that research plans be routinely subjected to power analysis, using as conventions the criteria of population effect size employed in this survey."</t>
  </si>
  <si>
    <t>1977-1984</t>
  </si>
  <si>
    <t>Social work research and abstracts</t>
  </si>
  <si>
    <t>"The power of most statistical tests utilized by social work researchers can be determined easily (from the tables in Cohen's text) once the significance level, size of the sample, and ES have been specified." The authors used Cohen's tables to determine the a priori power of the statistical tests examined."</t>
  </si>
  <si>
    <t>Mean power of statistical tests in each article, parametric alternatives used for non-parametric tests</t>
  </si>
  <si>
    <t>"Articles from Social Work Research and Abstracts were selected because the journal publishes a broad array of articles on social work research. The article served as the primary unit of analysis, as in previous surveys of statistical power," With the exception of book reviews, essay reviews, Research Briefs, and Opinions from the Field, which were excluded because they do not present data analyses of findings from primary research, all articles in the 1977 volume (when the journalfirst began publishing empirical articles) through the 1984 volume were surveyed, including Research Notes. A total of 164 such articles were found, of which 143 (87 percent) were full-length articles and 21 (13 percent) were Research Notes. Of the 164 articles, 98 (60 percent) utilized statistical tests of hypotheses. However, of the 98 articles, 9 (9 percent) were excluded because they reported insufficient information to compute power, and 10(10 percent) were excluded because, to the authors' knowledge, procedures for the computation of power for the statistical tests used are not available. Therefore, power was computed for a total of 79 articles, 75 (95 percent) of which were full-length articles and 4 (5 percent) were Research Notes"</t>
  </si>
  <si>
    <t>t, F tests (regression, anova, ancova), chi square tests, correlations</t>
  </si>
  <si>
    <t>"Social work researchers should not passively accept low statistical power but, rather, should plan for adequate statistical power before conducting an investigation. Perhaps, what is most important is that the size of the sample that is necessary to address research questions with adequate statistical power should be carefully considered in any preinvestigation analysis. Researchers should plan samples that are large enough to test hypothesized interactions because statistical tests of interactions are even more likely to have inadequate power than are tests of main effects and the incorrect detection of interactions may result in the inappropriate interpretation of main effects." p7, following all on P8 "Increasing alpha" "p8 "ather than merely increasing the size of a sample in an attempt to obtain adequate power to detectsmalland, in someinstances, inconsequential ESs, one should try, in many cases, to increase the ES as well." "editors and reviewers to insist that investigators who use tests of statistical significance report the explicit preinvestigation rationale for the size of the sample, the hypothesized ES,the degree of desired power, and perhaps the alpha value they selected." p8</t>
  </si>
  <si>
    <t>"The tables reported by Cohen (1969) were used to determine power for each measure in each study. In order to enter the tables, alpha was set at .05 and two tailed tests were assumed, regardless of the alpha level or directionality of the hypotheses used in the original study. Small, m e d i u m , and large ESs were set as recommended by Cohen at .20, .50, and .80 for t tests; .10, .25, and .40 for ANOVA; .05, .10, and .20 for chi-square; and .10, .30, and .50 for correlational analyses. With alpha and ESs set, three facts were required to enter the tables: the statistical test, the design of the study, and the group size or cell size in m o r e complex designs. For studies in which the groups had unequal A/s, an average group size was computed and used to enter the tables (Cohen, 1969)."</t>
  </si>
  <si>
    <t>1932-1974</t>
  </si>
  <si>
    <t>Power of the main test of either "academic" or "social" outcomes, if both were present, the mean power of both tests</t>
  </si>
  <si>
    <t xml:space="preserve">Applicable studies included in "Carlberg and Kavale (1980)" </t>
  </si>
  <si>
    <t>" t test, analysis of variance, chi-square, or correlational analyses "</t>
  </si>
  <si>
    <t>"Carlberg and Kavale (1980) reviewed 48 studies of the efficacy of special class placement. An extensive library search yielded 44 of these 48 papers; each was examined to determine what statistical test had been used. . Those 35 studies in  which t test, analysis of variance, chi-square, or correlational analyses were used  were included in the present study. These studies are listed in Table 1, along with  the analysis, group size, and ESs for academic and social measures as reported by Carlberg and Kavale (1980)."</t>
  </si>
  <si>
    <t>Clinical/educational</t>
  </si>
  <si>
    <t>Brewer, James K</t>
  </si>
  <si>
    <t>A note on the power of statistical tests in the journal of educational measurement</t>
  </si>
  <si>
    <t>Journal of Educational Measurement</t>
  </si>
  <si>
    <t>Brewer, J. K., &amp; Owen, P. W.</t>
  </si>
  <si>
    <t>American Educational Research Journal</t>
  </si>
  <si>
    <t>On the Power of Statistical Tests in the American Educational Research Journal</t>
  </si>
  <si>
    <t xml:space="preserve">Jones, B. J., &amp; Brewer, J. K. </t>
  </si>
  <si>
    <t>An Analysis of the Power of Statistical Tests Reported in the Research Quarterly</t>
  </si>
  <si>
    <t>Research Quarterly</t>
  </si>
  <si>
    <t xml:space="preserve">Katzer, J., &amp; Sodt, J. </t>
  </si>
  <si>
    <t>Journal of Communication</t>
  </si>
  <si>
    <t>An Analysis of the Use of Statistical Testing in Communication Research</t>
  </si>
  <si>
    <t xml:space="preserve">Kroll, R. M., &amp; Chase, L. J. </t>
  </si>
  <si>
    <t>Communication disorders: A power analytic assessment of recent research</t>
  </si>
  <si>
    <t>Journal of Communication Disorders</t>
  </si>
  <si>
    <t>Gerontologist</t>
  </si>
  <si>
    <t>Levenson, J. R. L.</t>
  </si>
  <si>
    <t>Statistical Power Analysis: Implications for Researchers, Planners, and Practitioners in Gerontology</t>
  </si>
  <si>
    <t>The Gerontologist</t>
  </si>
  <si>
    <t>Mazen, A. M. M., Hemmasi, M., &amp; Lewis, M. F</t>
  </si>
  <si>
    <t>Assessment of statistical power in contemporary strategy research</t>
  </si>
  <si>
    <t>Strategic Management Journal</t>
  </si>
  <si>
    <t xml:space="preserve">Michalczyk, A. E., &amp; Lewis, L. A. </t>
  </si>
  <si>
    <t xml:space="preserve"> Significance alone is not enough</t>
  </si>
  <si>
    <t>Academic Medicine</t>
  </si>
  <si>
    <t>Overland, C. T.</t>
  </si>
  <si>
    <t>Statistical Power in the Journal of Research in Music Education (2000-2010): A Retrospective Power Analysis</t>
  </si>
  <si>
    <t>Bulletin of the Council for Research in Music Education</t>
  </si>
  <si>
    <t>Penick, J. E., &amp; Brewer, J. K.</t>
  </si>
  <si>
    <t>The power of statistical tests in science teaching research</t>
  </si>
  <si>
    <t xml:space="preserve"> Journal of Research in Science Teaching</t>
  </si>
  <si>
    <t>Szucs, D., &amp; Ioannidis, J. P. A.</t>
  </si>
  <si>
    <t xml:space="preserve">Empirical assessment of published effect sizes and power in the recent cognitive neuroscience and psychology literature. </t>
  </si>
  <si>
    <t>PLOS Biology</t>
  </si>
  <si>
    <t>"A survey of all articles in the AERJ from November 1969 to May 1971 was made. These eight issues contained eighty-five major articles (excluding reviews and comments) of which forty-seven contained at least one statistically significant test result for which power calculations could be made using Cohen's tables."</t>
  </si>
  <si>
    <t>"(1) Determine reasonably high (&gt; .80) power a priori along with a and ES, then find the minimal sample size for the study (Cohen's tables are constructed to furnish these sizes for most tests). (2) If the sample size is fixed because of financial or other practical reasons, then fix a and calculate power for several levels of ES. If for all effect sizes that are of practical importance power is still below .80, then avoid conducting the statistical test at that a until the sample can be increased. (3) Avoid the practice of taking any sample, calculating p (the probability of the statistic under H0) and then equating this value to a. The sample necessary to conduct a test of H0 with&amp;alpha;= .05 is altogether too small to conduct the test with&amp;alpha;= .01 for power and ES fixed."</t>
  </si>
  <si>
    <t>t tests</t>
  </si>
  <si>
    <t>1969-1971</t>
  </si>
  <si>
    <t>1961-1977</t>
  </si>
  <si>
    <t>f tests, t tests, tests of correlations</t>
  </si>
  <si>
    <t>t tests, Pearson correlations, differences between correlation coefficients, chisquare, and F tests</t>
  </si>
  <si>
    <t>"As in the manner of past investigations (Chase &amp; Tucker, 1975; Chase &amp; Chase, 1976), significance level was set at 0.05, and all tests were considered to be two-tailed (except F and chi-square tests). Formulae to compute the power of tests were adapted from Cohen (1977), and computations utilizing small, medium, and large effect sizes were performed"</t>
  </si>
  <si>
    <t>Jounral of Gerontology</t>
  </si>
  <si>
    <t>Studies of attitudes in older people published in the Gerontologist ~ "The study examined all issues of the Gerontologist (March, 1961 through December, 1977), and the Journal of Gerontology (January, 1946 through November, 1977).2 Because the concept of attitude has been broadly defined in the psychological literature, all articles pertaining to values, beliefs, and "attitudes" were included in the sample"</t>
  </si>
  <si>
    <t>Studies of attitudes in older people published in the Gerontologist ~ "The study examined all issues of the Gerontologist (March, 1961 through December, 1977), and the Journal of Jounral of Gerontology (January, 1946 through November, 1977).2 Because the concept of attitude has been broadly defined in the psychological literature, all articles pertaining to values, beliefs, and "attitudes" were included in the sample"</t>
  </si>
  <si>
    <t>perform a priori power analysis (gives a worked example, clearly implying but not directly stating this)</t>
  </si>
  <si>
    <t>2000-2010</t>
  </si>
  <si>
    <t>Journal of Research in Music Education</t>
  </si>
  <si>
    <t>Says "Cohen 1962" but uses effect sizes from 1988</t>
  </si>
  <si>
    <t>Cohen 1988 (says 62 but appears to be wrong)</t>
  </si>
  <si>
    <t>"(a) t tests; (b) Pearson r tests; (c) sign tests; (d) z tests for the diﬀerence between two independent correlation coefcients; (d) z tests for the diﬀerence between two independent proportions; (e) chi-square tests; and (f) F tests in the analyses of variance, multivariance, covariance, and linear multiple regression."</t>
  </si>
  <si>
    <t>Power for the most commonly used statistical test in each article (non-parametric alternatives used when non-parametric tests used) (ignoring</t>
  </si>
  <si>
    <t>"Calculations for Cohen’s three levels of eﬀect (i.e., small, medium, large) were performed using G*Power 3.1 (Faul, Erdfelder, Lang, &amp; Buchner, 2007)"  "Calculations for Cohen’s three levels of eﬀect (i.e., small, medium, large) were performed using G*Power 3.1 (Faul, Erdfelder, Lang, &amp; Buchner, 2007). Only tests of a study’s core hypotheses were considered; tests of assumptions, reliabilities, manipulation. checks, factor analyses, or other nonintegral tests within articles were ignored. Unless otherwise specifed, each test was considered two-tailed. When sample sizes were not provided, it was assumed all groups were of equal size. All tests of main and interaction eﬀects were considered unless planned comparisons were explicitly indicated."</t>
  </si>
  <si>
    <t>articles reporting NHST in JRME</t>
  </si>
  <si>
    <t>"survey of major articles dating from October 1969 to May 1971 was made in regard to statistical tests used, levels of significance, the sample size, and power. It was noted that statistical inferential testing was conducted in 136 of the 151 articles"</t>
  </si>
  <si>
    <t>t and F tests</t>
  </si>
  <si>
    <t>"As each article was read, note was taken of the statistical test performed, the stated level of significance, and the sample size. When significance of a test was claimed but no level was indicated, it was assumed that the researchers would have rejected H« at the traditional level of .05. With this information, the power of the test with small, medium, and large effect sizes could be read directly from Cohen's tables or determined by interpolation between tabled values. In those cases where details about a test were lacking or unclear, the issue was resolved in favor of a higher power estimate. For instance, if a sample size of n was broken into two groups for comparison, it was assumed that the two subgroups were equal if no other data were provided. Such an assumption leads to a maximum power estimation for that n"</t>
  </si>
  <si>
    <t>"1. Guarantee higher power for the tests by increasing considerably the size of the samples for fixed a and d. 2. Report in the Research Quarterly the power of the test for several values of effect size. Then the readers would know whether to put any stock in the results - no matter how they came out. Support for this suggestion has been given by Tversky and Kahneman. An a priori calculation of power could result in the study not being conducted until large samples could be obtained. 3. Not be greedy when determining significance. If rejection at the .05 level is adequate protection, striving for significance at the .01 level does little more than reduce substantially the power of the test for fixed nand effect size. 4. If ANOVA tests are to be used, keep the number of comparison groups to a minimum, since increasing the treatment degrees of freedom reduces power considerably for fixed a, total n and effect size"</t>
  </si>
  <si>
    <t>Power of statistical tests</t>
  </si>
  <si>
    <t>health / physical education</t>
  </si>
  <si>
    <t>communication</t>
  </si>
  <si>
    <t>Journal of Communication Disorders and the Journal of Speech and Hearing Research</t>
  </si>
  <si>
    <t>"The present investigation assessed the statistical power of recently published research in the field of communicative disorders. The two journals selected for this analysis were the Journal of Communication Disorders and the Journal of Speech and Hearing Research. These journals provide a representative sample of contemporary research in speech pathology and audiology. Every 1973 issue of both journalsand those 1974 issues that had been published prior to the inauguration of this study, were included. All articles incorporating significance tests were examined. The average statistical power for the three effect sizes was computed for each study using the tables provided by Cohen ( 1969); appropriate measures of central tendency and dispersion were also calculated"</t>
  </si>
  <si>
    <t>t-tests, tests for normal proportions. tests for normal correlations, tests for significance of correlations, sign tests, chi-square tests, and F tests</t>
  </si>
  <si>
    <t>1973-1974</t>
  </si>
  <si>
    <t>communication research</t>
  </si>
  <si>
    <t>"In order to determine small, medium, and large effect size estimates, Cohen’s (1969) measures of experimental effect were utilized."</t>
  </si>
  <si>
    <t>"Specifically, statistical power should be of major concern in both the planning and analysis phases of an empirical study. Increased awareness of the consequences of inadequate power will serve to improve the type and quality of experimental, clinical, and/or theoretical implications that may be derived from an empirical investigation. This, in turn, will aid in the establishment and maintenance of an effective, complementary relationship between the experimentalist and clinician."</t>
  </si>
  <si>
    <t>1971-1972</t>
  </si>
  <si>
    <t>Jounral of Communication</t>
  </si>
  <si>
    <t>"To answer the questions about OES and power, we analyzed all articles published in the 1971 and 1972 volumes of the Journal of Communication. Excluding book reviews, 54 articles were published in those years. Of these 31 (57%) used statistical testing.1° In each article WQ indentified the major statistical test."</t>
  </si>
  <si>
    <t>Cohen's 1969 tables</t>
  </si>
  <si>
    <t xml:space="preserve">"we recommend that the power tables be used to determine sample size" … "A more useful rule-of-thumb would be that a sample size of 64 is needed in each group if the commonly used t test for independent means is to have a .80 a priori power.'" Other statistical tests require other sample sizes, but all of them are probably higher than we were led to believe (or would like to believe)" ... "This information can be divided into two types, that which is decided before the data are collected, and that which depends upon the data. In the first category fall a, the power desired (or p ) , the minimal difference or effect size looked for, and the sample size needed (both total and by cell). The second category of information includes the sample size actually used (and the reason for any loss of subjects), the value of the obtained statistic (e.g. t, F, i'), the p value for that statistic, and the OES for all significant findings." </t>
  </si>
  <si>
    <t>2011-2014</t>
  </si>
  <si>
    <t>Nature Neuroscience, Neuron, Brain, The Journal of Neuroscience, Cerebral Cortex, NeuroImage, Cortex, Biological Psychology, Neuropsychologia, Neuroscience, Psychological Science, Cognitive Science, Cognition, Acta Psychologica, Journal of Experimental Child Psychology, Biological Psychiatry, Journal of Psychiatric Research, Neurobiology of Ageing</t>
  </si>
  <si>
    <t>"We extracted statistical information from cognitive neuroscience and psychology papers published as PDF files. We sampled 18 journals frequently cited in cognitive neuroscience and psychology. Our aim was to collect data on the latest publication practices. To this end, we analyzed 4 y of regular issues for all journals published between Jan 2011 to Aug 2014. The time period was chosen to represent recent publication practices (during the closest possible period before the start of data analysis). Particular journals were chosen so as to select frequently cited journals with a range of impact factors from our disciplines of interest" ... "When there were fewer than 20 empirical papers in a journal issue, all empirical research reports with any reported t statistics were analyzed. When there were more than 20 papers in an issue, a random sample of 20 papers were analyzed merely because this was the upper limit of papers accessible in one query. This procedure sampled most papers in most issues and journals. All algorithms and computations were coded in Matlab 2015b (www.mathworks. com). Initial PDF file text extraction relied on the PdfToolbox Matlab package"</t>
  </si>
  <si>
    <t>Assumes that the mix of t tests was the same as that of a sample of 100</t>
  </si>
  <si>
    <t>"The power of t-tests was computed from the noncentral t distribution [22] assuming the above mixture of one-sample, matched-, and independent-sample t-tests."</t>
  </si>
  <si>
    <t>Cohen 1988 (d)</t>
  </si>
  <si>
    <t>"Some promising avenues to resolve the current replication crisis could include the preregistration of study objectives, compulsory prestudy power calculations, enforcing minimally required power levels, raising the statistical significance threshold to p &lt; 0.001 if NHST is used, publishing negative findings once study design and power levels justify this, and using Bayesian analysis to provide probabilities for both the null and alternative hypotheses"</t>
  </si>
  <si>
    <t>Randnumber</t>
  </si>
  <si>
    <t>Strategic Management Journal, Acadamy of Management Journal</t>
  </si>
  <si>
    <t>1982-1984</t>
  </si>
  <si>
    <t>"For each test of significance, Cohen’s three conventional levels of effect size (small, medium, and large) were adopted. When cell sizes were unequal, harmonized mean functions were used. Also, when factorial and complex designs of analysis of variance were employed, or when interaction was considered, n for the respectiveResearch Notes and Communications 405 factor or interaction was determined according to Cohen's (1977) formulae. An a = 0.05 and the nondirectional version of the null hypothesis were used uniformly. Once power estimates for all tests in a study were computed, the average statistical power for each article was calculated for small, medium, and large effect size. By this conventional procedure, no matter how many tests were involved in a particular study, all articles counted equally in the description of the volumes examined. The mean power value of the studies at each of the three effect size levels were then distributed and their central tendency measures determined. The procedure described above is consistent with previous surveys of statistical power analysis"</t>
  </si>
  <si>
    <t>strategy research</t>
  </si>
  <si>
    <t>Regression (R^2 and Beta coefficients) [i.e., F and t tests], F tests, t tests, correlations, chi square tests, 211 tests of proportions</t>
  </si>
  <si>
    <t xml:space="preserve">use "repeated measures", perform "power planning", </t>
  </si>
  <si>
    <t>"it is the authors' contention that determining power in relation to expected effects prior to testing and reporting the power of each test along with a, n, effect size and the obtained statistic would result in a general upgrading of research reporting due to the fact that unambiguous interpretation of results without this information is virtually impossible"</t>
  </si>
  <si>
    <t>chi square</t>
  </si>
  <si>
    <t>F ratio</t>
  </si>
  <si>
    <t>correlation</t>
  </si>
  <si>
    <t>13 (for entire article</t>
  </si>
  <si>
    <t>"a survey of the power of statistical in the Journal of Educational Measurement from winter" "only articles containing significant results were included. However, all hypothesis tests of these specific articles were reported, whether significant or not"</t>
  </si>
  <si>
    <t>"Therefore, as new innovations in empirical research surface, the profession should remain mindful of the most relevant reporting practices, present both signifcant and nonsignifcant fndings throughout studies, and strongly encourage replication studies so that future research can continue to be fully informed."</t>
  </si>
  <si>
    <t>Journal of Research in Science Teaching</t>
  </si>
  <si>
    <t>"A survey of all the articles in volumes 6 and 7 (1969, 1970) of the JRST followed the decision to use Cohen’s tables and metric-free values for effect size. As each article was read, note was taken of the statistical test performed, the stated level of significance and the sample size."</t>
  </si>
  <si>
    <t>"Cohen’s tables and metric-free values for effect size. As each article was read, note was taken of the statistical test performed, the stated level of significance and the sample size. When significance of a test was claimed but no level was indicated, it was assumed that the researchers would have rejected H, at the traditional level of 0.05. With this information, the power of the test with small, medium, and large effect sizes could be read directly from Cohen’s tables or determined by interpolation between tabled values. In those cases where detailsabout a test were lacking or unclear, the issue was resolved in favor of a higher power estimate. For instance, if a sample of size Nwas broken into two groups for comparison, it was assumed that the two subgroups were equal if no other data was provided. Such an assumption leads to a maximum power estimation for that N. To give additional benefit of doubt to the researchers in estimating the power of their tests, the final compilation involved only the 554 major statistical tests that were considered in the conclusions of the articles. The remaining 313 minor tests were typically exploratory or nonparametric, or tested the significance of correlations (see Table I). The mean power of the major tests in each article at each of the three levels of effect size was determined. This power calculation allowed each article to count equally in the summary of volumes 6 and 7"</t>
  </si>
  <si>
    <t>t, F, chi square, r, other</t>
  </si>
  <si>
    <t>"1. Guarantee high power for the tests by considerablyincreasing the size of the samples. 2. Report in JRST the power of the test for several values of effect size. Then the readers would know whether to put any stock in the results, no matter how they came out. 3. Don’t be greedy when determining significance. If rejection at the .05 level is adequate protection, striving for significance at the .001 level does little more than reduce the power of the tests from 5080%. 4. If F tests are to be used, keep the number of comparison groups to a minimum since increasingthe treatment degrees of freedom reduces power substantially for fixed total sample size."</t>
  </si>
  <si>
    <t xml:space="preserve"> Journal of Medical Education</t>
  </si>
  <si>
    <t>1974-1979</t>
  </si>
  <si>
    <t>"All volumes of the Journal of Medical Education from 1974 to 1979 were perused for research articles with findings based on one or any combination of Pearosn Product moment correlations ®, t tests or f tests. "</t>
  </si>
  <si>
    <t>Pearosn Product moment correlations, t tests and f tests</t>
  </si>
  <si>
    <t>observed power calculated</t>
  </si>
  <si>
    <t>Author name</t>
  </si>
  <si>
    <t>Paper</t>
  </si>
  <si>
    <t xml:space="preserve">Woods, S. P., J. D. Rippeth, E. Conover, C. L. Carey, T. D. Parsons, and A. I. Troster. "Statistical Power of Studies Examining the Cognitive Effects of Subthalamic Nucleus Deep Brain Stimulation in Parkinson's Disease." Clinical Neuropsychologist 20, no. 1 </t>
  </si>
  <si>
    <t xml:space="preserve">Clark, Timothy, Ursula Berger, and Ulrich Mansmann. "Sample Size Determinations in Original Research Protocols for Randomised Clinical Trials Submitted to Uk Research Ethics Committees: Review." BMJ: British Medical Journal Vol 346 2013, ArtID f1135 346 </t>
  </si>
  <si>
    <t xml:space="preserve">Gaskin, Cadeyrn J., and Brenda Happell. "Power, Effects, Confidence, and Significance: An Investigation of Statistical Practices in Nursing Research." International Journal of Nursing Studies 51, no. 5 </t>
  </si>
  <si>
    <t xml:space="preserve">Thombs, B. D., and D. B. Rice. "Sample Sizes and Precision of Estimates of Sensitivity and Specificity from Primary Studies on the Diagnostic Accuracy of Depression Screening Tools: A Survey of Recently Published Studies." International Journal of Methods in Psychiatric Research 25, no. 2 </t>
  </si>
  <si>
    <t xml:space="preserve">Ward, Rose Marie. "Highly Significant Findings in Psychology: A Power and Effect Size Survey." Dissertation Abstracts International: Section B: The Sciences and Engineering 63, no. 5-B </t>
  </si>
  <si>
    <t xml:space="preserve">Gaskin, C. J., and B. Happell. "Power of Mental Health Nursing Research: A Statistical Analysis of Studies in the International Journal of Mental Health Nursing." International Journal of Mental Health Nursing 22, no. 1 </t>
  </si>
  <si>
    <t xml:space="preserve">McKeown, Andrew, Jennifer S. Gewandter, Michael P. McDermott, Joseph R. Pawlowski, Joseph J. Poli, Daniel Rothstein, John T. Farrar, et al. "Reporting of Sample Size Calculations in Analgesic Clinical Trials: Acttion Systematic Review." The Journal of Pain 16, no. 3 </t>
  </si>
  <si>
    <t xml:space="preserve">Dilullo, Linda Kay. "A Post Hoc Power Analysis of Inferential Research Examining the Relationship between Mathematics Anxiety and Mathematics Performance." Dissertation Abstracts International Section A: Humanities and Social Sciences 58, no. 7-A </t>
  </si>
  <si>
    <t xml:space="preserve">Mone, M. A., G. C. Mueller, and W. Mauland. "The Perceptions and Usage of Statistical Power in Applied Psychology and Management Research." Personnel Psychology 49, no. 1 </t>
  </si>
  <si>
    <t xml:space="preserve">ClarkCarter, D. "The Account Taken of Statistical Power in Research Published in the British Journal of Psychology." British Journal of Psychology 88 </t>
  </si>
  <si>
    <t xml:space="preserve">Kim, Dae Shik. "Power, Effect Size, and Practical Significance: How the Reporting in Journal of Visual Impairment &amp; Blindness Articles Has Changed in the Past 20 Years." Journal of Visual Impairment &amp; Blindness 109, no. 3 </t>
  </si>
  <si>
    <t xml:space="preserve">Taborsky, M. "Sample Size in the Study of Behaviour." Ethology 116, no. 3 </t>
  </si>
  <si>
    <t xml:space="preserve">Guo, Qing, Lehana Thabane, Geoffrey Hall, Margaret McKinnon, Ron Goeree, and Eleanor Pullenayegum. "A Systematic Review of the Reporting of Sample Size Calculations and Corresponding Data Components in Observational Functional Magnetic Resonance Imaging Studies." NeuroImage 86 </t>
  </si>
  <si>
    <t xml:space="preserve">Sedlmeier, P., and G. Gigerenzer. "Do Studies of Statistical Power Have an Effect on the Power of Studies?". Psychological Bulletin 105, no. 2 </t>
  </si>
  <si>
    <t xml:space="preserve">Short, J. C., D. J. Ketchen, and T. B. Palmer. "The Role of Sampling in Strategic Management Research on Performance: A Two-Study Analysis." Journal of Management 28, no. 3 </t>
  </si>
  <si>
    <t xml:space="preserve">Katzer, Jeffrey, and James Sodt. "An Analysis of the Use of Statistical Testing in Communication Research." Journal of Communication 23, no. 3 </t>
  </si>
  <si>
    <t xml:space="preserve">Kosciulek, John F., and Edna M. Szymanski. "Statistical Power Analysis of Rehabilitation Counseling Research." Rehabilitation Counseling Bulletin 36, no. 4 </t>
  </si>
  <si>
    <t xml:space="preserve">de Bekker-Grob, Esther W., Bas Donkers, Marcel F. Jonker, and Elly A. Stolk. "Sample Size Requirements for Discrete-Choice Experiments in Healthcare: A Practical Guide." The Patient: Patient-Centered Outcomes Research 8, no. 5 </t>
  </si>
  <si>
    <t xml:space="preserve">Osborne, J. W. "Sweating the Small Stuff in Educational Psychology: How Effect Size and Power Reporting Failed to Change from 1969 to 1999, and What That Means for the Future of Changing Practices." Educational Psychology 28, no. 2 </t>
  </si>
  <si>
    <t xml:space="preserve">Larson, M. J., and K. A. Carbine. "Sample Size Calculations in Human Electrophysiology Eeg and Erp) Studies: A Systematic Review and Recommendations for Increased Rigor." International Journal of Psychophysiology 111 </t>
  </si>
  <si>
    <t>RandNumb</t>
  </si>
  <si>
    <t>ProportionReportingPA</t>
  </si>
  <si>
    <t>NumberOfArticlesExamined</t>
  </si>
  <si>
    <t>"To identify the relevant published articles, key search terms (e.g., subthalamic nucleus, deep brain stimulation, cognitive, etc.) were entered into the PsychINFO, PubMed, and ISI Web of Science electronic databases for the years 1997 to 2004. In addition, references from articles reporting cognitive outcomes of STN DBS were reviewed to identify other papers of interest that may not have been indexed in the aforementioned databases. To be included in the current power review, an article must have used a repeated-measures design and at least one paired-samples grouplevel statistical analysis (e.g., a paired-samples t-test) to examine the cognitive sequelae of STN DBS in a sample of persons with PD. Studies that used single- and=or mixed comparison-group designs were included."</t>
  </si>
  <si>
    <t>"Unpublished research protocols for phase IIb, III, and IV randomised clinical trials of investigational medicinal products submitted to research ethics committees in the United Kingdom during 1 January to 31 December 2009"</t>
  </si>
  <si>
    <t>Unpublished research protocols for phase IIb, III, and IV randomised clinical trials of investigational medicinal products submitted to research ethics committees in the United Kingdom</t>
  </si>
  <si>
    <t>Exclude - the sample required having performed PA</t>
  </si>
  <si>
    <t>Points out issues in sample size reporting</t>
  </si>
  <si>
    <t>Neurocog</t>
  </si>
  <si>
    <t>Nursing</t>
  </si>
  <si>
    <t>"Of the other four studies, two stated that sample size had been calculated without describing any method; one provided a method based on interrater reliability, not diagnostic accuracy; and one correctly calculated the number of cases required, but incorrectly interpreted this as the total sum of cases and non-cases required. See Table S1"</t>
  </si>
  <si>
    <t>Diverse studies on the diagnostic accuracy of depression screening tools</t>
  </si>
  <si>
    <t>excludeAndJustification</t>
  </si>
  <si>
    <t>"A pool of 287 potential articles were examined for inclusion in the study (75 in the Toumal of Personality and Social Psychology; JPSP, 119 in the Toumal of Consulting and Clinical Psychology: JCCP, and 93 in the 78 Reproduced with permission of the copyright owner. Further reproduction prohibited without permission.Toumal of Abnormal Psvcholoev; JAP). A total of 103 articles were included in the examination of effect sizes (23 in JPSP; 42 in JCCP; 38 in JAP). Articles were excluded if the statistical tests did not lend themselves to effect size calculation or sufficient information was not present. Because the number of statistical tests included in an article varied greatly (from zero to over 100), the article was used as the unit of analysis. This equalized all articles and allowed them all to contribute equally to the effect size survey results"</t>
  </si>
  <si>
    <t>Joumal of Personality and Social Psychology; Joumal of Consulting and Clinical Psychology, Joumal of Abnormal Psychology</t>
  </si>
  <si>
    <t>"This study was conducted using the papers published in the last two volumes (19 and 20) of the International Journal of Mental Health Nursing. Papers were included in the analysis if the authors had reported at least one inferential test"</t>
  </si>
  <si>
    <t>Journal of Mental Health Nursing</t>
  </si>
  <si>
    <t>"double-blind randomized controlled trials of noninvasive pharmacologic or interventional (ie, invasive) pain treatments published in European Journal of Pain, Journal of Pain, and Pain from January 2006 through June 2013"</t>
  </si>
  <si>
    <t xml:space="preserve">European Journal of Pain, Journal of Pain, and Pain </t>
  </si>
  <si>
    <t>Clinical (medcine)</t>
  </si>
  <si>
    <t>Journal for Research in Mathematics Education</t>
  </si>
  <si>
    <t>Management research</t>
  </si>
  <si>
    <t>2010-2015</t>
  </si>
  <si>
    <t>Biological Psychiatry, Biological Psychology, Psychophysiology, International Journal of Psychophysiology, Social Cognitive and Affective Neuroscience, and Neuroimage</t>
  </si>
  <si>
    <t>"To gather our sample of 100 papers, we conducted another PubMed search in January 2016 including the following terms: (“electrophysiology” or “event-related potential” or “ERP” or “electroenceph*” or “EEG”) and (“clinic” or “clinical” or “pathology” or “psychopathology” or “neurologic” or “psychiatric”) and not (“rodent” or “review”)"</t>
  </si>
  <si>
    <t>Ethology, Behaviour’, ‘Animal Behaviour, ‘Behavioral Ecology’ and ‘Behavioural Processes’</t>
  </si>
  <si>
    <t>"Analysed the sample sizes of a haphazard sample of articles published in 2009 in ‘Ethology’ (from the January, April, July and October issues), and from matching issues, respectively, of two other general behavioural journals (‘Behaviour’ and ‘Animal Behaviour’) and of two journals more specialized in the ultimate and proximate mechanisms of behaviour, respectively (‘Behavioral Ecology’ and ‘Behavioural Processes’). Of these issues, all full-length original articles were considered that reported adequate data and sampling information (N = 119 studies that fulfilled these criteria, reported in 107 articles"</t>
  </si>
  <si>
    <t>Exclude - Does not assess PA prop</t>
  </si>
  <si>
    <t>Neuron, Nature Neuroscience, Brain, Journal of Neuroscience, Neuroimaging, Proceedings of the National Academy of Sciences of the United states of America</t>
  </si>
  <si>
    <t>"A literature search for fMRI studies was conducted in Ovid MEDLINE" "functional magnetic resonance imaging”, combined with the acronym "fmri""</t>
  </si>
  <si>
    <t>Academy of Management Journal, Administrative Science Quarterly, Journal of Management, Organization Science, and Strategic Management Journal</t>
  </si>
  <si>
    <t>"Empirical studies of performance published between 1980 and 1999" in the stated journals</t>
  </si>
  <si>
    <t>1980-1989</t>
  </si>
  <si>
    <t>Comunication</t>
  </si>
  <si>
    <t>"To gain insight into the current approaches to sample size determination, we reviewed health care-related DCE studies published in 2012. Older literature was ignored, as the research frontier for methodological issues has shifted a lot over the past years [1, 22]. MEDLINE was used to identify healthcare-related DCE studies, replicating the methodology of two comprehensive reviews of the healthcare DCE literature [1, 2]. The following search terms were used: conjoint, conjoint analysis, conjoint measurement, conjoint studies, conjoint choice experiment, part-worth utilities, functional measurement, paired comparisons, pairwise choices, discrete choice experiment, dce, discrete choice mode(l)ling, discrete choice conjoint experiment, and stated preference. Studies were included if they were choice-based, published as a full-text English language article, and applied to healthcare."</t>
  </si>
  <si>
    <t>Diverse discrete-choice experiments in healthcare</t>
  </si>
  <si>
    <t>"Using methods described by Cohen (1988; see also Thompson, 2002b), all statistics were converted to effect sizes (d), and observed power was computed (as few authors report effect sizes and power, effect sizes were usually calculated from reported results). For tests not usually associated with d for an effect size (e.g., correlation, multiple regression, chi-square), algebraic manipulations derived from Cohen (1988) were called upon to transform all other effect size indices to ds for comparability.4 For all tests, an α of .05 was assumed and, where appropriate, twotailed tests were assumed as well. The number of relevant effect sizes in individual articles ranged from 1 to 54. All effect sizes and power information were aggregated to the article level. Finally, to allow for comparison with other power surveys, power to detect small (d = .20), medium (d = .50), and large (d = .80) effects was calculated. Other information gathered about the articles includes: whether the research was an experimental or correlational design; whether it used a college sample or not; whether the authors reported effect sizes, observed or a priori power, or any information about measurement quality (e.g., Cronbach’s α, reliability of any type, or other indicators of measurement quality); and whether the authors gave any indication that the assumptions of the analyses used were checked."</t>
  </si>
  <si>
    <t xml:space="preserve">Journal of Educational Psychology </t>
  </si>
  <si>
    <t>Journal of Educational Psychology, Contemporary Educational Psychology, and the British Journal of Educational Psychology</t>
  </si>
  <si>
    <t>"In order to assess the current state of educational psychology in a representative fashion, three broadly-available educational psychology journals were selected to represent research in the field: Journal of Educational Psychology, Contemporary Educational Psychology, and the British Journal of Educational Psychology. A random sample of 50% of all empirical articles published in these journals during the 1998 and 1999 volumes were surveyed." ... "Articles containing no statistical analysis (e.g., qualitative, theory, or review articles) or containing statistical analyses for which there are no good methods or widely accepted methods of computing power or effect sizes (e.g., nonparametric tests, exploratory factor analysis) were excluded from this study (these were rare). All statistical tests within an article that related to central hypotheses being tested were recorded. Ancillary analyses, such as manipulation checks, and psychometric analyses of measures used, were not recorded"</t>
  </si>
  <si>
    <t>"we decided also to survey the volume three decades prior: 1969. This was seven years after the publication of Cohen’s seminal article on power, 30 years prior to the ‘current’ sample, and would allow a comparison of the long-term effects of this work (1998–1999) against the short-term effects (1969). As the Journal of Educational Psychology was the only one of the three journals that published during 1969, and at that time was the primary outlet for high-quality research in the field, it was the only journal surveyed for that time frame." "Articles containing no statistical analysis (e.g., qualitative, theory, or review articles) or containing statistical analyses for which there are no good methods or widely accepted methods of computing power or effect sizes (e.g., nonparametric tests, exploratory factor analysis) were excluded from this study (these were rare). All statistical tests within an article that related to central hypotheses being tested were recorded. Ancillary analyses, such as manipulation checks, and psychometric analyses of measures used, were not recorded"</t>
  </si>
  <si>
    <t>"Using methods described by Cohen (1988; see also Thompson, 2002b), all statistics were converted to effect sizes (d), and observed power was computed (as few authors report effect sizes and power, effect sizes were usually calculated from reported results). For tests not usually asso ciated with d for an effect size (e.g., correlation, multiple regression, chi-square), algebraic manipulations derived from Cohen (1988) were called upon to transform all other effect size indi ces to ds for comparability.4 For all tests, an α of .05 was assumed and, where appropriate, two tailed tests were assumed as well. The number of relevant effect sizes in individual articles ranged from 1 to 54. All effect sizes and power information were aggregated to the article level. Finally, to allow for comparison with other power surveys, power to detect small (d = .20), medium (d = 50), and large (d = .80) effects was calculated"</t>
  </si>
  <si>
    <t>This data is also from Short (2002)</t>
  </si>
  <si>
    <t>This data is also from Osborne (2008)</t>
  </si>
  <si>
    <t>1990-1999</t>
  </si>
  <si>
    <t xml:space="preserve">Borkowski, Susan C., Mary Jeanne Welsh, and Qinke Zhang. "An Analysis of Statistical Power in Behavioral Accounting Research." Behavioral Research in Accounting 13, no. 1 </t>
  </si>
  <si>
    <t xml:space="preserve">Chase, Lawrence J, and Stanley J Baran. "An Assessment of Quantitative Research in Mass Communication." Journalism Quarterly 53, no. 2 </t>
  </si>
  <si>
    <t xml:space="preserve">Christensen, James E., and Charlene E. Christensen. "Statistical Power Analysis of Health, Physical Education, and Recreation Research." Research Quarterly. American Alliance for Health, Physical Education and Recreation 48, no. 1 </t>
  </si>
  <si>
    <t xml:space="preserve">Daly, John A., and Anne Hexamer. "Statistical Power in Research in English Education." Research in the Teaching of English 17, no. 2 </t>
  </si>
  <si>
    <t xml:space="preserve">Jennions, Michael D., and Anders Pape Møller. "A Survey of the Statistical Power of Research in Behavioral Ecology and Animal Behavior." Behavioral Ecology 14, no. 3 </t>
  </si>
  <si>
    <t xml:space="preserve">Orme, John G., and Richard M. Tolman. "The Statistical Power of a Decade of Social Work Education Research." Social Service Review 60, no. 4 </t>
  </si>
  <si>
    <t xml:space="preserve">Woolley, Thomas W., and George O. Dawson. "A Follow-up Power Analysis of the Statistical Tests Used in the Journal of Research in Science Teaching." Journal of Research in Science Teaching 20, no. 7 </t>
  </si>
  <si>
    <t>Additional studies 2018.01.22</t>
  </si>
  <si>
    <t>random Number</t>
  </si>
  <si>
    <t>The Statistical Power of a Decade of Social Work Education Research.</t>
  </si>
  <si>
    <t>Statistical Power Analysis of Health, Physical Education, and Recreation Research.</t>
  </si>
  <si>
    <t>An Analysis of Statistical Power in Behavioral Accounting Research.</t>
  </si>
  <si>
    <t xml:space="preserve">Woolley, Thomas W., and George O. Dawson. </t>
  </si>
  <si>
    <t>A Follow-up Power Analysis of the Statistical Tests Used in the Journal of Research in Science Teaching.</t>
  </si>
  <si>
    <t>An Assessment of Quantitative Research in Mass Communication.</t>
  </si>
  <si>
    <t>Statistical Power in Research in English Education.</t>
  </si>
  <si>
    <t>A Survey of the Statistical Power of Research in Behavioral Ecology and Animal Behavior.</t>
  </si>
  <si>
    <t xml:space="preserve"> Behavioral Ecology</t>
  </si>
  <si>
    <t xml:space="preserve"> Research in the Teaching of English</t>
  </si>
  <si>
    <t xml:space="preserve"> Journalism Quarterly</t>
  </si>
  <si>
    <t xml:space="preserve"> Behavioral Research in Accounting</t>
  </si>
  <si>
    <t xml:space="preserve"> Research Quarterly. American Alliance for Health, Physical Education and Recreation</t>
  </si>
  <si>
    <t xml:space="preserve"> Social Service Review</t>
  </si>
  <si>
    <t>"Articles from the Journal of Social Work Education were selected becau this is the leading social work education journal. The article serve the primary unit of analysis as in previous surveys of statistical power. Articles were selected from the 1976-spring 1985 volumes"</t>
  </si>
  <si>
    <t>Social Work Education</t>
  </si>
  <si>
    <t>1976-1985</t>
  </si>
  <si>
    <t>"Cohen provided tables from which the power of most statistical test employed by social work researchers can be determined easily once the significance level, sample size, and ES have been specified.21 These tables were employed in the present study to determine the power of the statistical tests examined. For each article, the tests that directly addressed the major hypotheses or questions were identified. Secondary tests such as those concerned with manipulation checks, peripheral correlation coefficients, r estimates, or tests of statistical assumptions or clearly exploratory were omitted from the analyses."</t>
  </si>
  <si>
    <t>unclear ~ context suggests t, F, Chi Square,r, other "Cohen provided tables from which the power of most statistical test employed by social work researchers can be determined easily once the significance level, sample size, and ES have been specified."</t>
  </si>
  <si>
    <t>"A publication practice that might improve the quality of social work education research would be the routine inclusion by authors of their explicit preinvestigation rationale for the selection of the sample size employed, the hypothesized ES, the degree of desired power, and perhaps the alpha value selected.48 This practice might encourage careful consideration of these parameters, enhance the utility of statistical tests of hypotheses, and increase the validity of conclusions drawn from social work education research using such"</t>
  </si>
  <si>
    <t>"Each study in the Research Quarterly, volume 46, 1975 that could be analysed"</t>
  </si>
  <si>
    <t>"The power of each primary statistical test for small, medium, and large effect size was read directly from the appropriate table prepared by Cohen. The mean power of the major statistical tests was determined at the three levels of effect size for each research study."</t>
  </si>
  <si>
    <t>management</t>
  </si>
  <si>
    <t>"More attention should focus on sample sizes and the concept of statistical power in research in the field of health, physical education, and recreation"</t>
  </si>
  <si>
    <t>1993-1997</t>
  </si>
  <si>
    <t>Issues in Accounting Education</t>
  </si>
  <si>
    <t>cohen 1992</t>
  </si>
  <si>
    <t>"cases were evaluated for statistical power using Cohen's 1988 standard power tables"</t>
  </si>
  <si>
    <t>The studies includes all regaular and supplemental issues of issues in accounting education, behavioural research in a ccounting and jounral of management accouting research</t>
  </si>
  <si>
    <t>Each study reporting analysable statistics</t>
  </si>
  <si>
    <t xml:space="preserve">"power analysis can be a useful tool in research design" "if power is unaccestably low for all effect sizes, then perhaps the study could be redsinged using a stronger statistical tests" </t>
  </si>
  <si>
    <t>"A total of 265 articlesin Volumes 14-17 (1977-1980) of the Journal of Research in Science Teaching (JRST)were reviewed for this survey. Seventy-three of these studies were omitted from consideration due to the fact that there were no statistical tests of significance included (or those tests reported were not applicable in this power survey), or the studies were uninterpretable, i.e., necessary information was missing. All statistical tests of significance,with the exception of secondary tests such as reliability estimates, etc., were power-analyzed"</t>
  </si>
  <si>
    <t>t, F, chi square, r</t>
  </si>
  <si>
    <t>1977-1980</t>
  </si>
  <si>
    <t>"1) only the most common statistical tests (r, F,x ,r) were power-analyzed; (2) alpha was held at a uniform value of 0.05 and a nondirectional alternative was assumed for all studies; (3) Cohen’s (1977) definitions of small, medium, and large effect sizes were adopted. Thus, three power determinations were made for each test of significance, and an average power for detecting small, medium, and large ESs was calculated for each study. Note that when unequal cell sizes were in evidence, the harmonic mean functions of the cell sizes were used (see Cohen, 1977)."</t>
  </si>
  <si>
    <t>"(1) increase sample sizes, (2) report the power of a test for several values of ES, (3) set a realistic alpha, and (4) keep the number of cells in analysis of variance designs to a minimum." "supply at least the minimal amoufit of information demanded for clear and independent evaluation. This would include not only information needed (and used?) for planning the data collection (a,desired power, hypothesized effect size, and necessary n), but also an adequate accounting of at least the following: (1) actual n used (total, per cell, per factor); (3) value of the calculated test statistic and its associated value; (4)all cell means and standard deviations; and (5) a complete description of experimental design(s) incorporated in the study" "Finally, a bold, yet meritorious, move should be made to amend the JRST editorial policies to require all such information relating to a priori design considerations and post hoc interpretation to be incorporated as a standard component of any research report submitted for publication. It is the sincere belief of the authors that such standards would contribute toward a substantial upgrading of the interpretability of research in science education."</t>
  </si>
  <si>
    <t>"In order to assess the level of statistical power in contemporary mass communication research, articles appearing in the 1974 volumes of JOURNALISM Q U A R T E R L Y and The Journal of Broadcasring were power-analytically examined. Overall power figures were obtained by I ) calculating the statistical power of the major significance tests within each article for each of the three postulated effect sizes (small, medium, and large); and 2) averagng the power figures according to level of experimental effect for the entire array of studies"</t>
  </si>
  <si>
    <t>Journalism Quarterly, the Jounral of Broadcasting</t>
  </si>
  <si>
    <t>"The power determinations for each significance test were calculated using Cohen's handbook."</t>
  </si>
  <si>
    <t>none</t>
  </si>
  <si>
    <t>"Fifty-seven articles published between 1978 and 1980 in Research in the Teaching of English were examined in this inve"</t>
  </si>
  <si>
    <t>1978-1980</t>
  </si>
  <si>
    <t>t-test for means. F-test. significance of a .product-moment correlation coefficient, test for differences between correlations. test for differences between proportions, test that a proportion equals S O , the sign test and the chi-square test</t>
  </si>
  <si>
    <t>"502 involved an F test, 334 used chi-square tests, 200 were t-tests, 108 were correlations, 79 tested the difference between proportions, six were regressions, and four assessed the difference between correlation coeffi"</t>
  </si>
  <si>
    <t>"Cohen (1977)... tables"</t>
  </si>
  <si>
    <t>"In short, we urge investigators to include i accurate and complete descriptions of procedur magnitude estimates. Not only will such reports meta-analyses but they will also allow readers t rectly interp"</t>
  </si>
  <si>
    <t>"specifically binomial tests; sign tests; v2 goodness-of-fit or R 3 C contingency table analyses; G tests (log-likelihood ratio tests for contingency tables); comparison of two proportions; comparison of two correlation coefficients; Fisher’s Exact test for a 2 3 2 table; Friedman’s nonparametric test; Kruskal-Wallis nonparametric one-way ANOVA; Mann-Whitney U test (two independent samples); paired t test; tests for significance of correlation coefficients; one-sample t test; two-sample t test; Wilcoxon’s matched-pairs test; one-way ANOVA; and test of main effects for fixed factors in ANOVA with simple factorial designs (two-way or three-way ANOVAs), which includes tests for difference in elevation in ANCOVAs (Cohen, 1988: 379). The only tests excluded with any regularity were tests for main effects in ANOVAs with complex designs (specifically repeated measures and nested factors), tests for interaction terms in all ANOVAs, logistic regressions, and tests based on maximum likelihood or restricted maximum likelihood approaches. These tests were mainly excluded because of ease of power analysis. They were not excluded on a priori evidence that they had lower, or higher, statistical power than that of the included test"</t>
  </si>
  <si>
    <t>behavioural ecology and animal behaviour</t>
  </si>
  <si>
    <t>biology paper</t>
  </si>
  <si>
    <t>does not calculate power at benchmark levels / report sample sizes for a body of research</t>
  </si>
  <si>
    <t>exclude from main analysis (include in qual synth)</t>
  </si>
  <si>
    <t>exclude from main analysis (meta-analysis mean power)</t>
  </si>
  <si>
    <t>duplicate data of another in this sample</t>
  </si>
  <si>
    <t>does not calculate power at benchmark levels but does report n</t>
  </si>
  <si>
    <t>Exclude as this study does not estimate power at standardised effect size benchmarks. How is this a thing that was published?</t>
  </si>
  <si>
    <t>full text unavaliable</t>
  </si>
  <si>
    <t>Short ID (i.e., variable as included in .csv files)</t>
  </si>
  <si>
    <t>Explanation</t>
  </si>
  <si>
    <t>unique paper ID</t>
  </si>
  <si>
    <t>Paper title</t>
  </si>
  <si>
    <t>Journal of publication</t>
  </si>
  <si>
    <t>Year of publication</t>
  </si>
  <si>
    <t>Whether the paper should be excluded (include reason in "Notes" variable)</t>
  </si>
  <si>
    <t>The sampling strategy used to select the articles included in a particular paper, copy and pasted directly from article</t>
  </si>
  <si>
    <t>Journals covered in article's sample, or a brief description of the article's sample (e.g., "articles included in Example's (1999) meta-analysis of the impact of x on y")</t>
  </si>
  <si>
    <t>The range of years covered in an article (e.g., 2001-2009)</t>
  </si>
  <si>
    <t>MedianYear</t>
  </si>
  <si>
    <t>Median year of range</t>
  </si>
  <si>
    <t>Effect size used (e.g., Cohen's d, Hedge's g, r, link to equation)</t>
  </si>
  <si>
    <t>Category with short description for coding sheet</t>
  </si>
  <si>
    <t>Effect size used (e.g., Cohen's d, Hedge's g, r, link to equation), or source for set of effect size benchmarks used (e.g., Cohen 1988)</t>
  </si>
  <si>
    <t>Number of tests included in power survey</t>
  </si>
  <si>
    <t>Number of articles included in power survey</t>
  </si>
  <si>
    <t>Targeted statistical Tests (e.g., "all t-tests", "all statistical tests")</t>
  </si>
  <si>
    <t>Median of years included in an article, round down (e.g., for "2011 - 2013", "2012")</t>
  </si>
  <si>
    <t>Statistical Tests that were included in the power survey (e.g., "all t-tests", "all statistical tests")</t>
  </si>
  <si>
    <t xml:space="preserve">Subfield of reseach examined in the power survey (e.g., "psychology", "clinical neuroscience", "organisational psych" etc.) </t>
  </si>
  <si>
    <t>Copy and pasted copy of the way that power was reported to have been calculated (e.g., "Power for t-tests and F-tests was estimated using g*power, a correlation of .5 was assumed between repeated measures")</t>
  </si>
  <si>
    <t xml:space="preserve">Amalgomation method used, are the reported power summery statistics from individual tests within articles, or averaged at the article level or was power calcualted for the "main test", etc. (e.g., "mean power of articles", "power of main statistical test", etc.) </t>
  </si>
  <si>
    <t>Did the method distinguish between different types of statistical procedures appropriately (if not wrong, then still "yes"?) - i.e., was power calculated for the particular types of statistical tests that were included in the power survey</t>
  </si>
  <si>
    <t>Large effect benchmark used, or source for large benchmarks (e.g., ".8" or "Cohen 1988")</t>
  </si>
  <si>
    <t>Medium effect benchmark used, or source for medium benchmarks (e.g., ".5" or "Cohen 1988")</t>
  </si>
  <si>
    <t>Small effect benchmark used, or source for small benchmarks (e.g., ".2" or "Cohen 1988")</t>
  </si>
  <si>
    <t>Median power at small effect benchmark</t>
  </si>
  <si>
    <t>Quartiles at estimated power at effect sizes:</t>
  </si>
  <si>
    <t>Quartiles, sample size</t>
  </si>
  <si>
    <t>FirstQuartilePowerAtSmall</t>
  </si>
  <si>
    <t>FirstQuartilePowerAtMedium</t>
  </si>
  <si>
    <t>FirstQuartilePowerAtLarge</t>
  </si>
  <si>
    <t>ThirdQuartileSampleSize</t>
  </si>
  <si>
    <t>ThirdQuartilePowerAtSmall</t>
  </si>
  <si>
    <t>ThirdQuartilePowerAtMedium</t>
  </si>
  <si>
    <t>ThirdQuartilePowerAtLarge</t>
  </si>
  <si>
    <t>First quantile of power at small effect benchmark</t>
  </si>
  <si>
    <t>First quantile of power at medium effect benchmark</t>
  </si>
  <si>
    <t>Third quantile of power at small effect benchmark</t>
  </si>
  <si>
    <t>Median power at medium effect benchmark</t>
  </si>
  <si>
    <t>Third quantile of power at medium effect benchmark</t>
  </si>
  <si>
    <t>Median power at large effect benchmark</t>
  </si>
  <si>
    <t>First quantile of power at large effect benchmark</t>
  </si>
  <si>
    <t>Third quantile of power at large effect benchmark</t>
  </si>
  <si>
    <t>Mean power at small effect benchmark</t>
  </si>
  <si>
    <t>Mean power at medium effect benchmark</t>
  </si>
  <si>
    <t>Mean power at large effect benchmark</t>
  </si>
  <si>
    <t>Standard deviation at small effect benchmark</t>
  </si>
  <si>
    <t>Standard deviation at medium effect benchmark</t>
  </si>
  <si>
    <t>Standard deviation at large effect benchmark</t>
  </si>
  <si>
    <t>FirstQuartileSampleSize</t>
  </si>
  <si>
    <t>First quartile of sample sizes recorded in power survey</t>
  </si>
  <si>
    <t>Standard deviation of sample sizes recorded in power survey</t>
  </si>
  <si>
    <t>Mean of sample sizes recorded in power survey</t>
  </si>
  <si>
    <t>Third quartile of sample sizes recorded in power survey</t>
  </si>
  <si>
    <t>Any notes? Record reason for exclusion here</t>
  </si>
  <si>
    <t xml:space="preserve">Copy and pasted copy of the authors suggested solutions </t>
  </si>
  <si>
    <t>Minimum sample size included in power survey</t>
  </si>
  <si>
    <t>Maximum sample size included in power survey</t>
  </si>
  <si>
    <t>Minimum power value at small benchmark</t>
  </si>
  <si>
    <t>Maximum power value at small benchmark</t>
  </si>
  <si>
    <t>Minimum power value at medium benchmark</t>
  </si>
  <si>
    <t>Maximum power value at medium benchmark</t>
  </si>
  <si>
    <t>Minimum power value at large benchmark</t>
  </si>
  <si>
    <t>Maximum power value at large benchmark</t>
  </si>
  <si>
    <t>outside of scope of paper</t>
  </si>
  <si>
    <t>Binary for reasons to have excluded articles - does not calculate power at benchmark levels but does report sample size</t>
  </si>
  <si>
    <t>Binary for reasons to have excluded articles - duplicate data of another in this sample</t>
  </si>
  <si>
    <t>Binary for reasons to have excluded articles - does not calculate power at benchmark levels / report sample sizes for a body of research</t>
  </si>
  <si>
    <t>Binary for reasons to have excluded articles - full text not avaliable</t>
  </si>
  <si>
    <t xml:space="preserve">Binary for reasons to have excluded articles - english text not avaliable </t>
  </si>
  <si>
    <t>Binary for reasons to have excluded articles - area covered in power survey outside of the scope of the current research</t>
  </si>
  <si>
    <t>NotInEnglish</t>
  </si>
  <si>
    <t>FullTextUnavaliable</t>
  </si>
  <si>
    <t>NoPowerOrSampleSizesReported</t>
  </si>
  <si>
    <t>DuplicateData</t>
  </si>
  <si>
    <t>NoPowerButSampleSizesReported</t>
  </si>
  <si>
    <t>OutsideScope</t>
  </si>
  <si>
    <t>Variable</t>
  </si>
  <si>
    <t>Explanation/rules</t>
  </si>
  <si>
    <t>"exclude" to exclude, give brief justificaiton (e.g., "full text unavaliable")</t>
  </si>
  <si>
    <t>SampleSource</t>
  </si>
  <si>
    <t>Year of article publication</t>
  </si>
  <si>
    <t>Years included in power survey</t>
  </si>
  <si>
    <t>Number of articles included in the analysis</t>
  </si>
  <si>
    <t>The proportion of articles reporting a power analysis</t>
  </si>
  <si>
    <t>Any notes?</t>
  </si>
  <si>
    <t>1969-1970</t>
  </si>
  <si>
    <t>1998-2013</t>
  </si>
  <si>
    <t>1994-1999</t>
  </si>
  <si>
    <t>2004-2011</t>
  </si>
  <si>
    <t>Calculates power to detect meta-analytically derrived effect size, years had to be found from Strick, Dijksterhuis, Bos, Sjoerdsma, van Baarenm &amp; Nordgren (2011) A Meta-Analysis on Unconscious Thought Effects, Social Cognition, Vol. 29, No. 6, 2011, pp. 738–762, by searching through the reference list of said paper</t>
  </si>
  <si>
    <t>1960-1974</t>
  </si>
  <si>
    <t>Woods et al., (2006)</t>
  </si>
  <si>
    <t>Gaskin &amp; Happell (2014)</t>
  </si>
  <si>
    <t>PaperCitation</t>
  </si>
  <si>
    <t>Thombs &amp; Rice (2016)</t>
  </si>
  <si>
    <t>Ward (2002)</t>
  </si>
  <si>
    <t>Gaskin &amp; Happell (2013)</t>
  </si>
  <si>
    <t>McKeown et al., (2015)</t>
  </si>
  <si>
    <t>Dilullo (1998)</t>
  </si>
  <si>
    <t>ClarkCarter (1997)</t>
  </si>
  <si>
    <t>Kim (2015)</t>
  </si>
  <si>
    <t>Taborsky (2010)</t>
  </si>
  <si>
    <t>Osborne (2008)</t>
  </si>
  <si>
    <t>Mone, Mueller, &amp; Mauland (1996)</t>
  </si>
  <si>
    <t>Clark, Berger, &amp; Ulrich (2013)</t>
  </si>
  <si>
    <t>Larson &amp; Carbine (2017)</t>
  </si>
  <si>
    <t>Guo et al., (2014)</t>
  </si>
  <si>
    <t>Sedlmeier &amp; Gigerenzer (1989)</t>
  </si>
  <si>
    <t>Short, Ketchen, &amp; Palmer (2002)</t>
  </si>
  <si>
    <t>Kosciulek &amp; Szymanski (1993)</t>
  </si>
  <si>
    <t>Katzer &amp; Sodt (1973)</t>
  </si>
  <si>
    <t>de Bekker-Grob, Bas Donkers, Jonker, &amp; Stolk (2015)</t>
  </si>
  <si>
    <t>Woolley &amp; Dawson (1983)</t>
  </si>
  <si>
    <t>Penick, J. E. and Brewer, J. K.</t>
  </si>
  <si>
    <t>Brewer, J. K. and Owen, P. W.</t>
  </si>
  <si>
    <t>Mazen, A. M. M., Hemmasi, M. and Lewis, M. F</t>
  </si>
  <si>
    <t>Szucs, D. and Ioannidis, J. P. A.</t>
  </si>
  <si>
    <t xml:space="preserve">Katzer, J. and Sodt, J. </t>
  </si>
  <si>
    <t xml:space="preserve">Kroll, R. M. and Chase, L. J. </t>
  </si>
  <si>
    <t xml:space="preserve">Jones, B. J. and Brewer, J. K. </t>
  </si>
  <si>
    <t>Moore, James Douglas Jr.</t>
  </si>
  <si>
    <t>Michalczyk, A. E. and Lewis, la</t>
  </si>
  <si>
    <t>Orme, John G. and Tolman, Richard M.</t>
  </si>
  <si>
    <t>Woolley, Thomas W. and Dawson, George O.</t>
  </si>
  <si>
    <t>Chase, Lawrence J and Baran, Stanley J</t>
  </si>
  <si>
    <t>Daly, John A. and Hexamer, Anne H</t>
  </si>
  <si>
    <t>Jennions, Michael D. and Møller, Pape Anders</t>
  </si>
  <si>
    <t>Christensen, James E. and Christensen, c</t>
  </si>
  <si>
    <t>Borkowski, Susan C. Mary Jeanne Welsh and Zhang, Qinke</t>
  </si>
  <si>
    <t>Psychonomics, 1989</t>
  </si>
  <si>
    <t>"To assess the level of statistical power in studies proposing null hypotheses, we reviewed five major journals that published management research over the 10-year period of January 1990 to December 1999"</t>
  </si>
  <si>
    <t>Academy of Management Journal, Administrative Science Quarterly, Strategic Management Journal, Journal of Management, and Journal of Management Studies</t>
  </si>
  <si>
    <t>All direct tests (i.e., not interactions effects)</t>
  </si>
  <si>
    <t>"To remain consistent with previous power assessments, we determined power for each null hypothesis statistical test reported in the articles providing that it was a major statistical test for which Cohen’s (1977) power analysis tables and formulae were available (i.e., R2, β, F, t, r, and p). All studies in this sample used parametric tests; thus the use of equivalent parametric tests in lieu of nonparametric tests was not necessary as it has been in previous power assessment articles (e.g., Sedlmeier &amp; Gigerenzer, 1989). In addition, following Mazen, Graf, et al. (1987) and Mone et al. (1996), we omitted secondary tests such as manipulation checks and peripheral reliability estimates."</t>
  </si>
  <si>
    <t>States that using the unit of analysis of the article did not impact the outcome (say analysis = .293 vs. article = .290 at small benchmark)</t>
  </si>
  <si>
    <t>Cashen and Geiger</t>
  </si>
  <si>
    <t>Cashen &amp; Geiger (2004)</t>
  </si>
  <si>
    <t>"we reviewed five major journals that published management research over the 10-year period of January 1990 to December 1999""</t>
  </si>
  <si>
    <t>Exclude due to lack of infomration (i.e., it does not give exact levels of power at effect sizes), years included study were found by examining Smith, P. B. (1975). Controlled studies of the outcome of sensitivity training. Psychological Bulletin, 82(4), 597-622. http://dx.doi.org.ezp.lib.unimelb.edu.au/10.1037/h0076841). Showed that Median power was below .5 for small effects, and larger for median and large</t>
  </si>
  <si>
    <t>Only examines non-significant results, doesn't provide much information (Medium power = 0.70-0.79 first quartile  .4-.49  3rd quartile = .9-1)</t>
  </si>
  <si>
    <t>statistical tests</t>
  </si>
  <si>
    <t>Bezeau &amp; Graves (2001)</t>
  </si>
  <si>
    <t>Crosby et al. (2006)</t>
  </si>
  <si>
    <t>Journal of Clinical and Experimental Neuropsychology, the Journal of the International Neuropsychology Society, and Neuropsychology</t>
  </si>
  <si>
    <t>International Journal of Eating Disorders</t>
  </si>
  <si>
    <t>"We examined only RCTs of psychological therapies for psychological disorders. Pharmacological studies were only included when they had a comparison with a psychological therapy condition. Overall, 193 RCTs were included, from the years 1999 to 2003, as shown in Table 2. Table 3 shows the variables examined. A detailed coding manual was developed."</t>
  </si>
  <si>
    <t>Journal of Consulting and Clinical Psychology, and Behaviour, Research and Therapy, Archives of General Psychiatry, American Journal of Psychiatry, British Journal of Psychiatry, Journal of Clinical Psychiatry, Psychological Medicine and Acta Psychiatrica Scandinavica</t>
  </si>
  <si>
    <t>1999-2003</t>
  </si>
  <si>
    <t>Faulkner, Fidler &amp; Cumming (2008)</t>
  </si>
  <si>
    <t>Faulkner, Fidler &amp; Cumming</t>
  </si>
  <si>
    <t>"Computer literature searches were conducted using PubMed and PsychInfo databases to identify relevant eating disorder and anxiety disorder articles published at each of the three time points. A total of 456 articles were randomly selected, including 228 articles each from the fields of eating disorders and anxiety disorders. Within each field, one third (76) of the articles were selected from each of the three time points. Two raters, from a team of eight trained raters, were randomly assigned to independently rate each article in terms of 75 separate methodologic features."</t>
  </si>
  <si>
    <t xml:space="preserve">Note found afterwards through hand searches, this data is also from Osborne (Crosby et al. 2006)
</t>
  </si>
  <si>
    <t>Psychinfo Ovid Interface</t>
  </si>
  <si>
    <t>("*power*" or "Determination" or "estimat*" or "sampl*").m_titl. and ("power analysis" or "Statistical Power" or "Sample Size Estimation" or "Sample Size Determination" or "Sample size selection").mp.</t>
  </si>
  <si>
    <t>Web of Science Core Collection</t>
  </si>
  <si>
    <t>SU = (Psychology OR Psychiatry OR "Mathematical Methods In Social Sciences") AND TI = (Power* OR Sampl*) AND TS = ("power analysis" or "Statistical Power" or "Sample Size")</t>
  </si>
  <si>
    <t>(401 duplicates removed)</t>
  </si>
  <si>
    <t>Number of records</t>
  </si>
  <si>
    <t>de-duplicated library</t>
  </si>
  <si>
    <t>Total number (WoS and Psychinfo)</t>
  </si>
  <si>
    <t>Date</t>
  </si>
  <si>
    <t>Database</t>
  </si>
  <si>
    <t>Search terms</t>
  </si>
  <si>
    <t>Social work research</t>
  </si>
  <si>
    <t>Nursing research no medians</t>
  </si>
  <si>
    <t>Notes - updated "Subfield" to "clinical" from "neurocog" 31/03/2018</t>
  </si>
  <si>
    <t>NOTE: Excluded from secondary analysis</t>
  </si>
  <si>
    <t>NOTE: Excluded from secondary analysis. Also: "Sixty-five percent of publications reported a sample size calculation but only 38% provided all elements required to replicate the calculated sample size. In publications reporting at least 1 element, 54% provided a justification for the treatment effect used to calculate sample size, and 24% of studies with continuous outcome variables justified the variability estimate."</t>
  </si>
  <si>
    <t>cognitive neuroscience, psychology, psychiatry</t>
  </si>
  <si>
    <t>Not in english</t>
  </si>
  <si>
    <t>test level</t>
  </si>
  <si>
    <t>SDSmallestimatedFromCDT</t>
  </si>
  <si>
    <t xml:space="preserve">1 if sds were estimated from frequency tables and not reported directly </t>
  </si>
  <si>
    <t>Note, SDs had to be calculated manually from raw sds for the two types of tests (i.e., t tests and f tests)</t>
  </si>
  <si>
    <t>SDSmallAlgEstFromCDT</t>
  </si>
  <si>
    <t>SDMedAlgEstFromCDT</t>
  </si>
  <si>
    <t>SDLargeAlgEstFromCDT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</si>
</sst>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sz val="12"/>
      <color theme="1"/>
      <name val="Calibri"/>
      <family val="2"/>
      <scheme val="minor"/>
    </font>
    <font>
      <sz val="11"/>
      <color rgb="FF000000"/>
      <name val="Tahoma"/>
      <family val="2"/>
    </font>
    <font>
      <u/>
      <sz val="12"/>
      <color theme="10"/>
      <name val="Calibri"/>
      <family val="2"/>
      <scheme val="minor"/>
    </font>
    <font>
      <u/>
      <sz val="12"/>
      <color theme="11"/>
      <name val="Calibri"/>
      <family val="2"/>
      <scheme val="minor"/>
    </font>
    <font>
      <i/>
      <sz val="12"/>
      <color theme="1"/>
      <name val="Calibri"/>
      <family val="2"/>
      <scheme val="minor"/>
    </font>
    <font>
      <b/>
      <sz val="12"/>
      <color theme="4"/>
      <name val="Calibri"/>
      <family val="2"/>
      <scheme val="minor"/>
    </font>
    <font>
      <sz val="12"/>
      <color theme="4"/>
      <name val="Calibri"/>
      <family val="2"/>
      <scheme val="minor"/>
    </font>
    <font>
      <sz val="12"/>
      <color rgb="FF000000"/>
      <name val="Calibri"/>
      <family val="2"/>
      <scheme val="minor"/>
    </font>
    <font>
      <sz val="9"/>
      <color rgb="FF000000"/>
      <name val="Times-Roman"/>
    </font>
    <font>
      <sz val="12"/>
      <color theme="1"/>
      <name val="NewCaledonia"/>
    </font>
    <font>
      <sz val="12"/>
      <color rgb="FF2D2D2D"/>
      <name val="Calibri"/>
      <family val="2"/>
      <scheme val="minor"/>
    </font>
    <font>
      <sz val="12"/>
      <color rgb="FF333333"/>
      <name val="Calibri"/>
      <family val="2"/>
      <scheme val="minor"/>
    </font>
    <font>
      <sz val="10"/>
      <color rgb="FF000000"/>
      <name val="Lucida Console"/>
      <family val="3"/>
    </font>
  </fonts>
  <fills count="2">
    <fill>
      <patternFill patternType="none"/>
    </fill>
    <fill>
      <patternFill patternType="gray125"/>
    </fill>
  </fills>
  <borders count="1">
    <border>
      <left/>
      <right/>
      <top/>
      <bottom/>
      <diagonal/>
    </border>
  </borders>
  <cellStyleXfs count="1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7">
    <xf numFmtId="0" fontId="0" fillId="0" borderId="0" xfId="0"/>
    <xf numFmtId="0" fontId="0" fillId="0" borderId="0" xfId="0" applyAlignment="1"/>
    <xf numFmtId="0" fontId="1" fillId="0" borderId="0" xfId="0" applyFont="1"/>
    <xf numFmtId="0" fontId="0" fillId="0" borderId="0" xfId="0" applyBorder="1" applyAlignment="1"/>
    <xf numFmtId="0" fontId="1" fillId="0" borderId="0" xfId="0" applyFont="1" applyAlignment="1"/>
    <xf numFmtId="0" fontId="2" fillId="0" borderId="0" xfId="0" applyFont="1" applyAlignment="1"/>
    <xf numFmtId="3" fontId="0" fillId="0" borderId="0" xfId="0" applyNumberFormat="1" applyAlignment="1"/>
    <xf numFmtId="0" fontId="0" fillId="0" borderId="0" xfId="0" applyFont="1" applyAlignment="1"/>
    <xf numFmtId="0" fontId="6" fillId="0" borderId="0" xfId="0" applyFont="1" applyAlignment="1"/>
    <xf numFmtId="0" fontId="7" fillId="0" borderId="0" xfId="0" applyFont="1" applyAlignment="1"/>
    <xf numFmtId="0" fontId="0" fillId="0" borderId="0" xfId="0" applyAlignment="1">
      <alignment wrapText="1"/>
    </xf>
    <xf numFmtId="0" fontId="0" fillId="0" borderId="0" xfId="0" applyFont="1"/>
    <xf numFmtId="0" fontId="8" fillId="0" borderId="0" xfId="0" applyFont="1"/>
    <xf numFmtId="3" fontId="8" fillId="0" borderId="0" xfId="0" applyNumberFormat="1" applyFont="1"/>
    <xf numFmtId="0" fontId="7" fillId="0" borderId="0" xfId="0" applyFont="1"/>
    <xf numFmtId="0" fontId="9" fillId="0" borderId="0" xfId="0" applyFont="1"/>
    <xf numFmtId="16" fontId="0" fillId="0" borderId="0" xfId="0" applyNumberFormat="1" applyFont="1"/>
    <xf numFmtId="0" fontId="10" fillId="0" borderId="0" xfId="0" applyFont="1" applyAlignment="1"/>
    <xf numFmtId="0" fontId="9" fillId="0" borderId="0" xfId="0" applyFont="1" applyAlignment="1"/>
    <xf numFmtId="0" fontId="0" fillId="0" borderId="0" xfId="0" applyAlignment="1">
      <alignment vertical="center"/>
    </xf>
    <xf numFmtId="0" fontId="1" fillId="0" borderId="0" xfId="0" applyFont="1" applyAlignment="1">
      <alignment vertical="center"/>
    </xf>
    <xf numFmtId="14" fontId="0" fillId="0" borderId="0" xfId="0" applyNumberFormat="1"/>
    <xf numFmtId="0" fontId="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3" fontId="0" fillId="0" borderId="0" xfId="0" applyNumberFormat="1" applyFont="1" applyAlignment="1">
      <alignment vertical="center"/>
    </xf>
    <xf numFmtId="0" fontId="13" fillId="0" borderId="0" xfId="0" applyFont="1" applyAlignment="1">
      <alignment vertical="center"/>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owerEstimationStudiesLib for export" connectionId="1" xr16:uid="{00000000-0016-0000-04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28"/>
  <sheetViews>
    <sheetView tabSelected="1" topLeftCell="Y1" zoomScale="31" zoomScaleNormal="47" workbookViewId="0">
      <pane ySplit="1" topLeftCell="A67" activePane="bottomLeft" state="frozen"/>
      <selection pane="bottomLeft" activeCell="AI115" sqref="AI115"/>
    </sheetView>
  </sheetViews>
  <sheetFormatPr defaultColWidth="10.83203125" defaultRowHeight="16"/>
  <cols>
    <col min="1" max="2" width="10.83203125" style="1"/>
    <col min="3" max="3" width="47.7890625" style="1" customWidth="1"/>
    <col min="4" max="4" width="11" style="1" customWidth="1"/>
    <col min="5" max="5" width="5.2890625" style="1" customWidth="1"/>
    <col min="6" max="6" width="41.9140625" style="1" customWidth="1"/>
    <col min="7" max="7" width="31.9140625" style="1" customWidth="1"/>
    <col min="8" max="8" width="23.875" style="1" customWidth="1"/>
    <col min="9" max="9" width="9.875" style="1" customWidth="1"/>
    <col min="10" max="10" width="22.875" style="1" customWidth="1"/>
    <col min="11" max="11" width="13.33203125" style="1" customWidth="1"/>
    <col min="12" max="13" width="32.20703125" style="1" customWidth="1"/>
    <col min="14" max="14" width="5.6640625" style="1" customWidth="1"/>
    <col min="15" max="15" width="8.20703125" style="1" customWidth="1"/>
    <col min="16" max="16" width="8.70703125" style="1" customWidth="1"/>
    <col min="17" max="17" width="12.7890625" style="1" customWidth="1"/>
    <col min="18" max="18" width="15.7890625" style="1" customWidth="1"/>
    <col min="19" max="19" width="12.95703125" style="1" customWidth="1"/>
    <col min="20" max="20" width="11.75" style="1" customWidth="1"/>
    <col min="21" max="21" width="14.9140625" style="9" customWidth="1"/>
    <col min="22" max="23" width="10.83203125" style="7" customWidth="1"/>
    <col min="24" max="24" width="10.83203125" style="9" customWidth="1"/>
    <col min="25" max="26" width="10.83203125" style="7" customWidth="1"/>
    <col min="27" max="27" width="10.83203125" style="9" customWidth="1"/>
    <col min="28" max="32" width="10.83203125" style="7" customWidth="1"/>
    <col min="33" max="35" width="10.83203125" style="1" customWidth="1"/>
    <col min="36" max="36" width="10.83203125" style="9" customWidth="1"/>
    <col min="37" max="43" width="10.83203125" style="1" customWidth="1"/>
    <col min="44" max="44" width="10.83203125" style="1"/>
    <col min="45" max="53" width="10.83203125" style="1" customWidth="1"/>
    <col min="54" max="59" width="10.83203125" style="1"/>
    <col min="60" max="60" width="41.9140625" style="1" customWidth="1"/>
    <col min="61" max="16384" width="10.83203125" style="1"/>
  </cols>
  <sheetData>
    <row r="1" spans="1:61">
      <c r="A1" s="1" t="s">
        <v>414</v>
      </c>
      <c r="B1" s="1" t="s">
        <v>0</v>
      </c>
      <c r="C1" s="1" t="s">
        <v>2</v>
      </c>
      <c r="D1" s="1" t="s">
        <v>3</v>
      </c>
      <c r="E1" s="1" t="s">
        <v>1</v>
      </c>
      <c r="F1" s="1" t="s">
        <v>430</v>
      </c>
      <c r="G1" s="1" t="s">
        <v>12</v>
      </c>
      <c r="H1" s="1" t="s">
        <v>1119</v>
      </c>
      <c r="I1" s="1" t="s">
        <v>24</v>
      </c>
      <c r="J1" s="1" t="s">
        <v>13</v>
      </c>
      <c r="K1" s="1" t="s">
        <v>23</v>
      </c>
      <c r="L1" s="1" t="s">
        <v>11</v>
      </c>
      <c r="M1" s="1" t="s">
        <v>494</v>
      </c>
      <c r="N1" s="1" t="s">
        <v>410</v>
      </c>
      <c r="O1" s="1" t="s">
        <v>402</v>
      </c>
      <c r="P1" s="1" t="s">
        <v>401</v>
      </c>
      <c r="Q1" s="1" t="s">
        <v>6</v>
      </c>
      <c r="R1" s="1" t="s">
        <v>7</v>
      </c>
      <c r="S1" s="1" t="s">
        <v>8</v>
      </c>
      <c r="T1" s="1" t="s">
        <v>9</v>
      </c>
      <c r="U1" s="8" t="s">
        <v>20</v>
      </c>
      <c r="V1" s="7" t="s">
        <v>1067</v>
      </c>
      <c r="W1" s="7" t="s">
        <v>1071</v>
      </c>
      <c r="X1" s="8" t="s">
        <v>21</v>
      </c>
      <c r="Y1" s="7" t="s">
        <v>1068</v>
      </c>
      <c r="Z1" s="7" t="s">
        <v>1072</v>
      </c>
      <c r="AA1" s="8" t="s">
        <v>22</v>
      </c>
      <c r="AB1" s="7" t="s">
        <v>1069</v>
      </c>
      <c r="AC1" s="7" t="s">
        <v>1073</v>
      </c>
      <c r="AD1" s="7" t="s">
        <v>17</v>
      </c>
      <c r="AE1" s="7" t="s">
        <v>15</v>
      </c>
      <c r="AF1" s="7" t="s">
        <v>16</v>
      </c>
      <c r="AG1" s="1" t="s">
        <v>392</v>
      </c>
      <c r="AH1" s="1" t="s">
        <v>393</v>
      </c>
      <c r="AI1" s="1" t="s">
        <v>394</v>
      </c>
      <c r="AJ1" s="9" t="s">
        <v>98</v>
      </c>
      <c r="AK1" s="1" t="s">
        <v>1088</v>
      </c>
      <c r="AL1" s="1" t="s">
        <v>1070</v>
      </c>
      <c r="AM1" s="1" t="s">
        <v>97</v>
      </c>
      <c r="AN1" s="1" t="s">
        <v>400</v>
      </c>
      <c r="AO1" s="1" t="s">
        <v>1214</v>
      </c>
      <c r="AP1" s="1" t="s">
        <v>1215</v>
      </c>
      <c r="AQ1" s="1" t="s">
        <v>1216</v>
      </c>
      <c r="AR1" s="1" t="s">
        <v>5</v>
      </c>
      <c r="AS1" s="1" t="s">
        <v>701</v>
      </c>
      <c r="AT1" s="1" t="s">
        <v>708</v>
      </c>
      <c r="AU1" s="1" t="s">
        <v>709</v>
      </c>
      <c r="AV1" s="4" t="s">
        <v>705</v>
      </c>
      <c r="AW1" s="1" t="s">
        <v>706</v>
      </c>
      <c r="AX1" s="1" t="s">
        <v>711</v>
      </c>
      <c r="AY1" s="1" t="s">
        <v>712</v>
      </c>
      <c r="AZ1" s="1" t="s">
        <v>713</v>
      </c>
      <c r="BA1" s="1" t="s">
        <v>714</v>
      </c>
      <c r="BB1" s="1" t="s">
        <v>1110</v>
      </c>
      <c r="BC1" s="1" t="s">
        <v>1111</v>
      </c>
      <c r="BD1" s="1" t="s">
        <v>1112</v>
      </c>
      <c r="BE1" s="1" t="s">
        <v>1113</v>
      </c>
      <c r="BF1" s="1" t="s">
        <v>1114</v>
      </c>
      <c r="BG1" s="1" t="s">
        <v>1115</v>
      </c>
    </row>
    <row r="2" spans="1:61">
      <c r="A2" s="1">
        <v>100</v>
      </c>
      <c r="B2" s="1" t="s">
        <v>26</v>
      </c>
      <c r="C2" s="1" t="s">
        <v>27</v>
      </c>
      <c r="D2" s="1" t="s">
        <v>28</v>
      </c>
      <c r="E2" s="1">
        <v>1976</v>
      </c>
      <c r="F2" s="1" t="s">
        <v>430</v>
      </c>
      <c r="AR2" s="1" t="s">
        <v>425</v>
      </c>
      <c r="AV2" s="4"/>
      <c r="BD2" s="1">
        <v>1</v>
      </c>
    </row>
    <row r="3" spans="1:61">
      <c r="A3" s="1">
        <v>49</v>
      </c>
      <c r="B3" s="1" t="s">
        <v>74</v>
      </c>
      <c r="C3" s="1" t="s">
        <v>75</v>
      </c>
      <c r="D3" s="1" t="s">
        <v>68</v>
      </c>
      <c r="E3" s="1">
        <v>2002</v>
      </c>
      <c r="G3" s="1" t="s">
        <v>388</v>
      </c>
      <c r="H3" s="1" t="s">
        <v>500</v>
      </c>
      <c r="I3" s="1">
        <v>2000</v>
      </c>
      <c r="J3" s="1" t="s">
        <v>395</v>
      </c>
      <c r="K3" s="1" t="s">
        <v>482</v>
      </c>
      <c r="L3" s="1" t="s">
        <v>397</v>
      </c>
      <c r="M3" s="1" t="s">
        <v>480</v>
      </c>
      <c r="N3" s="1" t="s">
        <v>96</v>
      </c>
      <c r="O3" s="1">
        <v>157</v>
      </c>
      <c r="P3" s="1">
        <v>2747</v>
      </c>
      <c r="Q3" s="1" t="s">
        <v>389</v>
      </c>
      <c r="R3" s="1" t="s">
        <v>389</v>
      </c>
      <c r="S3" s="1" t="s">
        <v>389</v>
      </c>
      <c r="T3" s="1" t="s">
        <v>389</v>
      </c>
      <c r="U3" s="9">
        <v>0.13900000000000001</v>
      </c>
      <c r="X3" s="9">
        <v>0.66300000000000003</v>
      </c>
      <c r="AA3" s="9">
        <v>0.96199999999999997</v>
      </c>
      <c r="AD3" s="7">
        <v>0.20599999999999999</v>
      </c>
      <c r="AE3" s="7">
        <v>0.64600000000000002</v>
      </c>
      <c r="AF3" s="7">
        <v>0.88400000000000001</v>
      </c>
      <c r="AG3" s="1">
        <v>0.19400000000000001</v>
      </c>
      <c r="AH3" s="1">
        <v>0.253</v>
      </c>
      <c r="AI3" s="1">
        <v>0.152</v>
      </c>
      <c r="AJ3" s="9">
        <v>146</v>
      </c>
      <c r="AV3" s="4"/>
    </row>
    <row r="4" spans="1:61">
      <c r="A4" s="1">
        <v>49</v>
      </c>
      <c r="B4" s="1" t="s">
        <v>74</v>
      </c>
      <c r="E4" s="1">
        <v>2002</v>
      </c>
      <c r="F4" s="1" t="s">
        <v>430</v>
      </c>
      <c r="G4" s="1" t="s">
        <v>488</v>
      </c>
      <c r="H4" s="1" t="s">
        <v>500</v>
      </c>
      <c r="I4" s="1">
        <v>2000</v>
      </c>
      <c r="J4" s="1" t="s">
        <v>486</v>
      </c>
      <c r="K4" s="1" t="s">
        <v>482</v>
      </c>
      <c r="L4" s="1" t="s">
        <v>397</v>
      </c>
      <c r="M4" s="1" t="s">
        <v>480</v>
      </c>
      <c r="N4" s="1" t="s">
        <v>96</v>
      </c>
      <c r="O4" s="1">
        <v>21</v>
      </c>
      <c r="P4" s="1">
        <v>70</v>
      </c>
      <c r="Q4" s="1" t="s">
        <v>487</v>
      </c>
      <c r="R4" s="1" t="s">
        <v>483</v>
      </c>
      <c r="S4" s="1" t="s">
        <v>485</v>
      </c>
      <c r="T4" s="1" t="s">
        <v>484</v>
      </c>
      <c r="AD4" s="7">
        <v>5.5E-2</v>
      </c>
      <c r="AE4" s="7">
        <v>0.51800000000000002</v>
      </c>
      <c r="AF4" s="7">
        <v>0.69699999999999995</v>
      </c>
      <c r="AV4" s="4"/>
    </row>
    <row r="5" spans="1:61">
      <c r="A5" s="7">
        <v>60</v>
      </c>
      <c r="B5" s="1" t="s">
        <v>167</v>
      </c>
      <c r="C5" s="1" t="s">
        <v>168</v>
      </c>
      <c r="D5" s="1" t="s">
        <v>125</v>
      </c>
      <c r="E5" s="1">
        <v>1998</v>
      </c>
      <c r="G5" s="1" t="s">
        <v>489</v>
      </c>
      <c r="H5" s="1" t="s">
        <v>947</v>
      </c>
      <c r="I5" s="1" t="s">
        <v>490</v>
      </c>
      <c r="J5" s="1" t="s">
        <v>492</v>
      </c>
      <c r="K5" s="1" t="s">
        <v>491</v>
      </c>
      <c r="L5" s="1" t="s">
        <v>493</v>
      </c>
      <c r="M5" s="1" t="s">
        <v>480</v>
      </c>
      <c r="N5" s="1" t="s">
        <v>96</v>
      </c>
      <c r="O5" s="5">
        <v>41</v>
      </c>
      <c r="P5" s="5">
        <v>76</v>
      </c>
      <c r="Q5" s="1" t="s">
        <v>403</v>
      </c>
      <c r="R5" s="1" t="s">
        <v>403</v>
      </c>
      <c r="S5" s="1" t="s">
        <v>403</v>
      </c>
      <c r="T5" s="1" t="s">
        <v>403</v>
      </c>
      <c r="U5" s="9">
        <v>0.19</v>
      </c>
      <c r="V5" s="7">
        <v>0.12</v>
      </c>
      <c r="W5" s="7">
        <v>0.4</v>
      </c>
      <c r="X5" s="9">
        <v>0.9</v>
      </c>
      <c r="Y5" s="7">
        <v>0.65</v>
      </c>
      <c r="Z5" s="7">
        <v>1</v>
      </c>
      <c r="AD5" s="7">
        <v>0.3</v>
      </c>
      <c r="AE5" s="7">
        <v>0.81</v>
      </c>
      <c r="AG5" s="1">
        <v>0.24</v>
      </c>
      <c r="AH5" s="1">
        <v>0.21099999999999999</v>
      </c>
      <c r="AJ5" s="9">
        <v>111</v>
      </c>
      <c r="AK5" s="1">
        <v>60</v>
      </c>
      <c r="AL5" s="1">
        <v>283</v>
      </c>
      <c r="AM5" s="1">
        <v>355</v>
      </c>
      <c r="AN5" s="1">
        <v>116.84</v>
      </c>
      <c r="AR5" s="1" t="s">
        <v>496</v>
      </c>
      <c r="AV5" s="4"/>
      <c r="BI5" s="7"/>
    </row>
    <row r="6" spans="1:61">
      <c r="A6" s="1">
        <v>77</v>
      </c>
      <c r="B6" s="1" t="s">
        <v>239</v>
      </c>
      <c r="C6" s="1" t="s">
        <v>240</v>
      </c>
      <c r="D6" s="1" t="s">
        <v>241</v>
      </c>
      <c r="E6" s="1">
        <v>2016</v>
      </c>
      <c r="G6" s="1" t="s">
        <v>404</v>
      </c>
      <c r="H6" s="1" t="s">
        <v>408</v>
      </c>
      <c r="I6" s="1" t="s">
        <v>406</v>
      </c>
      <c r="J6" s="3" t="s">
        <v>506</v>
      </c>
      <c r="K6" s="1" t="s">
        <v>409</v>
      </c>
      <c r="L6" s="1" t="s">
        <v>407</v>
      </c>
      <c r="M6" s="1" t="s">
        <v>497</v>
      </c>
      <c r="N6" s="1" t="s">
        <v>412</v>
      </c>
      <c r="O6" s="3">
        <v>337</v>
      </c>
      <c r="P6" s="3" t="s">
        <v>413</v>
      </c>
      <c r="Q6" s="1" t="s">
        <v>498</v>
      </c>
      <c r="R6" s="3">
        <v>0.1</v>
      </c>
      <c r="S6" s="3">
        <v>0.3</v>
      </c>
      <c r="T6" s="3">
        <v>0.5</v>
      </c>
      <c r="U6" s="9">
        <v>0.31</v>
      </c>
      <c r="V6" s="7">
        <v>0.2</v>
      </c>
      <c r="W6" s="7">
        <v>0.5</v>
      </c>
      <c r="X6" s="9">
        <v>0.99</v>
      </c>
      <c r="Y6" s="7">
        <v>0.93</v>
      </c>
      <c r="Z6" s="7">
        <v>0.99</v>
      </c>
      <c r="AA6" s="9">
        <v>0.99</v>
      </c>
      <c r="AB6" s="7">
        <v>0.99</v>
      </c>
      <c r="AC6" s="7">
        <v>0.99</v>
      </c>
      <c r="AJ6" s="9">
        <v>221</v>
      </c>
      <c r="AK6" s="1">
        <v>124</v>
      </c>
      <c r="AL6" s="1">
        <v>386</v>
      </c>
      <c r="AR6" s="7" t="s">
        <v>477</v>
      </c>
      <c r="AV6" s="4"/>
    </row>
    <row r="7" spans="1:61">
      <c r="A7" s="1">
        <v>77</v>
      </c>
      <c r="B7" s="1" t="s">
        <v>239</v>
      </c>
      <c r="E7" s="1">
        <v>2016</v>
      </c>
      <c r="I7" s="1" t="s">
        <v>406</v>
      </c>
      <c r="J7" s="3" t="s">
        <v>507</v>
      </c>
      <c r="K7" s="1" t="s">
        <v>409</v>
      </c>
      <c r="L7" s="1" t="s">
        <v>407</v>
      </c>
      <c r="M7" s="1" t="s">
        <v>497</v>
      </c>
      <c r="N7" s="1" t="s">
        <v>412</v>
      </c>
      <c r="O7" s="3">
        <v>117</v>
      </c>
      <c r="P7" s="3" t="s">
        <v>413</v>
      </c>
      <c r="Q7" s="1" t="s">
        <v>498</v>
      </c>
      <c r="R7" s="3">
        <v>0.1</v>
      </c>
      <c r="S7" s="3">
        <v>0.3</v>
      </c>
      <c r="T7" s="3">
        <v>0.5</v>
      </c>
      <c r="U7" s="9">
        <v>0.16</v>
      </c>
      <c r="V7" s="7">
        <v>0.1</v>
      </c>
      <c r="W7" s="7">
        <v>0.3</v>
      </c>
      <c r="X7" s="9">
        <v>0.84</v>
      </c>
      <c r="Y7" s="7">
        <v>0.54</v>
      </c>
      <c r="Z7" s="7">
        <v>0.99</v>
      </c>
      <c r="AA7" s="9">
        <v>0.99</v>
      </c>
      <c r="AB7" s="7">
        <v>0.96</v>
      </c>
      <c r="AC7" s="7">
        <v>0.99</v>
      </c>
      <c r="AJ7" s="9">
        <v>91</v>
      </c>
      <c r="AK7" s="1">
        <v>45</v>
      </c>
      <c r="AL7" s="1">
        <v>206</v>
      </c>
      <c r="AR7" s="4"/>
      <c r="AV7" s="4"/>
    </row>
    <row r="8" spans="1:61">
      <c r="A8" s="1">
        <v>77</v>
      </c>
      <c r="B8" s="1" t="s">
        <v>239</v>
      </c>
      <c r="E8" s="1">
        <v>2016</v>
      </c>
      <c r="I8" s="1" t="s">
        <v>406</v>
      </c>
      <c r="J8" s="3" t="s">
        <v>508</v>
      </c>
      <c r="K8" s="1" t="s">
        <v>409</v>
      </c>
      <c r="L8" s="1" t="s">
        <v>407</v>
      </c>
      <c r="M8" s="1" t="s">
        <v>497</v>
      </c>
      <c r="N8" s="1" t="s">
        <v>412</v>
      </c>
      <c r="O8" s="3">
        <v>109</v>
      </c>
      <c r="P8" s="3" t="s">
        <v>413</v>
      </c>
      <c r="Q8" s="1" t="s">
        <v>498</v>
      </c>
      <c r="R8" s="3">
        <v>0.1</v>
      </c>
      <c r="S8" s="3">
        <v>0.3</v>
      </c>
      <c r="T8" s="3">
        <v>0.5</v>
      </c>
      <c r="U8" s="9">
        <v>0.15</v>
      </c>
      <c r="V8" s="7">
        <v>0.11</v>
      </c>
      <c r="W8" s="7">
        <v>0.23</v>
      </c>
      <c r="X8" s="9">
        <v>0.84</v>
      </c>
      <c r="Y8" s="7">
        <v>0.62</v>
      </c>
      <c r="Z8" s="7">
        <v>0.97</v>
      </c>
      <c r="AA8" s="9">
        <v>0.99</v>
      </c>
      <c r="AB8" s="7">
        <v>0.98</v>
      </c>
      <c r="AC8" s="7">
        <v>0.99</v>
      </c>
      <c r="AJ8" s="9">
        <v>24</v>
      </c>
      <c r="AK8" s="1">
        <v>15</v>
      </c>
      <c r="AL8" s="1">
        <v>39</v>
      </c>
      <c r="AR8" s="4"/>
      <c r="AV8" s="4"/>
    </row>
    <row r="9" spans="1:61">
      <c r="A9" s="1">
        <v>77</v>
      </c>
      <c r="B9" s="1" t="s">
        <v>239</v>
      </c>
      <c r="E9" s="1">
        <v>2016</v>
      </c>
      <c r="I9" s="1" t="s">
        <v>406</v>
      </c>
      <c r="J9" s="3" t="s">
        <v>509</v>
      </c>
      <c r="K9" s="1" t="s">
        <v>409</v>
      </c>
      <c r="L9" s="1" t="s">
        <v>407</v>
      </c>
      <c r="M9" s="1" t="s">
        <v>497</v>
      </c>
      <c r="N9" s="1" t="s">
        <v>412</v>
      </c>
      <c r="O9" s="3">
        <v>84</v>
      </c>
      <c r="P9" s="3" t="s">
        <v>413</v>
      </c>
      <c r="Q9" s="1" t="s">
        <v>498</v>
      </c>
      <c r="R9" s="3">
        <v>0.1</v>
      </c>
      <c r="S9" s="3">
        <v>0.3</v>
      </c>
      <c r="T9" s="3">
        <v>0.5</v>
      </c>
      <c r="U9" s="9">
        <v>0.14000000000000001</v>
      </c>
      <c r="V9" s="7">
        <v>0.1</v>
      </c>
      <c r="W9" s="7">
        <v>0.2</v>
      </c>
      <c r="X9" s="9">
        <v>0.77</v>
      </c>
      <c r="Y9" s="7">
        <v>0.53</v>
      </c>
      <c r="Z9" s="7">
        <v>0.93</v>
      </c>
      <c r="AA9" s="9">
        <v>0.99</v>
      </c>
      <c r="AB9" s="7">
        <v>0.96</v>
      </c>
      <c r="AC9" s="7">
        <v>0.99</v>
      </c>
      <c r="AJ9" s="9">
        <v>75</v>
      </c>
      <c r="AK9" s="1">
        <v>44</v>
      </c>
      <c r="AL9" s="1">
        <v>124</v>
      </c>
      <c r="AR9" s="4"/>
      <c r="AV9" s="4"/>
    </row>
    <row r="10" spans="1:61">
      <c r="A10" s="1">
        <v>77</v>
      </c>
      <c r="B10" s="1" t="s">
        <v>239</v>
      </c>
      <c r="E10" s="1">
        <v>2016</v>
      </c>
      <c r="I10" s="1" t="s">
        <v>406</v>
      </c>
      <c r="J10" s="3" t="s">
        <v>510</v>
      </c>
      <c r="K10" s="1" t="s">
        <v>409</v>
      </c>
      <c r="L10" s="1" t="s">
        <v>407</v>
      </c>
      <c r="M10" s="1" t="s">
        <v>497</v>
      </c>
      <c r="N10" s="1" t="s">
        <v>412</v>
      </c>
      <c r="O10" s="3">
        <v>45</v>
      </c>
      <c r="P10" s="3" t="s">
        <v>413</v>
      </c>
      <c r="Q10" s="1" t="s">
        <v>498</v>
      </c>
      <c r="R10" s="3">
        <v>0.1</v>
      </c>
      <c r="S10" s="3">
        <v>0.3</v>
      </c>
      <c r="T10" s="3">
        <v>0.5</v>
      </c>
      <c r="U10" s="9">
        <v>0.27</v>
      </c>
      <c r="V10" s="7">
        <v>0.18</v>
      </c>
      <c r="W10" s="7">
        <v>0.45</v>
      </c>
      <c r="X10" s="9">
        <v>0.99</v>
      </c>
      <c r="Y10" s="7">
        <v>0.91</v>
      </c>
      <c r="Z10" s="7">
        <v>0.99</v>
      </c>
      <c r="AA10" s="9">
        <v>0.99</v>
      </c>
      <c r="AB10" s="7">
        <v>0.99</v>
      </c>
      <c r="AC10" s="7">
        <v>0.99</v>
      </c>
      <c r="AJ10" s="9">
        <v>47</v>
      </c>
      <c r="AK10" s="1">
        <v>30</v>
      </c>
      <c r="AL10" s="1">
        <v>85</v>
      </c>
      <c r="AR10" s="4"/>
      <c r="AV10" s="4"/>
    </row>
    <row r="11" spans="1:61">
      <c r="A11" s="1">
        <v>69</v>
      </c>
      <c r="B11" s="1" t="s">
        <v>205</v>
      </c>
      <c r="C11" s="1" t="s">
        <v>206</v>
      </c>
      <c r="D11" s="1" t="s">
        <v>207</v>
      </c>
      <c r="E11" s="1">
        <v>2011</v>
      </c>
      <c r="G11" s="1" t="s">
        <v>415</v>
      </c>
      <c r="H11" s="1" t="s">
        <v>501</v>
      </c>
      <c r="I11" s="1">
        <v>1996</v>
      </c>
      <c r="J11" s="1" t="s">
        <v>416</v>
      </c>
      <c r="K11" s="1" t="s">
        <v>417</v>
      </c>
      <c r="L11" s="1" t="s">
        <v>421</v>
      </c>
      <c r="M11" s="1" t="s">
        <v>504</v>
      </c>
      <c r="N11" s="1" t="s">
        <v>96</v>
      </c>
      <c r="O11" s="1">
        <v>81</v>
      </c>
      <c r="P11" s="1">
        <v>81</v>
      </c>
      <c r="Q11" s="1" t="s">
        <v>396</v>
      </c>
      <c r="R11" s="1" t="s">
        <v>419</v>
      </c>
      <c r="S11" s="1" t="s">
        <v>419</v>
      </c>
      <c r="T11" s="1" t="s">
        <v>419</v>
      </c>
      <c r="U11" s="9">
        <v>7.5999999999999998E-2</v>
      </c>
      <c r="V11" s="7">
        <v>6.5000000000000002E-2</v>
      </c>
      <c r="W11" s="7">
        <v>0.1</v>
      </c>
      <c r="X11" s="9">
        <v>0.23200000000000001</v>
      </c>
      <c r="Y11" s="7">
        <v>0.14299999999999999</v>
      </c>
      <c r="Z11" s="7">
        <v>0.53600000000000003</v>
      </c>
      <c r="AR11" s="1" t="s">
        <v>420</v>
      </c>
      <c r="AV11" s="4">
        <v>0.05</v>
      </c>
      <c r="AW11" s="1">
        <v>1</v>
      </c>
      <c r="AX11" s="1">
        <v>7.4999999999999997E-2</v>
      </c>
      <c r="AY11" s="1">
        <v>0.996</v>
      </c>
    </row>
    <row r="12" spans="1:61">
      <c r="A12" s="1">
        <v>69</v>
      </c>
      <c r="B12" s="1" t="s">
        <v>205</v>
      </c>
      <c r="E12" s="1">
        <v>2011</v>
      </c>
      <c r="G12" s="1" t="s">
        <v>415</v>
      </c>
      <c r="H12" s="1" t="s">
        <v>502</v>
      </c>
      <c r="I12" s="1">
        <v>2003</v>
      </c>
      <c r="J12" s="1" t="s">
        <v>416</v>
      </c>
      <c r="K12" s="1" t="s">
        <v>417</v>
      </c>
      <c r="L12" s="1" t="s">
        <v>421</v>
      </c>
      <c r="M12" s="1" t="s">
        <v>504</v>
      </c>
      <c r="N12" s="1" t="s">
        <v>96</v>
      </c>
      <c r="O12" s="1">
        <v>103</v>
      </c>
      <c r="P12" s="1">
        <v>103</v>
      </c>
      <c r="Q12" s="1" t="s">
        <v>396</v>
      </c>
      <c r="R12" s="1" t="s">
        <v>419</v>
      </c>
      <c r="S12" s="1" t="s">
        <v>419</v>
      </c>
      <c r="T12" s="1" t="s">
        <v>419</v>
      </c>
      <c r="U12" s="9">
        <v>7.6999999999999999E-2</v>
      </c>
      <c r="V12" s="7">
        <v>6.3E-2</v>
      </c>
      <c r="W12" s="7">
        <v>0.115</v>
      </c>
      <c r="X12" s="9">
        <v>0.255</v>
      </c>
      <c r="Y12" s="7">
        <v>0.13500000000000001</v>
      </c>
      <c r="Z12" s="7">
        <v>0.159</v>
      </c>
      <c r="AR12" s="1" t="s">
        <v>420</v>
      </c>
      <c r="AV12" s="1">
        <v>0.05</v>
      </c>
      <c r="AW12" s="1">
        <v>0.82699999999999996</v>
      </c>
      <c r="AX12" s="1">
        <v>7.1999999999999995E-2</v>
      </c>
      <c r="AY12" s="1">
        <v>1</v>
      </c>
    </row>
    <row r="13" spans="1:61">
      <c r="A13" s="1">
        <v>69</v>
      </c>
      <c r="B13" s="1" t="s">
        <v>205</v>
      </c>
      <c r="E13" s="1">
        <v>2011</v>
      </c>
      <c r="G13" s="1" t="s">
        <v>415</v>
      </c>
      <c r="H13" s="1" t="s">
        <v>503</v>
      </c>
      <c r="I13" s="1">
        <v>2009</v>
      </c>
      <c r="J13" s="1" t="s">
        <v>416</v>
      </c>
      <c r="K13" s="1" t="s">
        <v>417</v>
      </c>
      <c r="L13" s="1" t="s">
        <v>421</v>
      </c>
      <c r="M13" s="1" t="s">
        <v>504</v>
      </c>
      <c r="N13" s="1" t="s">
        <v>96</v>
      </c>
      <c r="O13" s="1">
        <v>94</v>
      </c>
      <c r="P13" s="1">
        <v>94</v>
      </c>
      <c r="Q13" s="1" t="s">
        <v>396</v>
      </c>
      <c r="R13" s="1" t="s">
        <v>419</v>
      </c>
      <c r="S13" s="1" t="s">
        <v>419</v>
      </c>
      <c r="T13" s="1" t="s">
        <v>419</v>
      </c>
      <c r="U13" s="9">
        <v>7.3999999999999996E-2</v>
      </c>
      <c r="V13" s="7">
        <v>6.5000000000000002E-2</v>
      </c>
      <c r="W13" s="7">
        <v>0.10100000000000001</v>
      </c>
      <c r="X13" s="9">
        <v>0.23899999999999999</v>
      </c>
      <c r="Y13" s="7">
        <v>0.14399999999999999</v>
      </c>
      <c r="Z13" s="7">
        <v>0.997</v>
      </c>
      <c r="AR13" s="1" t="s">
        <v>420</v>
      </c>
      <c r="AV13" s="1">
        <v>0.05</v>
      </c>
      <c r="AW13" s="1">
        <v>0.89419999999999999</v>
      </c>
      <c r="AX13" s="1">
        <v>5.1400000000000001E-2</v>
      </c>
      <c r="AY13" s="1">
        <v>0.997</v>
      </c>
    </row>
    <row r="14" spans="1:61">
      <c r="A14" s="1">
        <v>109</v>
      </c>
      <c r="B14" s="1" t="s">
        <v>357</v>
      </c>
      <c r="C14" s="1" t="s">
        <v>358</v>
      </c>
      <c r="D14" s="1" t="s">
        <v>164</v>
      </c>
      <c r="E14" s="1">
        <v>1985</v>
      </c>
      <c r="F14" s="1" t="s">
        <v>430</v>
      </c>
      <c r="G14" s="1" t="s">
        <v>424</v>
      </c>
      <c r="H14" s="1" t="s">
        <v>479</v>
      </c>
      <c r="I14" s="1" t="s">
        <v>1130</v>
      </c>
      <c r="J14" s="1" t="s">
        <v>475</v>
      </c>
      <c r="K14" s="1" t="s">
        <v>426</v>
      </c>
      <c r="L14" s="1" t="s">
        <v>423</v>
      </c>
      <c r="M14" s="1" t="s">
        <v>505</v>
      </c>
      <c r="N14" s="1" t="s">
        <v>387</v>
      </c>
      <c r="O14" s="1">
        <v>51</v>
      </c>
      <c r="P14" s="1">
        <v>51</v>
      </c>
      <c r="Q14" s="1" t="s">
        <v>422</v>
      </c>
      <c r="R14" s="1">
        <v>0.2</v>
      </c>
      <c r="S14" s="1">
        <v>0.5</v>
      </c>
      <c r="T14" s="1">
        <v>0.8</v>
      </c>
      <c r="AJ14" s="9">
        <v>43</v>
      </c>
      <c r="AR14" s="1" t="s">
        <v>1178</v>
      </c>
      <c r="BD14" s="1">
        <v>1</v>
      </c>
    </row>
    <row r="15" spans="1:61">
      <c r="A15" s="1">
        <v>46</v>
      </c>
      <c r="B15" s="1" t="s">
        <v>118</v>
      </c>
      <c r="C15" s="1" t="s">
        <v>119</v>
      </c>
      <c r="D15" s="1" t="s">
        <v>120</v>
      </c>
      <c r="E15" s="1">
        <v>2012</v>
      </c>
      <c r="F15" s="1" t="s">
        <v>430</v>
      </c>
      <c r="AR15" s="1" t="s">
        <v>428</v>
      </c>
      <c r="BB15" s="1">
        <v>1</v>
      </c>
    </row>
    <row r="16" spans="1:61">
      <c r="A16" s="1">
        <v>84</v>
      </c>
      <c r="B16" s="1" t="s">
        <v>265</v>
      </c>
      <c r="C16" s="1" t="s">
        <v>266</v>
      </c>
      <c r="D16" s="1" t="s">
        <v>267</v>
      </c>
      <c r="E16" s="1">
        <v>1984</v>
      </c>
      <c r="F16" s="1" t="s">
        <v>430</v>
      </c>
      <c r="AR16" s="1" t="s">
        <v>429</v>
      </c>
      <c r="BD16" s="1">
        <v>1</v>
      </c>
    </row>
    <row r="17" spans="1:61">
      <c r="A17" s="1">
        <v>63</v>
      </c>
      <c r="B17" s="1" t="s">
        <v>180</v>
      </c>
      <c r="C17" s="1" t="s">
        <v>181</v>
      </c>
      <c r="D17" s="1" t="s">
        <v>182</v>
      </c>
      <c r="E17" s="1">
        <v>2013</v>
      </c>
      <c r="F17" s="1" t="s">
        <v>1031</v>
      </c>
      <c r="G17" s="1" t="s">
        <v>433</v>
      </c>
      <c r="H17" s="1" t="s">
        <v>431</v>
      </c>
      <c r="I17" s="1">
        <v>2011</v>
      </c>
      <c r="J17" s="1" t="s">
        <v>476</v>
      </c>
      <c r="K17" s="1" t="s">
        <v>434</v>
      </c>
      <c r="L17" s="1" t="s">
        <v>432</v>
      </c>
      <c r="N17" s="1" t="s">
        <v>435</v>
      </c>
      <c r="O17" s="1">
        <v>730</v>
      </c>
      <c r="P17" s="1">
        <v>730</v>
      </c>
      <c r="Q17" s="1" t="s">
        <v>436</v>
      </c>
      <c r="S17" s="1" t="s">
        <v>437</v>
      </c>
      <c r="X17" s="9">
        <v>0.18</v>
      </c>
      <c r="AR17" s="1" t="s">
        <v>438</v>
      </c>
      <c r="BD17" s="1">
        <v>1</v>
      </c>
    </row>
    <row r="18" spans="1:61">
      <c r="A18" s="1">
        <v>74</v>
      </c>
      <c r="B18" s="1" t="s">
        <v>225</v>
      </c>
      <c r="C18" s="1" t="s">
        <v>226</v>
      </c>
      <c r="D18" s="1" t="s">
        <v>227</v>
      </c>
      <c r="E18" s="1">
        <v>2014</v>
      </c>
      <c r="F18" s="1" t="s">
        <v>430</v>
      </c>
      <c r="G18" s="1" t="s">
        <v>439</v>
      </c>
      <c r="H18" s="1" t="s">
        <v>440</v>
      </c>
      <c r="I18" s="1">
        <v>2011</v>
      </c>
      <c r="J18" s="1" t="s">
        <v>457</v>
      </c>
      <c r="K18" s="1" t="s">
        <v>443</v>
      </c>
      <c r="L18" s="1" t="s">
        <v>442</v>
      </c>
      <c r="M18" s="1" t="s">
        <v>480</v>
      </c>
      <c r="N18" s="1" t="s">
        <v>441</v>
      </c>
      <c r="O18" s="1">
        <v>333</v>
      </c>
      <c r="P18" s="6">
        <v>10337</v>
      </c>
      <c r="Q18" s="1" t="s">
        <v>418</v>
      </c>
      <c r="R18" s="1" t="s">
        <v>418</v>
      </c>
      <c r="S18" s="1" t="s">
        <v>418</v>
      </c>
      <c r="T18" s="1" t="s">
        <v>418</v>
      </c>
      <c r="U18" s="9">
        <v>0.4</v>
      </c>
      <c r="V18" s="7">
        <v>0.24</v>
      </c>
      <c r="W18" s="7">
        <v>0.71</v>
      </c>
      <c r="X18" s="9">
        <v>0.98</v>
      </c>
      <c r="Y18" s="7">
        <v>0.85</v>
      </c>
      <c r="Z18" s="7">
        <v>1</v>
      </c>
      <c r="AA18" s="9">
        <v>1</v>
      </c>
      <c r="AB18" s="7">
        <v>1</v>
      </c>
      <c r="AC18" s="7">
        <v>1</v>
      </c>
      <c r="BG18" s="1">
        <v>1</v>
      </c>
    </row>
    <row r="19" spans="1:61">
      <c r="A19" s="1">
        <v>107</v>
      </c>
      <c r="B19" s="1" t="s">
        <v>347</v>
      </c>
      <c r="C19" s="1" t="s">
        <v>348</v>
      </c>
      <c r="D19" s="1" t="s">
        <v>349</v>
      </c>
      <c r="E19" s="1">
        <v>2006</v>
      </c>
      <c r="G19" s="1" t="s">
        <v>446</v>
      </c>
      <c r="H19" s="1" t="s">
        <v>520</v>
      </c>
      <c r="I19" s="1" t="s">
        <v>445</v>
      </c>
      <c r="J19" s="1" t="s">
        <v>452</v>
      </c>
      <c r="K19" s="1" t="s">
        <v>434</v>
      </c>
      <c r="L19" s="1" t="s">
        <v>444</v>
      </c>
      <c r="M19" s="1" t="s">
        <v>480</v>
      </c>
      <c r="N19" s="1" t="s">
        <v>387</v>
      </c>
      <c r="O19" s="1">
        <v>30</v>
      </c>
      <c r="P19" s="1">
        <v>30</v>
      </c>
      <c r="Q19" s="1" t="s">
        <v>451</v>
      </c>
      <c r="R19" s="1">
        <v>0.1</v>
      </c>
      <c r="S19" s="1">
        <v>0.25</v>
      </c>
      <c r="T19" s="1">
        <v>0.4</v>
      </c>
      <c r="U19" s="9">
        <v>0.06</v>
      </c>
      <c r="V19" s="7">
        <v>0.06</v>
      </c>
      <c r="W19" s="7">
        <v>7.0000000000000007E-2</v>
      </c>
      <c r="X19" s="9">
        <v>0.13</v>
      </c>
      <c r="Y19" s="7">
        <v>0.09</v>
      </c>
      <c r="Z19" s="7">
        <v>0.2</v>
      </c>
      <c r="AA19" s="9">
        <v>0.25</v>
      </c>
      <c r="AB19" s="7">
        <v>0.17</v>
      </c>
      <c r="AC19" s="7">
        <v>0.43</v>
      </c>
      <c r="AD19" s="7">
        <v>7.0000000000000007E-2</v>
      </c>
      <c r="AE19" s="7">
        <v>0.18</v>
      </c>
      <c r="AF19" s="7">
        <v>0.34</v>
      </c>
      <c r="AG19" s="1">
        <v>0.02</v>
      </c>
      <c r="AH19" s="1">
        <v>0.13</v>
      </c>
      <c r="AI19" s="1">
        <v>0.23</v>
      </c>
      <c r="AJ19" s="9">
        <v>14</v>
      </c>
      <c r="AK19" s="1">
        <v>8</v>
      </c>
      <c r="AL19" s="1">
        <v>22</v>
      </c>
    </row>
    <row r="20" spans="1:61">
      <c r="A20" s="1">
        <v>71</v>
      </c>
      <c r="B20" s="1" t="s">
        <v>215</v>
      </c>
      <c r="C20" s="1" t="s">
        <v>216</v>
      </c>
      <c r="D20" s="1" t="s">
        <v>212</v>
      </c>
      <c r="E20" s="1">
        <v>2000</v>
      </c>
      <c r="G20" s="1" t="s">
        <v>447</v>
      </c>
      <c r="H20" s="1" t="s">
        <v>521</v>
      </c>
      <c r="I20" s="1" t="s">
        <v>448</v>
      </c>
      <c r="J20" s="1" t="s">
        <v>511</v>
      </c>
      <c r="K20" s="1" t="s">
        <v>449</v>
      </c>
      <c r="L20" s="1" t="s">
        <v>450</v>
      </c>
      <c r="M20" s="1" t="s">
        <v>480</v>
      </c>
      <c r="N20" s="1" t="s">
        <v>96</v>
      </c>
      <c r="O20" s="1">
        <v>27</v>
      </c>
      <c r="P20" s="1">
        <v>32</v>
      </c>
      <c r="Q20" s="1" t="s">
        <v>418</v>
      </c>
      <c r="R20" s="1" t="s">
        <v>418</v>
      </c>
      <c r="S20" s="1" t="s">
        <v>418</v>
      </c>
      <c r="T20" s="1" t="s">
        <v>418</v>
      </c>
      <c r="U20" s="9">
        <v>0.09</v>
      </c>
      <c r="V20" s="7">
        <v>7.4999999999999997E-2</v>
      </c>
      <c r="W20" s="7">
        <v>0.13</v>
      </c>
      <c r="X20" s="9">
        <v>0.37</v>
      </c>
      <c r="Y20" s="7">
        <v>0.22500000000000001</v>
      </c>
      <c r="Z20" s="7">
        <v>0.61</v>
      </c>
      <c r="AA20" s="9">
        <v>0.76</v>
      </c>
      <c r="AB20" s="7">
        <v>0.51500000000000001</v>
      </c>
      <c r="AC20" s="7">
        <v>0.94499999999999995</v>
      </c>
      <c r="AD20" s="7">
        <v>0.11</v>
      </c>
      <c r="AE20" s="7">
        <v>0.44</v>
      </c>
      <c r="AF20" s="7">
        <v>0.71</v>
      </c>
      <c r="AG20" s="1">
        <v>7.0000000000000007E-2</v>
      </c>
      <c r="AH20" s="1">
        <v>0.28000000000000003</v>
      </c>
      <c r="AI20" s="1">
        <v>0.27</v>
      </c>
      <c r="AJ20" s="9">
        <v>34</v>
      </c>
      <c r="AK20" s="1">
        <v>21.5</v>
      </c>
      <c r="AL20" s="1">
        <v>55.5</v>
      </c>
      <c r="AM20" s="1">
        <v>48.56</v>
      </c>
      <c r="AN20" s="1">
        <v>44.45</v>
      </c>
      <c r="AR20" s="1" t="s">
        <v>512</v>
      </c>
    </row>
    <row r="21" spans="1:61">
      <c r="A21" s="1">
        <v>113</v>
      </c>
      <c r="B21" s="1" t="s">
        <v>376</v>
      </c>
      <c r="C21" s="1" t="s">
        <v>377</v>
      </c>
      <c r="D21" s="1" t="s">
        <v>378</v>
      </c>
      <c r="E21" s="1">
        <v>2016</v>
      </c>
      <c r="F21" s="1" t="s">
        <v>1032</v>
      </c>
      <c r="G21" s="1" t="s">
        <v>456</v>
      </c>
      <c r="H21" s="1" t="s">
        <v>458</v>
      </c>
      <c r="I21" s="1" t="s">
        <v>1126</v>
      </c>
      <c r="J21" s="1" t="s">
        <v>452</v>
      </c>
      <c r="K21" s="1" t="s">
        <v>462</v>
      </c>
      <c r="L21" s="1" t="s">
        <v>455</v>
      </c>
      <c r="M21" s="1" t="s">
        <v>505</v>
      </c>
      <c r="N21" s="1" t="s">
        <v>513</v>
      </c>
      <c r="O21" s="1">
        <v>73</v>
      </c>
      <c r="P21" s="1">
        <v>181</v>
      </c>
      <c r="Q21" s="1" t="s">
        <v>453</v>
      </c>
      <c r="S21" s="1" t="s">
        <v>454</v>
      </c>
      <c r="X21" s="9">
        <v>0.21</v>
      </c>
      <c r="AJ21" s="9">
        <v>16</v>
      </c>
      <c r="AR21" s="1" t="s">
        <v>514</v>
      </c>
      <c r="BF21" s="1">
        <v>1</v>
      </c>
    </row>
    <row r="22" spans="1:61">
      <c r="A22" s="1">
        <v>66</v>
      </c>
      <c r="B22" s="1" t="s">
        <v>38</v>
      </c>
      <c r="C22" s="1" t="s">
        <v>39</v>
      </c>
      <c r="D22" s="1" t="s">
        <v>40</v>
      </c>
      <c r="E22" s="1">
        <v>2013</v>
      </c>
      <c r="F22" s="1" t="s">
        <v>430</v>
      </c>
      <c r="G22" s="1" t="s">
        <v>461</v>
      </c>
      <c r="H22" s="1" t="s">
        <v>459</v>
      </c>
      <c r="I22" s="1" t="s">
        <v>460</v>
      </c>
      <c r="J22" s="1" t="s">
        <v>515</v>
      </c>
      <c r="K22" s="1" t="s">
        <v>443</v>
      </c>
      <c r="L22" s="1" t="s">
        <v>463</v>
      </c>
      <c r="M22" s="1" t="s">
        <v>480</v>
      </c>
      <c r="N22" s="1" t="s">
        <v>441</v>
      </c>
      <c r="O22" s="1">
        <v>23</v>
      </c>
      <c r="P22" s="1">
        <v>484</v>
      </c>
      <c r="Q22" s="1" t="s">
        <v>418</v>
      </c>
      <c r="R22" s="1" t="s">
        <v>418</v>
      </c>
      <c r="S22" s="1" t="s">
        <v>418</v>
      </c>
      <c r="T22" s="1" t="s">
        <v>418</v>
      </c>
      <c r="AD22" s="17">
        <v>0.23</v>
      </c>
      <c r="AE22" s="7">
        <v>0.79</v>
      </c>
      <c r="AF22" s="7">
        <v>0.94</v>
      </c>
      <c r="AG22" s="1">
        <v>0.23</v>
      </c>
      <c r="AH22" s="1">
        <v>0.24</v>
      </c>
      <c r="AI22" s="1">
        <v>0.13</v>
      </c>
      <c r="AR22" s="1" t="s">
        <v>1204</v>
      </c>
    </row>
    <row r="23" spans="1:61">
      <c r="A23" s="1">
        <v>53</v>
      </c>
      <c r="B23" s="1" t="s">
        <v>141</v>
      </c>
      <c r="C23" s="1" t="s">
        <v>142</v>
      </c>
      <c r="D23" s="1" t="s">
        <v>143</v>
      </c>
      <c r="E23" s="1">
        <v>1999</v>
      </c>
      <c r="F23" s="1" t="s">
        <v>430</v>
      </c>
      <c r="AR23" s="1" t="s">
        <v>464</v>
      </c>
      <c r="BD23" s="1">
        <v>1</v>
      </c>
    </row>
    <row r="24" spans="1:61">
      <c r="A24" s="1">
        <v>75</v>
      </c>
      <c r="B24" s="1" t="s">
        <v>230</v>
      </c>
      <c r="C24" s="1" t="s">
        <v>231</v>
      </c>
      <c r="D24" s="1" t="s">
        <v>232</v>
      </c>
      <c r="E24" s="1">
        <v>2000</v>
      </c>
      <c r="G24" s="1" t="s">
        <v>465</v>
      </c>
      <c r="H24" s="1" t="s">
        <v>467</v>
      </c>
      <c r="I24" s="1" t="s">
        <v>466</v>
      </c>
      <c r="J24" s="10" t="s">
        <v>516</v>
      </c>
      <c r="K24" s="1" t="s">
        <v>449</v>
      </c>
      <c r="L24" s="1" t="s">
        <v>468</v>
      </c>
      <c r="M24" s="1" t="s">
        <v>480</v>
      </c>
      <c r="N24" s="1" t="s">
        <v>96</v>
      </c>
      <c r="O24" s="1">
        <v>46</v>
      </c>
      <c r="P24" s="1">
        <v>1360</v>
      </c>
      <c r="Q24" s="1" t="s">
        <v>469</v>
      </c>
      <c r="R24" s="1">
        <v>0.2</v>
      </c>
      <c r="S24" s="1">
        <v>0.5</v>
      </c>
      <c r="T24" s="1">
        <v>0.8</v>
      </c>
      <c r="U24" s="9">
        <v>0.16</v>
      </c>
      <c r="X24" s="9">
        <v>0.67</v>
      </c>
      <c r="AA24" s="9">
        <v>0.94</v>
      </c>
      <c r="AD24" s="7">
        <v>0.2</v>
      </c>
      <c r="AE24" s="7">
        <v>0.63</v>
      </c>
      <c r="AF24" s="7">
        <v>0.85</v>
      </c>
      <c r="AG24" s="1">
        <v>0.12</v>
      </c>
      <c r="AH24" s="1">
        <v>0.24</v>
      </c>
      <c r="AI24" s="1">
        <v>0.19</v>
      </c>
      <c r="AR24" s="1" t="s">
        <v>517</v>
      </c>
    </row>
    <row r="25" spans="1:61">
      <c r="A25" s="1">
        <v>54</v>
      </c>
      <c r="B25" s="1" t="s">
        <v>146</v>
      </c>
      <c r="C25" s="1" t="s">
        <v>147</v>
      </c>
      <c r="D25" s="1" t="s">
        <v>148</v>
      </c>
      <c r="E25" s="1">
        <v>2010</v>
      </c>
      <c r="F25" s="1" t="s">
        <v>430</v>
      </c>
      <c r="G25" s="1" t="s">
        <v>473</v>
      </c>
      <c r="H25" s="1" t="s">
        <v>114</v>
      </c>
      <c r="I25" s="1" t="s">
        <v>471</v>
      </c>
      <c r="J25" s="1" t="s">
        <v>472</v>
      </c>
      <c r="K25" s="1" t="s">
        <v>470</v>
      </c>
      <c r="L25" s="1" t="s">
        <v>474</v>
      </c>
      <c r="N25" s="1" t="s">
        <v>96</v>
      </c>
      <c r="AR25" s="1" t="s">
        <v>518</v>
      </c>
      <c r="BD25" s="1">
        <v>1</v>
      </c>
    </row>
    <row r="26" spans="1:61">
      <c r="A26" s="11">
        <v>102</v>
      </c>
      <c r="B26" s="11" t="s">
        <v>324</v>
      </c>
      <c r="C26" s="11" t="s">
        <v>325</v>
      </c>
      <c r="D26" s="11" t="s">
        <v>326</v>
      </c>
      <c r="E26" s="11">
        <v>1995</v>
      </c>
      <c r="G26" s="1" t="s">
        <v>522</v>
      </c>
      <c r="H26" s="1" t="s">
        <v>524</v>
      </c>
      <c r="I26" s="1" t="s">
        <v>519</v>
      </c>
      <c r="J26" s="1" t="s">
        <v>523</v>
      </c>
      <c r="K26" s="1" t="s">
        <v>449</v>
      </c>
      <c r="L26" s="1" t="s">
        <v>525</v>
      </c>
      <c r="M26" s="1" t="s">
        <v>480</v>
      </c>
      <c r="N26" s="1" t="s">
        <v>96</v>
      </c>
      <c r="O26" s="1">
        <v>158</v>
      </c>
      <c r="P26" s="1">
        <v>2300</v>
      </c>
      <c r="Q26" s="1" t="s">
        <v>418</v>
      </c>
      <c r="R26" s="1" t="s">
        <v>418</v>
      </c>
      <c r="S26" s="1" t="s">
        <v>418</v>
      </c>
      <c r="T26" s="1" t="s">
        <v>418</v>
      </c>
      <c r="U26" s="9">
        <v>0.105</v>
      </c>
      <c r="V26" s="7">
        <v>0.08</v>
      </c>
      <c r="W26" s="7">
        <v>0.15</v>
      </c>
      <c r="X26" s="9">
        <v>0.56999999999999995</v>
      </c>
      <c r="Y26" s="7">
        <v>0.34799999999999998</v>
      </c>
      <c r="Z26" s="7">
        <v>0.745</v>
      </c>
      <c r="AA26" s="9">
        <v>0.94499999999999995</v>
      </c>
      <c r="AB26" s="7">
        <v>0.73799999999999999</v>
      </c>
      <c r="AC26" s="7">
        <v>0.99</v>
      </c>
      <c r="AD26" s="7">
        <v>0.13100000000000001</v>
      </c>
      <c r="AE26" s="7">
        <v>0.56100000000000005</v>
      </c>
      <c r="AF26" s="7">
        <v>0.85</v>
      </c>
      <c r="AG26" s="1">
        <v>0.104</v>
      </c>
      <c r="AH26" s="1">
        <v>0.23799999999999999</v>
      </c>
      <c r="AI26" s="1">
        <v>167</v>
      </c>
      <c r="BI26" s="11"/>
    </row>
    <row r="27" spans="1:61">
      <c r="A27" s="11">
        <v>90</v>
      </c>
      <c r="B27" s="11" t="s">
        <v>287</v>
      </c>
      <c r="C27" s="11" t="s">
        <v>288</v>
      </c>
      <c r="D27" s="11" t="s">
        <v>68</v>
      </c>
      <c r="E27" s="11">
        <v>2000</v>
      </c>
      <c r="F27" s="7" t="s">
        <v>528</v>
      </c>
      <c r="Q27" s="1" t="s">
        <v>418</v>
      </c>
      <c r="R27" s="1" t="s">
        <v>418</v>
      </c>
      <c r="S27" s="1" t="s">
        <v>418</v>
      </c>
      <c r="T27" s="1" t="s">
        <v>418</v>
      </c>
      <c r="AR27" s="1" t="s">
        <v>529</v>
      </c>
      <c r="BE27" s="1">
        <v>1</v>
      </c>
      <c r="BH27" s="7"/>
      <c r="BI27" s="11"/>
    </row>
    <row r="28" spans="1:61">
      <c r="A28" s="11">
        <v>61</v>
      </c>
      <c r="B28" s="11" t="s">
        <v>171</v>
      </c>
      <c r="C28" s="11" t="s">
        <v>172</v>
      </c>
      <c r="D28" s="11" t="s">
        <v>36</v>
      </c>
      <c r="E28" s="11">
        <v>2017</v>
      </c>
      <c r="F28" s="7" t="s">
        <v>430</v>
      </c>
      <c r="L28" s="1" t="s">
        <v>530</v>
      </c>
      <c r="Q28" s="1" t="s">
        <v>418</v>
      </c>
      <c r="R28" s="1" t="s">
        <v>418</v>
      </c>
      <c r="S28" s="1" t="s">
        <v>418</v>
      </c>
      <c r="T28" s="1" t="s">
        <v>418</v>
      </c>
      <c r="AR28" s="1" t="s">
        <v>531</v>
      </c>
      <c r="BD28" s="1">
        <v>1</v>
      </c>
      <c r="BH28" s="7"/>
      <c r="BI28" s="11"/>
    </row>
    <row r="29" spans="1:61">
      <c r="A29" s="11">
        <v>86</v>
      </c>
      <c r="B29" s="11" t="s">
        <v>274</v>
      </c>
      <c r="C29" s="11" t="s">
        <v>275</v>
      </c>
      <c r="D29" s="11" t="s">
        <v>28</v>
      </c>
      <c r="E29" s="11">
        <v>1976</v>
      </c>
      <c r="G29" s="1" t="s">
        <v>533</v>
      </c>
      <c r="H29" s="1" t="s">
        <v>532</v>
      </c>
      <c r="I29" s="1">
        <v>1974</v>
      </c>
      <c r="J29" s="1" t="s">
        <v>534</v>
      </c>
      <c r="K29" s="1" t="s">
        <v>482</v>
      </c>
      <c r="L29" s="1" t="s">
        <v>535</v>
      </c>
      <c r="M29" s="1" t="s">
        <v>480</v>
      </c>
      <c r="N29" s="1" t="s">
        <v>96</v>
      </c>
      <c r="O29" s="1">
        <v>121</v>
      </c>
      <c r="P29" s="1">
        <v>3373</v>
      </c>
      <c r="Q29" s="1" t="s">
        <v>418</v>
      </c>
      <c r="R29" s="1" t="s">
        <v>418</v>
      </c>
      <c r="S29" s="1" t="s">
        <v>418</v>
      </c>
      <c r="T29" s="1" t="s">
        <v>418</v>
      </c>
      <c r="U29" s="9">
        <v>0.16</v>
      </c>
      <c r="X29" s="9">
        <v>0.7</v>
      </c>
      <c r="AA29" s="9">
        <v>0.94</v>
      </c>
      <c r="AD29" s="7">
        <v>0.25</v>
      </c>
      <c r="AE29" s="7">
        <v>0.67</v>
      </c>
      <c r="AF29" s="7">
        <v>0.86</v>
      </c>
      <c r="AG29" s="1">
        <v>0.23</v>
      </c>
      <c r="AH29" s="1">
        <v>0.26</v>
      </c>
      <c r="AI29" s="1">
        <v>0.18</v>
      </c>
      <c r="BI29" s="11"/>
    </row>
    <row r="30" spans="1:61">
      <c r="A30" s="11">
        <v>57</v>
      </c>
      <c r="B30" s="11" t="s">
        <v>153</v>
      </c>
      <c r="C30" s="11" t="s">
        <v>154</v>
      </c>
      <c r="D30" s="11" t="s">
        <v>155</v>
      </c>
      <c r="E30" s="11">
        <v>2014</v>
      </c>
      <c r="F30" s="7" t="s">
        <v>642</v>
      </c>
      <c r="G30" s="1" t="s">
        <v>549</v>
      </c>
      <c r="H30" s="1" t="s">
        <v>546</v>
      </c>
      <c r="I30" s="1" t="s">
        <v>536</v>
      </c>
      <c r="J30" s="1" t="s">
        <v>537</v>
      </c>
      <c r="K30" s="1" t="s">
        <v>538</v>
      </c>
      <c r="L30" s="1" t="s">
        <v>540</v>
      </c>
      <c r="M30" s="1" t="s">
        <v>505</v>
      </c>
      <c r="N30" s="1" t="s">
        <v>387</v>
      </c>
      <c r="Q30" s="1" t="s">
        <v>418</v>
      </c>
      <c r="R30" s="1" t="s">
        <v>418</v>
      </c>
      <c r="S30" s="1" t="s">
        <v>418</v>
      </c>
      <c r="T30" s="1" t="s">
        <v>418</v>
      </c>
      <c r="U30" s="9">
        <v>0.15</v>
      </c>
      <c r="X30" s="9">
        <v>0.81</v>
      </c>
      <c r="AA30" s="9">
        <v>0.99</v>
      </c>
      <c r="AJ30" s="9">
        <v>86.5</v>
      </c>
      <c r="AR30" s="1" t="s">
        <v>550</v>
      </c>
      <c r="BD30" s="1">
        <v>1</v>
      </c>
      <c r="BH30" s="7"/>
      <c r="BI30" s="11"/>
    </row>
    <row r="31" spans="1:61">
      <c r="A31" s="11">
        <v>57</v>
      </c>
      <c r="B31" s="11" t="s">
        <v>153</v>
      </c>
      <c r="E31" s="11">
        <v>2014</v>
      </c>
      <c r="F31" s="7" t="s">
        <v>642</v>
      </c>
      <c r="G31" s="1" t="s">
        <v>549</v>
      </c>
      <c r="H31" s="1" t="s">
        <v>542</v>
      </c>
      <c r="I31" s="1" t="s">
        <v>536</v>
      </c>
      <c r="J31" s="1" t="s">
        <v>537</v>
      </c>
      <c r="K31" s="1" t="s">
        <v>538</v>
      </c>
      <c r="L31" s="1" t="s">
        <v>540</v>
      </c>
      <c r="M31" s="1" t="s">
        <v>505</v>
      </c>
      <c r="N31" s="1" t="s">
        <v>387</v>
      </c>
      <c r="Q31" s="1" t="s">
        <v>418</v>
      </c>
      <c r="R31" s="1" t="s">
        <v>418</v>
      </c>
      <c r="S31" s="1" t="s">
        <v>418</v>
      </c>
      <c r="T31" s="1" t="s">
        <v>418</v>
      </c>
      <c r="U31" s="9">
        <v>0.27</v>
      </c>
      <c r="X31" s="9">
        <v>0.98</v>
      </c>
      <c r="AA31" s="9">
        <v>0.99</v>
      </c>
      <c r="AJ31" s="9">
        <v>178.1</v>
      </c>
      <c r="AR31" s="1" t="s">
        <v>550</v>
      </c>
      <c r="BH31" s="7"/>
      <c r="BI31" s="11"/>
    </row>
    <row r="32" spans="1:61">
      <c r="A32" s="11">
        <v>57</v>
      </c>
      <c r="B32" s="11" t="s">
        <v>153</v>
      </c>
      <c r="E32" s="11">
        <v>2014</v>
      </c>
      <c r="F32" s="7" t="s">
        <v>642</v>
      </c>
      <c r="G32" s="1" t="s">
        <v>549</v>
      </c>
      <c r="H32" s="1" t="s">
        <v>543</v>
      </c>
      <c r="I32" s="1" t="s">
        <v>536</v>
      </c>
      <c r="J32" s="1" t="s">
        <v>537</v>
      </c>
      <c r="K32" s="1" t="s">
        <v>538</v>
      </c>
      <c r="L32" s="1" t="s">
        <v>540</v>
      </c>
      <c r="M32" s="1" t="s">
        <v>505</v>
      </c>
      <c r="N32" s="1" t="s">
        <v>387</v>
      </c>
      <c r="P32" s="3"/>
      <c r="Q32" s="1" t="s">
        <v>418</v>
      </c>
      <c r="R32" s="1" t="s">
        <v>418</v>
      </c>
      <c r="S32" s="1" t="s">
        <v>418</v>
      </c>
      <c r="T32" s="1" t="s">
        <v>418</v>
      </c>
      <c r="U32" s="9">
        <v>0.16</v>
      </c>
      <c r="X32" s="9">
        <v>0.83</v>
      </c>
      <c r="AA32" s="9">
        <v>0.99</v>
      </c>
      <c r="AJ32" s="9">
        <v>90.1</v>
      </c>
      <c r="AR32" s="1" t="s">
        <v>550</v>
      </c>
      <c r="BH32" s="7"/>
      <c r="BI32" s="11"/>
    </row>
    <row r="33" spans="1:61">
      <c r="A33" s="11">
        <v>57</v>
      </c>
      <c r="B33" s="11" t="s">
        <v>153</v>
      </c>
      <c r="E33" s="11">
        <v>2014</v>
      </c>
      <c r="F33" s="7" t="s">
        <v>642</v>
      </c>
      <c r="G33" s="1" t="s">
        <v>549</v>
      </c>
      <c r="H33" s="1" t="s">
        <v>544</v>
      </c>
      <c r="I33" s="1" t="s">
        <v>536</v>
      </c>
      <c r="J33" s="1" t="s">
        <v>537</v>
      </c>
      <c r="K33" s="1" t="s">
        <v>538</v>
      </c>
      <c r="L33" s="1" t="s">
        <v>540</v>
      </c>
      <c r="M33" s="1" t="s">
        <v>505</v>
      </c>
      <c r="N33" s="1" t="s">
        <v>387</v>
      </c>
      <c r="P33" s="3"/>
      <c r="Q33" s="1" t="s">
        <v>418</v>
      </c>
      <c r="R33" s="1" t="s">
        <v>418</v>
      </c>
      <c r="S33" s="1" t="s">
        <v>418</v>
      </c>
      <c r="T33" s="1" t="s">
        <v>418</v>
      </c>
      <c r="U33" s="9">
        <v>0.2</v>
      </c>
      <c r="X33" s="9">
        <v>0.94</v>
      </c>
      <c r="AA33" s="9">
        <v>0.99</v>
      </c>
      <c r="AJ33" s="9">
        <v>129</v>
      </c>
      <c r="AR33" s="1" t="s">
        <v>550</v>
      </c>
      <c r="BH33" s="7"/>
      <c r="BI33" s="11"/>
    </row>
    <row r="34" spans="1:61">
      <c r="A34" s="11">
        <v>57</v>
      </c>
      <c r="B34" s="11" t="s">
        <v>153</v>
      </c>
      <c r="E34" s="11">
        <v>2014</v>
      </c>
      <c r="F34" s="7" t="s">
        <v>642</v>
      </c>
      <c r="G34" s="1" t="s">
        <v>549</v>
      </c>
      <c r="H34" s="1" t="s">
        <v>545</v>
      </c>
      <c r="I34" s="1" t="s">
        <v>536</v>
      </c>
      <c r="J34" s="1" t="s">
        <v>537</v>
      </c>
      <c r="K34" s="1" t="s">
        <v>538</v>
      </c>
      <c r="L34" s="1" t="s">
        <v>540</v>
      </c>
      <c r="M34" s="1" t="s">
        <v>505</v>
      </c>
      <c r="N34" s="1" t="s">
        <v>387</v>
      </c>
      <c r="P34" s="3"/>
      <c r="Q34" s="1" t="s">
        <v>418</v>
      </c>
      <c r="R34" s="1" t="s">
        <v>418</v>
      </c>
      <c r="S34" s="1" t="s">
        <v>418</v>
      </c>
      <c r="T34" s="1" t="s">
        <v>418</v>
      </c>
      <c r="U34" s="9">
        <v>0.16</v>
      </c>
      <c r="X34" s="9">
        <v>0.84</v>
      </c>
      <c r="AA34" s="9">
        <v>0.99</v>
      </c>
      <c r="AJ34" s="9">
        <v>94.6</v>
      </c>
      <c r="AR34" s="1" t="s">
        <v>550</v>
      </c>
      <c r="BH34" s="7"/>
      <c r="BI34" s="11"/>
    </row>
    <row r="35" spans="1:61">
      <c r="A35" s="11">
        <v>57</v>
      </c>
      <c r="B35" s="11" t="s">
        <v>153</v>
      </c>
      <c r="E35" s="11">
        <v>2014</v>
      </c>
      <c r="F35" s="7" t="s">
        <v>642</v>
      </c>
      <c r="G35" s="1" t="s">
        <v>549</v>
      </c>
      <c r="H35" s="1" t="s">
        <v>548</v>
      </c>
      <c r="I35" s="1" t="s">
        <v>536</v>
      </c>
      <c r="J35" s="1" t="s">
        <v>537</v>
      </c>
      <c r="K35" s="1" t="s">
        <v>538</v>
      </c>
      <c r="L35" s="1" t="s">
        <v>540</v>
      </c>
      <c r="M35" s="1" t="s">
        <v>505</v>
      </c>
      <c r="N35" s="1" t="s">
        <v>387</v>
      </c>
      <c r="P35" s="3"/>
      <c r="Q35" s="1" t="s">
        <v>418</v>
      </c>
      <c r="R35" s="1" t="s">
        <v>418</v>
      </c>
      <c r="S35" s="1" t="s">
        <v>418</v>
      </c>
      <c r="T35" s="1" t="s">
        <v>418</v>
      </c>
      <c r="U35" s="9">
        <v>0.13</v>
      </c>
      <c r="X35" s="9">
        <v>0.74</v>
      </c>
      <c r="AA35" s="9">
        <v>0.99</v>
      </c>
      <c r="AJ35" s="9">
        <v>72.8</v>
      </c>
      <c r="AR35" s="1" t="s">
        <v>550</v>
      </c>
      <c r="BH35" s="7"/>
      <c r="BI35" s="11"/>
    </row>
    <row r="36" spans="1:61">
      <c r="A36" s="11">
        <v>78</v>
      </c>
      <c r="B36" s="11" t="s">
        <v>244</v>
      </c>
      <c r="C36" s="11" t="s">
        <v>245</v>
      </c>
      <c r="D36" s="11" t="s">
        <v>246</v>
      </c>
      <c r="E36" s="11">
        <v>1981</v>
      </c>
      <c r="F36" s="7" t="s">
        <v>556</v>
      </c>
      <c r="G36" s="1" t="s">
        <v>554</v>
      </c>
      <c r="H36" s="1" t="s">
        <v>551</v>
      </c>
      <c r="I36" s="1">
        <v>1977</v>
      </c>
      <c r="J36" s="1" t="s">
        <v>555</v>
      </c>
      <c r="K36" s="1" t="s">
        <v>482</v>
      </c>
      <c r="L36" s="1" t="s">
        <v>552</v>
      </c>
      <c r="M36" s="1" t="s">
        <v>505</v>
      </c>
      <c r="O36" s="1">
        <v>1501</v>
      </c>
      <c r="P36" s="3"/>
      <c r="Q36" s="1" t="s">
        <v>418</v>
      </c>
      <c r="R36" s="1" t="s">
        <v>418</v>
      </c>
      <c r="S36" s="1" t="s">
        <v>418</v>
      </c>
      <c r="T36" s="1" t="s">
        <v>418</v>
      </c>
      <c r="AJ36" s="9">
        <v>49.93</v>
      </c>
      <c r="AK36" s="1">
        <v>24.26</v>
      </c>
      <c r="AL36" s="1">
        <v>104.05</v>
      </c>
      <c r="AM36" s="1">
        <v>315.72000000000003</v>
      </c>
      <c r="AN36" s="1">
        <v>5654.47</v>
      </c>
      <c r="AR36" s="1" t="s">
        <v>557</v>
      </c>
      <c r="BF36" s="1">
        <v>1</v>
      </c>
      <c r="BH36" s="7"/>
      <c r="BI36" s="11"/>
    </row>
    <row r="37" spans="1:61">
      <c r="A37" s="11">
        <v>64</v>
      </c>
      <c r="B37" s="11" t="s">
        <v>185</v>
      </c>
      <c r="C37" s="11" t="s">
        <v>186</v>
      </c>
      <c r="D37" s="11" t="s">
        <v>56</v>
      </c>
      <c r="E37" s="11">
        <v>1988</v>
      </c>
      <c r="F37" s="7" t="s">
        <v>430</v>
      </c>
      <c r="G37" s="7" t="s">
        <v>563</v>
      </c>
      <c r="H37" s="1" t="s">
        <v>56</v>
      </c>
      <c r="I37" s="1">
        <v>1985</v>
      </c>
      <c r="J37" s="1" t="s">
        <v>558</v>
      </c>
      <c r="K37" s="1" t="s">
        <v>559</v>
      </c>
      <c r="L37" s="1" t="s">
        <v>560</v>
      </c>
      <c r="M37" s="1" t="s">
        <v>564</v>
      </c>
      <c r="N37" s="1" t="s">
        <v>562</v>
      </c>
      <c r="P37" s="1">
        <v>154</v>
      </c>
      <c r="Q37" s="1" t="s">
        <v>418</v>
      </c>
      <c r="R37" s="1" t="s">
        <v>418</v>
      </c>
      <c r="S37" s="1" t="s">
        <v>418</v>
      </c>
      <c r="T37" s="1" t="s">
        <v>418</v>
      </c>
      <c r="AR37" s="1" t="s">
        <v>1179</v>
      </c>
      <c r="BD37" s="1">
        <v>1</v>
      </c>
      <c r="BH37" s="7"/>
      <c r="BI37" s="11"/>
    </row>
    <row r="38" spans="1:61">
      <c r="A38" s="11">
        <v>68</v>
      </c>
      <c r="B38" s="11" t="s">
        <v>200</v>
      </c>
      <c r="C38" s="11" t="s">
        <v>201</v>
      </c>
      <c r="D38" s="11" t="s">
        <v>202</v>
      </c>
      <c r="E38" s="11">
        <v>2009</v>
      </c>
      <c r="G38" s="7" t="s">
        <v>565</v>
      </c>
      <c r="H38" s="7" t="s">
        <v>202</v>
      </c>
      <c r="I38" s="7" t="s">
        <v>566</v>
      </c>
      <c r="J38" s="7" t="s">
        <v>568</v>
      </c>
      <c r="K38" s="7" t="s">
        <v>569</v>
      </c>
      <c r="L38" s="1" t="s">
        <v>567</v>
      </c>
      <c r="M38" s="1" t="s">
        <v>480</v>
      </c>
      <c r="N38" s="1" t="s">
        <v>96</v>
      </c>
      <c r="O38" s="1">
        <v>193</v>
      </c>
      <c r="P38" s="1">
        <v>497</v>
      </c>
      <c r="Q38" s="1" t="s">
        <v>418</v>
      </c>
      <c r="R38" s="1" t="s">
        <v>418</v>
      </c>
      <c r="S38" s="1" t="s">
        <v>418</v>
      </c>
      <c r="T38" s="1" t="s">
        <v>418</v>
      </c>
      <c r="U38" s="9">
        <v>0.1</v>
      </c>
      <c r="V38" s="7">
        <v>0.06</v>
      </c>
      <c r="W38" s="7">
        <v>0.17</v>
      </c>
      <c r="X38" s="9">
        <v>0.52</v>
      </c>
      <c r="Y38" s="7">
        <v>0.31</v>
      </c>
      <c r="Z38" s="7">
        <v>0.77</v>
      </c>
      <c r="AA38" s="9">
        <v>0.92</v>
      </c>
      <c r="AB38" s="7">
        <v>0.72</v>
      </c>
      <c r="AC38" s="7">
        <v>0.99</v>
      </c>
      <c r="AD38" s="7">
        <v>0.14000000000000001</v>
      </c>
      <c r="AE38" s="7">
        <v>0.53</v>
      </c>
      <c r="AF38" s="7">
        <v>0.81</v>
      </c>
      <c r="AG38" s="1">
        <v>0.13</v>
      </c>
      <c r="AH38" s="1">
        <v>0.28000000000000003</v>
      </c>
      <c r="AI38" s="1">
        <v>0.23</v>
      </c>
      <c r="AJ38" s="9">
        <v>63</v>
      </c>
      <c r="AK38" s="1">
        <v>34</v>
      </c>
      <c r="AL38" s="1">
        <v>111</v>
      </c>
      <c r="AM38" s="1">
        <v>79.099999999999994</v>
      </c>
      <c r="AN38" s="1">
        <v>75.2</v>
      </c>
      <c r="BI38" s="11"/>
    </row>
    <row r="39" spans="1:61">
      <c r="A39" s="11">
        <v>93</v>
      </c>
      <c r="B39" s="11" t="s">
        <v>70</v>
      </c>
      <c r="C39" s="11" t="s">
        <v>71</v>
      </c>
      <c r="D39" s="11" t="s">
        <v>72</v>
      </c>
      <c r="E39" s="11">
        <v>1982</v>
      </c>
      <c r="F39" s="7" t="s">
        <v>430</v>
      </c>
      <c r="G39" s="7" t="s">
        <v>571</v>
      </c>
      <c r="H39" s="7" t="s">
        <v>570</v>
      </c>
      <c r="I39" s="1">
        <v>1980</v>
      </c>
      <c r="J39" s="7" t="s">
        <v>435</v>
      </c>
      <c r="K39" s="7" t="s">
        <v>572</v>
      </c>
      <c r="O39" s="1">
        <v>22</v>
      </c>
      <c r="P39" s="1">
        <v>205</v>
      </c>
      <c r="Q39" s="1" t="s">
        <v>418</v>
      </c>
      <c r="R39" s="1" t="s">
        <v>418</v>
      </c>
      <c r="S39" s="1" t="s">
        <v>418</v>
      </c>
      <c r="T39" s="1" t="s">
        <v>418</v>
      </c>
      <c r="AJ39" s="9">
        <v>25</v>
      </c>
      <c r="AK39" s="1">
        <v>15</v>
      </c>
      <c r="AL39" s="1">
        <v>47</v>
      </c>
      <c r="AR39" s="1" t="s">
        <v>573</v>
      </c>
      <c r="BD39" s="1">
        <v>1</v>
      </c>
      <c r="BH39" s="7"/>
      <c r="BI39" s="11"/>
    </row>
    <row r="40" spans="1:61">
      <c r="A40" s="11">
        <v>48</v>
      </c>
      <c r="B40" s="11" t="s">
        <v>42</v>
      </c>
      <c r="C40" s="11" t="s">
        <v>43</v>
      </c>
      <c r="D40" s="11" t="s">
        <v>44</v>
      </c>
      <c r="E40" s="11">
        <v>2015</v>
      </c>
      <c r="F40" s="7" t="s">
        <v>556</v>
      </c>
      <c r="G40" s="1" t="s">
        <v>577</v>
      </c>
      <c r="H40" s="7" t="s">
        <v>578</v>
      </c>
      <c r="I40" s="7" t="s">
        <v>575</v>
      </c>
      <c r="J40" s="7" t="s">
        <v>555</v>
      </c>
      <c r="K40" s="7" t="s">
        <v>569</v>
      </c>
      <c r="O40" s="1">
        <v>627</v>
      </c>
      <c r="Q40" s="1" t="s">
        <v>418</v>
      </c>
      <c r="R40" s="1" t="s">
        <v>418</v>
      </c>
      <c r="S40" s="1" t="s">
        <v>418</v>
      </c>
      <c r="T40" s="1" t="s">
        <v>418</v>
      </c>
      <c r="AJ40" s="9">
        <v>30</v>
      </c>
      <c r="AK40" s="1">
        <v>20</v>
      </c>
      <c r="AL40" s="1">
        <v>53</v>
      </c>
      <c r="AR40" s="1" t="s">
        <v>574</v>
      </c>
      <c r="BF40" s="1">
        <v>1</v>
      </c>
      <c r="BH40" s="7"/>
      <c r="BI40" s="11"/>
    </row>
    <row r="41" spans="1:61">
      <c r="A41" s="11">
        <v>48</v>
      </c>
      <c r="B41" s="11" t="s">
        <v>42</v>
      </c>
      <c r="E41" s="11">
        <v>2015</v>
      </c>
      <c r="F41" s="7" t="s">
        <v>556</v>
      </c>
      <c r="G41" s="1" t="s">
        <v>577</v>
      </c>
      <c r="H41" s="7" t="s">
        <v>579</v>
      </c>
      <c r="I41" s="7" t="s">
        <v>576</v>
      </c>
      <c r="J41" s="7" t="s">
        <v>555</v>
      </c>
      <c r="K41" s="7" t="s">
        <v>569</v>
      </c>
      <c r="O41" s="1">
        <v>297</v>
      </c>
      <c r="Q41" s="1" t="s">
        <v>418</v>
      </c>
      <c r="R41" s="1" t="s">
        <v>418</v>
      </c>
      <c r="S41" s="1" t="s">
        <v>418</v>
      </c>
      <c r="T41" s="1" t="s">
        <v>418</v>
      </c>
      <c r="BH41" s="7"/>
      <c r="BI41" s="11"/>
    </row>
    <row r="42" spans="1:61" s="11" customFormat="1">
      <c r="A42" s="11">
        <v>88</v>
      </c>
      <c r="B42" s="11" t="s">
        <v>281</v>
      </c>
      <c r="C42" s="11" t="s">
        <v>282</v>
      </c>
      <c r="D42" s="11" t="s">
        <v>283</v>
      </c>
      <c r="E42" s="11">
        <v>1993</v>
      </c>
      <c r="G42" s="7" t="s">
        <v>583</v>
      </c>
      <c r="H42" s="7" t="s">
        <v>580</v>
      </c>
      <c r="I42" s="7" t="s">
        <v>581</v>
      </c>
      <c r="J42" s="7" t="s">
        <v>584</v>
      </c>
      <c r="K42" s="7" t="s">
        <v>449</v>
      </c>
      <c r="L42" s="11" t="s">
        <v>582</v>
      </c>
      <c r="M42" s="11" t="s">
        <v>480</v>
      </c>
      <c r="N42" s="11" t="s">
        <v>96</v>
      </c>
      <c r="O42" s="7">
        <v>32</v>
      </c>
      <c r="Q42" s="7" t="s">
        <v>418</v>
      </c>
      <c r="R42" s="7" t="s">
        <v>418</v>
      </c>
      <c r="S42" s="7" t="s">
        <v>418</v>
      </c>
      <c r="T42" s="7" t="s">
        <v>418</v>
      </c>
      <c r="U42" s="14">
        <v>0.13</v>
      </c>
      <c r="V42" s="11">
        <v>0.11</v>
      </c>
      <c r="W42" s="11">
        <v>0.19</v>
      </c>
      <c r="X42" s="14">
        <v>0.59</v>
      </c>
      <c r="Y42" s="11">
        <v>0.53</v>
      </c>
      <c r="Z42" s="11">
        <v>0.82</v>
      </c>
      <c r="AA42" s="14">
        <v>0.97</v>
      </c>
      <c r="AB42" s="11">
        <v>0.89</v>
      </c>
      <c r="AC42" s="11">
        <v>0.99</v>
      </c>
      <c r="AD42" s="11">
        <v>0.15</v>
      </c>
      <c r="AE42" s="11">
        <v>0.63</v>
      </c>
      <c r="AF42" s="11">
        <v>0.9</v>
      </c>
      <c r="AG42" s="11">
        <v>7.0000000000000007E-2</v>
      </c>
      <c r="AH42" s="11">
        <v>0.19</v>
      </c>
      <c r="AI42" s="11">
        <v>0.15</v>
      </c>
      <c r="AJ42" s="14"/>
    </row>
    <row r="43" spans="1:61" s="11" customFormat="1">
      <c r="A43" s="11">
        <v>111</v>
      </c>
      <c r="B43" s="11" t="s">
        <v>366</v>
      </c>
      <c r="C43" s="11" t="s">
        <v>367</v>
      </c>
      <c r="D43" s="11" t="s">
        <v>368</v>
      </c>
      <c r="E43" s="11">
        <v>2003</v>
      </c>
      <c r="F43" s="11" t="s">
        <v>587</v>
      </c>
      <c r="G43" s="7" t="s">
        <v>585</v>
      </c>
      <c r="H43" s="7" t="s">
        <v>586</v>
      </c>
      <c r="I43" s="12" t="s">
        <v>592</v>
      </c>
      <c r="J43" s="7" t="s">
        <v>589</v>
      </c>
      <c r="K43" s="7" t="s">
        <v>590</v>
      </c>
      <c r="P43" s="12">
        <v>74</v>
      </c>
      <c r="U43" s="14"/>
      <c r="X43" s="14"/>
      <c r="AA43" s="14"/>
      <c r="AJ43" s="14">
        <v>96</v>
      </c>
      <c r="AK43" s="12">
        <v>58</v>
      </c>
      <c r="AL43" s="12">
        <v>167</v>
      </c>
      <c r="AM43" s="12">
        <v>230</v>
      </c>
      <c r="AN43" s="12">
        <v>413</v>
      </c>
      <c r="AO43" s="12"/>
      <c r="AP43" s="12"/>
      <c r="AQ43" s="12"/>
      <c r="AR43" s="11" t="s">
        <v>591</v>
      </c>
      <c r="BF43" s="11">
        <v>1</v>
      </c>
    </row>
    <row r="44" spans="1:61" s="11" customFormat="1">
      <c r="A44" s="11">
        <v>111</v>
      </c>
      <c r="B44" s="11" t="s">
        <v>366</v>
      </c>
      <c r="E44" s="11">
        <v>2003</v>
      </c>
      <c r="F44" s="11" t="s">
        <v>587</v>
      </c>
      <c r="G44" s="7" t="s">
        <v>585</v>
      </c>
      <c r="H44" s="7" t="s">
        <v>586</v>
      </c>
      <c r="I44" s="12" t="s">
        <v>593</v>
      </c>
      <c r="J44" s="7" t="s">
        <v>589</v>
      </c>
      <c r="K44" s="7" t="s">
        <v>590</v>
      </c>
      <c r="P44" s="12">
        <v>271</v>
      </c>
      <c r="U44" s="14"/>
      <c r="X44" s="14"/>
      <c r="AA44" s="14"/>
      <c r="AJ44" s="14">
        <v>89</v>
      </c>
      <c r="AK44" s="12">
        <v>45</v>
      </c>
      <c r="AL44" s="12">
        <v>171</v>
      </c>
      <c r="AM44" s="12">
        <v>293</v>
      </c>
      <c r="AN44" s="12">
        <v>782</v>
      </c>
      <c r="AO44" s="12"/>
      <c r="AP44" s="12"/>
      <c r="AQ44" s="12"/>
    </row>
    <row r="45" spans="1:61" s="11" customFormat="1">
      <c r="A45" s="11">
        <v>111</v>
      </c>
      <c r="B45" s="11" t="s">
        <v>366</v>
      </c>
      <c r="E45" s="11">
        <v>2003</v>
      </c>
      <c r="F45" s="11" t="s">
        <v>587</v>
      </c>
      <c r="G45" s="7" t="s">
        <v>585</v>
      </c>
      <c r="H45" s="7" t="s">
        <v>586</v>
      </c>
      <c r="I45" s="12" t="s">
        <v>594</v>
      </c>
      <c r="J45" s="7" t="s">
        <v>589</v>
      </c>
      <c r="K45" s="7" t="s">
        <v>590</v>
      </c>
      <c r="P45" s="12">
        <v>467</v>
      </c>
      <c r="U45" s="14"/>
      <c r="X45" s="14"/>
      <c r="AA45" s="14"/>
      <c r="AJ45" s="14">
        <v>80</v>
      </c>
      <c r="AK45" s="12">
        <v>36</v>
      </c>
      <c r="AL45" s="12">
        <v>150</v>
      </c>
      <c r="AM45" s="12">
        <v>241</v>
      </c>
      <c r="AN45" s="13">
        <v>1041</v>
      </c>
      <c r="AO45" s="13"/>
      <c r="AP45" s="13"/>
      <c r="AQ45" s="13"/>
    </row>
    <row r="46" spans="1:61" s="11" customFormat="1">
      <c r="A46" s="11">
        <v>111</v>
      </c>
      <c r="B46" s="11" t="s">
        <v>366</v>
      </c>
      <c r="E46" s="11">
        <v>2003</v>
      </c>
      <c r="F46" s="11" t="s">
        <v>587</v>
      </c>
      <c r="G46" s="7" t="s">
        <v>585</v>
      </c>
      <c r="H46" s="7" t="s">
        <v>586</v>
      </c>
      <c r="I46" s="12" t="s">
        <v>595</v>
      </c>
      <c r="J46" s="7" t="s">
        <v>589</v>
      </c>
      <c r="K46" s="7" t="s">
        <v>590</v>
      </c>
      <c r="P46" s="12">
        <v>510</v>
      </c>
      <c r="U46" s="14"/>
      <c r="X46" s="14"/>
      <c r="AA46" s="14"/>
      <c r="AJ46" s="14">
        <v>82</v>
      </c>
      <c r="AK46" s="12">
        <v>36</v>
      </c>
      <c r="AL46" s="12">
        <v>212</v>
      </c>
      <c r="AM46" s="12">
        <v>269</v>
      </c>
      <c r="AN46" s="12">
        <v>671</v>
      </c>
      <c r="AO46" s="12"/>
      <c r="AP46" s="12"/>
      <c r="AQ46" s="12"/>
    </row>
    <row r="47" spans="1:61" s="11" customFormat="1">
      <c r="A47" s="11">
        <v>111</v>
      </c>
      <c r="B47" s="11" t="s">
        <v>366</v>
      </c>
      <c r="E47" s="11">
        <v>2003</v>
      </c>
      <c r="F47" s="11" t="s">
        <v>587</v>
      </c>
      <c r="G47" s="7" t="s">
        <v>585</v>
      </c>
      <c r="H47" s="7" t="s">
        <v>586</v>
      </c>
      <c r="I47" s="12" t="s">
        <v>596</v>
      </c>
      <c r="J47" s="7" t="s">
        <v>589</v>
      </c>
      <c r="K47" s="7" t="s">
        <v>590</v>
      </c>
      <c r="P47" s="12">
        <v>136</v>
      </c>
      <c r="U47" s="14"/>
      <c r="X47" s="14"/>
      <c r="AA47" s="14"/>
      <c r="AJ47" s="14">
        <v>148</v>
      </c>
      <c r="AK47" s="12">
        <v>78</v>
      </c>
      <c r="AL47" s="12">
        <v>298</v>
      </c>
      <c r="AM47" s="12">
        <v>248</v>
      </c>
      <c r="AN47" s="12">
        <v>309</v>
      </c>
      <c r="AO47" s="12"/>
      <c r="AP47" s="12"/>
      <c r="AQ47" s="12"/>
    </row>
    <row r="48" spans="1:61" s="11" customFormat="1">
      <c r="A48" s="11">
        <v>56</v>
      </c>
      <c r="B48" s="11" t="s">
        <v>92</v>
      </c>
      <c r="C48" s="11" t="s">
        <v>93</v>
      </c>
      <c r="D48" s="11" t="s">
        <v>94</v>
      </c>
      <c r="E48" s="11">
        <v>2017</v>
      </c>
      <c r="F48" s="11" t="s">
        <v>430</v>
      </c>
      <c r="U48" s="14"/>
      <c r="X48" s="14"/>
      <c r="AA48" s="14"/>
      <c r="AJ48" s="14"/>
      <c r="AR48" s="11" t="s">
        <v>597</v>
      </c>
      <c r="BF48" s="11">
        <v>1</v>
      </c>
    </row>
    <row r="49" spans="1:61" s="11" customFormat="1">
      <c r="A49" s="11">
        <v>82</v>
      </c>
      <c r="B49" s="11" t="s">
        <v>259</v>
      </c>
      <c r="C49" s="11" t="s">
        <v>260</v>
      </c>
      <c r="D49" s="11" t="s">
        <v>261</v>
      </c>
      <c r="E49" s="11">
        <v>2015</v>
      </c>
      <c r="F49" s="11" t="s">
        <v>430</v>
      </c>
      <c r="U49" s="14"/>
      <c r="X49" s="14"/>
      <c r="AA49" s="14"/>
      <c r="AJ49" s="14"/>
      <c r="AR49" s="11" t="s">
        <v>1035</v>
      </c>
      <c r="BF49" s="11">
        <v>1</v>
      </c>
    </row>
    <row r="50" spans="1:61" s="11" customFormat="1">
      <c r="A50" s="11">
        <v>104</v>
      </c>
      <c r="B50" s="11" t="s">
        <v>333</v>
      </c>
      <c r="C50" s="11" t="s">
        <v>334</v>
      </c>
      <c r="D50" s="11" t="s">
        <v>335</v>
      </c>
      <c r="E50" s="11">
        <v>2001</v>
      </c>
      <c r="G50" s="11" t="s">
        <v>600</v>
      </c>
      <c r="H50" s="11" t="s">
        <v>599</v>
      </c>
      <c r="I50" s="11">
        <v>1997</v>
      </c>
      <c r="J50" s="11" t="s">
        <v>601</v>
      </c>
      <c r="K50" s="11" t="s">
        <v>449</v>
      </c>
      <c r="L50" s="11" t="s">
        <v>598</v>
      </c>
      <c r="M50" s="11" t="s">
        <v>480</v>
      </c>
      <c r="N50" s="11" t="s">
        <v>96</v>
      </c>
      <c r="O50" s="11">
        <v>187</v>
      </c>
      <c r="P50" s="12">
        <v>8266</v>
      </c>
      <c r="Q50" s="7" t="s">
        <v>418</v>
      </c>
      <c r="R50" s="7" t="s">
        <v>418</v>
      </c>
      <c r="S50" s="7" t="s">
        <v>418</v>
      </c>
      <c r="T50" s="7" t="s">
        <v>418</v>
      </c>
      <c r="U50" s="14">
        <v>0.22</v>
      </c>
      <c r="X50" s="14">
        <v>0.86</v>
      </c>
      <c r="AA50" s="14">
        <v>0.99</v>
      </c>
      <c r="AD50" s="11">
        <v>0.36</v>
      </c>
      <c r="AE50" s="11">
        <v>0.77</v>
      </c>
      <c r="AF50" s="11">
        <v>0.92</v>
      </c>
      <c r="AG50" s="11">
        <v>0.3</v>
      </c>
      <c r="AH50" s="11">
        <v>0.26</v>
      </c>
      <c r="AI50" s="11">
        <v>0.16</v>
      </c>
      <c r="AJ50" s="14"/>
    </row>
    <row r="51" spans="1:61" s="11" customFormat="1">
      <c r="A51" s="11">
        <v>87</v>
      </c>
      <c r="B51" s="11" t="s">
        <v>278</v>
      </c>
      <c r="C51" s="11" t="s">
        <v>279</v>
      </c>
      <c r="D51" s="11" t="s">
        <v>280</v>
      </c>
      <c r="E51" s="11">
        <v>1991</v>
      </c>
      <c r="F51" s="11" t="s">
        <v>430</v>
      </c>
      <c r="U51" s="14"/>
      <c r="X51" s="14"/>
      <c r="AA51" s="14"/>
      <c r="AJ51" s="14"/>
      <c r="AR51" s="11" t="s">
        <v>602</v>
      </c>
      <c r="BC51" s="11">
        <v>1</v>
      </c>
    </row>
    <row r="52" spans="1:61" s="11" customFormat="1">
      <c r="A52" s="11">
        <v>45</v>
      </c>
      <c r="B52" s="11" t="s">
        <v>77</v>
      </c>
      <c r="C52" s="11" t="s">
        <v>78</v>
      </c>
      <c r="D52" s="11" t="s">
        <v>28</v>
      </c>
      <c r="E52" s="11">
        <v>2005</v>
      </c>
      <c r="G52" s="7" t="s">
        <v>606</v>
      </c>
      <c r="H52" s="11" t="s">
        <v>605</v>
      </c>
      <c r="I52" s="11" t="s">
        <v>604</v>
      </c>
      <c r="J52" s="11" t="s">
        <v>610</v>
      </c>
      <c r="K52" s="11" t="s">
        <v>608</v>
      </c>
      <c r="L52" s="7" t="s">
        <v>607</v>
      </c>
      <c r="N52" s="11" t="s">
        <v>96</v>
      </c>
      <c r="O52" s="11">
        <v>106</v>
      </c>
      <c r="P52" s="11">
        <v>261</v>
      </c>
      <c r="Q52" s="11" t="s">
        <v>603</v>
      </c>
      <c r="R52" s="11">
        <v>0.02</v>
      </c>
      <c r="S52" s="11">
        <v>0.15</v>
      </c>
      <c r="T52" s="11">
        <v>0.35</v>
      </c>
      <c r="U52" s="14">
        <v>0.84</v>
      </c>
      <c r="X52" s="14">
        <v>0.98</v>
      </c>
      <c r="AA52" s="14">
        <v>1</v>
      </c>
      <c r="AD52" s="11">
        <v>0.84</v>
      </c>
      <c r="AE52" s="11">
        <v>0.98</v>
      </c>
      <c r="AF52" s="11">
        <v>0.99</v>
      </c>
      <c r="AG52" s="11">
        <v>0.21</v>
      </c>
      <c r="AH52" s="11">
        <v>0.1</v>
      </c>
      <c r="AI52" s="11">
        <v>0.02</v>
      </c>
      <c r="AJ52" s="11">
        <v>158</v>
      </c>
      <c r="AM52" s="11">
        <v>378</v>
      </c>
      <c r="AN52" s="11">
        <v>548</v>
      </c>
      <c r="AR52" s="7" t="s">
        <v>609</v>
      </c>
    </row>
    <row r="53" spans="1:61" s="11" customFormat="1">
      <c r="A53" s="11">
        <v>67</v>
      </c>
      <c r="B53" s="11" t="s">
        <v>195</v>
      </c>
      <c r="C53" s="11" t="s">
        <v>196</v>
      </c>
      <c r="D53" s="11" t="s">
        <v>197</v>
      </c>
      <c r="E53" s="11">
        <v>1992</v>
      </c>
      <c r="G53" s="1" t="s">
        <v>612</v>
      </c>
      <c r="H53" s="11" t="s">
        <v>1169</v>
      </c>
      <c r="I53" s="1">
        <v>1989</v>
      </c>
      <c r="J53" s="1" t="s">
        <v>611</v>
      </c>
      <c r="K53" s="1" t="s">
        <v>449</v>
      </c>
      <c r="L53" s="1" t="s">
        <v>613</v>
      </c>
      <c r="M53" s="1" t="s">
        <v>480</v>
      </c>
      <c r="N53" s="1" t="s">
        <v>435</v>
      </c>
      <c r="O53" s="1">
        <v>962</v>
      </c>
      <c r="P53" s="1">
        <v>24</v>
      </c>
      <c r="Q53" s="1" t="s">
        <v>614</v>
      </c>
      <c r="R53" s="1" t="s">
        <v>614</v>
      </c>
      <c r="S53" s="1" t="s">
        <v>614</v>
      </c>
      <c r="T53" s="1" t="s">
        <v>614</v>
      </c>
      <c r="U53" s="9">
        <v>0.115</v>
      </c>
      <c r="V53" s="7">
        <v>0.8</v>
      </c>
      <c r="W53" s="7">
        <v>0.25</v>
      </c>
      <c r="X53" s="9">
        <v>0.51</v>
      </c>
      <c r="Y53" s="7">
        <v>0.32</v>
      </c>
      <c r="Z53" s="7">
        <v>0.83199999999999996</v>
      </c>
      <c r="AA53" s="9">
        <v>0.90800000000000003</v>
      </c>
      <c r="AB53" s="7">
        <v>0.19900000000000001</v>
      </c>
      <c r="AC53" s="7">
        <v>0.72899999999999998</v>
      </c>
      <c r="AD53" s="7">
        <v>0.19500000000000001</v>
      </c>
      <c r="AE53" s="7">
        <v>0.6</v>
      </c>
      <c r="AF53" s="7">
        <v>0.83899999999999997</v>
      </c>
      <c r="AG53" s="1">
        <v>0.19600000000000001</v>
      </c>
      <c r="AH53" s="1">
        <v>0.28599999999999998</v>
      </c>
      <c r="AI53" s="1">
        <v>0.19900000000000001</v>
      </c>
      <c r="AJ53" s="9"/>
      <c r="AK53" s="1"/>
      <c r="AL53" s="1"/>
      <c r="AM53" s="1"/>
      <c r="AN53" s="1"/>
      <c r="AO53" s="1"/>
      <c r="AP53" s="1"/>
      <c r="AQ53" s="1"/>
      <c r="AR53" s="1"/>
      <c r="AS53" s="1"/>
      <c r="AT53" s="1"/>
    </row>
    <row r="54" spans="1:61">
      <c r="A54" s="11">
        <v>96</v>
      </c>
      <c r="B54" s="11" t="s">
        <v>308</v>
      </c>
      <c r="C54" s="11" t="s">
        <v>309</v>
      </c>
      <c r="D54" s="11" t="s">
        <v>310</v>
      </c>
      <c r="E54" s="11">
        <v>2004</v>
      </c>
      <c r="G54" s="1" t="s">
        <v>1170</v>
      </c>
      <c r="H54" s="11" t="s">
        <v>1171</v>
      </c>
      <c r="I54" s="7" t="s">
        <v>971</v>
      </c>
      <c r="J54" s="7" t="s">
        <v>1172</v>
      </c>
      <c r="K54" s="7" t="s">
        <v>608</v>
      </c>
      <c r="L54" s="7" t="s">
        <v>1173</v>
      </c>
      <c r="M54" s="7" t="s">
        <v>1210</v>
      </c>
      <c r="N54" s="1" t="s">
        <v>96</v>
      </c>
      <c r="O54" s="1">
        <v>43</v>
      </c>
      <c r="P54" s="1">
        <v>77</v>
      </c>
      <c r="Q54" s="1" t="s">
        <v>614</v>
      </c>
      <c r="R54" s="1" t="s">
        <v>614</v>
      </c>
      <c r="S54" s="1" t="s">
        <v>614</v>
      </c>
      <c r="T54" s="1" t="s">
        <v>614</v>
      </c>
      <c r="U54" s="9">
        <v>0.22</v>
      </c>
      <c r="AD54" s="7">
        <v>0.28999999999999998</v>
      </c>
      <c r="AE54" s="9">
        <v>0.81</v>
      </c>
      <c r="AG54" s="26">
        <v>0.3251309</v>
      </c>
      <c r="AO54" s="26">
        <v>0.3251309</v>
      </c>
      <c r="AR54" s="1" t="s">
        <v>1174</v>
      </c>
      <c r="BI54" s="11"/>
    </row>
    <row r="55" spans="1:61">
      <c r="A55" s="11">
        <v>98</v>
      </c>
      <c r="B55" s="11" t="s">
        <v>54</v>
      </c>
      <c r="C55" s="11" t="s">
        <v>55</v>
      </c>
      <c r="D55" s="11" t="s">
        <v>56</v>
      </c>
      <c r="E55" s="11">
        <v>1981</v>
      </c>
      <c r="G55" s="1" t="s">
        <v>539</v>
      </c>
      <c r="H55" s="1" t="s">
        <v>617</v>
      </c>
      <c r="I55" s="1" t="s">
        <v>588</v>
      </c>
      <c r="J55" s="1" t="s">
        <v>616</v>
      </c>
      <c r="K55" s="1" t="s">
        <v>449</v>
      </c>
      <c r="L55" s="1" t="s">
        <v>615</v>
      </c>
      <c r="O55" s="1">
        <v>35</v>
      </c>
      <c r="Q55" s="1" t="s">
        <v>526</v>
      </c>
      <c r="R55" s="1">
        <v>0.25</v>
      </c>
      <c r="S55" s="1">
        <v>0.5</v>
      </c>
      <c r="U55" s="9">
        <v>0.11</v>
      </c>
      <c r="V55" s="7">
        <v>0.09</v>
      </c>
      <c r="W55" s="7">
        <v>0.13</v>
      </c>
      <c r="X55" s="9">
        <v>0.28000000000000003</v>
      </c>
      <c r="Y55" s="7">
        <v>0.18</v>
      </c>
      <c r="Z55" s="7">
        <v>0.37</v>
      </c>
      <c r="AD55" s="7">
        <v>0.11</v>
      </c>
      <c r="AE55" s="7">
        <v>0.28999999999999998</v>
      </c>
      <c r="AG55" s="1">
        <v>0.03</v>
      </c>
      <c r="AH55" s="1">
        <v>0.12</v>
      </c>
      <c r="BI55" s="11"/>
    </row>
    <row r="56" spans="1:61">
      <c r="A56" s="11">
        <v>79</v>
      </c>
      <c r="B56" s="11" t="s">
        <v>30</v>
      </c>
      <c r="C56" s="11" t="s">
        <v>31</v>
      </c>
      <c r="D56" s="11" t="s">
        <v>32</v>
      </c>
      <c r="E56" s="11">
        <v>2011</v>
      </c>
      <c r="F56" s="7" t="s">
        <v>556</v>
      </c>
      <c r="G56" s="7" t="s">
        <v>621</v>
      </c>
      <c r="H56" s="7" t="s">
        <v>619</v>
      </c>
      <c r="I56" s="1">
        <v>1955</v>
      </c>
      <c r="J56" s="1" t="s">
        <v>618</v>
      </c>
      <c r="K56" s="1" t="s">
        <v>482</v>
      </c>
      <c r="M56" s="1" t="s">
        <v>505</v>
      </c>
      <c r="O56" s="1">
        <v>448</v>
      </c>
      <c r="AJ56" s="9">
        <v>59.95</v>
      </c>
      <c r="AK56" s="1">
        <v>25.5</v>
      </c>
      <c r="AL56" s="1">
        <v>131.30000000000001</v>
      </c>
      <c r="AM56" s="1">
        <v>180.49</v>
      </c>
      <c r="AN56" s="1">
        <v>193.86</v>
      </c>
      <c r="AT56" s="1">
        <v>1</v>
      </c>
      <c r="AU56" s="1">
        <v>16584</v>
      </c>
      <c r="BF56" s="1">
        <v>1</v>
      </c>
      <c r="BH56" s="7"/>
      <c r="BI56" s="11"/>
    </row>
    <row r="57" spans="1:61">
      <c r="A57" s="11">
        <v>79</v>
      </c>
      <c r="B57" s="11" t="s">
        <v>30</v>
      </c>
      <c r="E57" s="11">
        <v>2011</v>
      </c>
      <c r="F57" s="7" t="s">
        <v>556</v>
      </c>
      <c r="G57" s="7" t="s">
        <v>621</v>
      </c>
      <c r="H57" s="7" t="s">
        <v>620</v>
      </c>
      <c r="I57" s="1">
        <v>1977</v>
      </c>
      <c r="J57" s="1" t="s">
        <v>618</v>
      </c>
      <c r="K57" s="1" t="s">
        <v>482</v>
      </c>
      <c r="M57" s="1" t="s">
        <v>505</v>
      </c>
      <c r="O57" s="1">
        <v>507</v>
      </c>
      <c r="AJ57" s="9">
        <v>48.4</v>
      </c>
      <c r="AK57" s="1">
        <v>18.13</v>
      </c>
      <c r="AL57" s="1">
        <v>94</v>
      </c>
      <c r="AM57" s="1">
        <v>217.96</v>
      </c>
      <c r="AN57" s="1">
        <v>2026.53</v>
      </c>
      <c r="AT57" s="1">
        <v>1</v>
      </c>
      <c r="AU57" s="1">
        <v>45144</v>
      </c>
      <c r="BH57" s="7"/>
      <c r="BI57" s="11"/>
    </row>
    <row r="58" spans="1:61">
      <c r="A58" s="11">
        <v>79</v>
      </c>
      <c r="B58" s="11" t="s">
        <v>30</v>
      </c>
      <c r="E58" s="11">
        <v>2011</v>
      </c>
      <c r="F58" s="7" t="s">
        <v>556</v>
      </c>
      <c r="G58" s="7" t="s">
        <v>621</v>
      </c>
      <c r="H58" s="7" t="s">
        <v>620</v>
      </c>
      <c r="I58" s="1">
        <v>1995</v>
      </c>
      <c r="J58" s="1" t="s">
        <v>618</v>
      </c>
      <c r="K58" s="1" t="s">
        <v>482</v>
      </c>
      <c r="M58" s="1" t="s">
        <v>505</v>
      </c>
      <c r="O58" s="1">
        <v>527</v>
      </c>
      <c r="AJ58" s="9">
        <v>32</v>
      </c>
      <c r="AK58" s="1">
        <v>14</v>
      </c>
      <c r="AL58" s="1">
        <v>87.5</v>
      </c>
      <c r="AM58" s="1">
        <v>211.03</v>
      </c>
      <c r="AN58" s="1">
        <v>983.38</v>
      </c>
      <c r="AT58" s="1">
        <v>1</v>
      </c>
      <c r="AU58" s="1">
        <v>16930</v>
      </c>
      <c r="BH58" s="7"/>
      <c r="BI58" s="11"/>
    </row>
    <row r="59" spans="1:61">
      <c r="A59" s="11">
        <v>79</v>
      </c>
      <c r="B59" s="11" t="s">
        <v>30</v>
      </c>
      <c r="E59" s="11">
        <v>2011</v>
      </c>
      <c r="F59" s="7" t="s">
        <v>556</v>
      </c>
      <c r="G59" s="7" t="s">
        <v>621</v>
      </c>
      <c r="H59" s="7" t="s">
        <v>620</v>
      </c>
      <c r="I59" s="1">
        <v>2006</v>
      </c>
      <c r="J59" s="1" t="s">
        <v>618</v>
      </c>
      <c r="K59" s="1" t="s">
        <v>482</v>
      </c>
      <c r="M59" s="1" t="s">
        <v>505</v>
      </c>
      <c r="O59" s="1">
        <v>690</v>
      </c>
      <c r="AJ59" s="9">
        <v>40</v>
      </c>
      <c r="AK59" s="1">
        <v>18</v>
      </c>
      <c r="AL59" s="1">
        <v>136</v>
      </c>
      <c r="AM59" s="1">
        <v>195.78</v>
      </c>
      <c r="AN59" s="1">
        <v>680.02</v>
      </c>
      <c r="AT59" s="1">
        <v>1</v>
      </c>
      <c r="AU59" s="1">
        <v>13059</v>
      </c>
      <c r="BH59" s="7"/>
      <c r="BI59" s="11"/>
    </row>
    <row r="60" spans="1:61">
      <c r="A60" s="11">
        <v>41</v>
      </c>
      <c r="B60" s="11" t="s">
        <v>80</v>
      </c>
      <c r="C60" s="11" t="s">
        <v>81</v>
      </c>
      <c r="D60" s="11" t="s">
        <v>82</v>
      </c>
      <c r="E60" s="11">
        <v>2016</v>
      </c>
      <c r="F60" s="7" t="s">
        <v>430</v>
      </c>
      <c r="G60" s="7" t="s">
        <v>622</v>
      </c>
      <c r="H60" s="7" t="s">
        <v>625</v>
      </c>
      <c r="I60" s="7" t="s">
        <v>623</v>
      </c>
      <c r="J60" s="7" t="s">
        <v>618</v>
      </c>
      <c r="K60" s="7" t="s">
        <v>449</v>
      </c>
      <c r="L60" s="7" t="s">
        <v>624</v>
      </c>
      <c r="M60" s="7" t="s">
        <v>505</v>
      </c>
      <c r="N60" s="7" t="s">
        <v>387</v>
      </c>
      <c r="P60" s="1">
        <v>46</v>
      </c>
      <c r="AM60" s="1">
        <v>52</v>
      </c>
      <c r="AR60" s="1" t="s">
        <v>628</v>
      </c>
      <c r="BF60" s="1">
        <v>1</v>
      </c>
      <c r="BH60" s="7"/>
      <c r="BI60" s="11"/>
    </row>
    <row r="61" spans="1:61">
      <c r="A61" s="7">
        <v>41</v>
      </c>
      <c r="B61" s="11" t="s">
        <v>80</v>
      </c>
      <c r="E61" s="11">
        <v>2016</v>
      </c>
      <c r="F61" s="7" t="s">
        <v>430</v>
      </c>
      <c r="G61" s="7" t="s">
        <v>622</v>
      </c>
      <c r="H61" s="7" t="s">
        <v>626</v>
      </c>
      <c r="I61" s="7">
        <v>2016</v>
      </c>
      <c r="J61" s="7" t="s">
        <v>618</v>
      </c>
      <c r="K61" s="7" t="s">
        <v>449</v>
      </c>
      <c r="L61" s="7" t="s">
        <v>624</v>
      </c>
      <c r="M61" s="7" t="s">
        <v>505</v>
      </c>
      <c r="N61" s="7" t="s">
        <v>387</v>
      </c>
      <c r="P61" s="1">
        <v>32</v>
      </c>
      <c r="AM61" s="1">
        <v>59</v>
      </c>
      <c r="AR61" s="1" t="s">
        <v>627</v>
      </c>
      <c r="BH61" s="7"/>
      <c r="BI61" s="7"/>
    </row>
    <row r="62" spans="1:61">
      <c r="A62" s="11">
        <v>106</v>
      </c>
      <c r="B62" s="11" t="s">
        <v>343</v>
      </c>
      <c r="C62" s="11" t="s">
        <v>344</v>
      </c>
      <c r="D62" s="11" t="s">
        <v>212</v>
      </c>
      <c r="E62" s="11">
        <v>1990</v>
      </c>
      <c r="G62" s="7" t="s">
        <v>631</v>
      </c>
      <c r="H62" s="7" t="s">
        <v>629</v>
      </c>
      <c r="I62" s="7">
        <v>1982</v>
      </c>
      <c r="J62" s="7" t="s">
        <v>630</v>
      </c>
      <c r="K62" s="7" t="s">
        <v>482</v>
      </c>
      <c r="L62" s="7" t="s">
        <v>632</v>
      </c>
      <c r="M62" s="7" t="s">
        <v>480</v>
      </c>
      <c r="N62" s="7" t="s">
        <v>96</v>
      </c>
      <c r="O62" s="1">
        <v>6155</v>
      </c>
      <c r="P62" s="1">
        <v>221</v>
      </c>
      <c r="Q62" s="7" t="s">
        <v>418</v>
      </c>
      <c r="R62" s="7" t="s">
        <v>418</v>
      </c>
      <c r="S62" s="7" t="s">
        <v>418</v>
      </c>
      <c r="T62" s="7" t="s">
        <v>418</v>
      </c>
      <c r="U62" s="14">
        <v>0.12</v>
      </c>
      <c r="V62" s="12">
        <v>0.09</v>
      </c>
      <c r="W62" s="12">
        <v>0.18</v>
      </c>
      <c r="X62" s="14">
        <v>0.53</v>
      </c>
      <c r="Y62" s="7">
        <v>0.36</v>
      </c>
      <c r="Z62" s="7">
        <v>0.77</v>
      </c>
      <c r="AA62" s="9">
        <v>0.89</v>
      </c>
      <c r="AB62" s="7">
        <v>0.71</v>
      </c>
      <c r="AC62" s="7">
        <v>0.98</v>
      </c>
      <c r="AD62" s="7">
        <v>0.17</v>
      </c>
      <c r="AE62" s="7">
        <v>0.56999999999999995</v>
      </c>
      <c r="AF62" s="7">
        <v>0.83</v>
      </c>
      <c r="AG62" s="7">
        <v>0.14000000000000001</v>
      </c>
      <c r="AH62" s="7">
        <v>0.25</v>
      </c>
      <c r="AI62" s="7">
        <v>0.18</v>
      </c>
      <c r="BI62" s="11"/>
    </row>
    <row r="63" spans="1:61">
      <c r="A63" s="11">
        <v>99</v>
      </c>
      <c r="B63" s="11" t="s">
        <v>314</v>
      </c>
      <c r="C63" s="11" t="s">
        <v>315</v>
      </c>
      <c r="D63" s="11" t="s">
        <v>316</v>
      </c>
      <c r="E63" s="11">
        <v>1987</v>
      </c>
      <c r="G63" s="7" t="s">
        <v>637</v>
      </c>
      <c r="H63" s="7" t="s">
        <v>634</v>
      </c>
      <c r="I63" s="7">
        <v>1984</v>
      </c>
      <c r="J63" s="7" t="s">
        <v>635</v>
      </c>
      <c r="K63" s="7" t="s">
        <v>608</v>
      </c>
      <c r="L63" s="7" t="s">
        <v>636</v>
      </c>
      <c r="M63" s="7" t="s">
        <v>480</v>
      </c>
      <c r="N63" s="7" t="s">
        <v>96</v>
      </c>
      <c r="O63" s="1">
        <v>84</v>
      </c>
      <c r="P63" s="1">
        <v>7215</v>
      </c>
      <c r="Q63" s="1" t="s">
        <v>614</v>
      </c>
      <c r="R63" s="1" t="s">
        <v>614</v>
      </c>
      <c r="S63" s="1" t="s">
        <v>614</v>
      </c>
      <c r="T63" s="1" t="s">
        <v>614</v>
      </c>
      <c r="U63" s="14">
        <v>0.25</v>
      </c>
      <c r="V63" s="12"/>
      <c r="W63" s="12"/>
      <c r="X63" s="14">
        <v>0.89</v>
      </c>
      <c r="AA63" s="9">
        <v>0.99</v>
      </c>
      <c r="AD63" s="7">
        <v>0.31</v>
      </c>
      <c r="AE63" s="7">
        <v>0.77</v>
      </c>
      <c r="AF63" s="7">
        <v>0.91</v>
      </c>
      <c r="AG63" s="1">
        <v>0.23280149999999999</v>
      </c>
      <c r="AH63" s="1">
        <v>0.27170080000000002</v>
      </c>
      <c r="AI63" s="26">
        <v>0.19961490000000001</v>
      </c>
      <c r="AO63" s="1">
        <v>0.23280149999999999</v>
      </c>
      <c r="AP63" s="1">
        <v>0.27170080000000002</v>
      </c>
      <c r="AQ63" s="26">
        <v>0.19961490000000001</v>
      </c>
      <c r="BI63" s="11"/>
    </row>
    <row r="64" spans="1:61">
      <c r="A64" s="11">
        <v>94</v>
      </c>
      <c r="B64" s="11" t="s">
        <v>298</v>
      </c>
      <c r="C64" s="11" t="s">
        <v>299</v>
      </c>
      <c r="D64" s="11" t="s">
        <v>300</v>
      </c>
      <c r="E64" s="11">
        <v>2004</v>
      </c>
      <c r="F64" s="7" t="s">
        <v>430</v>
      </c>
      <c r="G64" s="7" t="s">
        <v>638</v>
      </c>
      <c r="H64" s="7" t="s">
        <v>658</v>
      </c>
      <c r="I64" s="1" t="s">
        <v>1127</v>
      </c>
      <c r="J64" s="7" t="s">
        <v>486</v>
      </c>
      <c r="K64" s="7" t="s">
        <v>608</v>
      </c>
      <c r="L64" s="7" t="s">
        <v>641</v>
      </c>
      <c r="M64" s="7" t="s">
        <v>539</v>
      </c>
      <c r="N64" s="7" t="s">
        <v>96</v>
      </c>
      <c r="P64" s="1">
        <v>366</v>
      </c>
      <c r="Q64" s="1" t="s">
        <v>639</v>
      </c>
      <c r="S64" s="1" t="s">
        <v>640</v>
      </c>
      <c r="U64" s="14"/>
      <c r="V64" s="12"/>
      <c r="W64" s="12"/>
      <c r="X64" s="14">
        <v>0.74099999999999999</v>
      </c>
      <c r="AE64" s="7">
        <v>0.66100000000000003</v>
      </c>
      <c r="AR64" s="1" t="s">
        <v>643</v>
      </c>
      <c r="BD64" s="1">
        <v>1</v>
      </c>
      <c r="BH64" s="7"/>
      <c r="BI64" s="11"/>
    </row>
    <row r="65" spans="1:61">
      <c r="A65" s="11">
        <v>51</v>
      </c>
      <c r="B65" s="11" t="s">
        <v>131</v>
      </c>
      <c r="C65" s="11" t="s">
        <v>132</v>
      </c>
      <c r="D65" s="11" t="s">
        <v>133</v>
      </c>
      <c r="E65" s="11">
        <v>1977</v>
      </c>
      <c r="F65" s="7" t="s">
        <v>430</v>
      </c>
      <c r="U65" s="14"/>
      <c r="V65" s="12"/>
      <c r="W65" s="12"/>
      <c r="X65" s="14"/>
      <c r="AR65" s="1" t="s">
        <v>1209</v>
      </c>
      <c r="BB65" s="1">
        <v>1</v>
      </c>
      <c r="BI65" s="11"/>
    </row>
    <row r="66" spans="1:61">
      <c r="A66" s="11">
        <v>95</v>
      </c>
      <c r="B66" s="11" t="s">
        <v>303</v>
      </c>
      <c r="C66" s="11" t="s">
        <v>304</v>
      </c>
      <c r="D66" s="11" t="s">
        <v>305</v>
      </c>
      <c r="E66" s="11">
        <v>1992</v>
      </c>
      <c r="F66" s="7" t="s">
        <v>644</v>
      </c>
      <c r="U66" s="14"/>
      <c r="V66" s="12"/>
      <c r="W66" s="12"/>
      <c r="X66" s="14"/>
      <c r="AR66" s="1" t="s">
        <v>645</v>
      </c>
      <c r="BE66" s="1">
        <v>1</v>
      </c>
      <c r="BH66" s="7"/>
      <c r="BI66" s="11"/>
    </row>
    <row r="67" spans="1:61">
      <c r="A67" s="11">
        <v>85</v>
      </c>
      <c r="B67" s="11" t="s">
        <v>270</v>
      </c>
      <c r="C67" s="11" t="s">
        <v>271</v>
      </c>
      <c r="D67" s="11" t="s">
        <v>28</v>
      </c>
      <c r="E67" s="11">
        <v>2011</v>
      </c>
      <c r="F67" s="7" t="s">
        <v>430</v>
      </c>
      <c r="M67" s="1" t="s">
        <v>646</v>
      </c>
      <c r="O67" s="1">
        <v>208</v>
      </c>
      <c r="P67" s="1">
        <v>208</v>
      </c>
      <c r="U67" s="14"/>
      <c r="V67" s="12"/>
      <c r="W67" s="12"/>
      <c r="X67" s="14"/>
      <c r="AR67" s="1" t="s">
        <v>647</v>
      </c>
      <c r="BD67" s="1">
        <v>1</v>
      </c>
      <c r="BH67" s="7"/>
      <c r="BI67" s="11"/>
    </row>
    <row r="68" spans="1:61">
      <c r="A68" s="11">
        <v>110</v>
      </c>
      <c r="B68" s="11" t="s">
        <v>361</v>
      </c>
      <c r="C68" s="11" t="s">
        <v>362</v>
      </c>
      <c r="D68" s="11" t="s">
        <v>363</v>
      </c>
      <c r="E68" s="11">
        <v>1993</v>
      </c>
      <c r="F68" s="7" t="s">
        <v>430</v>
      </c>
      <c r="AR68" s="1" t="s">
        <v>602</v>
      </c>
      <c r="BC68" s="1">
        <v>1</v>
      </c>
      <c r="BH68" s="7"/>
      <c r="BI68" s="11"/>
    </row>
    <row r="69" spans="1:61">
      <c r="A69" s="11">
        <v>73</v>
      </c>
      <c r="B69" s="11" t="s">
        <v>50</v>
      </c>
      <c r="C69" s="11" t="s">
        <v>51</v>
      </c>
      <c r="D69" s="11" t="s">
        <v>52</v>
      </c>
      <c r="E69" s="11">
        <v>2015</v>
      </c>
      <c r="F69" s="7" t="s">
        <v>430</v>
      </c>
      <c r="G69" s="1" t="s">
        <v>648</v>
      </c>
      <c r="H69" s="1" t="s">
        <v>52</v>
      </c>
      <c r="I69" s="1" t="s">
        <v>649</v>
      </c>
      <c r="J69" s="1" t="s">
        <v>653</v>
      </c>
      <c r="K69" s="1" t="s">
        <v>652</v>
      </c>
      <c r="L69" s="1" t="s">
        <v>651</v>
      </c>
      <c r="M69" s="1" t="s">
        <v>654</v>
      </c>
      <c r="N69" s="1" t="s">
        <v>96</v>
      </c>
      <c r="O69" s="1">
        <v>22</v>
      </c>
      <c r="Q69" s="1" t="s">
        <v>418</v>
      </c>
      <c r="R69" s="1" t="s">
        <v>418</v>
      </c>
      <c r="S69" s="1" t="s">
        <v>418</v>
      </c>
      <c r="T69" s="1" t="s">
        <v>418</v>
      </c>
      <c r="U69" s="9">
        <v>0.106</v>
      </c>
      <c r="X69" s="9">
        <v>0.41</v>
      </c>
      <c r="AA69" s="9">
        <v>0.77400000000000002</v>
      </c>
      <c r="AR69" s="1" t="s">
        <v>602</v>
      </c>
      <c r="BI69" s="11"/>
    </row>
    <row r="70" spans="1:61">
      <c r="A70" s="7">
        <v>73</v>
      </c>
      <c r="B70" s="11" t="s">
        <v>50</v>
      </c>
      <c r="E70" s="11">
        <v>2015</v>
      </c>
      <c r="F70" s="7" t="s">
        <v>430</v>
      </c>
      <c r="G70" s="1" t="s">
        <v>648</v>
      </c>
      <c r="H70" s="1" t="s">
        <v>52</v>
      </c>
      <c r="I70" s="1" t="s">
        <v>650</v>
      </c>
      <c r="J70" s="1" t="s">
        <v>653</v>
      </c>
      <c r="K70" s="1" t="s">
        <v>652</v>
      </c>
      <c r="L70" s="1" t="s">
        <v>651</v>
      </c>
      <c r="M70" s="1" t="s">
        <v>654</v>
      </c>
      <c r="N70" s="1" t="s">
        <v>96</v>
      </c>
      <c r="O70" s="1">
        <v>32</v>
      </c>
      <c r="Q70" s="1" t="s">
        <v>418</v>
      </c>
      <c r="R70" s="1" t="s">
        <v>418</v>
      </c>
      <c r="S70" s="1" t="s">
        <v>418</v>
      </c>
      <c r="T70" s="1" t="s">
        <v>418</v>
      </c>
      <c r="U70" s="9">
        <v>0.161</v>
      </c>
      <c r="X70" s="9">
        <v>0.745</v>
      </c>
      <c r="AA70" s="9">
        <v>0.98399999999999999</v>
      </c>
      <c r="AR70" s="1" t="s">
        <v>602</v>
      </c>
      <c r="BC70" s="1">
        <v>1</v>
      </c>
      <c r="BI70" s="7"/>
    </row>
    <row r="71" spans="1:61">
      <c r="A71" s="11">
        <v>80</v>
      </c>
      <c r="B71" s="11" t="s">
        <v>250</v>
      </c>
      <c r="C71" s="11" t="s">
        <v>251</v>
      </c>
      <c r="D71" s="11" t="s">
        <v>32</v>
      </c>
      <c r="E71" s="11">
        <v>1979</v>
      </c>
      <c r="F71" s="7" t="s">
        <v>655</v>
      </c>
      <c r="AR71" s="1" t="s">
        <v>656</v>
      </c>
      <c r="BE71" s="1">
        <v>1</v>
      </c>
      <c r="BH71" s="7"/>
      <c r="BI71" s="11"/>
    </row>
    <row r="72" spans="1:61">
      <c r="A72" s="11">
        <v>52</v>
      </c>
      <c r="B72" s="11" t="s">
        <v>136</v>
      </c>
      <c r="C72" s="11" t="s">
        <v>137</v>
      </c>
      <c r="D72" s="11" t="s">
        <v>138</v>
      </c>
      <c r="E72" s="11">
        <v>1991</v>
      </c>
      <c r="F72" s="7" t="s">
        <v>430</v>
      </c>
      <c r="AR72" s="1" t="s">
        <v>657</v>
      </c>
      <c r="BD72" s="1">
        <v>1</v>
      </c>
      <c r="BH72" s="7"/>
      <c r="BI72" s="11"/>
    </row>
    <row r="73" spans="1:61">
      <c r="A73" s="11">
        <v>83</v>
      </c>
      <c r="B73" s="11" t="s">
        <v>84</v>
      </c>
      <c r="C73" s="11" t="s">
        <v>85</v>
      </c>
      <c r="D73" s="11" t="s">
        <v>86</v>
      </c>
      <c r="E73" s="11">
        <v>2016</v>
      </c>
      <c r="F73" s="7" t="s">
        <v>666</v>
      </c>
      <c r="G73" s="1" t="s">
        <v>659</v>
      </c>
      <c r="H73" s="1" t="s">
        <v>660</v>
      </c>
      <c r="I73" s="1" t="s">
        <v>661</v>
      </c>
      <c r="J73" s="1" t="s">
        <v>670</v>
      </c>
      <c r="K73" s="1" t="s">
        <v>662</v>
      </c>
      <c r="L73" s="1" t="s">
        <v>664</v>
      </c>
      <c r="M73" s="1" t="s">
        <v>663</v>
      </c>
      <c r="N73" s="1" t="s">
        <v>96</v>
      </c>
      <c r="O73" s="1">
        <v>89</v>
      </c>
      <c r="P73" s="1">
        <v>89</v>
      </c>
      <c r="Q73" s="1" t="s">
        <v>665</v>
      </c>
      <c r="AJ73" s="9">
        <v>224</v>
      </c>
      <c r="AR73" s="1" t="s">
        <v>667</v>
      </c>
      <c r="AT73" s="1">
        <v>34</v>
      </c>
      <c r="AU73" s="1">
        <v>42676</v>
      </c>
      <c r="BF73" s="1">
        <v>1</v>
      </c>
      <c r="BH73" s="7"/>
      <c r="BI73" s="11"/>
    </row>
    <row r="74" spans="1:61">
      <c r="A74" s="11">
        <v>91</v>
      </c>
      <c r="B74" s="11" t="s">
        <v>46</v>
      </c>
      <c r="C74" s="11" t="s">
        <v>47</v>
      </c>
      <c r="D74" s="11" t="s">
        <v>48</v>
      </c>
      <c r="E74" s="11">
        <v>2001</v>
      </c>
      <c r="G74" s="1" t="s">
        <v>671</v>
      </c>
      <c r="H74" s="1" t="s">
        <v>672</v>
      </c>
      <c r="I74" s="1" t="s">
        <v>668</v>
      </c>
      <c r="J74" s="1" t="s">
        <v>669</v>
      </c>
      <c r="K74" s="1" t="s">
        <v>662</v>
      </c>
      <c r="L74" s="1" t="s">
        <v>669</v>
      </c>
      <c r="M74" s="1" t="s">
        <v>673</v>
      </c>
      <c r="N74" s="1" t="s">
        <v>96</v>
      </c>
      <c r="O74" s="1">
        <v>66</v>
      </c>
      <c r="P74" s="1">
        <v>66</v>
      </c>
      <c r="Q74" s="1" t="s">
        <v>418</v>
      </c>
      <c r="S74" s="1" t="s">
        <v>418</v>
      </c>
      <c r="T74" s="1" t="s">
        <v>418</v>
      </c>
      <c r="X74" s="9">
        <v>0.45100000000000001</v>
      </c>
      <c r="AA74" s="9">
        <v>0.78500000000000003</v>
      </c>
      <c r="AE74" s="7">
        <v>0.5</v>
      </c>
      <c r="AF74" s="7">
        <v>0.76800000000000002</v>
      </c>
      <c r="AH74" s="1">
        <v>0.20100000000000001</v>
      </c>
      <c r="AI74" s="1">
        <v>0.189</v>
      </c>
      <c r="BI74" s="11"/>
    </row>
    <row r="75" spans="1:61">
      <c r="A75" s="11">
        <v>72</v>
      </c>
      <c r="B75" s="11" t="s">
        <v>219</v>
      </c>
      <c r="C75" s="11" t="s">
        <v>220</v>
      </c>
      <c r="D75" s="11" t="s">
        <v>221</v>
      </c>
      <c r="E75" s="11">
        <v>1975</v>
      </c>
      <c r="G75" s="1" t="s">
        <v>677</v>
      </c>
      <c r="H75" s="1" t="s">
        <v>676</v>
      </c>
      <c r="I75" s="1">
        <v>1973</v>
      </c>
      <c r="J75" s="1" t="s">
        <v>678</v>
      </c>
      <c r="K75" s="1" t="s">
        <v>662</v>
      </c>
      <c r="L75" s="1" t="s">
        <v>675</v>
      </c>
      <c r="M75" s="1" t="s">
        <v>480</v>
      </c>
      <c r="N75" s="1" t="s">
        <v>96</v>
      </c>
      <c r="O75" s="1">
        <v>46</v>
      </c>
      <c r="P75" s="1">
        <v>1298</v>
      </c>
      <c r="Q75" s="1" t="s">
        <v>674</v>
      </c>
      <c r="R75" s="1" t="s">
        <v>674</v>
      </c>
      <c r="S75" s="1" t="s">
        <v>674</v>
      </c>
      <c r="T75" s="1" t="s">
        <v>674</v>
      </c>
      <c r="U75" s="9">
        <v>0.18</v>
      </c>
      <c r="V75" s="7">
        <v>0.1</v>
      </c>
      <c r="W75" s="7">
        <v>0.23</v>
      </c>
      <c r="X75" s="9">
        <v>0.46</v>
      </c>
      <c r="Y75" s="7">
        <v>0.36</v>
      </c>
      <c r="Z75" s="7">
        <v>0.63</v>
      </c>
      <c r="AA75" s="9">
        <v>0.81</v>
      </c>
      <c r="AB75" s="7">
        <v>0.7</v>
      </c>
      <c r="AC75" s="7">
        <v>0.92</v>
      </c>
      <c r="AD75" s="7">
        <v>0.18</v>
      </c>
      <c r="AE75" s="7">
        <v>0.52</v>
      </c>
      <c r="AF75" s="7">
        <v>0.79</v>
      </c>
      <c r="AG75" s="7">
        <v>0.14000000000000001</v>
      </c>
      <c r="AH75" s="7">
        <v>0.21</v>
      </c>
      <c r="AI75" s="7">
        <v>0.05</v>
      </c>
      <c r="AX75" s="1">
        <v>0.17</v>
      </c>
      <c r="AY75" s="1">
        <v>0.94399999999999995</v>
      </c>
      <c r="AZ75" s="1">
        <v>0.31</v>
      </c>
      <c r="BA75" s="1">
        <v>0.999</v>
      </c>
      <c r="BI75" s="11"/>
    </row>
    <row r="76" spans="1:61">
      <c r="A76" s="11">
        <v>92</v>
      </c>
      <c r="B76" s="11" t="s">
        <v>292</v>
      </c>
      <c r="C76" s="11" t="s">
        <v>293</v>
      </c>
      <c r="D76" s="11" t="s">
        <v>294</v>
      </c>
      <c r="E76" s="11">
        <v>2011</v>
      </c>
      <c r="G76" s="1" t="s">
        <v>681</v>
      </c>
      <c r="H76" s="1" t="s">
        <v>679</v>
      </c>
      <c r="I76" s="1" t="s">
        <v>680</v>
      </c>
      <c r="J76" s="1" t="s">
        <v>683</v>
      </c>
      <c r="K76" s="1" t="s">
        <v>662</v>
      </c>
      <c r="L76" s="1" t="s">
        <v>682</v>
      </c>
      <c r="M76" s="1" t="s">
        <v>684</v>
      </c>
      <c r="N76" s="1" t="s">
        <v>96</v>
      </c>
      <c r="O76" s="1">
        <v>311</v>
      </c>
      <c r="P76" s="1">
        <v>311</v>
      </c>
      <c r="Q76" s="1" t="s">
        <v>418</v>
      </c>
      <c r="R76" s="1" t="s">
        <v>418</v>
      </c>
      <c r="S76" s="1" t="s">
        <v>418</v>
      </c>
      <c r="T76" s="1" t="s">
        <v>418</v>
      </c>
      <c r="AD76" s="7">
        <v>0.27</v>
      </c>
      <c r="AE76" s="7">
        <v>0.71</v>
      </c>
      <c r="AF76" s="7">
        <v>0.89</v>
      </c>
      <c r="BI76" s="11"/>
    </row>
    <row r="77" spans="1:61">
      <c r="A77" s="11">
        <v>58</v>
      </c>
      <c r="B77" s="11" t="s">
        <v>157</v>
      </c>
      <c r="C77" s="11" t="s">
        <v>158</v>
      </c>
      <c r="D77" s="11" t="s">
        <v>159</v>
      </c>
      <c r="E77" s="11">
        <v>2017</v>
      </c>
      <c r="F77" s="7" t="s">
        <v>430</v>
      </c>
      <c r="AR77" s="1" t="s">
        <v>691</v>
      </c>
      <c r="BD77" s="1">
        <v>1</v>
      </c>
      <c r="BH77" s="7"/>
      <c r="BI77" s="11"/>
    </row>
    <row r="78" spans="1:61">
      <c r="A78" s="11">
        <v>44</v>
      </c>
      <c r="B78" s="11" t="s">
        <v>112</v>
      </c>
      <c r="C78" s="11" t="s">
        <v>113</v>
      </c>
      <c r="D78" s="11" t="s">
        <v>114</v>
      </c>
      <c r="E78" s="11">
        <v>1989</v>
      </c>
      <c r="G78" s="7" t="s">
        <v>687</v>
      </c>
      <c r="H78" s="1" t="s">
        <v>686</v>
      </c>
      <c r="I78" s="1">
        <v>1984</v>
      </c>
      <c r="J78" s="1" t="s">
        <v>690</v>
      </c>
      <c r="K78" s="1" t="s">
        <v>662</v>
      </c>
      <c r="L78" s="1" t="s">
        <v>689</v>
      </c>
      <c r="M78" s="1" t="s">
        <v>688</v>
      </c>
      <c r="N78" s="1" t="s">
        <v>96</v>
      </c>
      <c r="O78" s="1">
        <v>54</v>
      </c>
      <c r="P78" s="1">
        <v>64</v>
      </c>
      <c r="Q78" s="1" t="s">
        <v>685</v>
      </c>
      <c r="R78" s="1" t="s">
        <v>685</v>
      </c>
      <c r="S78" s="1" t="s">
        <v>685</v>
      </c>
      <c r="T78" s="1" t="s">
        <v>685</v>
      </c>
      <c r="U78" s="9">
        <v>0.14000000000000001</v>
      </c>
      <c r="V78" s="7">
        <v>0.1</v>
      </c>
      <c r="W78" s="7">
        <v>0.22</v>
      </c>
      <c r="X78" s="9">
        <v>0.44</v>
      </c>
      <c r="Y78" s="7">
        <v>0.28000000000000003</v>
      </c>
      <c r="Z78" s="7">
        <v>0.7</v>
      </c>
      <c r="AA78" s="9">
        <v>0.9</v>
      </c>
      <c r="AB78" s="7">
        <v>0.76</v>
      </c>
      <c r="AC78" s="7">
        <v>0.99</v>
      </c>
      <c r="AD78" s="7">
        <v>0.21</v>
      </c>
      <c r="AE78" s="7">
        <v>0.5</v>
      </c>
      <c r="AF78" s="7">
        <v>0.84</v>
      </c>
      <c r="AG78" s="7">
        <v>0.19</v>
      </c>
      <c r="AH78" s="7">
        <v>0.27</v>
      </c>
      <c r="AI78" s="7">
        <v>0.18</v>
      </c>
      <c r="BI78" s="11"/>
    </row>
    <row r="79" spans="1:61">
      <c r="A79" s="11">
        <v>55</v>
      </c>
      <c r="B79" s="11" t="s">
        <v>1160</v>
      </c>
      <c r="C79" s="11" t="s">
        <v>67</v>
      </c>
      <c r="D79" s="11" t="s">
        <v>68</v>
      </c>
      <c r="E79" s="11">
        <v>2002</v>
      </c>
      <c r="F79" s="7" t="s">
        <v>430</v>
      </c>
      <c r="AR79" s="1" t="s">
        <v>602</v>
      </c>
      <c r="BC79" s="1">
        <v>1</v>
      </c>
      <c r="BH79" s="7"/>
      <c r="BI79" s="11"/>
    </row>
    <row r="80" spans="1:61">
      <c r="A80" s="11">
        <v>43</v>
      </c>
      <c r="B80" s="11" t="s">
        <v>34</v>
      </c>
      <c r="C80" s="11" t="s">
        <v>35</v>
      </c>
      <c r="D80" s="11" t="s">
        <v>36</v>
      </c>
      <c r="E80" s="11">
        <v>2010</v>
      </c>
      <c r="F80" s="7" t="s">
        <v>430</v>
      </c>
      <c r="AR80" s="1" t="s">
        <v>693</v>
      </c>
      <c r="BD80" s="1">
        <v>1</v>
      </c>
      <c r="BH80" s="7"/>
      <c r="BI80" s="11"/>
    </row>
    <row r="81" spans="1:61">
      <c r="A81" s="11">
        <v>40</v>
      </c>
      <c r="B81" s="11" t="s">
        <v>99</v>
      </c>
      <c r="C81" s="11" t="s">
        <v>100</v>
      </c>
      <c r="D81" s="11" t="s">
        <v>101</v>
      </c>
      <c r="E81" s="11">
        <v>1997</v>
      </c>
      <c r="G81" s="1" t="s">
        <v>695</v>
      </c>
      <c r="H81" s="1" t="s">
        <v>101</v>
      </c>
      <c r="I81" s="1" t="s">
        <v>694</v>
      </c>
      <c r="J81" s="1" t="s">
        <v>696</v>
      </c>
      <c r="K81" s="1" t="s">
        <v>482</v>
      </c>
      <c r="L81" s="1" t="s">
        <v>697</v>
      </c>
      <c r="M81" s="1" t="s">
        <v>698</v>
      </c>
      <c r="N81" s="1" t="s">
        <v>699</v>
      </c>
      <c r="O81" s="1">
        <v>54</v>
      </c>
      <c r="P81" s="1">
        <v>1090</v>
      </c>
      <c r="Q81" s="1" t="s">
        <v>418</v>
      </c>
      <c r="R81" s="1" t="s">
        <v>418</v>
      </c>
      <c r="S81" s="1" t="s">
        <v>418</v>
      </c>
      <c r="T81" s="1" t="s">
        <v>418</v>
      </c>
      <c r="U81" s="9">
        <v>0.14000000000000001</v>
      </c>
      <c r="X81" s="9">
        <v>0.62</v>
      </c>
      <c r="AA81" s="9">
        <v>0.87</v>
      </c>
      <c r="AD81" s="7">
        <v>0.2</v>
      </c>
      <c r="AE81" s="7">
        <v>0.6</v>
      </c>
      <c r="AF81" s="7">
        <v>0.82</v>
      </c>
      <c r="AG81" s="7">
        <v>0.19</v>
      </c>
      <c r="AH81" s="7">
        <v>0.26</v>
      </c>
      <c r="AI81" s="7">
        <v>0.19</v>
      </c>
      <c r="AS81" s="1" t="s">
        <v>702</v>
      </c>
      <c r="AV81" s="1">
        <v>0.02</v>
      </c>
      <c r="AW81" s="1">
        <v>0.93</v>
      </c>
      <c r="AX81" s="1">
        <v>0.12</v>
      </c>
      <c r="AY81" s="1">
        <v>1</v>
      </c>
      <c r="AZ81" s="1">
        <v>0.24</v>
      </c>
      <c r="BA81" s="1">
        <v>1</v>
      </c>
      <c r="BI81" s="11"/>
    </row>
    <row r="82" spans="1:61">
      <c r="A82" s="11">
        <v>81</v>
      </c>
      <c r="B82" s="11" t="s">
        <v>254</v>
      </c>
      <c r="C82" s="11" t="s">
        <v>255</v>
      </c>
      <c r="D82" s="11" t="s">
        <v>256</v>
      </c>
      <c r="E82" s="11">
        <v>1998</v>
      </c>
      <c r="F82" s="7" t="s">
        <v>556</v>
      </c>
      <c r="G82" s="1" t="s">
        <v>715</v>
      </c>
      <c r="H82" s="1" t="s">
        <v>716</v>
      </c>
      <c r="I82" s="1" t="s">
        <v>703</v>
      </c>
      <c r="J82" s="1" t="s">
        <v>618</v>
      </c>
      <c r="K82" s="1" t="s">
        <v>704</v>
      </c>
      <c r="O82" s="1">
        <v>118</v>
      </c>
      <c r="AJ82" s="9">
        <v>113</v>
      </c>
      <c r="AM82" s="1">
        <v>153</v>
      </c>
      <c r="AT82" s="1">
        <v>25</v>
      </c>
      <c r="AU82" s="1">
        <v>1097</v>
      </c>
      <c r="BF82" s="1">
        <v>1</v>
      </c>
      <c r="BH82" s="7"/>
      <c r="BI82" s="11"/>
    </row>
    <row r="83" spans="1:61">
      <c r="A83" s="7">
        <v>81</v>
      </c>
      <c r="B83" s="11" t="s">
        <v>254</v>
      </c>
      <c r="E83" s="11">
        <v>1998</v>
      </c>
      <c r="F83" s="7" t="s">
        <v>556</v>
      </c>
      <c r="G83" s="1" t="s">
        <v>717</v>
      </c>
      <c r="H83" s="1" t="s">
        <v>718</v>
      </c>
      <c r="I83" s="1" t="s">
        <v>703</v>
      </c>
      <c r="J83" s="1" t="s">
        <v>618</v>
      </c>
      <c r="K83" s="1" t="s">
        <v>704</v>
      </c>
      <c r="O83" s="1">
        <v>29</v>
      </c>
      <c r="AJ83" s="9">
        <v>450</v>
      </c>
      <c r="AM83" s="1">
        <v>5975</v>
      </c>
      <c r="AT83" s="1">
        <v>69</v>
      </c>
      <c r="AU83" s="1">
        <v>78041</v>
      </c>
      <c r="BH83" s="7"/>
      <c r="BI83" s="7"/>
    </row>
    <row r="84" spans="1:61">
      <c r="A84" s="11">
        <v>59</v>
      </c>
      <c r="B84" s="11" t="s">
        <v>162</v>
      </c>
      <c r="C84" s="11" t="s">
        <v>163</v>
      </c>
      <c r="D84" s="11" t="s">
        <v>164</v>
      </c>
      <c r="E84" s="11">
        <v>1996</v>
      </c>
      <c r="G84" s="1" t="s">
        <v>719</v>
      </c>
      <c r="H84" s="1" t="s">
        <v>720</v>
      </c>
      <c r="I84" s="1" t="s">
        <v>721</v>
      </c>
      <c r="J84" s="1" t="s">
        <v>722</v>
      </c>
      <c r="K84" s="1" t="s">
        <v>704</v>
      </c>
      <c r="L84" s="1" t="s">
        <v>723</v>
      </c>
      <c r="M84" s="1" t="s">
        <v>480</v>
      </c>
      <c r="N84" s="1" t="s">
        <v>561</v>
      </c>
      <c r="O84" s="1">
        <v>210</v>
      </c>
      <c r="P84" s="1">
        <v>26471</v>
      </c>
      <c r="Q84" s="1" t="s">
        <v>418</v>
      </c>
      <c r="R84" s="1" t="s">
        <v>418</v>
      </c>
      <c r="S84" s="1" t="s">
        <v>418</v>
      </c>
      <c r="T84" s="1" t="s">
        <v>418</v>
      </c>
      <c r="AD84" s="7">
        <v>0.27</v>
      </c>
      <c r="AE84" s="7">
        <v>0.74</v>
      </c>
      <c r="AF84" s="7">
        <v>0.92</v>
      </c>
      <c r="AG84" s="26">
        <v>0.24723990000000001</v>
      </c>
      <c r="AH84" s="26">
        <v>0.2476749</v>
      </c>
      <c r="AI84" s="26">
        <v>0.1364398</v>
      </c>
      <c r="AO84" s="26">
        <v>0.24723990000000001</v>
      </c>
      <c r="AP84" s="26">
        <v>0.2476749</v>
      </c>
      <c r="AQ84" s="26">
        <v>0.1364398</v>
      </c>
      <c r="AS84" s="1" t="s">
        <v>724</v>
      </c>
      <c r="BI84" s="11"/>
    </row>
    <row r="85" spans="1:61">
      <c r="A85">
        <v>108</v>
      </c>
      <c r="B85" t="s">
        <v>352</v>
      </c>
      <c r="C85" t="s">
        <v>353</v>
      </c>
      <c r="D85" t="s">
        <v>354</v>
      </c>
      <c r="E85">
        <v>1985</v>
      </c>
      <c r="F85" s="1" t="s">
        <v>692</v>
      </c>
      <c r="I85" s="1" t="s">
        <v>725</v>
      </c>
      <c r="K85" s="1" t="s">
        <v>449</v>
      </c>
      <c r="L85" s="1" t="s">
        <v>726</v>
      </c>
      <c r="M85" s="1" t="s">
        <v>663</v>
      </c>
      <c r="N85" s="1" t="s">
        <v>96</v>
      </c>
      <c r="O85" s="1">
        <v>6</v>
      </c>
      <c r="P85" s="1">
        <v>6</v>
      </c>
      <c r="Q85" s="1" t="s">
        <v>418</v>
      </c>
      <c r="S85" s="1" t="s">
        <v>418</v>
      </c>
      <c r="AR85" s="1" t="s">
        <v>727</v>
      </c>
      <c r="BD85" s="1">
        <v>1</v>
      </c>
      <c r="BI85"/>
    </row>
    <row r="86" spans="1:61">
      <c r="A86">
        <v>105</v>
      </c>
      <c r="B86" t="s">
        <v>338</v>
      </c>
      <c r="C86" t="s">
        <v>339</v>
      </c>
      <c r="D86" t="s">
        <v>340</v>
      </c>
      <c r="E86">
        <v>1999</v>
      </c>
      <c r="F86" s="1" t="s">
        <v>692</v>
      </c>
      <c r="AR86" s="1" t="s">
        <v>427</v>
      </c>
      <c r="BB86" s="1">
        <v>1</v>
      </c>
      <c r="BI86"/>
    </row>
    <row r="87" spans="1:61">
      <c r="A87">
        <v>62</v>
      </c>
      <c r="B87" t="s">
        <v>175</v>
      </c>
      <c r="C87" t="s">
        <v>176</v>
      </c>
      <c r="D87" t="s">
        <v>177</v>
      </c>
      <c r="E87">
        <v>1974</v>
      </c>
      <c r="G87" s="1" t="s">
        <v>728</v>
      </c>
      <c r="H87" s="1" t="s">
        <v>177</v>
      </c>
      <c r="I87" s="1" t="s">
        <v>729</v>
      </c>
      <c r="J87" s="1" t="s">
        <v>732</v>
      </c>
      <c r="K87" s="1" t="s">
        <v>730</v>
      </c>
      <c r="L87" s="1" t="s">
        <v>731</v>
      </c>
      <c r="N87" s="1" t="s">
        <v>96</v>
      </c>
      <c r="O87" s="1">
        <v>60</v>
      </c>
      <c r="P87" s="1">
        <v>206</v>
      </c>
      <c r="Q87" s="1" t="s">
        <v>674</v>
      </c>
      <c r="R87" s="1" t="s">
        <v>674</v>
      </c>
      <c r="S87" s="1" t="s">
        <v>674</v>
      </c>
      <c r="T87" s="1" t="s">
        <v>674</v>
      </c>
      <c r="U87" s="9">
        <v>9.5000000000000001E-2</v>
      </c>
      <c r="X87" s="9">
        <v>0.36499999999999999</v>
      </c>
      <c r="AA87" s="9">
        <v>0.74199999999999999</v>
      </c>
      <c r="AG87" s="1">
        <v>0.2628393</v>
      </c>
      <c r="AH87" s="26">
        <v>0.30556129999999998</v>
      </c>
      <c r="AI87" s="26">
        <v>0.27764349999999999</v>
      </c>
      <c r="AO87" s="1">
        <v>0.2628393</v>
      </c>
      <c r="AP87" s="26">
        <v>0.30556129999999998</v>
      </c>
      <c r="AQ87" s="26">
        <v>0.27764349999999999</v>
      </c>
      <c r="AS87" s="1" t="s">
        <v>733</v>
      </c>
      <c r="BI87"/>
    </row>
    <row r="88" spans="1:61">
      <c r="A88">
        <v>101</v>
      </c>
      <c r="B88" t="s">
        <v>320</v>
      </c>
      <c r="C88" t="s">
        <v>321</v>
      </c>
      <c r="D88" t="s">
        <v>322</v>
      </c>
      <c r="E88">
        <v>1998</v>
      </c>
      <c r="F88" s="1" t="s">
        <v>692</v>
      </c>
      <c r="AR88" s="1" t="s">
        <v>427</v>
      </c>
      <c r="BB88" s="1">
        <v>1</v>
      </c>
      <c r="BI88"/>
    </row>
    <row r="89" spans="1:61">
      <c r="A89">
        <v>76</v>
      </c>
      <c r="B89" t="s">
        <v>235</v>
      </c>
      <c r="C89" t="s">
        <v>236</v>
      </c>
      <c r="D89" t="s">
        <v>237</v>
      </c>
      <c r="E89">
        <v>2012</v>
      </c>
      <c r="F89" s="1" t="s">
        <v>556</v>
      </c>
      <c r="G89" s="1" t="s">
        <v>738</v>
      </c>
      <c r="H89" s="1" t="s">
        <v>740</v>
      </c>
      <c r="I89" s="1" t="s">
        <v>739</v>
      </c>
      <c r="J89" s="1" t="s">
        <v>735</v>
      </c>
      <c r="K89" s="1" t="s">
        <v>736</v>
      </c>
      <c r="L89" s="1" t="s">
        <v>752</v>
      </c>
      <c r="M89" s="1" t="s">
        <v>753</v>
      </c>
      <c r="N89" s="1" t="s">
        <v>387</v>
      </c>
      <c r="O89" s="1">
        <v>23</v>
      </c>
      <c r="Q89" s="1" t="s">
        <v>527</v>
      </c>
      <c r="S89" s="7">
        <v>0.8</v>
      </c>
      <c r="X89" s="9">
        <v>0.9</v>
      </c>
      <c r="AM89" s="1">
        <v>23</v>
      </c>
      <c r="AR89" s="1" t="s">
        <v>754</v>
      </c>
      <c r="AT89" s="1">
        <v>6</v>
      </c>
      <c r="AU89" s="1">
        <v>80</v>
      </c>
      <c r="BF89" s="1">
        <v>1</v>
      </c>
      <c r="BI89"/>
    </row>
    <row r="90" spans="1:61">
      <c r="A90">
        <v>76</v>
      </c>
      <c r="B90" t="s">
        <v>235</v>
      </c>
      <c r="E90">
        <v>2012</v>
      </c>
      <c r="F90" s="1" t="s">
        <v>556</v>
      </c>
      <c r="G90" s="1" t="s">
        <v>738</v>
      </c>
      <c r="H90" s="1" t="s">
        <v>741</v>
      </c>
      <c r="I90" s="1" t="s">
        <v>739</v>
      </c>
      <c r="J90" s="1" t="s">
        <v>735</v>
      </c>
      <c r="K90" s="1" t="s">
        <v>736</v>
      </c>
      <c r="L90" s="1" t="s">
        <v>752</v>
      </c>
      <c r="M90" s="1" t="s">
        <v>753</v>
      </c>
      <c r="N90" s="1" t="s">
        <v>387</v>
      </c>
      <c r="O90" s="1">
        <v>32</v>
      </c>
      <c r="P90" s="1">
        <v>32</v>
      </c>
      <c r="Q90" s="1" t="s">
        <v>527</v>
      </c>
      <c r="S90" s="7">
        <v>0.47</v>
      </c>
      <c r="X90" s="9">
        <v>0.69</v>
      </c>
      <c r="AM90" s="1">
        <v>32</v>
      </c>
      <c r="AR90" s="1" t="s">
        <v>754</v>
      </c>
      <c r="AT90" s="1">
        <v>9</v>
      </c>
      <c r="AU90" s="1">
        <v>132</v>
      </c>
      <c r="BI90"/>
    </row>
    <row r="91" spans="1:61">
      <c r="A91">
        <v>76</v>
      </c>
      <c r="B91" t="s">
        <v>235</v>
      </c>
      <c r="E91">
        <v>2012</v>
      </c>
      <c r="F91" s="1" t="s">
        <v>556</v>
      </c>
      <c r="G91" s="1" t="s">
        <v>742</v>
      </c>
      <c r="H91" s="1" t="s">
        <v>737</v>
      </c>
      <c r="I91" s="1" t="s">
        <v>734</v>
      </c>
      <c r="J91" s="1" t="s">
        <v>735</v>
      </c>
      <c r="K91" s="1" t="s">
        <v>736</v>
      </c>
      <c r="L91" s="1" t="s">
        <v>752</v>
      </c>
      <c r="M91" s="1" t="s">
        <v>753</v>
      </c>
      <c r="N91" s="1" t="s">
        <v>387</v>
      </c>
      <c r="O91" s="1">
        <v>117</v>
      </c>
      <c r="P91" s="1">
        <v>117</v>
      </c>
      <c r="Q91" s="1" t="s">
        <v>527</v>
      </c>
      <c r="S91" s="7">
        <v>0.28999999999999998</v>
      </c>
      <c r="X91" s="9">
        <v>0.43</v>
      </c>
      <c r="AM91" s="1">
        <v>117</v>
      </c>
      <c r="AR91" s="1" t="s">
        <v>754</v>
      </c>
      <c r="AT91" s="1">
        <v>7</v>
      </c>
      <c r="AU91" s="1">
        <v>278</v>
      </c>
      <c r="BI91"/>
    </row>
    <row r="92" spans="1:61">
      <c r="A92">
        <v>76</v>
      </c>
      <c r="B92" t="s">
        <v>235</v>
      </c>
      <c r="E92">
        <v>2012</v>
      </c>
      <c r="F92" s="1" t="s">
        <v>556</v>
      </c>
      <c r="G92" s="1" t="s">
        <v>747</v>
      </c>
      <c r="H92" s="1" t="s">
        <v>743</v>
      </c>
      <c r="I92" s="1" t="s">
        <v>1128</v>
      </c>
      <c r="J92" s="1" t="s">
        <v>735</v>
      </c>
      <c r="K92" s="1" t="s">
        <v>736</v>
      </c>
      <c r="L92" s="1" t="s">
        <v>752</v>
      </c>
      <c r="M92" s="1" t="s">
        <v>753</v>
      </c>
      <c r="N92" s="1" t="s">
        <v>387</v>
      </c>
      <c r="O92" s="1">
        <v>92</v>
      </c>
      <c r="P92" s="1">
        <v>92</v>
      </c>
      <c r="Q92" s="1" t="s">
        <v>527</v>
      </c>
      <c r="S92" s="7">
        <v>0.22</v>
      </c>
      <c r="X92" s="9">
        <v>0.19</v>
      </c>
      <c r="AM92" s="1">
        <v>92</v>
      </c>
      <c r="AR92" s="1" t="s">
        <v>1129</v>
      </c>
      <c r="AT92" s="1">
        <v>14</v>
      </c>
      <c r="AU92" s="1">
        <v>55</v>
      </c>
      <c r="BI92"/>
    </row>
    <row r="93" spans="1:61">
      <c r="A93">
        <v>76</v>
      </c>
      <c r="B93" t="s">
        <v>235</v>
      </c>
      <c r="E93">
        <v>2012</v>
      </c>
      <c r="F93" s="1" t="s">
        <v>556</v>
      </c>
      <c r="G93" s="1" t="s">
        <v>748</v>
      </c>
      <c r="H93" s="1" t="s">
        <v>744</v>
      </c>
      <c r="I93" s="1" t="s">
        <v>749</v>
      </c>
      <c r="J93" s="1" t="s">
        <v>735</v>
      </c>
      <c r="K93" s="1" t="s">
        <v>736</v>
      </c>
      <c r="L93" s="1" t="s">
        <v>752</v>
      </c>
      <c r="M93" s="1" t="s">
        <v>753</v>
      </c>
      <c r="N93" s="1" t="s">
        <v>387</v>
      </c>
      <c r="O93" s="1">
        <v>78</v>
      </c>
      <c r="P93" s="1">
        <v>78</v>
      </c>
      <c r="Q93" s="1" t="s">
        <v>527</v>
      </c>
      <c r="S93" s="7">
        <v>0.16</v>
      </c>
      <c r="AM93" s="1">
        <v>78</v>
      </c>
      <c r="AR93" s="1" t="s">
        <v>754</v>
      </c>
      <c r="AT93" s="1">
        <v>1</v>
      </c>
      <c r="AU93" s="1">
        <v>74</v>
      </c>
      <c r="BI93"/>
    </row>
    <row r="94" spans="1:61">
      <c r="A94">
        <v>76</v>
      </c>
      <c r="B94" t="s">
        <v>235</v>
      </c>
      <c r="E94">
        <v>2012</v>
      </c>
      <c r="F94" s="1" t="s">
        <v>556</v>
      </c>
      <c r="G94" s="1" t="s">
        <v>748</v>
      </c>
      <c r="H94" s="1" t="s">
        <v>745</v>
      </c>
      <c r="I94" s="1" t="s">
        <v>750</v>
      </c>
      <c r="J94" s="1" t="s">
        <v>735</v>
      </c>
      <c r="K94" s="1" t="s">
        <v>736</v>
      </c>
      <c r="L94" s="1" t="s">
        <v>752</v>
      </c>
      <c r="M94" s="1" t="s">
        <v>753</v>
      </c>
      <c r="N94" s="1" t="s">
        <v>387</v>
      </c>
      <c r="O94" s="1">
        <v>108</v>
      </c>
      <c r="P94" s="1">
        <v>108</v>
      </c>
      <c r="Q94" s="1" t="s">
        <v>527</v>
      </c>
      <c r="S94" s="7">
        <v>0.13</v>
      </c>
      <c r="X94" s="9">
        <v>0.45</v>
      </c>
      <c r="AM94" s="1">
        <v>108</v>
      </c>
      <c r="AR94" s="1" t="s">
        <v>754</v>
      </c>
      <c r="AT94" s="1">
        <v>7</v>
      </c>
      <c r="AU94" s="1">
        <v>128</v>
      </c>
      <c r="BI94"/>
    </row>
    <row r="95" spans="1:61">
      <c r="A95">
        <v>76</v>
      </c>
      <c r="B95" t="s">
        <v>235</v>
      </c>
      <c r="E95">
        <v>2012</v>
      </c>
      <c r="F95" s="1" t="s">
        <v>556</v>
      </c>
      <c r="G95" s="1" t="s">
        <v>748</v>
      </c>
      <c r="H95" s="1" t="s">
        <v>746</v>
      </c>
      <c r="I95" s="1" t="s">
        <v>751</v>
      </c>
      <c r="J95" s="1" t="s">
        <v>735</v>
      </c>
      <c r="K95" s="1" t="s">
        <v>736</v>
      </c>
      <c r="L95" s="1" t="s">
        <v>752</v>
      </c>
      <c r="M95" s="1" t="s">
        <v>753</v>
      </c>
      <c r="N95" s="1" t="s">
        <v>387</v>
      </c>
      <c r="O95" s="1">
        <v>128</v>
      </c>
      <c r="P95" s="1">
        <v>128</v>
      </c>
      <c r="Q95" s="1" t="s">
        <v>527</v>
      </c>
      <c r="S95" s="7">
        <v>1.0999999999999999E-2</v>
      </c>
      <c r="X95" s="9">
        <v>6.5000000000000002E-2</v>
      </c>
      <c r="AM95" s="1">
        <v>72</v>
      </c>
      <c r="AR95" s="1" t="s">
        <v>754</v>
      </c>
      <c r="AT95" s="1">
        <v>12</v>
      </c>
      <c r="AU95" s="1">
        <v>887</v>
      </c>
      <c r="BI95"/>
    </row>
    <row r="96" spans="1:61">
      <c r="A96">
        <v>42</v>
      </c>
      <c r="B96" t="s">
        <v>106</v>
      </c>
      <c r="C96" t="s">
        <v>107</v>
      </c>
      <c r="D96" t="s">
        <v>108</v>
      </c>
      <c r="E96">
        <v>1983</v>
      </c>
      <c r="G96" s="1" t="s">
        <v>756</v>
      </c>
      <c r="H96" s="1" t="s">
        <v>108</v>
      </c>
      <c r="I96" s="1" t="s">
        <v>755</v>
      </c>
      <c r="J96" s="1" t="s">
        <v>757</v>
      </c>
      <c r="K96" s="1" t="s">
        <v>758</v>
      </c>
      <c r="L96" s="1" t="s">
        <v>759</v>
      </c>
      <c r="M96" s="1" t="s">
        <v>480</v>
      </c>
      <c r="N96" s="1" t="s">
        <v>96</v>
      </c>
      <c r="O96" s="1">
        <v>100</v>
      </c>
      <c r="P96" s="1">
        <v>2220</v>
      </c>
      <c r="Q96" s="1" t="s">
        <v>760</v>
      </c>
      <c r="R96" s="1" t="s">
        <v>760</v>
      </c>
      <c r="S96" s="1" t="s">
        <v>760</v>
      </c>
      <c r="T96" s="1" t="s">
        <v>760</v>
      </c>
      <c r="U96" s="9">
        <v>0.14000000000000001</v>
      </c>
      <c r="X96" s="9">
        <v>0.71</v>
      </c>
      <c r="AA96" s="9">
        <v>0.99</v>
      </c>
      <c r="AD96" s="7">
        <v>0.23</v>
      </c>
      <c r="AG96" s="26">
        <v>0.1958955</v>
      </c>
      <c r="AH96" s="26">
        <v>0.25844519999999999</v>
      </c>
      <c r="AI96" s="26">
        <v>0.16113340000000001</v>
      </c>
      <c r="AJ96" s="9">
        <v>112.5</v>
      </c>
      <c r="AM96" s="1">
        <v>199.7</v>
      </c>
      <c r="AO96" s="26">
        <v>0.1958955</v>
      </c>
      <c r="AP96" s="26">
        <v>0.25844519999999999</v>
      </c>
      <c r="AQ96" s="26">
        <v>0.16113340000000001</v>
      </c>
      <c r="AS96" s="1" t="s">
        <v>764</v>
      </c>
      <c r="BI96"/>
    </row>
    <row r="97" spans="1:61">
      <c r="A97">
        <v>89</v>
      </c>
      <c r="B97" t="s">
        <v>62</v>
      </c>
      <c r="C97" t="s">
        <v>63</v>
      </c>
      <c r="D97" t="s">
        <v>64</v>
      </c>
      <c r="E97">
        <v>1981</v>
      </c>
      <c r="G97" s="1" t="s">
        <v>765</v>
      </c>
      <c r="H97" s="1" t="s">
        <v>64</v>
      </c>
      <c r="I97" s="1">
        <v>1979</v>
      </c>
      <c r="J97" s="1" t="s">
        <v>763</v>
      </c>
      <c r="K97" s="1" t="s">
        <v>762</v>
      </c>
      <c r="L97" s="1" t="s">
        <v>761</v>
      </c>
      <c r="M97" s="1" t="s">
        <v>480</v>
      </c>
      <c r="N97" s="1" t="s">
        <v>96</v>
      </c>
      <c r="O97" s="1">
        <v>23</v>
      </c>
      <c r="P97" s="1">
        <v>475</v>
      </c>
      <c r="Q97" s="1" t="s">
        <v>760</v>
      </c>
      <c r="R97" s="1" t="s">
        <v>760</v>
      </c>
      <c r="S97" s="1" t="s">
        <v>760</v>
      </c>
      <c r="T97" s="1" t="s">
        <v>760</v>
      </c>
      <c r="AD97" s="7">
        <v>0.41</v>
      </c>
      <c r="AE97" s="7">
        <v>0.89</v>
      </c>
      <c r="AF97" s="7">
        <v>0.98</v>
      </c>
      <c r="BI97"/>
    </row>
    <row r="98" spans="1:61">
      <c r="A98">
        <v>50</v>
      </c>
      <c r="B98" t="s">
        <v>88</v>
      </c>
      <c r="C98" t="s">
        <v>89</v>
      </c>
      <c r="D98" t="s">
        <v>90</v>
      </c>
      <c r="E98">
        <v>1991</v>
      </c>
      <c r="G98" s="1" t="s">
        <v>767</v>
      </c>
      <c r="H98" s="1" t="s">
        <v>769</v>
      </c>
      <c r="I98" s="1" t="s">
        <v>766</v>
      </c>
      <c r="J98" s="1" t="s">
        <v>772</v>
      </c>
      <c r="K98" s="1" t="s">
        <v>662</v>
      </c>
      <c r="L98" s="1" t="s">
        <v>773</v>
      </c>
      <c r="M98" s="1" t="s">
        <v>480</v>
      </c>
      <c r="N98" s="1" t="s">
        <v>435</v>
      </c>
      <c r="O98" s="1">
        <v>13</v>
      </c>
      <c r="P98" s="1">
        <v>273</v>
      </c>
      <c r="Q98" s="1" t="s">
        <v>760</v>
      </c>
      <c r="R98" s="1" t="s">
        <v>760</v>
      </c>
      <c r="S98" s="1" t="s">
        <v>760</v>
      </c>
      <c r="T98" s="1" t="s">
        <v>760</v>
      </c>
      <c r="U98" s="9">
        <v>0.15</v>
      </c>
      <c r="V98" s="7">
        <v>0.12</v>
      </c>
      <c r="W98" s="7">
        <v>0.186</v>
      </c>
      <c r="X98" s="9">
        <v>0.52</v>
      </c>
      <c r="Y98" s="7">
        <v>0.39</v>
      </c>
      <c r="Z98" s="7">
        <v>0.55000000000000004</v>
      </c>
      <c r="AA98" s="9">
        <v>0.79600000000000004</v>
      </c>
      <c r="AB98" s="7">
        <v>0.69</v>
      </c>
      <c r="AC98" s="7">
        <v>0.91300000000000003</v>
      </c>
      <c r="AD98" s="7">
        <v>0.182</v>
      </c>
      <c r="AE98" s="7">
        <v>0.502</v>
      </c>
      <c r="AF98" s="7">
        <v>0.76</v>
      </c>
      <c r="AG98" s="7">
        <v>0.109</v>
      </c>
      <c r="AH98" s="7">
        <v>0.19600000000000001</v>
      </c>
      <c r="AI98" s="7">
        <v>0.184</v>
      </c>
      <c r="AS98" s="1" t="s">
        <v>770</v>
      </c>
      <c r="AV98" s="1">
        <v>0.93</v>
      </c>
      <c r="AW98" s="1">
        <v>0.19800000000000001</v>
      </c>
      <c r="AX98" s="1">
        <v>0.36499999999999999</v>
      </c>
      <c r="AY98" s="1">
        <v>0.45900000000000002</v>
      </c>
      <c r="AZ98" s="1">
        <v>0.76</v>
      </c>
      <c r="BA98" s="1">
        <v>0.95</v>
      </c>
      <c r="BI98"/>
    </row>
    <row r="99" spans="1:61">
      <c r="A99" s="1">
        <v>50</v>
      </c>
      <c r="B99" t="s">
        <v>88</v>
      </c>
      <c r="E99">
        <v>1991</v>
      </c>
      <c r="G99" s="1" t="s">
        <v>767</v>
      </c>
      <c r="H99" s="1" t="s">
        <v>768</v>
      </c>
      <c r="I99" s="1" t="s">
        <v>766</v>
      </c>
      <c r="J99" s="1" t="s">
        <v>771</v>
      </c>
      <c r="K99" s="1" t="s">
        <v>662</v>
      </c>
      <c r="L99" s="1" t="s">
        <v>773</v>
      </c>
      <c r="M99" s="1" t="s">
        <v>480</v>
      </c>
      <c r="N99" s="1" t="s">
        <v>435</v>
      </c>
      <c r="O99" s="1">
        <v>9</v>
      </c>
      <c r="P99" s="1">
        <v>132</v>
      </c>
      <c r="Q99" s="1" t="s">
        <v>760</v>
      </c>
      <c r="R99" s="1" t="s">
        <v>760</v>
      </c>
      <c r="S99" s="1" t="s">
        <v>760</v>
      </c>
      <c r="T99" s="1" t="s">
        <v>760</v>
      </c>
      <c r="U99" s="9">
        <v>9.5100000000000004E-2</v>
      </c>
      <c r="V99" s="7">
        <v>8.1750000000000003E-2</v>
      </c>
      <c r="W99" s="7">
        <v>0.17324999999999999</v>
      </c>
      <c r="X99" s="9">
        <v>0.38900000000000001</v>
      </c>
      <c r="Y99" s="7">
        <v>0.28075</v>
      </c>
      <c r="Z99" s="7">
        <v>0.64600000000000002</v>
      </c>
      <c r="AA99" s="9">
        <v>0.71799999999999997</v>
      </c>
      <c r="AB99" s="7">
        <v>0.63400000000000001</v>
      </c>
      <c r="AC99" s="7">
        <v>0.88749999999999996</v>
      </c>
      <c r="AD99" s="7">
        <v>0.13800000000000001</v>
      </c>
      <c r="AE99" s="7">
        <v>0.48099999999999998</v>
      </c>
      <c r="AF99" s="7">
        <v>0.71299999999999997</v>
      </c>
      <c r="AG99" s="7">
        <v>9.3600000000000003E-2</v>
      </c>
      <c r="AH99" s="7">
        <v>0.29799999999999999</v>
      </c>
      <c r="AI99" s="7">
        <v>0.223</v>
      </c>
      <c r="AV99" s="1">
        <v>0.06</v>
      </c>
      <c r="AW99" s="1">
        <v>0.15</v>
      </c>
      <c r="AX99" s="1">
        <v>0.32</v>
      </c>
      <c r="AY99" s="1">
        <v>0.36899999999999999</v>
      </c>
      <c r="AZ99" s="1">
        <v>0.99</v>
      </c>
      <c r="BA99" s="1">
        <v>0.99</v>
      </c>
    </row>
    <row r="100" spans="1:61">
      <c r="A100">
        <v>112</v>
      </c>
      <c r="B100" t="s">
        <v>371</v>
      </c>
      <c r="C100" t="s">
        <v>372</v>
      </c>
      <c r="D100" t="s">
        <v>373</v>
      </c>
      <c r="E100">
        <v>2008</v>
      </c>
      <c r="G100" s="1" t="s">
        <v>967</v>
      </c>
      <c r="H100" s="1" t="s">
        <v>964</v>
      </c>
      <c r="I100" s="1">
        <v>1969</v>
      </c>
      <c r="J100" s="1" t="s">
        <v>435</v>
      </c>
      <c r="K100" s="1" t="s">
        <v>569</v>
      </c>
      <c r="L100" s="1" t="s">
        <v>968</v>
      </c>
      <c r="M100" s="1" t="s">
        <v>790</v>
      </c>
      <c r="N100" s="1" t="s">
        <v>435</v>
      </c>
      <c r="O100" s="1">
        <v>55</v>
      </c>
      <c r="Q100" s="1" t="s">
        <v>418</v>
      </c>
      <c r="R100" s="1" t="s">
        <v>418</v>
      </c>
      <c r="S100" s="1" t="s">
        <v>418</v>
      </c>
      <c r="T100" s="1" t="s">
        <v>418</v>
      </c>
      <c r="AD100" s="7">
        <v>0.27</v>
      </c>
      <c r="AE100" s="7">
        <v>0.71</v>
      </c>
      <c r="AF100" s="7">
        <v>0.89</v>
      </c>
      <c r="AG100" s="7">
        <v>0.17</v>
      </c>
      <c r="AH100" s="7">
        <v>0.27</v>
      </c>
      <c r="AI100" s="7">
        <v>0.19</v>
      </c>
      <c r="BI100"/>
    </row>
    <row r="101" spans="1:61">
      <c r="A101" s="1">
        <v>112</v>
      </c>
      <c r="B101" t="s">
        <v>371</v>
      </c>
      <c r="E101">
        <v>2008</v>
      </c>
      <c r="G101" s="1" t="s">
        <v>966</v>
      </c>
      <c r="H101" s="1" t="s">
        <v>965</v>
      </c>
      <c r="I101" s="1" t="s">
        <v>668</v>
      </c>
      <c r="J101" s="1" t="s">
        <v>435</v>
      </c>
      <c r="K101" s="1" t="s">
        <v>569</v>
      </c>
      <c r="L101" s="1" t="s">
        <v>963</v>
      </c>
      <c r="M101" s="1" t="s">
        <v>790</v>
      </c>
      <c r="O101" s="1">
        <v>96</v>
      </c>
      <c r="Q101" s="1" t="s">
        <v>418</v>
      </c>
      <c r="R101" s="1" t="s">
        <v>418</v>
      </c>
      <c r="S101" s="1" t="s">
        <v>418</v>
      </c>
      <c r="T101" s="1" t="s">
        <v>418</v>
      </c>
      <c r="AD101" s="7">
        <v>0.2</v>
      </c>
      <c r="AE101" s="7">
        <v>0.6</v>
      </c>
      <c r="AF101" s="7">
        <v>0.84</v>
      </c>
      <c r="AG101" s="7">
        <v>0.27</v>
      </c>
      <c r="AH101" s="7">
        <v>0.27</v>
      </c>
      <c r="AI101" s="7">
        <v>0.16</v>
      </c>
    </row>
    <row r="102" spans="1:61">
      <c r="A102">
        <v>70</v>
      </c>
      <c r="B102" t="s">
        <v>210</v>
      </c>
      <c r="C102" t="s">
        <v>211</v>
      </c>
      <c r="D102" t="s">
        <v>212</v>
      </c>
      <c r="E102">
        <v>1989</v>
      </c>
      <c r="F102" s="1" t="s">
        <v>778</v>
      </c>
      <c r="G102" s="1" t="s">
        <v>774</v>
      </c>
      <c r="H102" s="1" t="s">
        <v>776</v>
      </c>
      <c r="I102" s="1" t="s">
        <v>775</v>
      </c>
      <c r="K102" s="1" t="s">
        <v>662</v>
      </c>
      <c r="L102" s="1" t="s">
        <v>777</v>
      </c>
      <c r="O102" s="1">
        <v>85</v>
      </c>
      <c r="AJ102" s="9">
        <v>12</v>
      </c>
      <c r="AK102" s="1">
        <v>10</v>
      </c>
      <c r="AL102" s="1">
        <v>19</v>
      </c>
      <c r="AM102" s="1">
        <v>16.12</v>
      </c>
      <c r="AN102" s="1">
        <v>12.09</v>
      </c>
      <c r="AR102" s="1" t="s">
        <v>777</v>
      </c>
      <c r="AT102" s="1">
        <v>5</v>
      </c>
      <c r="AU102" s="1">
        <v>114</v>
      </c>
      <c r="BD102" s="1">
        <v>1</v>
      </c>
      <c r="BI102"/>
    </row>
    <row r="103" spans="1:61">
      <c r="A103">
        <v>47</v>
      </c>
      <c r="B103" t="s">
        <v>123</v>
      </c>
      <c r="C103" t="s">
        <v>124</v>
      </c>
      <c r="D103" t="s">
        <v>125</v>
      </c>
      <c r="E103">
        <v>2008</v>
      </c>
      <c r="F103" s="1" t="s">
        <v>779</v>
      </c>
      <c r="BC103" s="1">
        <v>1</v>
      </c>
      <c r="BI103"/>
    </row>
    <row r="104" spans="1:61">
      <c r="A104">
        <v>103</v>
      </c>
      <c r="B104" t="s">
        <v>329</v>
      </c>
      <c r="C104" t="s">
        <v>330</v>
      </c>
      <c r="D104" t="s">
        <v>331</v>
      </c>
      <c r="E104">
        <v>1962</v>
      </c>
      <c r="G104" s="1" t="s">
        <v>785</v>
      </c>
      <c r="H104" s="1" t="s">
        <v>784</v>
      </c>
      <c r="I104" s="1">
        <v>1960</v>
      </c>
      <c r="J104" s="1" t="s">
        <v>781</v>
      </c>
      <c r="K104" s="1" t="s">
        <v>783</v>
      </c>
      <c r="L104" s="1" t="s">
        <v>782</v>
      </c>
      <c r="M104" s="1" t="s">
        <v>790</v>
      </c>
      <c r="N104" s="1" t="s">
        <v>96</v>
      </c>
      <c r="O104" s="1">
        <v>70</v>
      </c>
      <c r="P104" s="1">
        <v>2088</v>
      </c>
      <c r="Q104" s="1" t="s">
        <v>780</v>
      </c>
      <c r="R104" s="1">
        <v>0.25</v>
      </c>
      <c r="S104" s="1">
        <v>0.5</v>
      </c>
      <c r="T104" s="1">
        <v>1</v>
      </c>
      <c r="U104" s="9">
        <v>0.18</v>
      </c>
      <c r="V104" s="7">
        <v>0.12</v>
      </c>
      <c r="W104" s="7">
        <v>0.23</v>
      </c>
      <c r="X104" s="9">
        <v>0.46</v>
      </c>
      <c r="Y104" s="7">
        <v>0.32</v>
      </c>
      <c r="Z104" s="7">
        <v>0.6</v>
      </c>
      <c r="AA104" s="9">
        <v>0.89</v>
      </c>
      <c r="AB104" s="7">
        <v>0.73</v>
      </c>
      <c r="AC104" s="7">
        <v>0.94</v>
      </c>
      <c r="AD104" s="7">
        <v>0.18</v>
      </c>
      <c r="AE104" s="7">
        <v>0.48</v>
      </c>
      <c r="AF104" s="7">
        <v>0.83</v>
      </c>
      <c r="AG104" s="7">
        <v>0.08</v>
      </c>
      <c r="AH104" s="1">
        <v>0.2</v>
      </c>
      <c r="AI104" s="1">
        <v>0.16</v>
      </c>
      <c r="AM104" s="1">
        <v>68</v>
      </c>
      <c r="AN104" s="1">
        <v>55</v>
      </c>
      <c r="AS104" s="1" t="s">
        <v>786</v>
      </c>
      <c r="BI104"/>
    </row>
    <row r="105" spans="1:61">
      <c r="A105">
        <v>97</v>
      </c>
      <c r="B105" t="s">
        <v>58</v>
      </c>
      <c r="C105" t="s">
        <v>59</v>
      </c>
      <c r="D105" t="s">
        <v>60</v>
      </c>
      <c r="E105">
        <v>1986</v>
      </c>
      <c r="G105" s="1" t="s">
        <v>791</v>
      </c>
      <c r="H105" s="1" t="s">
        <v>788</v>
      </c>
      <c r="I105" s="1" t="s">
        <v>787</v>
      </c>
      <c r="J105" s="1" t="s">
        <v>792</v>
      </c>
      <c r="K105" s="1" t="s">
        <v>1203</v>
      </c>
      <c r="L105" s="1" t="s">
        <v>789</v>
      </c>
      <c r="M105" s="1" t="s">
        <v>480</v>
      </c>
      <c r="N105" s="1" t="s">
        <v>96</v>
      </c>
      <c r="O105" s="1">
        <v>79</v>
      </c>
      <c r="P105" s="1">
        <v>3114</v>
      </c>
      <c r="Q105" s="1" t="s">
        <v>389</v>
      </c>
      <c r="R105" s="1" t="s">
        <v>389</v>
      </c>
      <c r="S105" s="1" t="s">
        <v>389</v>
      </c>
      <c r="T105" s="1" t="s">
        <v>389</v>
      </c>
      <c r="U105" s="9">
        <v>0.2</v>
      </c>
      <c r="X105" s="9">
        <v>0.86</v>
      </c>
      <c r="AA105" s="9">
        <v>0.99</v>
      </c>
      <c r="AD105" s="7">
        <v>0.31</v>
      </c>
      <c r="AE105" s="7">
        <v>0.76</v>
      </c>
      <c r="AF105" s="7">
        <v>0.92</v>
      </c>
      <c r="AG105" s="7">
        <v>0.28000000000000003</v>
      </c>
      <c r="AH105" s="7">
        <v>0.25</v>
      </c>
      <c r="AI105" s="7">
        <v>0.13</v>
      </c>
      <c r="AS105" s="1" t="s">
        <v>793</v>
      </c>
      <c r="BI105"/>
    </row>
    <row r="106" spans="1:61">
      <c r="A106">
        <v>65</v>
      </c>
      <c r="B106" t="s">
        <v>189</v>
      </c>
      <c r="C106" t="s">
        <v>190</v>
      </c>
      <c r="D106" t="s">
        <v>191</v>
      </c>
      <c r="E106">
        <v>1988</v>
      </c>
      <c r="G106" s="12" t="s">
        <v>799</v>
      </c>
      <c r="H106" s="1" t="s">
        <v>797</v>
      </c>
      <c r="I106" s="1" t="s">
        <v>795</v>
      </c>
      <c r="J106" s="1" t="s">
        <v>798</v>
      </c>
      <c r="K106" s="1" t="s">
        <v>800</v>
      </c>
      <c r="L106" s="1" t="s">
        <v>794</v>
      </c>
      <c r="M106" s="1" t="s">
        <v>796</v>
      </c>
      <c r="N106" s="1" t="s">
        <v>96</v>
      </c>
      <c r="O106" s="1">
        <v>35</v>
      </c>
      <c r="P106" s="1">
        <v>53</v>
      </c>
      <c r="Q106" s="1" t="s">
        <v>674</v>
      </c>
      <c r="R106" s="1" t="s">
        <v>674</v>
      </c>
      <c r="S106" s="1" t="s">
        <v>674</v>
      </c>
      <c r="T106" s="1" t="s">
        <v>674</v>
      </c>
      <c r="U106" s="9">
        <v>0.12</v>
      </c>
      <c r="V106" s="7">
        <v>0.08</v>
      </c>
      <c r="W106" s="7">
        <v>0.13</v>
      </c>
      <c r="X106" s="9">
        <v>0.46</v>
      </c>
      <c r="Y106" s="7">
        <v>0.29499999999999998</v>
      </c>
      <c r="Z106" s="7">
        <v>0.58499999999999996</v>
      </c>
      <c r="AA106" s="9">
        <v>0.85</v>
      </c>
      <c r="AB106" s="7">
        <v>0.63500000000000001</v>
      </c>
      <c r="AC106" s="7">
        <v>0.94499999999999995</v>
      </c>
      <c r="AD106" s="7">
        <v>0.11899999999999999</v>
      </c>
      <c r="AE106" s="7">
        <v>0.46800000000000003</v>
      </c>
      <c r="AF106" s="7">
        <v>0.78600000000000003</v>
      </c>
      <c r="AG106" s="7">
        <v>0.432</v>
      </c>
      <c r="AH106" s="7">
        <v>0.19400000000000001</v>
      </c>
      <c r="AI106" s="7">
        <v>0.19700000000000001</v>
      </c>
      <c r="AJ106" s="9">
        <v>60</v>
      </c>
      <c r="AK106" s="7">
        <v>37</v>
      </c>
      <c r="AL106" s="7">
        <v>97.5</v>
      </c>
      <c r="AM106" s="7">
        <v>69.686000000000007</v>
      </c>
      <c r="AN106" s="7">
        <v>35.090000000000003</v>
      </c>
      <c r="AO106" s="7"/>
      <c r="AP106" s="7"/>
      <c r="AQ106" s="7"/>
      <c r="AT106" s="1">
        <v>15</v>
      </c>
      <c r="AU106" s="1">
        <v>150</v>
      </c>
      <c r="AV106" s="1">
        <v>0.06</v>
      </c>
      <c r="AW106" s="1">
        <v>0.23</v>
      </c>
      <c r="AX106" s="1">
        <v>0.11</v>
      </c>
      <c r="AY106" s="1">
        <v>0.86</v>
      </c>
      <c r="AZ106" s="1">
        <v>0.22</v>
      </c>
      <c r="BA106" s="1">
        <v>0.99</v>
      </c>
      <c r="BI106"/>
    </row>
    <row r="107" spans="1:61">
      <c r="A107" s="11">
        <v>113</v>
      </c>
      <c r="B107" s="11" t="s">
        <v>801</v>
      </c>
      <c r="C107" s="11" t="s">
        <v>806</v>
      </c>
      <c r="D107" s="11" t="s">
        <v>805</v>
      </c>
      <c r="E107" s="11">
        <v>1972</v>
      </c>
      <c r="G107" s="15" t="s">
        <v>835</v>
      </c>
      <c r="H107" s="1" t="s">
        <v>805</v>
      </c>
      <c r="I107" s="1" t="s">
        <v>838</v>
      </c>
      <c r="J107" s="1" t="s">
        <v>840</v>
      </c>
      <c r="K107" s="1" t="s">
        <v>730</v>
      </c>
      <c r="L107" s="1" t="s">
        <v>539</v>
      </c>
      <c r="M107" s="1" t="s">
        <v>1180</v>
      </c>
      <c r="N107" s="1" t="s">
        <v>435</v>
      </c>
      <c r="O107" s="1">
        <v>85</v>
      </c>
      <c r="P107" s="1">
        <v>373</v>
      </c>
      <c r="Q107" s="1" t="s">
        <v>674</v>
      </c>
      <c r="R107" s="1" t="s">
        <v>674</v>
      </c>
      <c r="S107" s="1" t="s">
        <v>674</v>
      </c>
      <c r="T107" s="1" t="s">
        <v>674</v>
      </c>
      <c r="AD107" s="7">
        <v>0.14000000000000001</v>
      </c>
      <c r="AE107" s="7">
        <v>0.57999999999999996</v>
      </c>
      <c r="AF107" s="7">
        <v>0.78</v>
      </c>
      <c r="AG107" s="7"/>
      <c r="AS107" s="1" t="s">
        <v>836</v>
      </c>
      <c r="BI107" s="11"/>
    </row>
    <row r="108" spans="1:61">
      <c r="A108" s="11">
        <v>118</v>
      </c>
      <c r="B108" s="11" t="s">
        <v>817</v>
      </c>
      <c r="C108" s="11" t="s">
        <v>818</v>
      </c>
      <c r="D108" s="11" t="s">
        <v>819</v>
      </c>
      <c r="E108" s="11">
        <v>1980</v>
      </c>
      <c r="G108" s="15" t="s">
        <v>844</v>
      </c>
      <c r="H108" s="1" t="s">
        <v>816</v>
      </c>
      <c r="I108" s="1" t="s">
        <v>839</v>
      </c>
      <c r="J108" s="1" t="s">
        <v>841</v>
      </c>
      <c r="K108" s="1" t="s">
        <v>449</v>
      </c>
      <c r="L108" s="1" t="s">
        <v>842</v>
      </c>
      <c r="M108" s="1" t="s">
        <v>480</v>
      </c>
      <c r="N108" s="1" t="s">
        <v>96</v>
      </c>
      <c r="O108" s="1">
        <v>26</v>
      </c>
      <c r="Q108" s="1" t="s">
        <v>389</v>
      </c>
      <c r="R108" s="1" t="s">
        <v>389</v>
      </c>
      <c r="S108" s="1" t="s">
        <v>389</v>
      </c>
      <c r="T108" s="1" t="s">
        <v>389</v>
      </c>
      <c r="U108" s="9">
        <v>0.34</v>
      </c>
      <c r="X108" s="9">
        <v>0.99</v>
      </c>
      <c r="AA108" s="9">
        <v>0.99</v>
      </c>
      <c r="AD108" s="7">
        <v>0.36</v>
      </c>
      <c r="AE108" s="7">
        <v>0.85</v>
      </c>
      <c r="AF108" s="7">
        <v>0.94</v>
      </c>
      <c r="AG108" s="7">
        <v>0.28999999999999998</v>
      </c>
      <c r="AH108" s="7">
        <v>0.24</v>
      </c>
      <c r="AI108" s="7">
        <v>0.1</v>
      </c>
      <c r="BI108" s="11"/>
    </row>
    <row r="109" spans="1:61">
      <c r="A109" s="11">
        <v>118</v>
      </c>
      <c r="B109" s="11" t="s">
        <v>817</v>
      </c>
      <c r="E109" s="11">
        <v>1980</v>
      </c>
      <c r="G109" s="15" t="s">
        <v>845</v>
      </c>
      <c r="H109" s="1" t="s">
        <v>843</v>
      </c>
      <c r="J109" s="1" t="s">
        <v>841</v>
      </c>
      <c r="K109" s="1" t="s">
        <v>449</v>
      </c>
      <c r="L109" s="1" t="s">
        <v>842</v>
      </c>
      <c r="M109" s="1" t="s">
        <v>480</v>
      </c>
      <c r="N109" s="1" t="s">
        <v>96</v>
      </c>
      <c r="O109" s="1">
        <v>30</v>
      </c>
      <c r="Q109" s="1" t="s">
        <v>389</v>
      </c>
      <c r="R109" s="1" t="s">
        <v>389</v>
      </c>
      <c r="S109" s="1" t="s">
        <v>389</v>
      </c>
      <c r="T109" s="1" t="s">
        <v>389</v>
      </c>
      <c r="U109" s="9">
        <v>0.28999999999999998</v>
      </c>
      <c r="X109" s="9">
        <v>0.99</v>
      </c>
      <c r="AA109" s="9">
        <v>0.99</v>
      </c>
      <c r="AD109" s="7">
        <v>0.37</v>
      </c>
      <c r="AE109" s="7">
        <v>0.91</v>
      </c>
      <c r="AF109" s="7">
        <v>0.98</v>
      </c>
      <c r="AG109" s="7">
        <v>0.25</v>
      </c>
      <c r="AH109" s="7">
        <v>0.12</v>
      </c>
      <c r="AI109" s="7">
        <v>0.02</v>
      </c>
      <c r="AS109" s="1" t="s">
        <v>846</v>
      </c>
      <c r="BI109" s="7"/>
    </row>
    <row r="110" spans="1:61">
      <c r="A110" s="11">
        <v>121</v>
      </c>
      <c r="B110" s="11" t="s">
        <v>826</v>
      </c>
      <c r="C110" s="11" t="s">
        <v>827</v>
      </c>
      <c r="D110" s="11" t="s">
        <v>828</v>
      </c>
      <c r="E110" s="11">
        <v>2014</v>
      </c>
      <c r="G110" s="18" t="s">
        <v>854</v>
      </c>
      <c r="H110" s="1" t="s">
        <v>848</v>
      </c>
      <c r="I110" s="1" t="s">
        <v>847</v>
      </c>
      <c r="J110" s="1" t="s">
        <v>851</v>
      </c>
      <c r="K110" s="1" t="s">
        <v>730</v>
      </c>
      <c r="L110" s="1" t="s">
        <v>853</v>
      </c>
      <c r="M110" s="1" t="s">
        <v>852</v>
      </c>
      <c r="N110" s="1" t="s">
        <v>387</v>
      </c>
      <c r="O110" s="1">
        <v>125</v>
      </c>
      <c r="Q110" s="1" t="s">
        <v>850</v>
      </c>
      <c r="R110" s="1" t="s">
        <v>541</v>
      </c>
      <c r="S110" s="1" t="s">
        <v>541</v>
      </c>
      <c r="T110" s="1" t="s">
        <v>541</v>
      </c>
      <c r="AD110" s="7">
        <v>0.24</v>
      </c>
      <c r="AE110" s="7">
        <v>0.64</v>
      </c>
      <c r="AF110" s="7">
        <v>0.84</v>
      </c>
      <c r="AG110" s="26">
        <v>0.21827099999999999</v>
      </c>
      <c r="AH110" s="26">
        <v>0.2890624</v>
      </c>
      <c r="AI110" s="7">
        <v>0.2384077</v>
      </c>
      <c r="AO110" s="26">
        <v>0.21827099999999999</v>
      </c>
      <c r="AP110" s="26">
        <v>0.2890624</v>
      </c>
      <c r="AQ110" s="7">
        <v>0.2384077</v>
      </c>
      <c r="AR110" s="1" t="s">
        <v>849</v>
      </c>
      <c r="AS110" s="1" t="s">
        <v>894</v>
      </c>
      <c r="BI110" s="11"/>
    </row>
    <row r="111" spans="1:61">
      <c r="A111" s="11">
        <v>115</v>
      </c>
      <c r="B111" s="11" t="s">
        <v>1159</v>
      </c>
      <c r="C111" s="11" t="s">
        <v>808</v>
      </c>
      <c r="D111" s="11" t="s">
        <v>809</v>
      </c>
      <c r="E111" s="11">
        <v>1972</v>
      </c>
      <c r="G111" s="1" t="s">
        <v>855</v>
      </c>
      <c r="H111" s="1" t="s">
        <v>809</v>
      </c>
      <c r="I111" s="1" t="s">
        <v>838</v>
      </c>
      <c r="J111" s="1" t="s">
        <v>856</v>
      </c>
      <c r="K111" s="1" t="s">
        <v>860</v>
      </c>
      <c r="L111" s="1" t="s">
        <v>857</v>
      </c>
      <c r="M111" s="1" t="s">
        <v>859</v>
      </c>
      <c r="O111" s="1">
        <v>106</v>
      </c>
      <c r="P111" s="1">
        <v>263</v>
      </c>
      <c r="Q111" s="1" t="s">
        <v>674</v>
      </c>
      <c r="R111" s="1" t="s">
        <v>674</v>
      </c>
      <c r="S111" s="1" t="s">
        <v>674</v>
      </c>
      <c r="T111" s="1" t="s">
        <v>674</v>
      </c>
      <c r="AD111" s="7">
        <v>0.15140000000000001</v>
      </c>
      <c r="AE111" s="7">
        <v>0.55869999999999997</v>
      </c>
      <c r="AF111" s="7">
        <v>0.80920000000000003</v>
      </c>
      <c r="AG111" s="7">
        <v>0.10150000000000001</v>
      </c>
      <c r="AH111" s="7">
        <v>0.29499999999999998</v>
      </c>
      <c r="AI111" s="7">
        <v>0.2482</v>
      </c>
      <c r="AR111" s="1" t="s">
        <v>1213</v>
      </c>
      <c r="AS111" s="1" t="s">
        <v>858</v>
      </c>
      <c r="BI111" s="11"/>
    </row>
    <row r="112" spans="1:61">
      <c r="A112" s="11">
        <v>117</v>
      </c>
      <c r="B112" s="11" t="s">
        <v>1158</v>
      </c>
      <c r="C112" s="11" t="s">
        <v>814</v>
      </c>
      <c r="D112" s="11" t="s">
        <v>815</v>
      </c>
      <c r="E112" s="11">
        <v>1975</v>
      </c>
      <c r="G112" s="18" t="s">
        <v>863</v>
      </c>
      <c r="H112" s="1" t="s">
        <v>862</v>
      </c>
      <c r="I112" s="1" t="s">
        <v>865</v>
      </c>
      <c r="J112" s="1" t="s">
        <v>864</v>
      </c>
      <c r="K112" s="1" t="s">
        <v>449</v>
      </c>
      <c r="L112" s="1" t="s">
        <v>867</v>
      </c>
      <c r="M112" s="1" t="s">
        <v>480</v>
      </c>
      <c r="N112" s="1" t="s">
        <v>96</v>
      </c>
      <c r="O112" s="1">
        <v>62</v>
      </c>
      <c r="P112" s="1">
        <v>1037</v>
      </c>
      <c r="Q112" s="1" t="s">
        <v>674</v>
      </c>
      <c r="R112" s="1" t="s">
        <v>674</v>
      </c>
      <c r="S112" s="1" t="s">
        <v>674</v>
      </c>
      <c r="T112" s="1" t="s">
        <v>674</v>
      </c>
      <c r="U112" s="9">
        <v>0.12</v>
      </c>
      <c r="V112" s="7">
        <v>0.08</v>
      </c>
      <c r="W112" s="7">
        <v>0.19</v>
      </c>
      <c r="X112" s="9">
        <v>0.38</v>
      </c>
      <c r="Y112" s="7">
        <v>0.28999999999999998</v>
      </c>
      <c r="Z112" s="7">
        <v>0.55000000000000004</v>
      </c>
      <c r="AA112" s="9">
        <v>0.71</v>
      </c>
      <c r="AB112" s="7">
        <v>0.56999999999999995</v>
      </c>
      <c r="AC112" s="7">
        <v>0.86</v>
      </c>
      <c r="AD112" s="7">
        <v>0.16</v>
      </c>
      <c r="AE112" s="7">
        <v>0.44</v>
      </c>
      <c r="AF112" s="7">
        <v>0.73</v>
      </c>
      <c r="AS112" s="1" t="s">
        <v>868</v>
      </c>
      <c r="BI112" s="11"/>
    </row>
    <row r="113" spans="1:61">
      <c r="A113" s="11">
        <v>116</v>
      </c>
      <c r="B113" s="11" t="s">
        <v>1157</v>
      </c>
      <c r="C113" s="11" t="s">
        <v>812</v>
      </c>
      <c r="D113" s="11" t="s">
        <v>811</v>
      </c>
      <c r="E113" s="11">
        <v>1973</v>
      </c>
      <c r="G113" s="18" t="s">
        <v>871</v>
      </c>
      <c r="H113" s="1" t="s">
        <v>870</v>
      </c>
      <c r="I113" s="1" t="s">
        <v>869</v>
      </c>
      <c r="J113" s="1" t="s">
        <v>856</v>
      </c>
      <c r="K113" s="1" t="s">
        <v>866</v>
      </c>
      <c r="L113" s="1" t="s">
        <v>872</v>
      </c>
      <c r="M113" s="1" t="s">
        <v>480</v>
      </c>
      <c r="N113" s="1" t="s">
        <v>96</v>
      </c>
      <c r="O113" s="1">
        <v>31</v>
      </c>
      <c r="P113" s="1">
        <v>1671</v>
      </c>
      <c r="Q113" s="1" t="s">
        <v>674</v>
      </c>
      <c r="R113" s="1" t="s">
        <v>674</v>
      </c>
      <c r="S113" s="1" t="s">
        <v>674</v>
      </c>
      <c r="T113" s="1" t="s">
        <v>674</v>
      </c>
      <c r="U113" s="9">
        <v>0.15</v>
      </c>
      <c r="V113" s="7">
        <v>0.08</v>
      </c>
      <c r="W113" s="7">
        <v>0.27</v>
      </c>
      <c r="X113" s="9">
        <v>0.55000000000000004</v>
      </c>
      <c r="Y113" s="7">
        <v>0.31</v>
      </c>
      <c r="Z113" s="7">
        <v>0.82</v>
      </c>
      <c r="AA113" s="9">
        <v>0.91</v>
      </c>
      <c r="AB113" s="7">
        <v>0.79</v>
      </c>
      <c r="AC113" s="7">
        <v>0.99</v>
      </c>
      <c r="AD113" s="7">
        <v>0.23</v>
      </c>
      <c r="AE113" s="7">
        <v>0.56000000000000005</v>
      </c>
      <c r="AF113" s="7">
        <v>0.79</v>
      </c>
      <c r="AG113" s="7">
        <v>0.21</v>
      </c>
      <c r="AH113" s="7">
        <v>0.28999999999999998</v>
      </c>
      <c r="AI113" s="7">
        <v>0.21</v>
      </c>
      <c r="AS113" s="1" t="s">
        <v>873</v>
      </c>
      <c r="BI113" s="11"/>
    </row>
    <row r="114" spans="1:61">
      <c r="A114" s="11">
        <v>123</v>
      </c>
      <c r="B114" s="11" t="s">
        <v>1156</v>
      </c>
      <c r="C114" s="11" t="s">
        <v>833</v>
      </c>
      <c r="D114" s="11" t="s">
        <v>834</v>
      </c>
      <c r="E114" s="11">
        <v>2017</v>
      </c>
      <c r="G114" s="18" t="s">
        <v>876</v>
      </c>
      <c r="H114" s="1" t="s">
        <v>875</v>
      </c>
      <c r="I114" s="1" t="s">
        <v>874</v>
      </c>
      <c r="J114" s="1" t="s">
        <v>837</v>
      </c>
      <c r="K114" s="1" t="s">
        <v>1208</v>
      </c>
      <c r="L114" s="1" t="s">
        <v>878</v>
      </c>
      <c r="M114" s="1" t="s">
        <v>877</v>
      </c>
      <c r="N114" s="1" t="s">
        <v>877</v>
      </c>
      <c r="O114" s="1">
        <v>3801</v>
      </c>
      <c r="P114" s="1">
        <v>26841</v>
      </c>
      <c r="Q114" s="1" t="s">
        <v>879</v>
      </c>
      <c r="R114" s="1">
        <v>0.2</v>
      </c>
      <c r="S114" s="1">
        <v>0.5</v>
      </c>
      <c r="T114" s="1">
        <v>0.8</v>
      </c>
      <c r="U114" s="9">
        <v>0.11</v>
      </c>
      <c r="X114" s="9">
        <v>0.44</v>
      </c>
      <c r="AA114" s="9">
        <v>0.73</v>
      </c>
      <c r="AD114" s="7">
        <v>0.17</v>
      </c>
      <c r="AE114" s="7">
        <v>0.49</v>
      </c>
      <c r="AF114" s="7">
        <v>0.71</v>
      </c>
      <c r="AS114" s="1" t="s">
        <v>880</v>
      </c>
      <c r="BI114" s="11"/>
    </row>
    <row r="115" spans="1:61">
      <c r="A115" s="11">
        <v>119</v>
      </c>
      <c r="B115" s="11" t="s">
        <v>1155</v>
      </c>
      <c r="C115" s="11" t="s">
        <v>821</v>
      </c>
      <c r="D115" s="11" t="s">
        <v>822</v>
      </c>
      <c r="E115" s="11">
        <v>1987</v>
      </c>
      <c r="G115" s="18" t="s">
        <v>884</v>
      </c>
      <c r="H115" s="1" t="s">
        <v>882</v>
      </c>
      <c r="I115" s="1" t="s">
        <v>883</v>
      </c>
      <c r="J115" s="1" t="s">
        <v>886</v>
      </c>
      <c r="K115" s="1" t="s">
        <v>885</v>
      </c>
      <c r="L115" s="1" t="s">
        <v>884</v>
      </c>
      <c r="M115" s="1" t="s">
        <v>480</v>
      </c>
      <c r="N115" s="1" t="s">
        <v>96</v>
      </c>
      <c r="O115" s="1">
        <v>44</v>
      </c>
      <c r="P115" s="1">
        <v>3665</v>
      </c>
      <c r="Q115" s="1" t="s">
        <v>389</v>
      </c>
      <c r="R115" s="1" t="s">
        <v>389</v>
      </c>
      <c r="S115" s="1" t="s">
        <v>389</v>
      </c>
      <c r="T115" s="1" t="s">
        <v>389</v>
      </c>
      <c r="U115" s="9">
        <v>0.13</v>
      </c>
      <c r="X115" s="9">
        <v>0.53</v>
      </c>
      <c r="AA115" s="9">
        <v>0.88</v>
      </c>
      <c r="AD115" s="7">
        <v>0.23</v>
      </c>
      <c r="AE115" s="7">
        <v>0.59</v>
      </c>
      <c r="AF115" s="7">
        <v>0.83</v>
      </c>
      <c r="AG115" s="7">
        <v>0.23280149999999999</v>
      </c>
      <c r="AH115" s="7">
        <v>0.27170080000000002</v>
      </c>
      <c r="AI115" s="7">
        <v>0.19961490000000001</v>
      </c>
      <c r="AO115" s="7">
        <v>0.23280149999999999</v>
      </c>
      <c r="AP115" s="7">
        <v>0.27170080000000002</v>
      </c>
      <c r="AQ115" s="7">
        <v>0.19961490000000001</v>
      </c>
      <c r="AS115" s="1" t="s">
        <v>887</v>
      </c>
      <c r="BI115" s="11"/>
    </row>
    <row r="116" spans="1:61">
      <c r="A116" s="11">
        <v>114</v>
      </c>
      <c r="B116" s="11" t="s">
        <v>1154</v>
      </c>
      <c r="C116" s="11" t="s">
        <v>802</v>
      </c>
      <c r="D116" s="11" t="s">
        <v>803</v>
      </c>
      <c r="E116" s="11">
        <v>1973</v>
      </c>
      <c r="G116" s="18" t="s">
        <v>893</v>
      </c>
      <c r="H116" s="1" t="s">
        <v>803</v>
      </c>
      <c r="I116" s="1" t="s">
        <v>838</v>
      </c>
      <c r="J116" s="1" t="s">
        <v>891</v>
      </c>
      <c r="K116" s="1" t="s">
        <v>730</v>
      </c>
      <c r="L116" s="1" t="s">
        <v>539</v>
      </c>
      <c r="M116" s="1" t="s">
        <v>859</v>
      </c>
      <c r="N116" s="1" t="s">
        <v>96</v>
      </c>
      <c r="O116" s="1" t="s">
        <v>892</v>
      </c>
      <c r="P116" s="1">
        <v>179</v>
      </c>
      <c r="Q116" s="1" t="s">
        <v>674</v>
      </c>
      <c r="R116" s="1" t="s">
        <v>674</v>
      </c>
      <c r="S116" s="1" t="s">
        <v>674</v>
      </c>
      <c r="T116" s="1" t="s">
        <v>674</v>
      </c>
      <c r="AC116" s="1"/>
      <c r="AD116" s="7">
        <v>0.2</v>
      </c>
      <c r="AE116" s="7">
        <v>0.67</v>
      </c>
      <c r="AF116" s="7">
        <v>0.93</v>
      </c>
      <c r="AG116" s="7">
        <v>0.22</v>
      </c>
      <c r="AH116" s="7">
        <v>0.2</v>
      </c>
      <c r="AI116" s="7">
        <v>0.04</v>
      </c>
      <c r="AS116" s="1" t="s">
        <v>888</v>
      </c>
      <c r="BI116" s="11"/>
    </row>
    <row r="117" spans="1:61">
      <c r="A117" s="11">
        <v>114</v>
      </c>
      <c r="B117" s="11" t="s">
        <v>1154</v>
      </c>
      <c r="E117" s="11">
        <v>1973</v>
      </c>
      <c r="G117" s="18" t="s">
        <v>893</v>
      </c>
      <c r="H117" s="1" t="s">
        <v>803</v>
      </c>
      <c r="I117" s="1" t="s">
        <v>838</v>
      </c>
      <c r="J117" s="1" t="s">
        <v>890</v>
      </c>
      <c r="K117" s="1" t="s">
        <v>730</v>
      </c>
      <c r="L117" s="1" t="s">
        <v>539</v>
      </c>
      <c r="M117" s="1" t="s">
        <v>859</v>
      </c>
      <c r="N117" s="1" t="s">
        <v>96</v>
      </c>
      <c r="O117" s="1" t="s">
        <v>892</v>
      </c>
      <c r="P117" s="1">
        <v>73</v>
      </c>
      <c r="Q117" s="1" t="s">
        <v>674</v>
      </c>
      <c r="R117" s="1" t="s">
        <v>674</v>
      </c>
      <c r="S117" s="1" t="s">
        <v>674</v>
      </c>
      <c r="T117" s="1" t="s">
        <v>674</v>
      </c>
      <c r="AC117" s="1"/>
      <c r="AD117" s="7">
        <v>0.25</v>
      </c>
      <c r="AE117" s="7">
        <v>0.82</v>
      </c>
      <c r="AF117" s="7">
        <v>0.93</v>
      </c>
      <c r="AG117" s="7">
        <v>0.14000000000000001</v>
      </c>
      <c r="AH117" s="7">
        <v>0.2</v>
      </c>
      <c r="AI117" s="7">
        <v>0.9</v>
      </c>
      <c r="BI117" s="11"/>
    </row>
    <row r="118" spans="1:61">
      <c r="A118" s="11">
        <v>114</v>
      </c>
      <c r="B118" s="11" t="s">
        <v>1154</v>
      </c>
      <c r="E118" s="11">
        <v>1973</v>
      </c>
      <c r="G118" s="18" t="s">
        <v>893</v>
      </c>
      <c r="H118" s="1" t="s">
        <v>803</v>
      </c>
      <c r="I118" s="1" t="s">
        <v>838</v>
      </c>
      <c r="J118" s="1" t="s">
        <v>889</v>
      </c>
      <c r="K118" s="1" t="s">
        <v>730</v>
      </c>
      <c r="L118" s="1" t="s">
        <v>539</v>
      </c>
      <c r="M118" s="1" t="s">
        <v>859</v>
      </c>
      <c r="N118" s="1" t="s">
        <v>96</v>
      </c>
      <c r="O118" s="1" t="s">
        <v>892</v>
      </c>
      <c r="P118" s="1">
        <v>8</v>
      </c>
      <c r="Q118" s="1" t="s">
        <v>674</v>
      </c>
      <c r="R118" s="1" t="s">
        <v>674</v>
      </c>
      <c r="S118" s="1" t="s">
        <v>674</v>
      </c>
      <c r="T118" s="1" t="s">
        <v>674</v>
      </c>
      <c r="AC118" s="1"/>
      <c r="AD118" s="7">
        <v>0.26</v>
      </c>
      <c r="AE118" s="7">
        <v>0.59</v>
      </c>
      <c r="AF118" s="7">
        <v>0.89</v>
      </c>
      <c r="AG118" s="7">
        <v>0.15</v>
      </c>
      <c r="AH118" s="7">
        <v>0.15</v>
      </c>
      <c r="AI118" s="7">
        <v>0.05</v>
      </c>
      <c r="BI118" s="11"/>
    </row>
    <row r="119" spans="1:61">
      <c r="A119" s="7">
        <v>114</v>
      </c>
      <c r="B119" s="11" t="s">
        <v>1154</v>
      </c>
      <c r="E119" s="11">
        <v>1973</v>
      </c>
      <c r="G119" s="18" t="s">
        <v>893</v>
      </c>
      <c r="H119" s="1" t="s">
        <v>803</v>
      </c>
      <c r="I119" s="1" t="s">
        <v>838</v>
      </c>
      <c r="J119" s="1" t="s">
        <v>633</v>
      </c>
      <c r="K119" s="1" t="s">
        <v>730</v>
      </c>
      <c r="L119" s="1" t="s">
        <v>539</v>
      </c>
      <c r="M119" s="1" t="s">
        <v>859</v>
      </c>
      <c r="N119" s="1" t="s">
        <v>96</v>
      </c>
      <c r="O119" s="1" t="s">
        <v>892</v>
      </c>
      <c r="P119" s="1">
        <v>7</v>
      </c>
      <c r="Q119" s="1" t="s">
        <v>674</v>
      </c>
      <c r="R119" s="1" t="s">
        <v>674</v>
      </c>
      <c r="S119" s="1" t="s">
        <v>674</v>
      </c>
      <c r="T119" s="1" t="s">
        <v>674</v>
      </c>
      <c r="AC119" s="1"/>
      <c r="AD119" s="7">
        <v>0.28000000000000003</v>
      </c>
      <c r="AE119" s="7">
        <v>0.79</v>
      </c>
      <c r="AF119" s="7">
        <v>0.91</v>
      </c>
      <c r="AG119" s="7">
        <v>0.18</v>
      </c>
      <c r="AH119" s="7">
        <v>0.24</v>
      </c>
      <c r="AI119" s="7">
        <v>0.11</v>
      </c>
      <c r="BI119" s="7"/>
    </row>
    <row r="120" spans="1:61">
      <c r="A120" s="11">
        <v>122</v>
      </c>
      <c r="B120" s="11" t="s">
        <v>1153</v>
      </c>
      <c r="C120" s="11" t="s">
        <v>830</v>
      </c>
      <c r="D120" s="11" t="s">
        <v>831</v>
      </c>
      <c r="E120" s="11">
        <v>1974</v>
      </c>
      <c r="G120" s="1" t="s">
        <v>896</v>
      </c>
      <c r="H120" s="1" t="s">
        <v>895</v>
      </c>
      <c r="I120" s="1" t="s">
        <v>1125</v>
      </c>
      <c r="J120" s="1" t="s">
        <v>898</v>
      </c>
      <c r="K120" s="1" t="s">
        <v>730</v>
      </c>
      <c r="L120" s="1" t="s">
        <v>897</v>
      </c>
      <c r="M120" s="1" t="s">
        <v>480</v>
      </c>
      <c r="N120" s="1" t="s">
        <v>96</v>
      </c>
      <c r="O120" s="1">
        <v>66</v>
      </c>
      <c r="P120" s="1">
        <v>867</v>
      </c>
      <c r="Q120" s="1" t="s">
        <v>674</v>
      </c>
      <c r="R120" s="1" t="s">
        <v>674</v>
      </c>
      <c r="S120" s="1" t="s">
        <v>674</v>
      </c>
      <c r="T120" s="1" t="s">
        <v>674</v>
      </c>
      <c r="AD120" s="7">
        <v>0.22</v>
      </c>
      <c r="AE120" s="7">
        <v>0.71</v>
      </c>
      <c r="AF120" s="7">
        <v>0.87</v>
      </c>
      <c r="AS120" s="1" t="s">
        <v>899</v>
      </c>
      <c r="BI120" s="11"/>
    </row>
    <row r="121" spans="1:61">
      <c r="A121" s="11">
        <v>120</v>
      </c>
      <c r="B121" s="11" t="s">
        <v>1161</v>
      </c>
      <c r="C121" s="11" t="s">
        <v>824</v>
      </c>
      <c r="D121" s="11" t="s">
        <v>825</v>
      </c>
      <c r="E121" s="11">
        <v>1980</v>
      </c>
      <c r="F121" s="7" t="s">
        <v>430</v>
      </c>
      <c r="G121" s="18" t="s">
        <v>902</v>
      </c>
      <c r="H121" s="1" t="s">
        <v>900</v>
      </c>
      <c r="I121" s="1" t="s">
        <v>901</v>
      </c>
      <c r="J121" s="1" t="s">
        <v>903</v>
      </c>
      <c r="K121" s="1" t="s">
        <v>730</v>
      </c>
      <c r="L121" s="1" t="s">
        <v>777</v>
      </c>
      <c r="AR121" s="1" t="s">
        <v>904</v>
      </c>
      <c r="BD121" s="1">
        <v>1</v>
      </c>
      <c r="BH121" s="7"/>
      <c r="BI121" s="11"/>
    </row>
    <row r="122" spans="1:61">
      <c r="A122">
        <v>129</v>
      </c>
      <c r="B122" t="s">
        <v>1162</v>
      </c>
      <c r="C122" t="s">
        <v>981</v>
      </c>
      <c r="D122" t="s">
        <v>994</v>
      </c>
      <c r="E122">
        <v>1986</v>
      </c>
      <c r="G122" s="18" t="s">
        <v>995</v>
      </c>
      <c r="H122" s="1" t="s">
        <v>996</v>
      </c>
      <c r="I122" s="1" t="s">
        <v>997</v>
      </c>
      <c r="J122" s="1" t="s">
        <v>999</v>
      </c>
      <c r="K122" s="1" t="s">
        <v>730</v>
      </c>
      <c r="L122" s="1" t="s">
        <v>998</v>
      </c>
      <c r="M122" s="1" t="s">
        <v>480</v>
      </c>
      <c r="N122" s="1" t="s">
        <v>96</v>
      </c>
      <c r="O122" s="1">
        <v>64</v>
      </c>
      <c r="Q122" s="1" t="s">
        <v>614</v>
      </c>
      <c r="R122" s="1" t="s">
        <v>614</v>
      </c>
      <c r="S122" s="1" t="s">
        <v>614</v>
      </c>
      <c r="T122" s="1" t="s">
        <v>614</v>
      </c>
      <c r="U122" s="9">
        <v>0.18</v>
      </c>
      <c r="X122" s="9">
        <v>0.78</v>
      </c>
      <c r="AA122" s="9">
        <v>0.99</v>
      </c>
      <c r="AD122" s="7">
        <v>0.2</v>
      </c>
      <c r="AE122" s="7">
        <v>0.68</v>
      </c>
      <c r="AF122" s="7">
        <v>0.88</v>
      </c>
      <c r="AG122" s="7">
        <v>0.14000000000000001</v>
      </c>
      <c r="AH122" s="7">
        <v>0.26</v>
      </c>
      <c r="AI122" s="7">
        <v>0.19</v>
      </c>
      <c r="AS122" s="1" t="s">
        <v>1000</v>
      </c>
      <c r="BI122"/>
    </row>
    <row r="123" spans="1:61">
      <c r="A123">
        <v>126</v>
      </c>
      <c r="B123" t="s">
        <v>1167</v>
      </c>
      <c r="C123" t="s">
        <v>982</v>
      </c>
      <c r="D123" t="s">
        <v>993</v>
      </c>
      <c r="E123">
        <v>1977</v>
      </c>
      <c r="G123" s="1" t="s">
        <v>1001</v>
      </c>
      <c r="H123" s="1" t="s">
        <v>809</v>
      </c>
      <c r="I123" s="1">
        <v>1975</v>
      </c>
      <c r="J123" s="1" t="s">
        <v>999</v>
      </c>
      <c r="K123" s="1" t="s">
        <v>1003</v>
      </c>
      <c r="L123" s="1" t="s">
        <v>1002</v>
      </c>
      <c r="M123" s="1" t="s">
        <v>480</v>
      </c>
      <c r="N123" s="1" t="s">
        <v>96</v>
      </c>
      <c r="O123" s="1">
        <v>43</v>
      </c>
      <c r="Q123" s="1" t="s">
        <v>674</v>
      </c>
      <c r="R123" s="1" t="s">
        <v>674</v>
      </c>
      <c r="S123" s="1" t="s">
        <v>674</v>
      </c>
      <c r="T123" s="1" t="s">
        <v>674</v>
      </c>
      <c r="U123" s="9">
        <v>8.3330000000000001E-2</v>
      </c>
      <c r="V123" s="7">
        <v>0.06</v>
      </c>
      <c r="W123" s="7">
        <v>0.12</v>
      </c>
      <c r="X123" s="9">
        <v>0.31995000000000001</v>
      </c>
      <c r="Y123" s="7">
        <v>0.17330000000000001</v>
      </c>
      <c r="Z123" s="7">
        <v>0.53480000000000005</v>
      </c>
      <c r="AA123" s="9">
        <v>0.69330000000000003</v>
      </c>
      <c r="AB123" s="7">
        <v>0.36330000000000001</v>
      </c>
      <c r="AC123" s="7">
        <v>0.86736999999999997</v>
      </c>
      <c r="AD123" s="7">
        <v>0.17555000000000001</v>
      </c>
      <c r="AE123" s="7">
        <v>0.38769999999999999</v>
      </c>
      <c r="AF123" s="7">
        <v>0.62426999999999999</v>
      </c>
      <c r="AG123" s="7">
        <v>0.26038433132583072</v>
      </c>
      <c r="AH123" s="7">
        <v>0.27982137159266446</v>
      </c>
      <c r="AI123" s="7">
        <v>0.2830194339616981</v>
      </c>
      <c r="AS123" s="1" t="s">
        <v>1004</v>
      </c>
      <c r="BI123"/>
    </row>
    <row r="124" spans="1:61">
      <c r="A124">
        <v>124</v>
      </c>
      <c r="B124" t="s">
        <v>1168</v>
      </c>
      <c r="C124" t="s">
        <v>983</v>
      </c>
      <c r="D124" t="s">
        <v>992</v>
      </c>
      <c r="E124">
        <v>2001</v>
      </c>
      <c r="G124" s="18" t="s">
        <v>1010</v>
      </c>
      <c r="H124" s="1" t="s">
        <v>1006</v>
      </c>
      <c r="I124" s="1" t="s">
        <v>1005</v>
      </c>
      <c r="J124" s="1" t="s">
        <v>1009</v>
      </c>
      <c r="K124" s="1" t="s">
        <v>730</v>
      </c>
      <c r="L124" s="1" t="s">
        <v>1008</v>
      </c>
      <c r="M124" s="1" t="s">
        <v>480</v>
      </c>
      <c r="N124" s="1" t="s">
        <v>96</v>
      </c>
      <c r="O124" s="1">
        <v>96</v>
      </c>
      <c r="P124" s="1">
        <v>1782</v>
      </c>
      <c r="Q124" s="1" t="s">
        <v>1007</v>
      </c>
      <c r="R124" s="1" t="s">
        <v>1007</v>
      </c>
      <c r="S124" s="1" t="s">
        <v>1007</v>
      </c>
      <c r="T124" s="1" t="s">
        <v>1007</v>
      </c>
      <c r="U124" s="9">
        <v>0.15</v>
      </c>
      <c r="X124" s="9">
        <v>0.69</v>
      </c>
      <c r="AA124" s="9">
        <v>0.78</v>
      </c>
      <c r="AD124" s="7">
        <v>0.23</v>
      </c>
      <c r="AE124" s="7">
        <v>0.71</v>
      </c>
      <c r="AF124" s="7">
        <v>0.93</v>
      </c>
      <c r="AG124" s="7">
        <v>0.146394</v>
      </c>
      <c r="AH124" s="26">
        <v>0.2219286</v>
      </c>
      <c r="AI124" s="7">
        <v>0.13164390000000001</v>
      </c>
      <c r="AO124" s="7">
        <v>0.146394</v>
      </c>
      <c r="AP124" s="26">
        <v>0.2219286</v>
      </c>
      <c r="AQ124" s="7">
        <v>0.13164390000000001</v>
      </c>
      <c r="AS124" s="1" t="s">
        <v>1011</v>
      </c>
      <c r="BI124"/>
    </row>
    <row r="125" spans="1:61">
      <c r="A125">
        <v>131</v>
      </c>
      <c r="B125" t="s">
        <v>1163</v>
      </c>
      <c r="C125" t="s">
        <v>985</v>
      </c>
      <c r="D125" t="s">
        <v>831</v>
      </c>
      <c r="E125">
        <v>1983</v>
      </c>
      <c r="G125" s="1" t="s">
        <v>1012</v>
      </c>
      <c r="H125" s="1" t="s">
        <v>895</v>
      </c>
      <c r="I125" s="1" t="s">
        <v>1014</v>
      </c>
      <c r="J125" s="1" t="s">
        <v>1013</v>
      </c>
      <c r="K125" s="1" t="s">
        <v>730</v>
      </c>
      <c r="L125" s="1" t="s">
        <v>1015</v>
      </c>
      <c r="M125" s="1" t="s">
        <v>480</v>
      </c>
      <c r="N125" s="1" t="s">
        <v>96</v>
      </c>
      <c r="O125" s="1">
        <v>73</v>
      </c>
      <c r="P125" s="1">
        <v>3556</v>
      </c>
      <c r="Q125" s="1" t="s">
        <v>614</v>
      </c>
      <c r="R125" s="1" t="s">
        <v>614</v>
      </c>
      <c r="S125" s="1" t="s">
        <v>614</v>
      </c>
      <c r="T125" s="1" t="s">
        <v>614</v>
      </c>
      <c r="AD125" s="7">
        <v>0.28999999999999998</v>
      </c>
      <c r="AE125" s="7">
        <v>0.63</v>
      </c>
      <c r="AF125" s="7">
        <v>0.85</v>
      </c>
      <c r="AG125" s="7">
        <v>0.21291959999999999</v>
      </c>
      <c r="AH125" s="26">
        <v>0.27367229999999998</v>
      </c>
      <c r="AI125" s="26">
        <v>0.1919208</v>
      </c>
      <c r="AO125" s="7">
        <v>0.21291959999999999</v>
      </c>
      <c r="AP125" s="26">
        <v>0.27367229999999998</v>
      </c>
      <c r="AQ125" s="26">
        <v>0.1919208</v>
      </c>
      <c r="AS125" s="1" t="s">
        <v>1016</v>
      </c>
      <c r="BI125"/>
    </row>
    <row r="126" spans="1:61">
      <c r="A126">
        <v>125</v>
      </c>
      <c r="B126" t="s">
        <v>1164</v>
      </c>
      <c r="C126" t="s">
        <v>986</v>
      </c>
      <c r="D126" t="s">
        <v>991</v>
      </c>
      <c r="E126">
        <v>1976</v>
      </c>
      <c r="G126" s="18" t="s">
        <v>1017</v>
      </c>
      <c r="H126" s="1" t="s">
        <v>1018</v>
      </c>
      <c r="I126" s="1">
        <v>1974</v>
      </c>
      <c r="J126" s="1" t="s">
        <v>1023</v>
      </c>
      <c r="K126" s="1" t="s">
        <v>861</v>
      </c>
      <c r="L126" s="1" t="s">
        <v>1019</v>
      </c>
      <c r="M126" s="1" t="s">
        <v>480</v>
      </c>
      <c r="N126" s="1" t="s">
        <v>96</v>
      </c>
      <c r="O126" s="1">
        <v>48</v>
      </c>
      <c r="P126" s="1">
        <v>701</v>
      </c>
      <c r="Q126" s="1" t="s">
        <v>674</v>
      </c>
      <c r="R126" s="1" t="s">
        <v>674</v>
      </c>
      <c r="S126" s="1" t="s">
        <v>674</v>
      </c>
      <c r="T126" s="1" t="s">
        <v>674</v>
      </c>
      <c r="U126" s="9">
        <v>0.22500000000000001</v>
      </c>
      <c r="X126" s="9">
        <v>0.88</v>
      </c>
      <c r="AA126" s="9">
        <v>0.99</v>
      </c>
      <c r="AD126" s="7">
        <v>0.34</v>
      </c>
      <c r="AE126" s="7">
        <v>0.76</v>
      </c>
      <c r="AF126" s="7">
        <v>0.91</v>
      </c>
      <c r="AG126" s="7">
        <v>0.25</v>
      </c>
      <c r="AH126" s="7">
        <v>0.23</v>
      </c>
      <c r="AI126" s="7">
        <v>0.16</v>
      </c>
      <c r="AS126" s="1" t="s">
        <v>1020</v>
      </c>
      <c r="BI126"/>
    </row>
    <row r="127" spans="1:61">
      <c r="A127">
        <v>127</v>
      </c>
      <c r="B127" t="s">
        <v>1165</v>
      </c>
      <c r="C127" t="s">
        <v>987</v>
      </c>
      <c r="D127" t="s">
        <v>990</v>
      </c>
      <c r="E127">
        <v>1983</v>
      </c>
      <c r="G127" s="1" t="s">
        <v>1021</v>
      </c>
      <c r="I127" s="1" t="s">
        <v>1022</v>
      </c>
      <c r="J127" s="1" t="s">
        <v>1024</v>
      </c>
      <c r="K127" s="1" t="s">
        <v>730</v>
      </c>
      <c r="L127" s="1" t="s">
        <v>1025</v>
      </c>
      <c r="M127" s="1" t="s">
        <v>480</v>
      </c>
      <c r="N127" s="1" t="s">
        <v>96</v>
      </c>
      <c r="O127" s="1">
        <v>57</v>
      </c>
      <c r="P127" s="1">
        <v>1233</v>
      </c>
      <c r="Q127" s="1" t="s">
        <v>614</v>
      </c>
      <c r="R127" s="1" t="s">
        <v>614</v>
      </c>
      <c r="S127" s="1" t="s">
        <v>614</v>
      </c>
      <c r="T127" s="1" t="s">
        <v>614</v>
      </c>
      <c r="U127" s="9">
        <v>0.14599999999999999</v>
      </c>
      <c r="X127" s="9">
        <v>0.61599999999999999</v>
      </c>
      <c r="AA127" s="9">
        <v>0.93300000000000005</v>
      </c>
      <c r="AD127" s="7">
        <v>0.218</v>
      </c>
      <c r="AE127" s="7">
        <v>0.63200000000000001</v>
      </c>
      <c r="AF127" s="7">
        <v>0.86399999999999999</v>
      </c>
      <c r="AG127" s="7">
        <v>0.187</v>
      </c>
      <c r="AH127" s="7">
        <v>0.24399999999999999</v>
      </c>
      <c r="AI127" s="7">
        <v>0.16500000000000001</v>
      </c>
      <c r="AS127" s="1" t="s">
        <v>1026</v>
      </c>
      <c r="BI127"/>
    </row>
    <row r="128" spans="1:61">
      <c r="A128">
        <v>129</v>
      </c>
      <c r="B128" t="s">
        <v>1166</v>
      </c>
      <c r="C128" t="s">
        <v>988</v>
      </c>
      <c r="D128" t="s">
        <v>989</v>
      </c>
      <c r="E128">
        <v>2003</v>
      </c>
      <c r="F128" s="1" t="s">
        <v>430</v>
      </c>
      <c r="J128" s="1" t="s">
        <v>1027</v>
      </c>
      <c r="K128" s="1" t="s">
        <v>1028</v>
      </c>
      <c r="O128" s="1">
        <v>697</v>
      </c>
      <c r="AR128" s="1" t="s">
        <v>1029</v>
      </c>
      <c r="BG128" s="1">
        <v>1</v>
      </c>
      <c r="BI12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6D177-A1E6-4E78-B3F8-6755B06A4B81}">
  <dimension ref="A1:AS59"/>
  <sheetViews>
    <sheetView topLeftCell="A30" zoomScale="92" workbookViewId="0">
      <selection activeCell="B43" sqref="B43"/>
    </sheetView>
  </sheetViews>
  <sheetFormatPr defaultRowHeight="16"/>
  <sheetData>
    <row r="1" spans="1:45" s="1" customFormat="1">
      <c r="A1" s="1" t="s">
        <v>1037</v>
      </c>
      <c r="B1" s="1" t="s">
        <v>1050</v>
      </c>
      <c r="C1" s="1" t="s">
        <v>1038</v>
      </c>
      <c r="U1" s="8"/>
      <c r="V1" s="7"/>
      <c r="W1" s="7"/>
      <c r="X1" s="8"/>
      <c r="Y1" s="7"/>
      <c r="Z1" s="7"/>
      <c r="AA1" s="8"/>
      <c r="AB1" s="7"/>
      <c r="AC1" s="7"/>
      <c r="AD1" s="7"/>
      <c r="AE1" s="7"/>
      <c r="AF1" s="7"/>
      <c r="AJ1" s="9"/>
      <c r="AO1" s="4"/>
    </row>
    <row r="2" spans="1:45" s="1" customFormat="1">
      <c r="A2" s="1" t="s">
        <v>414</v>
      </c>
      <c r="C2" s="1" t="s">
        <v>1039</v>
      </c>
      <c r="U2" s="8"/>
      <c r="V2" s="7"/>
      <c r="W2" s="7"/>
      <c r="X2" s="8"/>
      <c r="Y2" s="7"/>
      <c r="Z2" s="7"/>
      <c r="AA2" s="8"/>
      <c r="AB2" s="7"/>
      <c r="AC2" s="7"/>
      <c r="AD2" s="7"/>
      <c r="AE2" s="7"/>
      <c r="AF2" s="7"/>
      <c r="AJ2" s="9"/>
      <c r="AS2" s="4"/>
    </row>
    <row r="3" spans="1:45">
      <c r="A3" s="1" t="s">
        <v>0</v>
      </c>
      <c r="B3" s="1"/>
      <c r="C3" t="s">
        <v>905</v>
      </c>
    </row>
    <row r="4" spans="1:45">
      <c r="A4" s="1" t="s">
        <v>2</v>
      </c>
      <c r="B4" s="1"/>
      <c r="C4" t="s">
        <v>1040</v>
      </c>
    </row>
    <row r="5" spans="1:45">
      <c r="A5" s="1" t="s">
        <v>3</v>
      </c>
      <c r="B5" s="1"/>
      <c r="C5" t="s">
        <v>1041</v>
      </c>
    </row>
    <row r="6" spans="1:45">
      <c r="A6" s="1" t="s">
        <v>1</v>
      </c>
      <c r="B6" s="1"/>
      <c r="C6" t="s">
        <v>1042</v>
      </c>
    </row>
    <row r="7" spans="1:45">
      <c r="A7" s="1" t="s">
        <v>430</v>
      </c>
      <c r="B7" s="1" t="s">
        <v>478</v>
      </c>
      <c r="C7" t="s">
        <v>1043</v>
      </c>
    </row>
    <row r="8" spans="1:45">
      <c r="A8" s="1" t="s">
        <v>12</v>
      </c>
      <c r="B8" s="1" t="s">
        <v>10</v>
      </c>
      <c r="C8" s="1" t="s">
        <v>1044</v>
      </c>
    </row>
    <row r="9" spans="1:45">
      <c r="A9" s="1" t="s">
        <v>1119</v>
      </c>
      <c r="B9" s="1" t="s">
        <v>499</v>
      </c>
      <c r="C9" s="1" t="s">
        <v>1045</v>
      </c>
    </row>
    <row r="10" spans="1:45">
      <c r="A10" s="1" t="s">
        <v>24</v>
      </c>
      <c r="B10" s="1" t="s">
        <v>25</v>
      </c>
      <c r="C10" s="1" t="s">
        <v>1046</v>
      </c>
    </row>
    <row r="11" spans="1:45">
      <c r="A11" s="1" t="s">
        <v>1047</v>
      </c>
      <c r="B11" s="1" t="s">
        <v>1048</v>
      </c>
      <c r="C11" s="1" t="s">
        <v>1055</v>
      </c>
    </row>
    <row r="12" spans="1:45">
      <c r="A12" s="1" t="s">
        <v>13</v>
      </c>
      <c r="B12" s="1" t="s">
        <v>1054</v>
      </c>
      <c r="C12" s="1" t="s">
        <v>1056</v>
      </c>
    </row>
    <row r="13" spans="1:45">
      <c r="A13" s="1" t="s">
        <v>23</v>
      </c>
      <c r="B13" s="1" t="s">
        <v>386</v>
      </c>
      <c r="C13" s="1" t="s">
        <v>1057</v>
      </c>
    </row>
    <row r="14" spans="1:45">
      <c r="A14" s="1" t="s">
        <v>11</v>
      </c>
      <c r="B14" s="1" t="s">
        <v>14</v>
      </c>
      <c r="C14" s="1" t="s">
        <v>1058</v>
      </c>
    </row>
    <row r="15" spans="1:45">
      <c r="A15" s="1" t="s">
        <v>494</v>
      </c>
      <c r="B15" s="1" t="s">
        <v>495</v>
      </c>
      <c r="C15" s="1" t="s">
        <v>1059</v>
      </c>
    </row>
    <row r="16" spans="1:45">
      <c r="A16" s="1" t="s">
        <v>410</v>
      </c>
      <c r="B16" s="1" t="s">
        <v>411</v>
      </c>
      <c r="C16" s="1" t="s">
        <v>1060</v>
      </c>
    </row>
    <row r="17" spans="1:3">
      <c r="A17" s="1" t="s">
        <v>402</v>
      </c>
      <c r="B17" s="1" t="s">
        <v>553</v>
      </c>
      <c r="C17" s="1" t="s">
        <v>1053</v>
      </c>
    </row>
    <row r="18" spans="1:3">
      <c r="A18" s="1" t="s">
        <v>401</v>
      </c>
      <c r="B18" s="1" t="s">
        <v>405</v>
      </c>
      <c r="C18" s="1" t="s">
        <v>1052</v>
      </c>
    </row>
    <row r="19" spans="1:3">
      <c r="A19" s="1" t="s">
        <v>6</v>
      </c>
      <c r="B19" s="1" t="s">
        <v>1049</v>
      </c>
      <c r="C19" s="1" t="s">
        <v>1051</v>
      </c>
    </row>
    <row r="20" spans="1:3">
      <c r="A20" s="1" t="s">
        <v>7</v>
      </c>
      <c r="B20" s="1" t="s">
        <v>4</v>
      </c>
      <c r="C20" s="1" t="s">
        <v>1063</v>
      </c>
    </row>
    <row r="21" spans="1:3">
      <c r="A21" s="1" t="s">
        <v>8</v>
      </c>
      <c r="B21" s="1"/>
      <c r="C21" s="1" t="s">
        <v>1062</v>
      </c>
    </row>
    <row r="22" spans="1:3">
      <c r="A22" s="1" t="s">
        <v>9</v>
      </c>
      <c r="B22" s="1"/>
      <c r="C22" s="1" t="s">
        <v>1061</v>
      </c>
    </row>
    <row r="23" spans="1:3">
      <c r="A23" s="8" t="s">
        <v>20</v>
      </c>
      <c r="B23" s="8" t="s">
        <v>19</v>
      </c>
      <c r="C23" s="1" t="s">
        <v>1064</v>
      </c>
    </row>
    <row r="24" spans="1:3">
      <c r="A24" s="7" t="s">
        <v>1067</v>
      </c>
      <c r="B24" s="7" t="s">
        <v>1065</v>
      </c>
      <c r="C24" s="1" t="s">
        <v>1074</v>
      </c>
    </row>
    <row r="25" spans="1:3">
      <c r="A25" s="7" t="s">
        <v>1071</v>
      </c>
      <c r="B25" s="7" t="s">
        <v>1065</v>
      </c>
      <c r="C25" s="1" t="s">
        <v>1076</v>
      </c>
    </row>
    <row r="26" spans="1:3">
      <c r="A26" s="8" t="s">
        <v>21</v>
      </c>
      <c r="B26" s="8" t="s">
        <v>19</v>
      </c>
      <c r="C26" s="1" t="s">
        <v>1077</v>
      </c>
    </row>
    <row r="27" spans="1:3">
      <c r="A27" s="7" t="s">
        <v>1068</v>
      </c>
      <c r="B27" s="7" t="s">
        <v>1065</v>
      </c>
      <c r="C27" s="1" t="s">
        <v>1075</v>
      </c>
    </row>
    <row r="28" spans="1:3">
      <c r="A28" s="7" t="s">
        <v>1072</v>
      </c>
      <c r="B28" s="7" t="s">
        <v>1065</v>
      </c>
      <c r="C28" s="1" t="s">
        <v>1078</v>
      </c>
    </row>
    <row r="29" spans="1:3">
      <c r="A29" s="8" t="s">
        <v>22</v>
      </c>
      <c r="B29" s="8" t="s">
        <v>19</v>
      </c>
      <c r="C29" s="1" t="s">
        <v>1079</v>
      </c>
    </row>
    <row r="30" spans="1:3">
      <c r="A30" s="7" t="s">
        <v>1069</v>
      </c>
      <c r="B30" s="7" t="s">
        <v>1065</v>
      </c>
      <c r="C30" s="1" t="s">
        <v>1080</v>
      </c>
    </row>
    <row r="31" spans="1:3">
      <c r="A31" s="7" t="s">
        <v>1073</v>
      </c>
      <c r="B31" s="7" t="s">
        <v>1065</v>
      </c>
      <c r="C31" s="1" t="s">
        <v>1081</v>
      </c>
    </row>
    <row r="32" spans="1:3">
      <c r="A32" s="7" t="s">
        <v>17</v>
      </c>
      <c r="B32" s="7" t="s">
        <v>18</v>
      </c>
      <c r="C32" s="1" t="s">
        <v>1082</v>
      </c>
    </row>
    <row r="33" spans="1:3">
      <c r="A33" s="7" t="s">
        <v>15</v>
      </c>
      <c r="B33" s="7"/>
      <c r="C33" s="1" t="s">
        <v>1083</v>
      </c>
    </row>
    <row r="34" spans="1:3">
      <c r="A34" s="7" t="s">
        <v>16</v>
      </c>
      <c r="B34" s="7"/>
      <c r="C34" s="1" t="s">
        <v>1084</v>
      </c>
    </row>
    <row r="35" spans="1:3">
      <c r="A35" s="1" t="s">
        <v>392</v>
      </c>
      <c r="B35" s="1" t="s">
        <v>391</v>
      </c>
    </row>
    <row r="36" spans="1:3">
      <c r="A36" s="1" t="s">
        <v>393</v>
      </c>
      <c r="B36" s="1"/>
      <c r="C36" t="s">
        <v>1085</v>
      </c>
    </row>
    <row r="37" spans="1:3">
      <c r="A37" s="1" t="s">
        <v>394</v>
      </c>
      <c r="B37" s="1"/>
      <c r="C37" t="s">
        <v>1086</v>
      </c>
    </row>
    <row r="38" spans="1:3">
      <c r="A38" s="9" t="s">
        <v>98</v>
      </c>
      <c r="B38" s="9" t="s">
        <v>398</v>
      </c>
      <c r="C38" t="s">
        <v>1087</v>
      </c>
    </row>
    <row r="39" spans="1:3">
      <c r="A39" s="1" t="s">
        <v>1088</v>
      </c>
      <c r="B39" s="1" t="s">
        <v>1066</v>
      </c>
      <c r="C39" t="s">
        <v>1089</v>
      </c>
    </row>
    <row r="40" spans="1:3">
      <c r="A40" s="1" t="s">
        <v>1070</v>
      </c>
      <c r="B40" s="1"/>
      <c r="C40" t="s">
        <v>1092</v>
      </c>
    </row>
    <row r="41" spans="1:3">
      <c r="A41" s="1" t="s">
        <v>97</v>
      </c>
      <c r="B41" s="1" t="s">
        <v>399</v>
      </c>
      <c r="C41" t="s">
        <v>1091</v>
      </c>
    </row>
    <row r="42" spans="1:3">
      <c r="A42" s="1" t="s">
        <v>400</v>
      </c>
      <c r="B42" s="1" t="s">
        <v>390</v>
      </c>
      <c r="C42" t="s">
        <v>1090</v>
      </c>
    </row>
    <row r="43" spans="1:3">
      <c r="A43" s="1" t="s">
        <v>1211</v>
      </c>
      <c r="B43" s="1"/>
      <c r="C43" t="s">
        <v>1212</v>
      </c>
    </row>
    <row r="44" spans="1:3">
      <c r="A44" s="1" t="s">
        <v>5</v>
      </c>
      <c r="B44" s="4" t="s">
        <v>481</v>
      </c>
      <c r="C44" t="s">
        <v>1093</v>
      </c>
    </row>
    <row r="45" spans="1:3">
      <c r="A45" s="1" t="s">
        <v>701</v>
      </c>
      <c r="B45" s="1" t="s">
        <v>700</v>
      </c>
      <c r="C45" t="s">
        <v>1094</v>
      </c>
    </row>
    <row r="46" spans="1:3">
      <c r="A46" s="1" t="s">
        <v>708</v>
      </c>
      <c r="B46" s="1" t="s">
        <v>707</v>
      </c>
      <c r="C46" t="s">
        <v>1095</v>
      </c>
    </row>
    <row r="47" spans="1:3">
      <c r="A47" s="1" t="s">
        <v>709</v>
      </c>
      <c r="B47" s="1"/>
      <c r="C47" t="s">
        <v>1096</v>
      </c>
    </row>
    <row r="48" spans="1:3">
      <c r="A48" s="4" t="s">
        <v>705</v>
      </c>
      <c r="B48" s="1" t="s">
        <v>710</v>
      </c>
      <c r="C48" t="s">
        <v>1097</v>
      </c>
    </row>
    <row r="49" spans="1:3">
      <c r="A49" s="1" t="s">
        <v>706</v>
      </c>
      <c r="B49" s="1"/>
      <c r="C49" t="s">
        <v>1098</v>
      </c>
    </row>
    <row r="50" spans="1:3">
      <c r="A50" s="1" t="s">
        <v>711</v>
      </c>
      <c r="B50" s="1"/>
      <c r="C50" t="s">
        <v>1099</v>
      </c>
    </row>
    <row r="51" spans="1:3">
      <c r="A51" s="1" t="s">
        <v>712</v>
      </c>
      <c r="B51" s="1"/>
      <c r="C51" t="s">
        <v>1100</v>
      </c>
    </row>
    <row r="52" spans="1:3">
      <c r="A52" s="1" t="s">
        <v>713</v>
      </c>
      <c r="B52" s="1"/>
      <c r="C52" t="s">
        <v>1101</v>
      </c>
    </row>
    <row r="53" spans="1:3">
      <c r="A53" s="1" t="s">
        <v>714</v>
      </c>
      <c r="B53" s="1"/>
      <c r="C53" t="s">
        <v>1102</v>
      </c>
    </row>
    <row r="54" spans="1:3">
      <c r="A54" s="1" t="s">
        <v>1110</v>
      </c>
      <c r="B54" s="1" t="s">
        <v>427</v>
      </c>
      <c r="C54" t="s">
        <v>1108</v>
      </c>
    </row>
    <row r="55" spans="1:3">
      <c r="A55" s="1" t="s">
        <v>1111</v>
      </c>
      <c r="B55" s="1" t="s">
        <v>1036</v>
      </c>
      <c r="C55" t="s">
        <v>1107</v>
      </c>
    </row>
    <row r="56" spans="1:3">
      <c r="A56" s="1" t="s">
        <v>1112</v>
      </c>
      <c r="B56" s="1" t="s">
        <v>1030</v>
      </c>
      <c r="C56" t="s">
        <v>1106</v>
      </c>
    </row>
    <row r="57" spans="1:3">
      <c r="A57" s="1" t="s">
        <v>1113</v>
      </c>
      <c r="B57" s="1" t="s">
        <v>1033</v>
      </c>
      <c r="C57" t="s">
        <v>1105</v>
      </c>
    </row>
    <row r="58" spans="1:3">
      <c r="A58" s="1" t="s">
        <v>1114</v>
      </c>
      <c r="B58" s="1" t="s">
        <v>1034</v>
      </c>
      <c r="C58" t="s">
        <v>1104</v>
      </c>
    </row>
    <row r="59" spans="1:3">
      <c r="A59" s="1" t="s">
        <v>1115</v>
      </c>
      <c r="B59" s="1" t="s">
        <v>1103</v>
      </c>
      <c r="C59" t="s">
        <v>1109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8AD6D-E99A-4ED4-A456-CA6B84D4F15F}">
  <dimension ref="A1:K30"/>
  <sheetViews>
    <sheetView topLeftCell="A16" zoomScale="56" zoomScaleNormal="56" workbookViewId="0">
      <selection activeCell="E23" sqref="E23"/>
    </sheetView>
  </sheetViews>
  <sheetFormatPr defaultRowHeight="16"/>
  <sheetData>
    <row r="1" spans="1:11">
      <c r="A1" s="19" t="s">
        <v>906</v>
      </c>
      <c r="B1" s="19" t="s">
        <v>1133</v>
      </c>
      <c r="C1" t="s">
        <v>1</v>
      </c>
      <c r="D1" t="s">
        <v>939</v>
      </c>
      <c r="E1" s="1" t="s">
        <v>12</v>
      </c>
      <c r="F1" s="1" t="s">
        <v>1119</v>
      </c>
      <c r="G1" s="1" t="s">
        <v>24</v>
      </c>
      <c r="H1" s="1" t="s">
        <v>23</v>
      </c>
      <c r="I1" s="1" t="s">
        <v>929</v>
      </c>
      <c r="J1" s="1" t="s">
        <v>928</v>
      </c>
      <c r="K1" s="1" t="s">
        <v>5</v>
      </c>
    </row>
    <row r="2" spans="1:11">
      <c r="A2" t="s">
        <v>907</v>
      </c>
      <c r="B2" t="s">
        <v>1131</v>
      </c>
      <c r="C2">
        <v>2006</v>
      </c>
      <c r="E2" t="s">
        <v>930</v>
      </c>
      <c r="F2" s="1" t="s">
        <v>520</v>
      </c>
      <c r="G2" s="1" t="s">
        <v>445</v>
      </c>
      <c r="H2" t="s">
        <v>662</v>
      </c>
      <c r="I2">
        <v>30</v>
      </c>
      <c r="J2">
        <v>0</v>
      </c>
      <c r="K2" t="s">
        <v>1205</v>
      </c>
    </row>
    <row r="3" spans="1:11">
      <c r="A3" s="19" t="s">
        <v>908</v>
      </c>
      <c r="B3" s="19" t="s">
        <v>1144</v>
      </c>
      <c r="C3">
        <v>2013</v>
      </c>
      <c r="D3" t="s">
        <v>933</v>
      </c>
      <c r="E3" t="s">
        <v>931</v>
      </c>
      <c r="F3" t="s">
        <v>932</v>
      </c>
      <c r="G3">
        <v>2009</v>
      </c>
      <c r="K3" t="s">
        <v>934</v>
      </c>
    </row>
    <row r="4" spans="1:11">
      <c r="A4" t="s">
        <v>909</v>
      </c>
      <c r="B4" t="s">
        <v>1132</v>
      </c>
      <c r="C4">
        <v>2014</v>
      </c>
      <c r="E4" s="1" t="s">
        <v>439</v>
      </c>
      <c r="F4" s="1" t="s">
        <v>440</v>
      </c>
      <c r="G4" s="1">
        <v>2011</v>
      </c>
      <c r="H4" t="s">
        <v>936</v>
      </c>
      <c r="I4">
        <v>333</v>
      </c>
      <c r="J4">
        <f>93/333</f>
        <v>0.27927927927927926</v>
      </c>
      <c r="K4" t="s">
        <v>1206</v>
      </c>
    </row>
    <row r="5" spans="1:11">
      <c r="A5" t="s">
        <v>910</v>
      </c>
      <c r="B5" t="s">
        <v>1134</v>
      </c>
      <c r="C5">
        <v>2016</v>
      </c>
      <c r="E5" s="1" t="s">
        <v>659</v>
      </c>
      <c r="F5" s="1" t="s">
        <v>938</v>
      </c>
      <c r="G5" t="s">
        <v>661</v>
      </c>
      <c r="H5" t="s">
        <v>662</v>
      </c>
      <c r="I5">
        <v>89</v>
      </c>
      <c r="J5">
        <f>3/89</f>
        <v>3.3707865168539325E-2</v>
      </c>
      <c r="K5" t="s">
        <v>937</v>
      </c>
    </row>
    <row r="6" spans="1:11">
      <c r="A6" t="s">
        <v>911</v>
      </c>
      <c r="B6" t="s">
        <v>1135</v>
      </c>
      <c r="C6">
        <v>2002</v>
      </c>
      <c r="E6" s="1" t="s">
        <v>940</v>
      </c>
      <c r="F6" s="1" t="s">
        <v>941</v>
      </c>
      <c r="G6">
        <v>2000</v>
      </c>
      <c r="H6" t="s">
        <v>482</v>
      </c>
      <c r="I6">
        <v>103</v>
      </c>
      <c r="J6">
        <v>7.0000000000000007E-2</v>
      </c>
    </row>
    <row r="7" spans="1:11">
      <c r="A7" t="s">
        <v>912</v>
      </c>
      <c r="B7" t="s">
        <v>1136</v>
      </c>
      <c r="C7">
        <v>2013</v>
      </c>
      <c r="E7" s="1" t="s">
        <v>942</v>
      </c>
      <c r="F7" t="s">
        <v>943</v>
      </c>
      <c r="G7" t="s">
        <v>460</v>
      </c>
      <c r="H7" t="s">
        <v>936</v>
      </c>
      <c r="I7">
        <v>23</v>
      </c>
      <c r="J7">
        <f>4/23</f>
        <v>0.17391304347826086</v>
      </c>
      <c r="K7" t="s">
        <v>1206</v>
      </c>
    </row>
    <row r="8" spans="1:11">
      <c r="A8" t="s">
        <v>913</v>
      </c>
      <c r="B8" t="s">
        <v>1137</v>
      </c>
      <c r="C8">
        <v>2015</v>
      </c>
      <c r="E8" s="1" t="s">
        <v>944</v>
      </c>
      <c r="F8" t="s">
        <v>945</v>
      </c>
      <c r="G8" t="s">
        <v>547</v>
      </c>
      <c r="H8" t="s">
        <v>946</v>
      </c>
      <c r="I8">
        <v>172</v>
      </c>
      <c r="J8">
        <v>0.65</v>
      </c>
      <c r="K8" t="s">
        <v>1207</v>
      </c>
    </row>
    <row r="9" spans="1:11">
      <c r="A9" t="s">
        <v>914</v>
      </c>
      <c r="B9" t="s">
        <v>1138</v>
      </c>
      <c r="C9">
        <v>1998</v>
      </c>
      <c r="E9" s="1" t="s">
        <v>489</v>
      </c>
      <c r="F9" s="1" t="s">
        <v>947</v>
      </c>
      <c r="G9" s="1" t="s">
        <v>490</v>
      </c>
      <c r="H9" s="1" t="s">
        <v>569</v>
      </c>
      <c r="I9">
        <v>41</v>
      </c>
      <c r="J9">
        <v>0</v>
      </c>
    </row>
    <row r="10" spans="1:11">
      <c r="A10" t="s">
        <v>915</v>
      </c>
      <c r="B10" t="s">
        <v>1143</v>
      </c>
      <c r="C10">
        <v>1996</v>
      </c>
      <c r="D10" t="s">
        <v>954</v>
      </c>
      <c r="E10" s="1" t="s">
        <v>719</v>
      </c>
      <c r="F10" s="1" t="s">
        <v>720</v>
      </c>
      <c r="G10" s="1" t="s">
        <v>721</v>
      </c>
      <c r="H10" s="1" t="s">
        <v>948</v>
      </c>
      <c r="I10">
        <v>210</v>
      </c>
    </row>
    <row r="11" spans="1:11">
      <c r="A11" t="s">
        <v>916</v>
      </c>
      <c r="B11" t="s">
        <v>1139</v>
      </c>
      <c r="C11">
        <v>1997</v>
      </c>
      <c r="E11" s="1" t="s">
        <v>695</v>
      </c>
      <c r="F11" s="1" t="s">
        <v>101</v>
      </c>
      <c r="G11" s="1" t="s">
        <v>694</v>
      </c>
      <c r="H11" s="1" t="s">
        <v>482</v>
      </c>
      <c r="I11">
        <v>54</v>
      </c>
      <c r="J11">
        <f>1/54</f>
        <v>1.8518518518518517E-2</v>
      </c>
    </row>
    <row r="12" spans="1:11">
      <c r="A12" t="s">
        <v>917</v>
      </c>
      <c r="B12" t="s">
        <v>1140</v>
      </c>
      <c r="C12">
        <v>2015</v>
      </c>
      <c r="E12" s="1" t="s">
        <v>648</v>
      </c>
      <c r="F12" s="1" t="s">
        <v>52</v>
      </c>
      <c r="G12" s="1" t="s">
        <v>649</v>
      </c>
      <c r="H12" s="1" t="s">
        <v>946</v>
      </c>
      <c r="I12">
        <v>22</v>
      </c>
      <c r="J12">
        <v>0.125</v>
      </c>
      <c r="K12" t="s">
        <v>1206</v>
      </c>
    </row>
    <row r="13" spans="1:11">
      <c r="A13" t="s">
        <v>926</v>
      </c>
      <c r="B13" t="s">
        <v>1145</v>
      </c>
      <c r="C13">
        <v>2017</v>
      </c>
      <c r="E13" s="1" t="s">
        <v>951</v>
      </c>
      <c r="F13" t="s">
        <v>950</v>
      </c>
      <c r="G13" s="1" t="s">
        <v>949</v>
      </c>
      <c r="H13" s="1" t="s">
        <v>935</v>
      </c>
      <c r="I13">
        <v>100</v>
      </c>
      <c r="J13">
        <v>0</v>
      </c>
    </row>
    <row r="14" spans="1:11">
      <c r="A14" t="s">
        <v>918</v>
      </c>
      <c r="B14" t="s">
        <v>1141</v>
      </c>
      <c r="C14">
        <v>2010</v>
      </c>
      <c r="D14" t="s">
        <v>954</v>
      </c>
      <c r="E14" s="1" t="s">
        <v>953</v>
      </c>
      <c r="F14" t="s">
        <v>952</v>
      </c>
      <c r="G14">
        <v>2009</v>
      </c>
      <c r="H14" s="1" t="s">
        <v>207</v>
      </c>
      <c r="I14">
        <v>107</v>
      </c>
    </row>
    <row r="15" spans="1:11">
      <c r="A15" t="s">
        <v>919</v>
      </c>
      <c r="B15" t="s">
        <v>1146</v>
      </c>
      <c r="C15">
        <v>2014</v>
      </c>
      <c r="E15" s="1" t="s">
        <v>956</v>
      </c>
      <c r="F15" t="s">
        <v>955</v>
      </c>
      <c r="G15" t="s">
        <v>460</v>
      </c>
      <c r="H15" s="1" t="s">
        <v>935</v>
      </c>
      <c r="I15">
        <v>100</v>
      </c>
      <c r="J15">
        <v>0.01</v>
      </c>
    </row>
    <row r="16" spans="1:11">
      <c r="A16" t="s">
        <v>920</v>
      </c>
      <c r="B16" t="s">
        <v>1147</v>
      </c>
      <c r="C16">
        <v>1989</v>
      </c>
      <c r="E16" s="7" t="s">
        <v>687</v>
      </c>
      <c r="F16" s="1" t="s">
        <v>686</v>
      </c>
      <c r="G16" s="1">
        <v>1984</v>
      </c>
      <c r="H16" s="1" t="s">
        <v>662</v>
      </c>
      <c r="I16">
        <v>64</v>
      </c>
      <c r="J16">
        <v>0</v>
      </c>
    </row>
    <row r="17" spans="1:11">
      <c r="A17" t="s">
        <v>921</v>
      </c>
      <c r="B17" t="s">
        <v>1148</v>
      </c>
      <c r="C17">
        <v>2002</v>
      </c>
      <c r="E17" s="7" t="s">
        <v>958</v>
      </c>
      <c r="F17" s="1" t="s">
        <v>957</v>
      </c>
      <c r="G17" s="1" t="s">
        <v>959</v>
      </c>
      <c r="H17" s="1" t="s">
        <v>948</v>
      </c>
      <c r="I17">
        <v>149</v>
      </c>
      <c r="J17">
        <f>5/149</f>
        <v>3.3557046979865772E-2</v>
      </c>
    </row>
    <row r="18" spans="1:11">
      <c r="B18" t="s">
        <v>1148</v>
      </c>
      <c r="C18">
        <v>2002</v>
      </c>
      <c r="E18" s="7" t="s">
        <v>958</v>
      </c>
      <c r="F18" s="1" t="s">
        <v>957</v>
      </c>
      <c r="G18" s="1" t="s">
        <v>971</v>
      </c>
      <c r="H18" s="1" t="s">
        <v>948</v>
      </c>
      <c r="I18">
        <v>288</v>
      </c>
      <c r="J18">
        <f>18/288</f>
        <v>6.25E-2</v>
      </c>
      <c r="K18" t="s">
        <v>969</v>
      </c>
    </row>
    <row r="19" spans="1:11">
      <c r="A19" t="s">
        <v>922</v>
      </c>
      <c r="B19" t="s">
        <v>1150</v>
      </c>
      <c r="C19">
        <v>1973</v>
      </c>
      <c r="E19" s="18" t="s">
        <v>871</v>
      </c>
      <c r="F19" s="1" t="s">
        <v>870</v>
      </c>
      <c r="G19" s="1" t="s">
        <v>869</v>
      </c>
      <c r="H19" s="1" t="s">
        <v>960</v>
      </c>
      <c r="I19">
        <v>31</v>
      </c>
      <c r="J19">
        <f>2/31</f>
        <v>6.4516129032258063E-2</v>
      </c>
    </row>
    <row r="20" spans="1:11">
      <c r="A20" t="s">
        <v>923</v>
      </c>
      <c r="B20" t="s">
        <v>1149</v>
      </c>
      <c r="C20">
        <v>1993</v>
      </c>
      <c r="E20" s="7" t="s">
        <v>583</v>
      </c>
      <c r="F20" s="7" t="s">
        <v>580</v>
      </c>
      <c r="G20" s="7" t="s">
        <v>581</v>
      </c>
      <c r="H20" s="7" t="s">
        <v>662</v>
      </c>
      <c r="I20">
        <v>32</v>
      </c>
      <c r="J20">
        <f>1/32</f>
        <v>3.125E-2</v>
      </c>
    </row>
    <row r="21" spans="1:11">
      <c r="A21" t="s">
        <v>924</v>
      </c>
      <c r="B21" t="s">
        <v>1151</v>
      </c>
      <c r="C21">
        <v>2015</v>
      </c>
      <c r="E21" s="7" t="s">
        <v>961</v>
      </c>
      <c r="F21" s="7" t="s">
        <v>962</v>
      </c>
      <c r="G21">
        <v>2012</v>
      </c>
      <c r="H21" s="7" t="s">
        <v>662</v>
      </c>
      <c r="I21">
        <v>69</v>
      </c>
      <c r="J21">
        <f>8/69</f>
        <v>0.11594202898550725</v>
      </c>
      <c r="K21" t="s">
        <v>1206</v>
      </c>
    </row>
    <row r="22" spans="1:11">
      <c r="A22" t="s">
        <v>925</v>
      </c>
      <c r="B22" t="s">
        <v>1142</v>
      </c>
      <c r="C22">
        <v>2008</v>
      </c>
      <c r="E22" s="1" t="s">
        <v>967</v>
      </c>
      <c r="F22" s="1" t="s">
        <v>964</v>
      </c>
      <c r="G22" s="1">
        <v>1969</v>
      </c>
      <c r="H22" s="7" t="s">
        <v>569</v>
      </c>
      <c r="I22" s="1">
        <v>55</v>
      </c>
      <c r="J22">
        <v>0</v>
      </c>
    </row>
    <row r="23" spans="1:11">
      <c r="B23" t="s">
        <v>1142</v>
      </c>
      <c r="C23">
        <v>2008</v>
      </c>
      <c r="E23" s="1" t="s">
        <v>966</v>
      </c>
      <c r="F23" s="1" t="s">
        <v>965</v>
      </c>
      <c r="G23" s="1" t="s">
        <v>668</v>
      </c>
      <c r="H23" s="7" t="s">
        <v>569</v>
      </c>
      <c r="I23" s="1">
        <v>96</v>
      </c>
      <c r="J23">
        <v>2.1000000000000001E-2</v>
      </c>
      <c r="K23" t="s">
        <v>970</v>
      </c>
    </row>
    <row r="24" spans="1:11">
      <c r="A24" t="s">
        <v>984</v>
      </c>
      <c r="B24" t="s">
        <v>1152</v>
      </c>
      <c r="C24">
        <v>1983</v>
      </c>
      <c r="E24" s="1" t="s">
        <v>1012</v>
      </c>
      <c r="F24" s="1" t="s">
        <v>895</v>
      </c>
      <c r="G24" s="1" t="s">
        <v>1014</v>
      </c>
      <c r="H24" s="7" t="s">
        <v>569</v>
      </c>
      <c r="I24" s="1">
        <v>193</v>
      </c>
      <c r="J24">
        <v>0</v>
      </c>
    </row>
    <row r="25" spans="1:11">
      <c r="A25" t="s">
        <v>1175</v>
      </c>
      <c r="B25" t="s">
        <v>1176</v>
      </c>
      <c r="C25">
        <v>2004</v>
      </c>
      <c r="E25" s="1" t="s">
        <v>1177</v>
      </c>
      <c r="F25" s="11" t="s">
        <v>1171</v>
      </c>
      <c r="G25" s="7" t="s">
        <v>971</v>
      </c>
      <c r="H25" s="1" t="s">
        <v>948</v>
      </c>
      <c r="I25" s="1">
        <v>43</v>
      </c>
      <c r="J25">
        <f>3/43</f>
        <v>6.9767441860465115E-2</v>
      </c>
    </row>
    <row r="26" spans="1:11">
      <c r="A26" s="11" t="s">
        <v>46</v>
      </c>
      <c r="B26" t="s">
        <v>1181</v>
      </c>
      <c r="C26">
        <v>2001</v>
      </c>
      <c r="E26" s="1" t="s">
        <v>671</v>
      </c>
      <c r="F26" s="7" t="s">
        <v>1183</v>
      </c>
      <c r="G26" s="1" t="s">
        <v>668</v>
      </c>
      <c r="H26" s="1" t="s">
        <v>662</v>
      </c>
      <c r="I26" s="1">
        <v>66</v>
      </c>
      <c r="J26">
        <f>2/66</f>
        <v>3.0303030303030304E-2</v>
      </c>
    </row>
    <row r="27" spans="1:11">
      <c r="A27" t="s">
        <v>1189</v>
      </c>
      <c r="B27" t="s">
        <v>1188</v>
      </c>
      <c r="C27">
        <v>2008</v>
      </c>
      <c r="E27" s="1" t="s">
        <v>1185</v>
      </c>
      <c r="F27" s="7" t="s">
        <v>1186</v>
      </c>
      <c r="G27" s="7" t="s">
        <v>1187</v>
      </c>
      <c r="H27" s="7" t="s">
        <v>662</v>
      </c>
      <c r="I27" s="1">
        <v>193</v>
      </c>
      <c r="J27">
        <f>35/193</f>
        <v>0.18134715025906736</v>
      </c>
      <c r="K27" s="1" t="s">
        <v>1191</v>
      </c>
    </row>
    <row r="28" spans="1:11">
      <c r="A28" t="s">
        <v>1182</v>
      </c>
      <c r="B28" t="s">
        <v>1182</v>
      </c>
      <c r="C28">
        <v>2006</v>
      </c>
      <c r="E28" t="s">
        <v>1190</v>
      </c>
      <c r="F28" t="s">
        <v>1184</v>
      </c>
      <c r="G28">
        <v>1980</v>
      </c>
      <c r="H28" t="s">
        <v>662</v>
      </c>
      <c r="I28" s="1">
        <v>152</v>
      </c>
      <c r="J28">
        <v>0</v>
      </c>
      <c r="K28" s="1" t="s">
        <v>1191</v>
      </c>
    </row>
    <row r="29" spans="1:11">
      <c r="B29" t="s">
        <v>1182</v>
      </c>
      <c r="C29">
        <v>2006</v>
      </c>
      <c r="E29" t="s">
        <v>1190</v>
      </c>
      <c r="F29" t="s">
        <v>1184</v>
      </c>
      <c r="G29">
        <v>1990</v>
      </c>
      <c r="H29" t="s">
        <v>662</v>
      </c>
      <c r="I29">
        <v>152</v>
      </c>
      <c r="J29">
        <v>0</v>
      </c>
      <c r="K29" s="1" t="s">
        <v>1191</v>
      </c>
    </row>
    <row r="30" spans="1:11">
      <c r="B30" t="s">
        <v>1182</v>
      </c>
      <c r="C30">
        <v>2006</v>
      </c>
      <c r="E30" t="s">
        <v>1190</v>
      </c>
      <c r="F30" t="s">
        <v>1184</v>
      </c>
      <c r="G30">
        <v>2000</v>
      </c>
      <c r="H30" t="s">
        <v>662</v>
      </c>
      <c r="I30">
        <v>152</v>
      </c>
      <c r="J30">
        <f>3/152</f>
        <v>1.9736842105263157E-2</v>
      </c>
      <c r="K30" s="1" t="s">
        <v>1191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C1A9C-0E98-41EC-90F4-5B4D4F187A41}">
  <dimension ref="A1:B11"/>
  <sheetViews>
    <sheetView workbookViewId="0">
      <selection activeCell="B11" sqref="A2:B11"/>
    </sheetView>
  </sheetViews>
  <sheetFormatPr defaultRowHeight="16"/>
  <sheetData>
    <row r="1" spans="1:2">
      <c r="A1" s="2" t="s">
        <v>1116</v>
      </c>
      <c r="B1" s="2" t="s">
        <v>1117</v>
      </c>
    </row>
    <row r="2" spans="1:2">
      <c r="A2" s="19" t="s">
        <v>906</v>
      </c>
    </row>
    <row r="3" spans="1:2">
      <c r="A3" t="s">
        <v>1</v>
      </c>
      <c r="B3" t="s">
        <v>1120</v>
      </c>
    </row>
    <row r="4" spans="1:2">
      <c r="A4" t="s">
        <v>939</v>
      </c>
      <c r="B4" t="s">
        <v>1118</v>
      </c>
    </row>
    <row r="5" spans="1:2">
      <c r="A5" s="1" t="s">
        <v>12</v>
      </c>
      <c r="B5" s="1" t="s">
        <v>1044</v>
      </c>
    </row>
    <row r="6" spans="1:2">
      <c r="A6" s="1" t="s">
        <v>1119</v>
      </c>
      <c r="B6" s="1" t="s">
        <v>1045</v>
      </c>
    </row>
    <row r="7" spans="1:2">
      <c r="A7" s="1" t="s">
        <v>24</v>
      </c>
      <c r="B7" s="1" t="s">
        <v>1121</v>
      </c>
    </row>
    <row r="8" spans="1:2">
      <c r="A8" s="1" t="s">
        <v>23</v>
      </c>
      <c r="B8" s="1" t="s">
        <v>1057</v>
      </c>
    </row>
    <row r="9" spans="1:2">
      <c r="A9" s="1" t="s">
        <v>929</v>
      </c>
      <c r="B9" s="1" t="s">
        <v>1122</v>
      </c>
    </row>
    <row r="10" spans="1:2">
      <c r="A10" s="1" t="s">
        <v>928</v>
      </c>
      <c r="B10" s="1" t="s">
        <v>1123</v>
      </c>
    </row>
    <row r="11" spans="1:2">
      <c r="A11" s="1" t="s">
        <v>5</v>
      </c>
      <c r="B11" s="1" t="s">
        <v>1124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5"/>
  <sheetViews>
    <sheetView zoomScale="55" zoomScaleNormal="55" workbookViewId="0">
      <selection activeCell="B2" sqref="B2:B75"/>
    </sheetView>
  </sheetViews>
  <sheetFormatPr defaultColWidth="10.6640625" defaultRowHeight="16"/>
  <cols>
    <col min="1" max="1" width="4.5" bestFit="1" customWidth="1"/>
    <col min="2" max="4" width="66.83203125" bestFit="1" customWidth="1"/>
    <col min="5" max="5" width="5.5" bestFit="1" customWidth="1"/>
    <col min="6" max="6" width="66.83203125" bestFit="1" customWidth="1"/>
    <col min="7" max="7" width="4.5" bestFit="1" customWidth="1"/>
    <col min="8" max="8" width="5.83203125" bestFit="1" customWidth="1"/>
    <col min="9" max="9" width="20.83203125" bestFit="1" customWidth="1"/>
  </cols>
  <sheetData>
    <row r="1" spans="1:10">
      <c r="A1" s="11" t="s">
        <v>381</v>
      </c>
      <c r="B1" s="11" t="s">
        <v>382</v>
      </c>
      <c r="C1" s="11" t="s">
        <v>2</v>
      </c>
      <c r="D1" s="11" t="s">
        <v>102</v>
      </c>
      <c r="E1" s="11" t="s">
        <v>1</v>
      </c>
      <c r="F1" s="11" t="s">
        <v>383</v>
      </c>
      <c r="G1" s="11"/>
      <c r="H1" s="11"/>
      <c r="I1" s="11" t="s">
        <v>384</v>
      </c>
      <c r="J1" s="11" t="s">
        <v>385</v>
      </c>
    </row>
    <row r="2" spans="1:10">
      <c r="A2" s="11">
        <v>100</v>
      </c>
      <c r="B2" s="11" t="s">
        <v>26</v>
      </c>
      <c r="C2" s="11" t="s">
        <v>27</v>
      </c>
      <c r="D2" s="11" t="s">
        <v>28</v>
      </c>
      <c r="E2" s="11">
        <v>1976</v>
      </c>
      <c r="F2" s="11" t="s">
        <v>29</v>
      </c>
      <c r="G2" s="11">
        <v>61</v>
      </c>
      <c r="H2" s="11">
        <v>4</v>
      </c>
      <c r="I2" s="11" t="s">
        <v>319</v>
      </c>
      <c r="J2" s="11">
        <v>1435</v>
      </c>
    </row>
    <row r="3" spans="1:10">
      <c r="A3" s="11">
        <v>49</v>
      </c>
      <c r="B3" s="11" t="s">
        <v>74</v>
      </c>
      <c r="C3" s="11" t="s">
        <v>75</v>
      </c>
      <c r="D3" s="11" t="s">
        <v>68</v>
      </c>
      <c r="E3" s="11">
        <v>2002</v>
      </c>
      <c r="F3" s="11" t="s">
        <v>76</v>
      </c>
      <c r="G3" s="11">
        <v>63</v>
      </c>
      <c r="H3" s="11" t="s">
        <v>129</v>
      </c>
      <c r="I3" s="11">
        <v>2630</v>
      </c>
      <c r="J3" s="11">
        <v>2053</v>
      </c>
    </row>
    <row r="4" spans="1:10">
      <c r="A4" s="11">
        <v>60</v>
      </c>
      <c r="B4" s="11" t="s">
        <v>167</v>
      </c>
      <c r="C4" s="11" t="s">
        <v>168</v>
      </c>
      <c r="D4" s="11" t="s">
        <v>125</v>
      </c>
      <c r="E4" s="11">
        <v>1998</v>
      </c>
      <c r="F4" s="11" t="s">
        <v>169</v>
      </c>
      <c r="G4" s="11">
        <v>58</v>
      </c>
      <c r="H4" s="11" t="s">
        <v>170</v>
      </c>
      <c r="I4" s="11">
        <v>2574</v>
      </c>
      <c r="J4" s="11">
        <v>2460</v>
      </c>
    </row>
    <row r="5" spans="1:10">
      <c r="A5" s="11">
        <v>77</v>
      </c>
      <c r="B5" s="11" t="s">
        <v>239</v>
      </c>
      <c r="C5" s="11" t="s">
        <v>240</v>
      </c>
      <c r="D5" s="11" t="s">
        <v>241</v>
      </c>
      <c r="E5" s="11">
        <v>2016</v>
      </c>
      <c r="F5" s="11" t="s">
        <v>242</v>
      </c>
      <c r="G5" s="11">
        <v>23</v>
      </c>
      <c r="H5" s="11"/>
      <c r="I5" s="11" t="s">
        <v>243</v>
      </c>
      <c r="J5" s="11">
        <v>3539</v>
      </c>
    </row>
    <row r="6" spans="1:10">
      <c r="A6" s="11">
        <v>69</v>
      </c>
      <c r="B6" s="11" t="s">
        <v>205</v>
      </c>
      <c r="C6" s="11" t="s">
        <v>206</v>
      </c>
      <c r="D6" s="11" t="s">
        <v>207</v>
      </c>
      <c r="E6" s="11">
        <v>2011</v>
      </c>
      <c r="F6" s="11" t="s">
        <v>208</v>
      </c>
      <c r="G6" s="11">
        <v>81</v>
      </c>
      <c r="H6" s="11">
        <v>1</v>
      </c>
      <c r="I6" s="11" t="s">
        <v>209</v>
      </c>
      <c r="J6" s="11">
        <v>4234</v>
      </c>
    </row>
    <row r="7" spans="1:10">
      <c r="A7" s="11">
        <v>109</v>
      </c>
      <c r="B7" s="11" t="s">
        <v>357</v>
      </c>
      <c r="C7" s="11" t="s">
        <v>358</v>
      </c>
      <c r="D7" s="11" t="s">
        <v>164</v>
      </c>
      <c r="E7" s="11">
        <v>1985</v>
      </c>
      <c r="F7" s="11" t="s">
        <v>359</v>
      </c>
      <c r="G7" s="11">
        <v>38</v>
      </c>
      <c r="H7" s="11">
        <v>3</v>
      </c>
      <c r="I7" s="11" t="s">
        <v>360</v>
      </c>
      <c r="J7" s="11">
        <v>5638</v>
      </c>
    </row>
    <row r="8" spans="1:10">
      <c r="A8" s="11">
        <v>46</v>
      </c>
      <c r="B8" s="11" t="s">
        <v>118</v>
      </c>
      <c r="C8" s="11" t="s">
        <v>119</v>
      </c>
      <c r="D8" s="11" t="s">
        <v>120</v>
      </c>
      <c r="E8" s="11">
        <v>2012</v>
      </c>
      <c r="F8" s="11" t="s">
        <v>121</v>
      </c>
      <c r="G8" s="11">
        <v>83</v>
      </c>
      <c r="H8" s="11">
        <v>1</v>
      </c>
      <c r="I8" s="11" t="s">
        <v>122</v>
      </c>
      <c r="J8" s="11">
        <v>6122</v>
      </c>
    </row>
    <row r="9" spans="1:10">
      <c r="A9" s="11">
        <v>84</v>
      </c>
      <c r="B9" s="11" t="s">
        <v>265</v>
      </c>
      <c r="C9" s="11" t="s">
        <v>266</v>
      </c>
      <c r="D9" s="11" t="s">
        <v>267</v>
      </c>
      <c r="E9" s="11">
        <v>1984</v>
      </c>
      <c r="F9" s="11" t="s">
        <v>268</v>
      </c>
      <c r="G9" s="11">
        <v>15</v>
      </c>
      <c r="H9" s="11">
        <v>5</v>
      </c>
      <c r="I9" s="11" t="s">
        <v>269</v>
      </c>
      <c r="J9" s="11">
        <v>9224</v>
      </c>
    </row>
    <row r="10" spans="1:10">
      <c r="A10" s="11">
        <v>63</v>
      </c>
      <c r="B10" s="11" t="s">
        <v>180</v>
      </c>
      <c r="C10" s="11" t="s">
        <v>181</v>
      </c>
      <c r="D10" s="11" t="s">
        <v>182</v>
      </c>
      <c r="E10" s="11">
        <v>2013</v>
      </c>
      <c r="F10" s="11" t="s">
        <v>183</v>
      </c>
      <c r="G10" s="11">
        <v>14</v>
      </c>
      <c r="H10" s="11">
        <v>5</v>
      </c>
      <c r="I10" s="11" t="s">
        <v>184</v>
      </c>
      <c r="J10" s="11">
        <v>10433</v>
      </c>
    </row>
    <row r="11" spans="1:10">
      <c r="A11" s="11">
        <v>74</v>
      </c>
      <c r="B11" s="11" t="s">
        <v>225</v>
      </c>
      <c r="C11" s="11" t="s">
        <v>226</v>
      </c>
      <c r="D11" s="11" t="s">
        <v>227</v>
      </c>
      <c r="E11" s="11">
        <v>2014</v>
      </c>
      <c r="F11" s="11" t="s">
        <v>228</v>
      </c>
      <c r="G11" s="11">
        <v>51</v>
      </c>
      <c r="H11" s="11">
        <v>5</v>
      </c>
      <c r="I11" s="11" t="s">
        <v>229</v>
      </c>
      <c r="J11" s="11">
        <v>11099</v>
      </c>
    </row>
    <row r="12" spans="1:10">
      <c r="A12" s="11">
        <v>107</v>
      </c>
      <c r="B12" s="11" t="s">
        <v>347</v>
      </c>
      <c r="C12" s="11" t="s">
        <v>348</v>
      </c>
      <c r="D12" s="11" t="s">
        <v>349</v>
      </c>
      <c r="E12" s="11">
        <v>2006</v>
      </c>
      <c r="F12" s="11" t="s">
        <v>350</v>
      </c>
      <c r="G12" s="11">
        <v>20</v>
      </c>
      <c r="H12" s="11">
        <v>1</v>
      </c>
      <c r="I12" s="11" t="s">
        <v>351</v>
      </c>
      <c r="J12" s="11">
        <v>12231</v>
      </c>
    </row>
    <row r="13" spans="1:10">
      <c r="A13" s="11">
        <v>71</v>
      </c>
      <c r="B13" s="11" t="s">
        <v>215</v>
      </c>
      <c r="C13" s="11" t="s">
        <v>216</v>
      </c>
      <c r="D13" s="11" t="s">
        <v>212</v>
      </c>
      <c r="E13" s="11">
        <v>2000</v>
      </c>
      <c r="F13" s="11" t="s">
        <v>217</v>
      </c>
      <c r="G13" s="11">
        <v>68</v>
      </c>
      <c r="H13" s="11">
        <v>1</v>
      </c>
      <c r="I13" s="11" t="s">
        <v>218</v>
      </c>
      <c r="J13" s="11">
        <v>12551</v>
      </c>
    </row>
    <row r="14" spans="1:10">
      <c r="A14" s="11">
        <v>113</v>
      </c>
      <c r="B14" s="11" t="s">
        <v>376</v>
      </c>
      <c r="C14" s="11" t="s">
        <v>377</v>
      </c>
      <c r="D14" s="11" t="s">
        <v>378</v>
      </c>
      <c r="E14" s="11">
        <v>2016</v>
      </c>
      <c r="F14" s="11" t="s">
        <v>379</v>
      </c>
      <c r="G14" s="11">
        <v>23</v>
      </c>
      <c r="H14" s="11">
        <v>1</v>
      </c>
      <c r="I14" s="11" t="s">
        <v>380</v>
      </c>
      <c r="J14" s="11">
        <v>12642</v>
      </c>
    </row>
    <row r="15" spans="1:10">
      <c r="A15" s="11">
        <v>66</v>
      </c>
      <c r="B15" s="11" t="s">
        <v>38</v>
      </c>
      <c r="C15" s="11" t="s">
        <v>39</v>
      </c>
      <c r="D15" s="11" t="s">
        <v>40</v>
      </c>
      <c r="E15" s="11">
        <v>2013</v>
      </c>
      <c r="F15" s="11" t="s">
        <v>41</v>
      </c>
      <c r="G15" s="11">
        <v>22</v>
      </c>
      <c r="H15" s="11">
        <v>1</v>
      </c>
      <c r="I15" s="11" t="s">
        <v>194</v>
      </c>
      <c r="J15" s="11">
        <v>13436</v>
      </c>
    </row>
    <row r="16" spans="1:10">
      <c r="A16" s="11">
        <v>53</v>
      </c>
      <c r="B16" s="11" t="s">
        <v>141</v>
      </c>
      <c r="C16" s="11" t="s">
        <v>142</v>
      </c>
      <c r="D16" s="11" t="s">
        <v>143</v>
      </c>
      <c r="E16" s="11">
        <v>1999</v>
      </c>
      <c r="F16" s="11" t="s">
        <v>144</v>
      </c>
      <c r="G16" s="11">
        <v>10</v>
      </c>
      <c r="H16" s="11">
        <v>6</v>
      </c>
      <c r="I16" s="11" t="s">
        <v>145</v>
      </c>
      <c r="J16" s="11">
        <v>13645</v>
      </c>
    </row>
    <row r="17" spans="1:10">
      <c r="A17" s="11">
        <v>75</v>
      </c>
      <c r="B17" s="11" t="s">
        <v>230</v>
      </c>
      <c r="C17" s="11" t="s">
        <v>231</v>
      </c>
      <c r="D17" s="11" t="s">
        <v>232</v>
      </c>
      <c r="E17" s="11">
        <v>2000</v>
      </c>
      <c r="F17" s="11" t="s">
        <v>233</v>
      </c>
      <c r="G17" s="11">
        <v>14</v>
      </c>
      <c r="H17" s="11">
        <v>2</v>
      </c>
      <c r="I17" s="11" t="s">
        <v>234</v>
      </c>
      <c r="J17" s="11">
        <v>20018</v>
      </c>
    </row>
    <row r="18" spans="1:10">
      <c r="A18" s="11">
        <v>54</v>
      </c>
      <c r="B18" s="11" t="s">
        <v>146</v>
      </c>
      <c r="C18" s="11" t="s">
        <v>147</v>
      </c>
      <c r="D18" s="11" t="s">
        <v>148</v>
      </c>
      <c r="E18" s="11">
        <v>2010</v>
      </c>
      <c r="F18" s="11" t="s">
        <v>149</v>
      </c>
      <c r="G18" s="11">
        <v>45</v>
      </c>
      <c r="H18" s="11">
        <v>2</v>
      </c>
      <c r="I18" s="11" t="s">
        <v>150</v>
      </c>
      <c r="J18" s="11">
        <v>20324</v>
      </c>
    </row>
    <row r="19" spans="1:10" s="2" customFormat="1">
      <c r="A19" s="11">
        <v>102</v>
      </c>
      <c r="B19" s="11" t="s">
        <v>324</v>
      </c>
      <c r="C19" s="11" t="s">
        <v>325</v>
      </c>
      <c r="D19" s="11" t="s">
        <v>326</v>
      </c>
      <c r="E19" s="11">
        <v>1995</v>
      </c>
      <c r="F19" s="11" t="s">
        <v>327</v>
      </c>
      <c r="G19" s="11"/>
      <c r="H19" s="11"/>
      <c r="I19" s="11" t="s">
        <v>328</v>
      </c>
      <c r="J19" s="11">
        <v>25297</v>
      </c>
    </row>
    <row r="20" spans="1:10" s="2" customFormat="1">
      <c r="A20" s="11">
        <v>90</v>
      </c>
      <c r="B20" s="11" t="s">
        <v>287</v>
      </c>
      <c r="C20" s="11" t="s">
        <v>288</v>
      </c>
      <c r="D20" s="11" t="s">
        <v>68</v>
      </c>
      <c r="E20" s="11">
        <v>2000</v>
      </c>
      <c r="F20" s="11" t="s">
        <v>289</v>
      </c>
      <c r="G20" s="11">
        <v>60</v>
      </c>
      <c r="H20" s="11" t="s">
        <v>290</v>
      </c>
      <c r="I20" s="11">
        <v>4939</v>
      </c>
      <c r="J20" s="11">
        <v>26913</v>
      </c>
    </row>
    <row r="21" spans="1:10" s="2" customFormat="1">
      <c r="A21" s="11">
        <v>61</v>
      </c>
      <c r="B21" s="11" t="s">
        <v>171</v>
      </c>
      <c r="C21" s="11" t="s">
        <v>172</v>
      </c>
      <c r="D21" s="11" t="s">
        <v>36</v>
      </c>
      <c r="E21" s="11">
        <v>2017</v>
      </c>
      <c r="F21" s="11" t="s">
        <v>173</v>
      </c>
      <c r="G21" s="11"/>
      <c r="H21" s="11"/>
      <c r="I21" s="11" t="s">
        <v>174</v>
      </c>
      <c r="J21" s="11">
        <v>28649</v>
      </c>
    </row>
    <row r="22" spans="1:10" s="2" customFormat="1">
      <c r="A22" s="11">
        <v>86</v>
      </c>
      <c r="B22" s="11" t="s">
        <v>274</v>
      </c>
      <c r="C22" s="11" t="s">
        <v>275</v>
      </c>
      <c r="D22" s="11" t="s">
        <v>28</v>
      </c>
      <c r="E22" s="11">
        <v>1976</v>
      </c>
      <c r="F22" s="11" t="s">
        <v>276</v>
      </c>
      <c r="G22" s="11">
        <v>61</v>
      </c>
      <c r="H22" s="11">
        <v>2</v>
      </c>
      <c r="I22" s="11" t="s">
        <v>277</v>
      </c>
      <c r="J22" s="11">
        <v>29155</v>
      </c>
    </row>
    <row r="23" spans="1:10" s="2" customFormat="1">
      <c r="A23" s="11">
        <v>57</v>
      </c>
      <c r="B23" s="11" t="s">
        <v>153</v>
      </c>
      <c r="C23" s="11" t="s">
        <v>154</v>
      </c>
      <c r="D23" s="11" t="s">
        <v>155</v>
      </c>
      <c r="E23" s="11">
        <v>2014</v>
      </c>
      <c r="F23" s="11" t="s">
        <v>156</v>
      </c>
      <c r="G23" s="11">
        <v>9</v>
      </c>
      <c r="H23" s="11">
        <v>10</v>
      </c>
      <c r="I23" s="11"/>
      <c r="J23" s="11">
        <v>32758</v>
      </c>
    </row>
    <row r="24" spans="1:10" s="2" customFormat="1">
      <c r="A24" s="11">
        <v>78</v>
      </c>
      <c r="B24" s="11" t="s">
        <v>244</v>
      </c>
      <c r="C24" s="11" t="s">
        <v>245</v>
      </c>
      <c r="D24" s="11" t="s">
        <v>246</v>
      </c>
      <c r="E24" s="11">
        <v>1981</v>
      </c>
      <c r="F24" s="11" t="s">
        <v>247</v>
      </c>
      <c r="G24" s="11">
        <v>108</v>
      </c>
      <c r="H24" s="11">
        <v>2</v>
      </c>
      <c r="I24" s="11" t="s">
        <v>248</v>
      </c>
      <c r="J24" s="11">
        <v>32791</v>
      </c>
    </row>
    <row r="25" spans="1:10" s="2" customFormat="1">
      <c r="A25" s="11">
        <v>64</v>
      </c>
      <c r="B25" s="11" t="s">
        <v>185</v>
      </c>
      <c r="C25" s="11" t="s">
        <v>186</v>
      </c>
      <c r="D25" s="11" t="s">
        <v>56</v>
      </c>
      <c r="E25" s="11">
        <v>1988</v>
      </c>
      <c r="F25" s="11" t="s">
        <v>187</v>
      </c>
      <c r="G25" s="11">
        <v>23</v>
      </c>
      <c r="H25" s="11">
        <v>3</v>
      </c>
      <c r="I25" s="11" t="s">
        <v>188</v>
      </c>
      <c r="J25" s="11">
        <v>32959</v>
      </c>
    </row>
    <row r="26" spans="1:10" s="2" customFormat="1">
      <c r="A26" s="11">
        <v>68</v>
      </c>
      <c r="B26" s="11" t="s">
        <v>200</v>
      </c>
      <c r="C26" s="11" t="s">
        <v>201</v>
      </c>
      <c r="D26" s="11" t="s">
        <v>202</v>
      </c>
      <c r="E26" s="11">
        <v>2009</v>
      </c>
      <c r="F26" s="11" t="s">
        <v>203</v>
      </c>
      <c r="G26" s="11">
        <v>36</v>
      </c>
      <c r="H26" s="11">
        <v>2</v>
      </c>
      <c r="I26" s="11" t="s">
        <v>204</v>
      </c>
      <c r="J26" s="11">
        <v>34746</v>
      </c>
    </row>
    <row r="27" spans="1:10" s="2" customFormat="1">
      <c r="A27" s="11">
        <v>93</v>
      </c>
      <c r="B27" s="11" t="s">
        <v>70</v>
      </c>
      <c r="C27" s="11" t="s">
        <v>71</v>
      </c>
      <c r="D27" s="11" t="s">
        <v>72</v>
      </c>
      <c r="E27" s="11">
        <v>1982</v>
      </c>
      <c r="F27" s="11" t="s">
        <v>73</v>
      </c>
      <c r="G27" s="11">
        <v>2</v>
      </c>
      <c r="H27" s="11">
        <v>1</v>
      </c>
      <c r="I27" s="11" t="s">
        <v>297</v>
      </c>
      <c r="J27" s="11">
        <v>37672</v>
      </c>
    </row>
    <row r="28" spans="1:10" s="2" customFormat="1">
      <c r="A28" s="11">
        <v>48</v>
      </c>
      <c r="B28" s="11" t="s">
        <v>42</v>
      </c>
      <c r="C28" s="11" t="s">
        <v>43</v>
      </c>
      <c r="D28" s="11" t="s">
        <v>44</v>
      </c>
      <c r="E28" s="11">
        <v>2015</v>
      </c>
      <c r="F28" s="11" t="s">
        <v>45</v>
      </c>
      <c r="G28" s="11">
        <v>20</v>
      </c>
      <c r="H28" s="11">
        <v>1</v>
      </c>
      <c r="I28" s="11" t="s">
        <v>128</v>
      </c>
      <c r="J28" s="11">
        <v>38933</v>
      </c>
    </row>
    <row r="29" spans="1:10" s="2" customFormat="1">
      <c r="A29" s="11">
        <v>88</v>
      </c>
      <c r="B29" s="11" t="s">
        <v>281</v>
      </c>
      <c r="C29" s="11" t="s">
        <v>282</v>
      </c>
      <c r="D29" s="11" t="s">
        <v>283</v>
      </c>
      <c r="E29" s="11">
        <v>1993</v>
      </c>
      <c r="F29" s="11" t="s">
        <v>284</v>
      </c>
      <c r="G29" s="11">
        <v>36</v>
      </c>
      <c r="H29" s="11">
        <v>4</v>
      </c>
      <c r="I29" s="11" t="s">
        <v>285</v>
      </c>
      <c r="J29" s="11">
        <v>39237</v>
      </c>
    </row>
    <row r="30" spans="1:10" s="2" customFormat="1">
      <c r="A30" s="11">
        <v>111</v>
      </c>
      <c r="B30" s="11" t="s">
        <v>366</v>
      </c>
      <c r="C30" s="11" t="s">
        <v>367</v>
      </c>
      <c r="D30" s="11" t="s">
        <v>368</v>
      </c>
      <c r="E30" s="11">
        <v>2003</v>
      </c>
      <c r="F30" s="11" t="s">
        <v>369</v>
      </c>
      <c r="G30" s="11">
        <v>130</v>
      </c>
      <c r="H30" s="11">
        <v>2</v>
      </c>
      <c r="I30" s="11" t="s">
        <v>370</v>
      </c>
      <c r="J30" s="11">
        <v>39944</v>
      </c>
    </row>
    <row r="31" spans="1:10" s="2" customFormat="1">
      <c r="A31" s="11">
        <v>56</v>
      </c>
      <c r="B31" s="11" t="s">
        <v>92</v>
      </c>
      <c r="C31" s="11" t="s">
        <v>93</v>
      </c>
      <c r="D31" s="11" t="s">
        <v>94</v>
      </c>
      <c r="E31" s="11">
        <v>2017</v>
      </c>
      <c r="F31" s="11" t="s">
        <v>95</v>
      </c>
      <c r="G31" s="11">
        <v>34</v>
      </c>
      <c r="H31" s="11">
        <v>4</v>
      </c>
      <c r="I31" s="11" t="s">
        <v>152</v>
      </c>
      <c r="J31" s="11">
        <v>41100</v>
      </c>
    </row>
    <row r="32" spans="1:10" s="2" customFormat="1">
      <c r="A32" s="11">
        <v>82</v>
      </c>
      <c r="B32" s="11" t="s">
        <v>259</v>
      </c>
      <c r="C32" s="11" t="s">
        <v>260</v>
      </c>
      <c r="D32" s="11" t="s">
        <v>261</v>
      </c>
      <c r="E32" s="11">
        <v>2015</v>
      </c>
      <c r="F32" s="11" t="s">
        <v>262</v>
      </c>
      <c r="G32" s="11">
        <v>11</v>
      </c>
      <c r="H32" s="11">
        <v>1</v>
      </c>
      <c r="I32" s="11" t="s">
        <v>263</v>
      </c>
      <c r="J32" s="11">
        <v>41932</v>
      </c>
    </row>
    <row r="33" spans="1:10" s="2" customFormat="1">
      <c r="A33" s="11">
        <v>104</v>
      </c>
      <c r="B33" s="11" t="s">
        <v>333</v>
      </c>
      <c r="C33" s="11" t="s">
        <v>334</v>
      </c>
      <c r="D33" s="11" t="s">
        <v>335</v>
      </c>
      <c r="E33" s="11">
        <v>2001</v>
      </c>
      <c r="F33" s="11" t="s">
        <v>336</v>
      </c>
      <c r="G33" s="11">
        <v>20</v>
      </c>
      <c r="H33" s="11">
        <v>1</v>
      </c>
      <c r="I33" s="11" t="s">
        <v>337</v>
      </c>
      <c r="J33" s="11">
        <v>46216</v>
      </c>
    </row>
    <row r="34" spans="1:10" s="2" customFormat="1">
      <c r="A34" s="11">
        <v>87</v>
      </c>
      <c r="B34" s="11" t="s">
        <v>278</v>
      </c>
      <c r="C34" s="11" t="s">
        <v>279</v>
      </c>
      <c r="D34" s="11" t="s">
        <v>280</v>
      </c>
      <c r="E34" s="11">
        <v>1991</v>
      </c>
      <c r="F34" s="11"/>
      <c r="G34" s="11">
        <v>51</v>
      </c>
      <c r="H34" s="11" t="s">
        <v>127</v>
      </c>
      <c r="I34" s="11">
        <v>3367</v>
      </c>
      <c r="J34" s="11">
        <v>46967</v>
      </c>
    </row>
    <row r="35" spans="1:10" s="2" customFormat="1">
      <c r="A35" s="11">
        <v>45</v>
      </c>
      <c r="B35" s="11" t="s">
        <v>77</v>
      </c>
      <c r="C35" s="11" t="s">
        <v>78</v>
      </c>
      <c r="D35" s="11" t="s">
        <v>28</v>
      </c>
      <c r="E35" s="11">
        <v>2005</v>
      </c>
      <c r="F35" s="11" t="s">
        <v>79</v>
      </c>
      <c r="G35" s="11">
        <v>90</v>
      </c>
      <c r="H35" s="11">
        <v>1</v>
      </c>
      <c r="I35" s="11" t="s">
        <v>117</v>
      </c>
      <c r="J35" s="11">
        <v>47378</v>
      </c>
    </row>
    <row r="36" spans="1:10" s="2" customFormat="1">
      <c r="A36" s="11">
        <v>67</v>
      </c>
      <c r="B36" s="11" t="s">
        <v>195</v>
      </c>
      <c r="C36" s="11" t="s">
        <v>196</v>
      </c>
      <c r="D36" s="11" t="s">
        <v>197</v>
      </c>
      <c r="E36" s="11">
        <v>1992</v>
      </c>
      <c r="F36" s="11" t="s">
        <v>198</v>
      </c>
      <c r="G36" s="11">
        <v>33</v>
      </c>
      <c r="H36" s="11">
        <v>4</v>
      </c>
      <c r="I36" s="11" t="s">
        <v>199</v>
      </c>
      <c r="J36" s="11">
        <v>48354</v>
      </c>
    </row>
    <row r="37" spans="1:10" s="2" customFormat="1">
      <c r="A37" s="11">
        <v>96</v>
      </c>
      <c r="B37" s="11" t="s">
        <v>308</v>
      </c>
      <c r="C37" s="11" t="s">
        <v>309</v>
      </c>
      <c r="D37" s="11" t="s">
        <v>310</v>
      </c>
      <c r="E37" s="11">
        <v>2004</v>
      </c>
      <c r="F37" s="11" t="s">
        <v>311</v>
      </c>
      <c r="G37" s="11">
        <v>7</v>
      </c>
      <c r="H37" s="11">
        <v>2</v>
      </c>
      <c r="I37" s="11" t="s">
        <v>312</v>
      </c>
      <c r="J37" s="11">
        <v>49003</v>
      </c>
    </row>
    <row r="38" spans="1:10" s="2" customFormat="1">
      <c r="A38" s="11">
        <v>98</v>
      </c>
      <c r="B38" s="11" t="s">
        <v>54</v>
      </c>
      <c r="C38" s="11" t="s">
        <v>55</v>
      </c>
      <c r="D38" s="11" t="s">
        <v>56</v>
      </c>
      <c r="E38" s="11">
        <v>1981</v>
      </c>
      <c r="F38" s="11" t="s">
        <v>57</v>
      </c>
      <c r="G38" s="11">
        <v>5</v>
      </c>
      <c r="H38" s="11">
        <v>3</v>
      </c>
      <c r="I38" s="11" t="s">
        <v>313</v>
      </c>
      <c r="J38" s="11">
        <v>50537</v>
      </c>
    </row>
    <row r="39" spans="1:10" s="2" customFormat="1">
      <c r="A39" s="11">
        <v>79</v>
      </c>
      <c r="B39" s="11" t="s">
        <v>30</v>
      </c>
      <c r="C39" s="11" t="s">
        <v>31</v>
      </c>
      <c r="D39" s="11" t="s">
        <v>32</v>
      </c>
      <c r="E39" s="11">
        <v>2011</v>
      </c>
      <c r="F39" s="11" t="s">
        <v>33</v>
      </c>
      <c r="G39" s="11">
        <v>112</v>
      </c>
      <c r="H39" s="11">
        <v>2</v>
      </c>
      <c r="I39" s="11" t="s">
        <v>249</v>
      </c>
      <c r="J39" s="11">
        <v>50542</v>
      </c>
    </row>
    <row r="40" spans="1:10" s="2" customFormat="1">
      <c r="A40" s="11">
        <v>41</v>
      </c>
      <c r="B40" s="11" t="s">
        <v>80</v>
      </c>
      <c r="C40" s="11" t="s">
        <v>81</v>
      </c>
      <c r="D40" s="11" t="s">
        <v>82</v>
      </c>
      <c r="E40" s="11">
        <v>2016</v>
      </c>
      <c r="F40" s="11" t="s">
        <v>83</v>
      </c>
      <c r="G40" s="11">
        <v>19</v>
      </c>
      <c r="H40" s="11">
        <v>2</v>
      </c>
      <c r="I40" s="11" t="s">
        <v>105</v>
      </c>
      <c r="J40" s="11">
        <v>50721</v>
      </c>
    </row>
    <row r="41" spans="1:10" s="2" customFormat="1">
      <c r="A41" s="11">
        <v>106</v>
      </c>
      <c r="B41" s="11" t="s">
        <v>343</v>
      </c>
      <c r="C41" s="11" t="s">
        <v>344</v>
      </c>
      <c r="D41" s="11" t="s">
        <v>212</v>
      </c>
      <c r="E41" s="11">
        <v>1990</v>
      </c>
      <c r="F41" s="11" t="s">
        <v>345</v>
      </c>
      <c r="G41" s="11">
        <v>58</v>
      </c>
      <c r="H41" s="11">
        <v>5</v>
      </c>
      <c r="I41" s="11" t="s">
        <v>346</v>
      </c>
      <c r="J41" s="11">
        <v>51750</v>
      </c>
    </row>
    <row r="42" spans="1:10" s="2" customFormat="1">
      <c r="A42" s="11">
        <v>99</v>
      </c>
      <c r="B42" s="11" t="s">
        <v>314</v>
      </c>
      <c r="C42" s="11" t="s">
        <v>315</v>
      </c>
      <c r="D42" s="11" t="s">
        <v>316</v>
      </c>
      <c r="E42" s="11">
        <v>1987</v>
      </c>
      <c r="F42" s="11" t="s">
        <v>317</v>
      </c>
      <c r="G42" s="11">
        <v>30</v>
      </c>
      <c r="H42" s="11">
        <v>2</v>
      </c>
      <c r="I42" s="11" t="s">
        <v>318</v>
      </c>
      <c r="J42" s="11">
        <v>52971</v>
      </c>
    </row>
    <row r="43" spans="1:10" s="2" customFormat="1">
      <c r="A43" s="11">
        <v>94</v>
      </c>
      <c r="B43" s="11" t="s">
        <v>298</v>
      </c>
      <c r="C43" s="11" t="s">
        <v>299</v>
      </c>
      <c r="D43" s="11" t="s">
        <v>300</v>
      </c>
      <c r="E43" s="11">
        <v>2004</v>
      </c>
      <c r="F43" s="11" t="s">
        <v>301</v>
      </c>
      <c r="G43" s="11">
        <v>57</v>
      </c>
      <c r="H43" s="11">
        <v>2</v>
      </c>
      <c r="I43" s="11" t="s">
        <v>302</v>
      </c>
      <c r="J43" s="11">
        <v>54361</v>
      </c>
    </row>
    <row r="44" spans="1:10" s="2" customFormat="1">
      <c r="A44" s="11">
        <v>51</v>
      </c>
      <c r="B44" s="11" t="s">
        <v>131</v>
      </c>
      <c r="C44" s="11" t="s">
        <v>132</v>
      </c>
      <c r="D44" s="11" t="s">
        <v>133</v>
      </c>
      <c r="E44" s="11">
        <v>1977</v>
      </c>
      <c r="F44" s="11" t="s">
        <v>134</v>
      </c>
      <c r="G44" s="11">
        <v>9</v>
      </c>
      <c r="H44" s="11">
        <v>1</v>
      </c>
      <c r="I44" s="11" t="s">
        <v>135</v>
      </c>
      <c r="J44" s="11">
        <v>54775</v>
      </c>
    </row>
    <row r="45" spans="1:10" s="2" customFormat="1">
      <c r="A45" s="11">
        <v>95</v>
      </c>
      <c r="B45" s="11" t="s">
        <v>303</v>
      </c>
      <c r="C45" s="11" t="s">
        <v>304</v>
      </c>
      <c r="D45" s="11" t="s">
        <v>305</v>
      </c>
      <c r="E45" s="11">
        <v>1992</v>
      </c>
      <c r="F45" s="11" t="s">
        <v>306</v>
      </c>
      <c r="G45" s="11">
        <v>59</v>
      </c>
      <c r="H45" s="11">
        <v>2</v>
      </c>
      <c r="I45" s="16" t="s">
        <v>307</v>
      </c>
      <c r="J45" s="11">
        <v>54968</v>
      </c>
    </row>
    <row r="46" spans="1:10" s="2" customFormat="1">
      <c r="A46" s="11">
        <v>85</v>
      </c>
      <c r="B46" s="11" t="s">
        <v>270</v>
      </c>
      <c r="C46" s="11" t="s">
        <v>271</v>
      </c>
      <c r="D46" s="11" t="s">
        <v>28</v>
      </c>
      <c r="E46" s="11">
        <v>2011</v>
      </c>
      <c r="F46" s="11" t="s">
        <v>272</v>
      </c>
      <c r="G46" s="11">
        <v>96</v>
      </c>
      <c r="H46" s="11">
        <v>5</v>
      </c>
      <c r="I46" s="11" t="s">
        <v>273</v>
      </c>
      <c r="J46" s="11">
        <v>55220</v>
      </c>
    </row>
    <row r="47" spans="1:10" s="2" customFormat="1">
      <c r="A47" s="11">
        <v>110</v>
      </c>
      <c r="B47" s="11" t="s">
        <v>361</v>
      </c>
      <c r="C47" s="11" t="s">
        <v>362</v>
      </c>
      <c r="D47" s="11" t="s">
        <v>363</v>
      </c>
      <c r="E47" s="11">
        <v>1993</v>
      </c>
      <c r="F47" s="11" t="s">
        <v>364</v>
      </c>
      <c r="G47" s="11">
        <v>26</v>
      </c>
      <c r="H47" s="11">
        <v>4</v>
      </c>
      <c r="I47" s="11" t="s">
        <v>365</v>
      </c>
      <c r="J47" s="11">
        <v>56086</v>
      </c>
    </row>
    <row r="48" spans="1:10" s="2" customFormat="1">
      <c r="A48" s="11">
        <v>73</v>
      </c>
      <c r="B48" s="11" t="s">
        <v>50</v>
      </c>
      <c r="C48" s="11" t="s">
        <v>51</v>
      </c>
      <c r="D48" s="11" t="s">
        <v>52</v>
      </c>
      <c r="E48" s="11">
        <v>2015</v>
      </c>
      <c r="F48" s="11" t="s">
        <v>53</v>
      </c>
      <c r="G48" s="11">
        <v>109</v>
      </c>
      <c r="H48" s="11">
        <v>3</v>
      </c>
      <c r="I48" s="11" t="s">
        <v>224</v>
      </c>
      <c r="J48" s="11">
        <v>56525</v>
      </c>
    </row>
    <row r="49" spans="1:10" s="2" customFormat="1">
      <c r="A49" s="11">
        <v>80</v>
      </c>
      <c r="B49" s="11" t="s">
        <v>250</v>
      </c>
      <c r="C49" s="11" t="s">
        <v>251</v>
      </c>
      <c r="D49" s="11" t="s">
        <v>32</v>
      </c>
      <c r="E49" s="11">
        <v>1979</v>
      </c>
      <c r="F49" s="11" t="s">
        <v>252</v>
      </c>
      <c r="G49" s="11">
        <v>49</v>
      </c>
      <c r="H49" s="11">
        <v>1</v>
      </c>
      <c r="I49" s="11" t="s">
        <v>253</v>
      </c>
      <c r="J49" s="11">
        <v>57840</v>
      </c>
    </row>
    <row r="50" spans="1:10" s="2" customFormat="1">
      <c r="A50" s="11">
        <v>52</v>
      </c>
      <c r="B50" s="11" t="s">
        <v>136</v>
      </c>
      <c r="C50" s="11" t="s">
        <v>137</v>
      </c>
      <c r="D50" s="11" t="s">
        <v>138</v>
      </c>
      <c r="E50" s="11">
        <v>1991</v>
      </c>
      <c r="F50" s="11" t="s">
        <v>139</v>
      </c>
      <c r="G50" s="11">
        <v>16</v>
      </c>
      <c r="H50" s="16">
        <v>42767</v>
      </c>
      <c r="I50" s="11" t="s">
        <v>140</v>
      </c>
      <c r="J50" s="11">
        <v>58896</v>
      </c>
    </row>
    <row r="51" spans="1:10">
      <c r="A51" s="11">
        <v>83</v>
      </c>
      <c r="B51" s="11" t="s">
        <v>84</v>
      </c>
      <c r="C51" s="11" t="s">
        <v>85</v>
      </c>
      <c r="D51" s="11" t="s">
        <v>86</v>
      </c>
      <c r="E51" s="11">
        <v>2016</v>
      </c>
      <c r="F51" s="11" t="s">
        <v>87</v>
      </c>
      <c r="G51" s="11">
        <v>25</v>
      </c>
      <c r="H51" s="11">
        <v>2</v>
      </c>
      <c r="I51" s="11" t="s">
        <v>264</v>
      </c>
      <c r="J51" s="11">
        <v>59284</v>
      </c>
    </row>
    <row r="52" spans="1:10">
      <c r="A52" s="11">
        <v>91</v>
      </c>
      <c r="B52" s="11" t="s">
        <v>46</v>
      </c>
      <c r="C52" s="11" t="s">
        <v>47</v>
      </c>
      <c r="D52" s="11" t="s">
        <v>48</v>
      </c>
      <c r="E52" s="11">
        <v>2001</v>
      </c>
      <c r="F52" s="11" t="s">
        <v>49</v>
      </c>
      <c r="G52" s="11">
        <v>23</v>
      </c>
      <c r="H52" s="11">
        <v>3</v>
      </c>
      <c r="I52" s="11" t="s">
        <v>291</v>
      </c>
      <c r="J52" s="11">
        <v>59320</v>
      </c>
    </row>
    <row r="53" spans="1:10">
      <c r="A53" s="11">
        <v>72</v>
      </c>
      <c r="B53" s="11" t="s">
        <v>219</v>
      </c>
      <c r="C53" s="11" t="s">
        <v>220</v>
      </c>
      <c r="D53" s="11" t="s">
        <v>221</v>
      </c>
      <c r="E53" s="11">
        <v>1975</v>
      </c>
      <c r="F53" s="11" t="s">
        <v>222</v>
      </c>
      <c r="G53" s="11">
        <v>42</v>
      </c>
      <c r="H53" s="11">
        <v>1</v>
      </c>
      <c r="I53" s="11" t="s">
        <v>223</v>
      </c>
      <c r="J53" s="11">
        <v>60703</v>
      </c>
    </row>
    <row r="54" spans="1:10">
      <c r="A54" s="11">
        <v>92</v>
      </c>
      <c r="B54" s="11" t="s">
        <v>292</v>
      </c>
      <c r="C54" s="11" t="s">
        <v>293</v>
      </c>
      <c r="D54" s="11" t="s">
        <v>294</v>
      </c>
      <c r="E54" s="11">
        <v>2011</v>
      </c>
      <c r="F54" s="11" t="s">
        <v>295</v>
      </c>
      <c r="G54" s="11">
        <v>65</v>
      </c>
      <c r="H54" s="11">
        <v>4</v>
      </c>
      <c r="I54" s="11" t="s">
        <v>296</v>
      </c>
      <c r="J54" s="11">
        <v>66679</v>
      </c>
    </row>
    <row r="55" spans="1:10">
      <c r="A55" s="11">
        <v>58</v>
      </c>
      <c r="B55" s="11" t="s">
        <v>157</v>
      </c>
      <c r="C55" s="11" t="s">
        <v>158</v>
      </c>
      <c r="D55" s="11" t="s">
        <v>159</v>
      </c>
      <c r="E55" s="11">
        <v>2017</v>
      </c>
      <c r="F55" s="11" t="s">
        <v>160</v>
      </c>
      <c r="G55" s="11">
        <v>94</v>
      </c>
      <c r="H55" s="11"/>
      <c r="I55" s="11" t="s">
        <v>161</v>
      </c>
      <c r="J55" s="11">
        <v>67037</v>
      </c>
    </row>
    <row r="56" spans="1:10">
      <c r="A56" s="11">
        <v>44</v>
      </c>
      <c r="B56" s="11" t="s">
        <v>112</v>
      </c>
      <c r="C56" s="11" t="s">
        <v>113</v>
      </c>
      <c r="D56" s="11" t="s">
        <v>114</v>
      </c>
      <c r="E56" s="11">
        <v>1989</v>
      </c>
      <c r="F56" s="11" t="s">
        <v>115</v>
      </c>
      <c r="G56" s="11">
        <v>105</v>
      </c>
      <c r="H56" s="11">
        <v>2</v>
      </c>
      <c r="I56" s="11" t="s">
        <v>116</v>
      </c>
      <c r="J56" s="11">
        <v>73767</v>
      </c>
    </row>
    <row r="57" spans="1:10">
      <c r="A57" s="11">
        <v>55</v>
      </c>
      <c r="B57" s="11" t="s">
        <v>66</v>
      </c>
      <c r="C57" s="11" t="s">
        <v>67</v>
      </c>
      <c r="D57" s="11" t="s">
        <v>68</v>
      </c>
      <c r="E57" s="11">
        <v>2002</v>
      </c>
      <c r="F57" s="11" t="s">
        <v>69</v>
      </c>
      <c r="G57" s="11">
        <v>62</v>
      </c>
      <c r="H57" s="11" t="s">
        <v>151</v>
      </c>
      <c r="I57" s="11">
        <v>3385</v>
      </c>
      <c r="J57" s="11">
        <v>73924</v>
      </c>
    </row>
    <row r="58" spans="1:10">
      <c r="A58" s="11">
        <v>43</v>
      </c>
      <c r="B58" s="11" t="s">
        <v>34</v>
      </c>
      <c r="C58" s="11" t="s">
        <v>35</v>
      </c>
      <c r="D58" s="11" t="s">
        <v>36</v>
      </c>
      <c r="E58" s="11">
        <v>2010</v>
      </c>
      <c r="F58" s="11" t="s">
        <v>37</v>
      </c>
      <c r="G58" s="11">
        <v>1</v>
      </c>
      <c r="H58" s="11">
        <v>2</v>
      </c>
      <c r="I58" s="11" t="s">
        <v>111</v>
      </c>
      <c r="J58" s="11">
        <v>74887</v>
      </c>
    </row>
    <row r="59" spans="1:10">
      <c r="A59" s="11">
        <v>40</v>
      </c>
      <c r="B59" s="11" t="s">
        <v>99</v>
      </c>
      <c r="C59" s="11" t="s">
        <v>100</v>
      </c>
      <c r="D59" s="11" t="s">
        <v>101</v>
      </c>
      <c r="E59" s="11">
        <v>1997</v>
      </c>
      <c r="F59" s="11" t="s">
        <v>104</v>
      </c>
      <c r="G59" s="11">
        <v>88</v>
      </c>
      <c r="H59" s="11"/>
      <c r="I59" s="11" t="s">
        <v>103</v>
      </c>
      <c r="J59" s="11">
        <v>75330</v>
      </c>
    </row>
    <row r="60" spans="1:10">
      <c r="A60" s="11">
        <v>81</v>
      </c>
      <c r="B60" s="11" t="s">
        <v>254</v>
      </c>
      <c r="C60" s="11" t="s">
        <v>255</v>
      </c>
      <c r="D60" s="11" t="s">
        <v>256</v>
      </c>
      <c r="E60" s="11">
        <v>1998</v>
      </c>
      <c r="F60" s="11" t="s">
        <v>257</v>
      </c>
      <c r="G60" s="11">
        <v>71</v>
      </c>
      <c r="H60" s="11"/>
      <c r="I60" s="11" t="s">
        <v>258</v>
      </c>
      <c r="J60" s="11">
        <v>76460</v>
      </c>
    </row>
    <row r="61" spans="1:10">
      <c r="A61" s="11">
        <v>59</v>
      </c>
      <c r="B61" s="11" t="s">
        <v>162</v>
      </c>
      <c r="C61" s="11" t="s">
        <v>163</v>
      </c>
      <c r="D61" s="11" t="s">
        <v>164</v>
      </c>
      <c r="E61" s="11">
        <v>1996</v>
      </c>
      <c r="F61" s="11" t="s">
        <v>165</v>
      </c>
      <c r="G61" s="11">
        <v>49</v>
      </c>
      <c r="H61" s="11">
        <v>1</v>
      </c>
      <c r="I61" s="11" t="s">
        <v>166</v>
      </c>
      <c r="J61" s="11">
        <v>78680</v>
      </c>
    </row>
    <row r="62" spans="1:10">
      <c r="A62" s="11">
        <v>108</v>
      </c>
      <c r="B62" s="11" t="s">
        <v>352</v>
      </c>
      <c r="C62" s="11" t="s">
        <v>353</v>
      </c>
      <c r="D62" s="11" t="s">
        <v>354</v>
      </c>
      <c r="E62" s="11">
        <v>1985</v>
      </c>
      <c r="F62" s="11" t="s">
        <v>355</v>
      </c>
      <c r="G62" s="11">
        <v>20</v>
      </c>
      <c r="H62" s="11">
        <v>7</v>
      </c>
      <c r="I62" s="11" t="s">
        <v>356</v>
      </c>
      <c r="J62" s="11">
        <v>80275</v>
      </c>
    </row>
    <row r="63" spans="1:10">
      <c r="A63" s="11">
        <v>105</v>
      </c>
      <c r="B63" s="11" t="s">
        <v>338</v>
      </c>
      <c r="C63" s="11" t="s">
        <v>339</v>
      </c>
      <c r="D63" s="11" t="s">
        <v>340</v>
      </c>
      <c r="E63" s="11">
        <v>1999</v>
      </c>
      <c r="F63" s="11" t="s">
        <v>341</v>
      </c>
      <c r="G63" s="11">
        <v>47</v>
      </c>
      <c r="H63" s="11">
        <v>2</v>
      </c>
      <c r="I63" s="11" t="s">
        <v>342</v>
      </c>
      <c r="J63" s="11">
        <v>81054</v>
      </c>
    </row>
    <row r="64" spans="1:10">
      <c r="A64" s="11">
        <v>62</v>
      </c>
      <c r="B64" s="11" t="s">
        <v>175</v>
      </c>
      <c r="C64" s="11" t="s">
        <v>176</v>
      </c>
      <c r="D64" s="11" t="s">
        <v>177</v>
      </c>
      <c r="E64" s="11">
        <v>1974</v>
      </c>
      <c r="F64" s="11" t="s">
        <v>178</v>
      </c>
      <c r="G64" s="11">
        <v>14</v>
      </c>
      <c r="H64" s="11">
        <v>2</v>
      </c>
      <c r="I64" s="11" t="s">
        <v>179</v>
      </c>
      <c r="J64" s="11">
        <v>81684</v>
      </c>
    </row>
    <row r="65" spans="1:10">
      <c r="A65" s="11">
        <v>101</v>
      </c>
      <c r="B65" s="11" t="s">
        <v>320</v>
      </c>
      <c r="C65" s="11" t="s">
        <v>321</v>
      </c>
      <c r="D65" s="11" t="s">
        <v>322</v>
      </c>
      <c r="E65" s="11">
        <v>1998</v>
      </c>
      <c r="F65" s="11" t="s">
        <v>323</v>
      </c>
      <c r="G65" s="11">
        <v>51</v>
      </c>
      <c r="H65" s="11">
        <v>2</v>
      </c>
      <c r="I65" s="11" t="s">
        <v>234</v>
      </c>
      <c r="J65" s="11">
        <v>82696</v>
      </c>
    </row>
    <row r="66" spans="1:10">
      <c r="A66" s="11">
        <v>76</v>
      </c>
      <c r="B66" s="11" t="s">
        <v>235</v>
      </c>
      <c r="C66" s="11" t="s">
        <v>236</v>
      </c>
      <c r="D66" s="11" t="s">
        <v>237</v>
      </c>
      <c r="E66" s="11">
        <v>2012</v>
      </c>
      <c r="F66" s="11" t="s">
        <v>238</v>
      </c>
      <c r="G66" s="11">
        <v>3</v>
      </c>
      <c r="H66" s="11"/>
      <c r="I66" s="11"/>
      <c r="J66" s="11">
        <v>83890</v>
      </c>
    </row>
    <row r="67" spans="1:10">
      <c r="A67" s="11">
        <v>42</v>
      </c>
      <c r="B67" s="11" t="s">
        <v>106</v>
      </c>
      <c r="C67" s="11" t="s">
        <v>107</v>
      </c>
      <c r="D67" s="11" t="s">
        <v>108</v>
      </c>
      <c r="E67" s="11">
        <v>1983</v>
      </c>
      <c r="F67" s="11" t="s">
        <v>109</v>
      </c>
      <c r="G67" s="11">
        <v>58</v>
      </c>
      <c r="H67" s="11">
        <v>9</v>
      </c>
      <c r="I67" s="11" t="s">
        <v>110</v>
      </c>
      <c r="J67" s="11">
        <v>84689</v>
      </c>
    </row>
    <row r="68" spans="1:10">
      <c r="A68" s="11">
        <v>89</v>
      </c>
      <c r="B68" s="11" t="s">
        <v>62</v>
      </c>
      <c r="C68" s="11" t="s">
        <v>63</v>
      </c>
      <c r="D68" s="11" t="s">
        <v>64</v>
      </c>
      <c r="E68" s="11">
        <v>1981</v>
      </c>
      <c r="F68" s="11" t="s">
        <v>65</v>
      </c>
      <c r="G68" s="11">
        <v>18</v>
      </c>
      <c r="H68" s="11">
        <v>3</v>
      </c>
      <c r="I68" s="11" t="s">
        <v>286</v>
      </c>
      <c r="J68" s="11">
        <v>88432</v>
      </c>
    </row>
    <row r="69" spans="1:10">
      <c r="A69" s="11">
        <v>50</v>
      </c>
      <c r="B69" s="11" t="s">
        <v>88</v>
      </c>
      <c r="C69" s="11" t="s">
        <v>89</v>
      </c>
      <c r="D69" s="11" t="s">
        <v>90</v>
      </c>
      <c r="E69" s="11">
        <v>1991</v>
      </c>
      <c r="F69" s="11" t="s">
        <v>91</v>
      </c>
      <c r="G69" s="11">
        <v>41</v>
      </c>
      <c r="H69" s="11">
        <v>3</v>
      </c>
      <c r="I69" s="11" t="s">
        <v>130</v>
      </c>
      <c r="J69" s="11">
        <v>89054</v>
      </c>
    </row>
    <row r="70" spans="1:10">
      <c r="A70" s="11">
        <v>112</v>
      </c>
      <c r="B70" s="11" t="s">
        <v>371</v>
      </c>
      <c r="C70" s="11" t="s">
        <v>372</v>
      </c>
      <c r="D70" s="11" t="s">
        <v>373</v>
      </c>
      <c r="E70" s="11">
        <v>2008</v>
      </c>
      <c r="F70" s="11" t="s">
        <v>374</v>
      </c>
      <c r="G70" s="11">
        <v>28</v>
      </c>
      <c r="H70" s="11">
        <v>2</v>
      </c>
      <c r="I70" s="11" t="s">
        <v>375</v>
      </c>
      <c r="J70" s="11">
        <v>90316</v>
      </c>
    </row>
    <row r="71" spans="1:10">
      <c r="A71" s="11">
        <v>70</v>
      </c>
      <c r="B71" s="11" t="s">
        <v>210</v>
      </c>
      <c r="C71" s="11" t="s">
        <v>211</v>
      </c>
      <c r="D71" s="11" t="s">
        <v>212</v>
      </c>
      <c r="E71" s="11">
        <v>1989</v>
      </c>
      <c r="F71" s="11" t="s">
        <v>213</v>
      </c>
      <c r="G71" s="11">
        <v>57</v>
      </c>
      <c r="H71" s="11">
        <v>1</v>
      </c>
      <c r="I71" s="11" t="s">
        <v>214</v>
      </c>
      <c r="J71" s="11">
        <v>92735</v>
      </c>
    </row>
    <row r="72" spans="1:10">
      <c r="A72" s="11">
        <v>47</v>
      </c>
      <c r="B72" s="11" t="s">
        <v>123</v>
      </c>
      <c r="C72" s="11" t="s">
        <v>124</v>
      </c>
      <c r="D72" s="11" t="s">
        <v>125</v>
      </c>
      <c r="E72" s="11">
        <v>2008</v>
      </c>
      <c r="F72" s="11" t="s">
        <v>126</v>
      </c>
      <c r="G72" s="11">
        <v>68</v>
      </c>
      <c r="H72" s="11" t="s">
        <v>127</v>
      </c>
      <c r="I72" s="11">
        <v>4161</v>
      </c>
      <c r="J72" s="11">
        <v>93418</v>
      </c>
    </row>
    <row r="73" spans="1:10">
      <c r="A73" s="11">
        <v>103</v>
      </c>
      <c r="B73" s="11" t="s">
        <v>329</v>
      </c>
      <c r="C73" s="11" t="s">
        <v>330</v>
      </c>
      <c r="D73" s="11" t="s">
        <v>331</v>
      </c>
      <c r="E73" s="11">
        <v>1962</v>
      </c>
      <c r="F73" s="11"/>
      <c r="G73" s="11">
        <v>65</v>
      </c>
      <c r="H73" s="11">
        <v>3</v>
      </c>
      <c r="I73" s="11" t="s">
        <v>332</v>
      </c>
      <c r="J73" s="11">
        <v>94860</v>
      </c>
    </row>
    <row r="74" spans="1:10">
      <c r="A74" s="11">
        <v>97</v>
      </c>
      <c r="B74" s="11" t="s">
        <v>58</v>
      </c>
      <c r="C74" s="11" t="s">
        <v>59</v>
      </c>
      <c r="D74" s="11" t="s">
        <v>60</v>
      </c>
      <c r="E74" s="11">
        <v>1986</v>
      </c>
      <c r="F74" s="11" t="s">
        <v>61</v>
      </c>
      <c r="G74" s="11">
        <v>22</v>
      </c>
      <c r="H74" s="11">
        <v>3</v>
      </c>
      <c r="I74" s="16">
        <v>43011</v>
      </c>
      <c r="J74" s="11">
        <v>95244</v>
      </c>
    </row>
    <row r="75" spans="1:10">
      <c r="A75" s="11">
        <v>65</v>
      </c>
      <c r="B75" s="11" t="s">
        <v>189</v>
      </c>
      <c r="C75" s="11" t="s">
        <v>190</v>
      </c>
      <c r="D75" s="11" t="s">
        <v>191</v>
      </c>
      <c r="E75" s="11">
        <v>1988</v>
      </c>
      <c r="F75" s="11" t="s">
        <v>192</v>
      </c>
      <c r="G75" s="11">
        <v>22</v>
      </c>
      <c r="H75" s="11">
        <v>3</v>
      </c>
      <c r="I75" s="11" t="s">
        <v>193</v>
      </c>
      <c r="J75" s="11">
        <v>96772</v>
      </c>
    </row>
  </sheetData>
  <sortState ref="A77:J87">
    <sortCondition ref="J77:J87"/>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E3534-4D1A-4B24-BDB4-D6341E1383B5}">
  <dimension ref="A1:F21"/>
  <sheetViews>
    <sheetView zoomScale="84" workbookViewId="0">
      <selection activeCell="B12" activeCellId="1" sqref="B15:B21 B2:B12"/>
    </sheetView>
  </sheetViews>
  <sheetFormatPr defaultRowHeight="16"/>
  <sheetData>
    <row r="1" spans="1:6">
      <c r="A1" s="11" t="s">
        <v>381</v>
      </c>
      <c r="B1" s="11" t="s">
        <v>382</v>
      </c>
      <c r="C1" s="11" t="s">
        <v>2</v>
      </c>
      <c r="D1" s="11" t="s">
        <v>102</v>
      </c>
      <c r="E1" s="11" t="s">
        <v>1</v>
      </c>
      <c r="F1" s="11" t="s">
        <v>881</v>
      </c>
    </row>
    <row r="2" spans="1:6">
      <c r="A2" s="11">
        <v>113</v>
      </c>
      <c r="B2" s="11" t="s">
        <v>801</v>
      </c>
      <c r="C2" s="11" t="s">
        <v>806</v>
      </c>
      <c r="D2" s="11" t="s">
        <v>805</v>
      </c>
      <c r="E2" s="11">
        <v>1972</v>
      </c>
      <c r="F2" s="11">
        <v>2.0152920465801638E-2</v>
      </c>
    </row>
    <row r="3" spans="1:6">
      <c r="A3" s="11">
        <v>118</v>
      </c>
      <c r="B3" s="11" t="s">
        <v>817</v>
      </c>
      <c r="C3" s="11" t="s">
        <v>818</v>
      </c>
      <c r="D3" s="11" t="s">
        <v>819</v>
      </c>
      <c r="E3" s="11">
        <v>1980</v>
      </c>
      <c r="F3" s="11">
        <v>4.674181240213704E-2</v>
      </c>
    </row>
    <row r="4" spans="1:6">
      <c r="A4" s="11">
        <v>121</v>
      </c>
      <c r="B4" s="11" t="s">
        <v>826</v>
      </c>
      <c r="C4" s="11" t="s">
        <v>827</v>
      </c>
      <c r="D4" s="11" t="s">
        <v>828</v>
      </c>
      <c r="E4" s="11">
        <v>2014</v>
      </c>
      <c r="F4" s="11">
        <v>0.13282679210562631</v>
      </c>
    </row>
    <row r="5" spans="1:6">
      <c r="A5" s="11">
        <v>115</v>
      </c>
      <c r="B5" s="11" t="s">
        <v>807</v>
      </c>
      <c r="C5" s="11" t="s">
        <v>808</v>
      </c>
      <c r="D5" s="11" t="s">
        <v>809</v>
      </c>
      <c r="E5" s="11">
        <v>1972</v>
      </c>
      <c r="F5" s="11">
        <v>0.14772978119295221</v>
      </c>
    </row>
    <row r="6" spans="1:6">
      <c r="A6" s="11">
        <v>117</v>
      </c>
      <c r="B6" s="11" t="s">
        <v>813</v>
      </c>
      <c r="C6" s="11" t="s">
        <v>814</v>
      </c>
      <c r="D6" s="11" t="s">
        <v>815</v>
      </c>
      <c r="E6" s="11">
        <v>1975</v>
      </c>
      <c r="F6" s="11">
        <v>0.19497116776968848</v>
      </c>
    </row>
    <row r="7" spans="1:6">
      <c r="A7" s="11">
        <v>116</v>
      </c>
      <c r="B7" s="11" t="s">
        <v>810</v>
      </c>
      <c r="C7" s="11" t="s">
        <v>812</v>
      </c>
      <c r="D7" s="11" t="s">
        <v>811</v>
      </c>
      <c r="E7" s="11">
        <v>1973</v>
      </c>
      <c r="F7" s="11">
        <v>0.3082658551556392</v>
      </c>
    </row>
    <row r="8" spans="1:6">
      <c r="A8" s="11">
        <v>123</v>
      </c>
      <c r="B8" s="11" t="s">
        <v>832</v>
      </c>
      <c r="C8" s="11" t="s">
        <v>833</v>
      </c>
      <c r="D8" s="11" t="s">
        <v>834</v>
      </c>
      <c r="E8" s="11">
        <v>2017</v>
      </c>
      <c r="F8" s="11">
        <v>0.35522680376280447</v>
      </c>
    </row>
    <row r="9" spans="1:6">
      <c r="A9" s="11">
        <v>119</v>
      </c>
      <c r="B9" s="11" t="s">
        <v>820</v>
      </c>
      <c r="C9" s="11" t="s">
        <v>821</v>
      </c>
      <c r="D9" s="11" t="s">
        <v>822</v>
      </c>
      <c r="E9" s="11">
        <v>1987</v>
      </c>
      <c r="F9" s="11">
        <v>0.51238651611118913</v>
      </c>
    </row>
    <row r="10" spans="1:6">
      <c r="A10" s="11">
        <v>114</v>
      </c>
      <c r="B10" s="11" t="s">
        <v>804</v>
      </c>
      <c r="C10" s="11" t="s">
        <v>802</v>
      </c>
      <c r="D10" s="11" t="s">
        <v>803</v>
      </c>
      <c r="E10" s="11">
        <v>1973</v>
      </c>
      <c r="F10" s="11">
        <v>0.79962543936843022</v>
      </c>
    </row>
    <row r="11" spans="1:6">
      <c r="A11" s="11">
        <v>122</v>
      </c>
      <c r="B11" s="11" t="s">
        <v>829</v>
      </c>
      <c r="C11" s="11" t="s">
        <v>830</v>
      </c>
      <c r="D11" s="11" t="s">
        <v>831</v>
      </c>
      <c r="E11" s="11">
        <v>1974</v>
      </c>
      <c r="F11" s="11">
        <v>0.82351857412982277</v>
      </c>
    </row>
    <row r="12" spans="1:6">
      <c r="A12" s="11">
        <v>120</v>
      </c>
      <c r="B12" s="11" t="s">
        <v>823</v>
      </c>
      <c r="C12" s="11" t="s">
        <v>824</v>
      </c>
      <c r="D12" s="11" t="s">
        <v>825</v>
      </c>
      <c r="E12" s="11">
        <v>1980</v>
      </c>
      <c r="F12" s="11">
        <v>0.91283573016383235</v>
      </c>
    </row>
    <row r="14" spans="1:6">
      <c r="A14" s="2" t="s">
        <v>979</v>
      </c>
      <c r="D14" t="s">
        <v>980</v>
      </c>
    </row>
    <row r="15" spans="1:6">
      <c r="A15">
        <v>130</v>
      </c>
      <c r="B15" t="s">
        <v>977</v>
      </c>
      <c r="C15">
        <v>1986</v>
      </c>
      <c r="D15">
        <v>4.5647988135790185E-2</v>
      </c>
    </row>
    <row r="16" spans="1:6">
      <c r="A16">
        <v>126</v>
      </c>
      <c r="B16" t="s">
        <v>974</v>
      </c>
      <c r="C16">
        <v>1977</v>
      </c>
      <c r="D16">
        <v>0.19975369256546105</v>
      </c>
    </row>
    <row r="17" spans="1:4">
      <c r="A17">
        <v>124</v>
      </c>
      <c r="B17" t="s">
        <v>972</v>
      </c>
      <c r="C17">
        <v>2001</v>
      </c>
      <c r="D17">
        <v>0.38904191938792043</v>
      </c>
    </row>
    <row r="18" spans="1:4">
      <c r="A18">
        <v>131</v>
      </c>
      <c r="B18" t="s">
        <v>978</v>
      </c>
      <c r="C18">
        <v>1983</v>
      </c>
      <c r="D18">
        <v>0.46913668197324998</v>
      </c>
    </row>
    <row r="19" spans="1:4">
      <c r="A19">
        <v>125</v>
      </c>
      <c r="B19" t="s">
        <v>973</v>
      </c>
      <c r="C19">
        <v>1976</v>
      </c>
      <c r="D19">
        <v>0.47343686143616748</v>
      </c>
    </row>
    <row r="20" spans="1:4">
      <c r="A20">
        <v>127</v>
      </c>
      <c r="B20" t="s">
        <v>975</v>
      </c>
      <c r="C20">
        <v>1983</v>
      </c>
      <c r="D20">
        <v>0.66023299344219599</v>
      </c>
    </row>
    <row r="21" spans="1:4">
      <c r="A21">
        <v>129</v>
      </c>
      <c r="B21" t="s">
        <v>976</v>
      </c>
      <c r="C21">
        <v>2003</v>
      </c>
      <c r="D21">
        <v>0.99936467621327407</v>
      </c>
    </row>
  </sheetData>
  <sortState ref="A15:D21">
    <sortCondition ref="D15:D21"/>
  </sortState>
  <pageMargins left="0.7" right="0.7" top="0.75" bottom="0.75" header="0.3" footer="0.3"/>
  <pageSetup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254E6-1A82-434D-AD11-C2378A2F3740}">
  <dimension ref="A1:C21"/>
  <sheetViews>
    <sheetView workbookViewId="0">
      <selection sqref="A1:B1048576"/>
    </sheetView>
  </sheetViews>
  <sheetFormatPr defaultRowHeight="16"/>
  <sheetData>
    <row r="1" spans="1:3">
      <c r="A1" s="19" t="s">
        <v>906</v>
      </c>
      <c r="B1" t="s">
        <v>1</v>
      </c>
      <c r="C1" t="s">
        <v>927</v>
      </c>
    </row>
    <row r="2" spans="1:3">
      <c r="A2" t="s">
        <v>907</v>
      </c>
      <c r="B2">
        <v>2006</v>
      </c>
      <c r="C2">
        <v>0.11780915591189201</v>
      </c>
    </row>
    <row r="3" spans="1:3">
      <c r="A3" s="19" t="s">
        <v>908</v>
      </c>
      <c r="B3">
        <v>2013</v>
      </c>
      <c r="C3">
        <v>0.14190518438276789</v>
      </c>
    </row>
    <row r="4" spans="1:3">
      <c r="A4" t="s">
        <v>909</v>
      </c>
      <c r="B4">
        <v>2014</v>
      </c>
      <c r="C4">
        <v>0.15248178171981241</v>
      </c>
    </row>
    <row r="5" spans="1:3">
      <c r="A5" t="s">
        <v>910</v>
      </c>
      <c r="B5">
        <v>2016</v>
      </c>
      <c r="C5">
        <v>0.32424885057540331</v>
      </c>
    </row>
    <row r="6" spans="1:3">
      <c r="A6" t="s">
        <v>911</v>
      </c>
      <c r="B6">
        <v>2002</v>
      </c>
      <c r="C6">
        <v>0.36008942414901568</v>
      </c>
    </row>
    <row r="7" spans="1:3">
      <c r="A7" t="s">
        <v>912</v>
      </c>
      <c r="B7">
        <v>2013</v>
      </c>
      <c r="C7">
        <v>0.36473888979125946</v>
      </c>
    </row>
    <row r="8" spans="1:3">
      <c r="A8" t="s">
        <v>913</v>
      </c>
      <c r="B8">
        <v>2015</v>
      </c>
      <c r="C8">
        <v>0.37305006993859302</v>
      </c>
    </row>
    <row r="9" spans="1:3">
      <c r="A9" t="s">
        <v>914</v>
      </c>
      <c r="B9">
        <v>1998</v>
      </c>
      <c r="C9">
        <v>0.40549141682361001</v>
      </c>
    </row>
    <row r="10" spans="1:3">
      <c r="A10" t="s">
        <v>915</v>
      </c>
      <c r="B10">
        <v>1996</v>
      </c>
      <c r="C10">
        <v>0.49010771135660791</v>
      </c>
    </row>
    <row r="11" spans="1:3">
      <c r="A11" t="s">
        <v>916</v>
      </c>
      <c r="B11">
        <v>1997</v>
      </c>
      <c r="C11">
        <v>0.49766661039234461</v>
      </c>
    </row>
    <row r="12" spans="1:3">
      <c r="A12" t="s">
        <v>917</v>
      </c>
      <c r="B12">
        <v>2015</v>
      </c>
      <c r="C12">
        <v>0.53613889700361461</v>
      </c>
    </row>
    <row r="13" spans="1:3">
      <c r="A13" t="s">
        <v>926</v>
      </c>
      <c r="B13">
        <v>2017</v>
      </c>
      <c r="C13">
        <v>0.55372046150480514</v>
      </c>
    </row>
    <row r="14" spans="1:3">
      <c r="A14" t="s">
        <v>918</v>
      </c>
      <c r="B14">
        <v>2010</v>
      </c>
      <c r="C14">
        <v>0.56166742077086174</v>
      </c>
    </row>
    <row r="15" spans="1:3">
      <c r="A15" t="s">
        <v>919</v>
      </c>
      <c r="B15">
        <v>2014</v>
      </c>
      <c r="C15">
        <v>0.69538024858540026</v>
      </c>
    </row>
    <row r="16" spans="1:3">
      <c r="A16" t="s">
        <v>920</v>
      </c>
      <c r="B16">
        <v>1989</v>
      </c>
      <c r="C16">
        <v>0.72399036878219081</v>
      </c>
    </row>
    <row r="17" spans="1:3">
      <c r="A17" t="s">
        <v>921</v>
      </c>
      <c r="B17">
        <v>2002</v>
      </c>
      <c r="C17">
        <v>0.75372671693079174</v>
      </c>
    </row>
    <row r="18" spans="1:3">
      <c r="A18" t="s">
        <v>922</v>
      </c>
      <c r="B18">
        <v>1973</v>
      </c>
      <c r="C18">
        <v>0.90783927973393885</v>
      </c>
    </row>
    <row r="19" spans="1:3">
      <c r="A19" t="s">
        <v>923</v>
      </c>
      <c r="B19">
        <v>1993</v>
      </c>
      <c r="C19">
        <v>0.92374386939225039</v>
      </c>
    </row>
    <row r="20" spans="1:3">
      <c r="A20" t="s">
        <v>924</v>
      </c>
      <c r="B20">
        <v>2015</v>
      </c>
      <c r="C20">
        <v>0.979161553110653</v>
      </c>
    </row>
    <row r="21" spans="1:3">
      <c r="A21" t="s">
        <v>925</v>
      </c>
      <c r="B21">
        <v>2008</v>
      </c>
      <c r="C21">
        <v>0.99001321954929655</v>
      </c>
    </row>
  </sheetData>
  <sortState ref="A2:B21">
    <sortCondition ref="B2:B21"/>
  </sortState>
  <pageMargins left="0.7" right="0.7" top="0.75" bottom="0.75" header="0.3" footer="0.3"/>
  <pageSetup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CD05F-8AA5-4B4B-A78B-689A84694DEA}">
  <dimension ref="A1:D13"/>
  <sheetViews>
    <sheetView workbookViewId="0">
      <selection activeCell="B1" sqref="B1:D5"/>
    </sheetView>
  </sheetViews>
  <sheetFormatPr defaultRowHeight="16"/>
  <cols>
    <col min="1" max="1" width="10.20703125" bestFit="1" customWidth="1"/>
  </cols>
  <sheetData>
    <row r="1" spans="1:4">
      <c r="A1" s="20" t="s">
        <v>1200</v>
      </c>
      <c r="B1" t="s">
        <v>1201</v>
      </c>
      <c r="C1" t="s">
        <v>1202</v>
      </c>
      <c r="D1" t="s">
        <v>1197</v>
      </c>
    </row>
    <row r="2" spans="1:4">
      <c r="A2" s="21">
        <v>42989</v>
      </c>
      <c r="B2" s="19" t="s">
        <v>1192</v>
      </c>
      <c r="C2" s="23" t="s">
        <v>1193</v>
      </c>
      <c r="D2" s="22">
        <v>916</v>
      </c>
    </row>
    <row r="3" spans="1:4">
      <c r="A3" s="21">
        <v>42989</v>
      </c>
      <c r="B3" s="22" t="s">
        <v>1194</v>
      </c>
      <c r="C3" s="24" t="s">
        <v>1195</v>
      </c>
      <c r="D3" s="25">
        <v>1072</v>
      </c>
    </row>
    <row r="4" spans="1:4">
      <c r="A4" s="21">
        <v>42989</v>
      </c>
      <c r="B4" t="s">
        <v>1199</v>
      </c>
      <c r="C4" s="11"/>
      <c r="D4" s="11">
        <v>1988</v>
      </c>
    </row>
    <row r="5" spans="1:4">
      <c r="A5" s="21">
        <v>42989</v>
      </c>
      <c r="B5" t="s">
        <v>1198</v>
      </c>
      <c r="C5" s="22" t="s">
        <v>1196</v>
      </c>
      <c r="D5" s="11">
        <v>1497</v>
      </c>
    </row>
    <row r="7" spans="1:4">
      <c r="A7" s="19"/>
    </row>
    <row r="10" spans="1:4">
      <c r="A10" s="20"/>
    </row>
    <row r="11" spans="1:4">
      <c r="A11" s="20"/>
    </row>
    <row r="13" spans="1:4">
      <c r="A13" s="2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Data_power_estimates</vt:lpstr>
      <vt:lpstr>CodeBook"Data_power_estimates"</vt:lpstr>
      <vt:lpstr>Data_prop_reporting_PA</vt:lpstr>
      <vt:lpstr>Codebook_Data_Prop_reporting_PA</vt:lpstr>
      <vt:lpstr>Randomisation_original_sample</vt:lpstr>
      <vt:lpstr>Randomisation_additional_articl</vt:lpstr>
      <vt:lpstr>Randomisation_Prop_Reporting_PA</vt:lpstr>
      <vt:lpstr>Search terms</vt:lpstr>
      <vt:lpstr>'Search terms'!_Hlk501447872</vt:lpstr>
      <vt:lpstr>'Search terms'!_Hlk504467761</vt:lpstr>
      <vt:lpstr>Randomisation_original_sample!PowerEstimationStudiesLib_for_export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fsingletonthorn</cp:lastModifiedBy>
  <dcterms:created xsi:type="dcterms:W3CDTF">2017-09-05T03:35:59Z</dcterms:created>
  <dcterms:modified xsi:type="dcterms:W3CDTF">2018-08-06T08:52:31Z</dcterms:modified>
</cp:coreProperties>
</file>