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fsingletonthorn\Documents\PhD\Systematic Reviews\History of Power Estimation Studies\R files (working, figures, general working doc)\"/>
    </mc:Choice>
  </mc:AlternateContent>
  <xr:revisionPtr revIDLastSave="0" documentId="13_ncr:1_{4EC2341C-306F-4A0C-9E19-EF556EEC5A77}" xr6:coauthVersionLast="28" xr6:coauthVersionMax="28" xr10:uidLastSave="{00000000-0000-0000-0000-000000000000}"/>
  <bookViews>
    <workbookView xWindow="160" yWindow="460" windowWidth="10640" windowHeight="5720" tabRatio="500" firstSheet="1" activeTab="2"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s>
  <definedNames>
    <definedName name="_xlnm._FilterDatabase" localSheetId="2" hidden="1">Data_prop_reporting_PA!$G$24:$G$44</definedName>
    <definedName name="PowerEstimationStudiesLib_for_export" localSheetId="4">Randomisation_original_sample!$A$2:$I$75</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A134" i="1" l="1"/>
  <c r="AZ132" i="1"/>
  <c r="BA132" i="1"/>
  <c r="BB132" i="1"/>
  <c r="BC132" i="1"/>
  <c r="BD132" i="1"/>
  <c r="AY132" i="1"/>
  <c r="I21" i="5"/>
  <c r="I20" i="5"/>
  <c r="I19" i="5"/>
  <c r="I17" i="5"/>
  <c r="I18" i="5"/>
  <c r="I11" i="5"/>
  <c r="I7" i="5"/>
  <c r="I5" i="5"/>
  <c r="I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<sst xmlns="http://schemas.openxmlformats.org/spreadsheetml/2006/main" count="2307" uniqueCount="1153">
  <si>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</si>
  <si>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</si>
  <si>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</si>
  <si>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</si>
  <si>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</si>
  <si>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</si>
  <si>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</si>
  <si>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</si>
  <si>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</si>
  <si>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</si>
  <si>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</si>
  <si>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</si>
  <si>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</si>
  <si>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</si>
  <si>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</si>
  <si>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Effect size used (e.g., Cohen's d, Hedge's g, r, link to equation if avalible )</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</si>
  <si>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</si>
  <si>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</si>
  <si>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</si>
  <si>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</si>
  <si>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</si>
  <si>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</si>
  <si>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</si>
  <si>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</si>
  <si>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</si>
  <si>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</si>
  <si>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</si>
  <si>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</si>
  <si>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</si>
  <si>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</si>
  <si>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</si>
  <si>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</si>
  <si>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</si>
  <si>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</si>
  <si>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</si>
  <si>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</si>
  <si>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</si>
  <si>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</si>
  <si>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</si>
  <si>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</si>
  <si>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</si>
  <si>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</si>
  <si>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</si>
  <si>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</si>
  <si>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</si>
  <si>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</si>
  <si>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</si>
  <si>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</si>
  <si>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</si>
  <si>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</si>
  <si>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</si>
  <si>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</si>
  <si>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</si>
  <si>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</si>
  <si>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</si>
  <si>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</si>
  <si>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</si>
  <si>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</si>
  <si>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</si>
  <si>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</si>
  <si>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</si>
  <si>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</si>
  <si>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</si>
  <si>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</si>
  <si>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</si>
  <si>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</si>
  <si>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</si>
  <si>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</si>
  <si>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</si>
  <si>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</si>
  <si>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</si>
  <si>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</si>
  <si>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</si>
  <si>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</si>
  <si>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</si>
  <si>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</si>
  <si>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</si>
  <si>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</si>
  <si>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</si>
  <si>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</si>
  <si>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</si>
  <si>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</si>
  <si>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</si>
  <si>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</si>
  <si>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</si>
  <si>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</si>
  <si>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</si>
  <si>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</si>
  <si>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</si>
  <si>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</si>
  <si>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</si>
  <si>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</si>
  <si>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</si>
  <si>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</si>
  <si>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</si>
  <si>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</si>
  <si>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</si>
  <si>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</si>
  <si>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</si>
  <si>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</si>
  <si>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</si>
  <si>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</si>
  <si>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</si>
  <si>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</si>
  <si>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</si>
  <si>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</si>
  <si>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</si>
  <si>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</si>
  <si>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</si>
  <si>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</si>
  <si>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</si>
  <si>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</si>
  <si>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</si>
  <si>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</si>
  <si>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</si>
  <si>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</si>
  <si>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</si>
  <si>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</si>
  <si>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</si>
  <si>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</si>
  <si>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</si>
  <si>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</si>
  <si>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</si>
  <si>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</si>
  <si>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</si>
  <si>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</si>
  <si>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</si>
  <si>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</si>
  <si>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</si>
  <si>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</si>
  <si>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</si>
  <si>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</si>
  <si>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</si>
  <si>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</si>
  <si>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</si>
  <si>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</si>
  <si>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</si>
  <si>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</si>
  <si>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</si>
  <si>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</si>
  <si>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</si>
  <si>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</si>
  <si>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</si>
  <si>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</si>
  <si>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</si>
  <si>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</si>
  <si>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</si>
  <si>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</si>
  <si>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</si>
  <si>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</si>
  <si>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</si>
  <si>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</si>
  <si>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</si>
  <si>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</si>
  <si>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</si>
  <si>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</si>
  <si>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</si>
  <si>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</si>
  <si>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</si>
  <si>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</si>
  <si>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</si>
  <si>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</si>
  <si>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</si>
  <si>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</si>
  <si>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</si>
  <si>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</si>
  <si>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</si>
  <si>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</si>
  <si>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</si>
  <si>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</si>
  <si>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</si>
  <si>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</si>
  <si>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</si>
  <si>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</si>
  <si>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</si>
  <si>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</si>
  <si>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</si>
  <si>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</si>
  <si>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</si>
  <si>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</si>
  <si>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</si>
  <si>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</si>
  <si>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</si>
  <si>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</si>
  <si>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</si>
  <si>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</si>
  <si>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</si>
  <si>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</si>
  <si>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</si>
  <si>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</si>
  <si>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</si>
  <si>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</si>
  <si>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</si>
  <si>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</si>
  <si>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</si>
  <si>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</si>
  <si>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</si>
  <si>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</si>
  <si>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</si>
  <si>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</si>
  <si>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</si>
  <si>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</si>
  <si>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</si>
  <si>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</si>
  <si>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</si>
  <si>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</si>
  <si>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</si>
  <si>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</si>
  <si>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</si>
  <si>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</si>
  <si>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</si>
  <si>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</si>
  <si>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</si>
  <si>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</si>
  <si>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</si>
  <si>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</si>
  <si>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</si>
  <si>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</si>
  <si>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</si>
  <si>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</si>
  <si>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</si>
  <si>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</si>
  <si>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</si>
  <si>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</si>
  <si>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</si>
  <si>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</si>
  <si>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</si>
  <si>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</si>
  <si>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</si>
  <si>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</si>
  <si>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</si>
  <si>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</si>
  <si>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</si>
  <si>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</si>
  <si>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</si>
  <si>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</si>
  <si>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</si>
  <si>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</si>
  <si>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</si>
  <si>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</si>
  <si>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</si>
  <si>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</si>
  <si>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</si>
  <si>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</si>
  <si>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</si>
  <si>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</si>
  <si>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</si>
  <si>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</si>
  <si>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</si>
  <si>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</si>
  <si>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</si>
  <si>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</si>
  <si>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</si>
  <si>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</si>
  <si>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</si>
  <si>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</si>
  <si>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</si>
  <si>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</si>
  <si>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</si>
  <si>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</si>
  <si>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</si>
  <si>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</si>
  <si>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</si>
  <si>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</si>
  <si>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</si>
  <si>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</si>
  <si>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</si>
  <si>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</si>
  <si>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</si>
  <si>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</si>
  <si>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</si>
  <si>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</si>
  <si>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</si>
  <si>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</si>
  <si>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</si>
  <si>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</si>
  <si>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</si>
  <si>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</si>
  <si>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</si>
  <si>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</si>
  <si>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</si>
  <si>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</si>
  <si>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</si>
  <si>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</si>
  <si>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</si>
  <si>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</si>
  <si>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</si>
  <si>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</si>
  <si>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</si>
  <si>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</si>
  <si>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</si>
  <si>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</si>
  <si>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</si>
  <si>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</si>
  <si>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</si>
  <si>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</si>
  <si>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</si>
  <si>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</si>
  <si>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</si>
  <si>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</si>
  <si>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</si>
  <si>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</si>
  <si>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</si>
  <si>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</si>
  <si>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</si>
  <si>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</si>
  <si>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</si>
  <si>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</si>
  <si>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</si>
  <si>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</si>
  <si>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</si>
  <si>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</si>
  <si>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</si>
  <si>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</si>
  <si>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</si>
  <si>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</si>
  <si>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</si>
  <si>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</si>
  <si>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</si>
  <si>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</si>
  <si>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</si>
  <si>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</si>
  <si>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</si>
  <si>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</si>
  <si>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</si>
  <si>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</si>
  <si>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</si>
  <si>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</si>
  <si>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</si>
  <si>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</si>
  <si>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</si>
  <si>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</si>
  <si>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</si>
  <si>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</si>
  <si>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</si>
  <si>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</si>
  <si>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</si>
  <si>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</si>
  <si>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</si>
  <si>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</si>
  <si>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</si>
  <si>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</si>
  <si>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</si>
  <si>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</si>
  <si>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</si>
  <si>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</si>
  <si>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</si>
  <si>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</si>
  <si>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</si>
  <si>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</si>
  <si>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</si>
  <si>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</si>
  <si>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</si>
  <si>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</si>
  <si>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</si>
  <si>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</si>
  <si>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</si>
  <si>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</si>
  <si>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</si>
  <si>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</si>
  <si>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</si>
  <si>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</si>
  <si>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</si>
  <si>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</si>
  <si>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</si>
  <si>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</si>
  <si>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</si>
  <si>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</si>
  <si>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</si>
  <si>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</si>
  <si>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</si>
  <si>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</si>
  <si>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</si>
  <si>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</si>
  <si>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</si>
  <si>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</si>
  <si>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</si>
  <si>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</si>
  <si>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</si>
  <si>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</si>
  <si>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</si>
  <si>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</si>
  <si>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</si>
  <si>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</si>
  <si>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</si>
  <si>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</si>
  <si>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</si>
  <si>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</si>
  <si>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</si>
  <si>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</si>
  <si>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</si>
  <si>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</si>
  <si>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</si>
  <si>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</si>
  <si>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</si>
  <si>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</si>
  <si>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</si>
  <si>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</si>
  <si>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</si>
  <si>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</si>
  <si>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</si>
  <si>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</si>
  <si>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</si>
  <si>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</si>
  <si>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</si>
  <si>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</si>
  <si>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</si>
  <si>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</si>
  <si>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</si>
  <si>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</si>
  <si>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</si>
  <si>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</si>
  <si>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</si>
  <si>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</si>
  <si>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</si>
  <si>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</si>
  <si>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</si>
  <si>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</si>
  <si>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</si>
  <si>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</si>
  <si>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</si>
  <si>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</si>
  <si>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</si>
  <si>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</si>
  <si>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</si>
  <si>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</si>
  <si>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&gt;.5</t>
  </si>
  <si>
    <t>&lt;.5</t>
  </si>
  <si>
    <t xml:space="preserve">Not applicable as it does not calculate power of research studies </t>
  </si>
  <si>
    <t>before 1975</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</si>
  <si>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</si>
  <si>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</si>
  <si>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</si>
  <si>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</si>
  <si>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</si>
  <si>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</si>
  <si>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</si>
  <si>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</si>
  <si>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</si>
  <si>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</si>
  <si>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</si>
  <si>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</si>
  <si>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</si>
  <si>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</si>
  <si>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</si>
  <si>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</si>
  <si>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</si>
  <si>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</si>
  <si>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</si>
  <si>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</si>
  <si>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</si>
  <si>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</si>
  <si>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</si>
  <si>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</si>
  <si>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</si>
  <si>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</si>
  <si>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</si>
  <si>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</si>
  <si>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</si>
  <si>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</si>
  <si>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</si>
  <si>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</si>
  <si>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</si>
  <si>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</si>
  <si>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</si>
  <si>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</si>
  <si>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</si>
  <si>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</si>
  <si>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</si>
  <si>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</si>
  <si>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</si>
  <si>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</si>
  <si>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</si>
  <si>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</si>
  <si>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</si>
  <si>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</si>
  <si>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</si>
  <si>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</si>
  <si>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</si>
  <si>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</si>
  <si>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</si>
  <si>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</si>
  <si>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</si>
  <si>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</si>
  <si>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</si>
  <si>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</si>
  <si>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</si>
  <si>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</si>
  <si>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</si>
  <si>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</si>
  <si>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</si>
  <si>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</si>
  <si>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</si>
  <si>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</si>
  <si>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</si>
  <si>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</si>
  <si>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</si>
  <si>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</si>
  <si>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Targeted statistical Tests (e.g., "all t-tests", "all statistical tests" () )</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</si>
  <si>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</si>
  <si>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</si>
  <si>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</si>
  <si>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</si>
  <si>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</si>
  <si>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</si>
  <si>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</si>
  <si>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</si>
  <si>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</si>
  <si>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</si>
  <si>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</si>
  <si>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</si>
  <si>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</si>
  <si>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</si>
  <si>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</si>
  <si>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</si>
  <si>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</si>
  <si>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</si>
  <si>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</si>
  <si>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</si>
  <si>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</si>
  <si>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</si>
  <si>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</si>
  <si>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</si>
  <si>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</si>
  <si>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</si>
  <si>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</si>
  <si>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</si>
  <si>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</si>
  <si>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</si>
  <si>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</si>
  <si>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</si>
  <si>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</si>
  <si>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</si>
  <si>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</si>
  <si>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</si>
  <si>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</si>
  <si>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</si>
  <si>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</si>
  <si>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</si>
  <si>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</si>
  <si>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</si>
  <si>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</si>
  <si>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</si>
  <si>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</si>
  <si>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</si>
  <si>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</si>
  <si>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</si>
  <si>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</si>
  <si>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</si>
  <si>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</si>
  <si>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</si>
  <si>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</si>
  <si>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</si>
  <si>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</si>
  <si>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</si>
  <si>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</si>
  <si>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</si>
  <si>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</si>
  <si>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</si>
  <si>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</si>
  <si>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</si>
  <si>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</si>
  <si>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</si>
  <si>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</si>
  <si>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</si>
  <si>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</si>
  <si>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</si>
  <si>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</si>
  <si>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0.70-0.79</t>
  </si>
  <si>
    <t>Only examines non-significant results, doesn't provide much information</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</si>
  <si>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</si>
  <si>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</si>
  <si>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.4-.49</t>
  </si>
  <si>
    <t>.9-1</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</si>
  <si>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</si>
  <si>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</si>
  <si>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</si>
  <si>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</si>
  <si>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</si>
  <si>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</si>
  <si>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</si>
  <si>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</si>
  <si>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</si>
  <si>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</si>
  <si>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</si>
  <si>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</si>
  <si>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</si>
  <si>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</si>
  <si>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</si>
  <si>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</si>
  <si>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</si>
  <si>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</si>
  <si>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</si>
  <si>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</si>
  <si>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</si>
  <si>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</si>
  <si>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</si>
  <si>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</si>
  <si>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</si>
  <si>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</si>
  <si>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</si>
  <si>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</si>
  <si>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</si>
  <si>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</si>
  <si>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</si>
  <si>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</si>
  <si>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</si>
  <si>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</si>
  <si>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</si>
  <si>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</si>
  <si>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</si>
  <si>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</si>
  <si>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</si>
  <si>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</si>
  <si>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</si>
  <si>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</si>
  <si>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</si>
  <si>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</si>
  <si>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</si>
  <si>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</si>
  <si>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</si>
  <si>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</si>
  <si>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</si>
  <si>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</si>
  <si>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</si>
  <si>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</si>
  <si>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</si>
  <si>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</si>
  <si>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</si>
  <si>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</si>
  <si>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</si>
  <si>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</si>
  <si>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</si>
  <si>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</si>
  <si>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</si>
  <si>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</si>
  <si>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</si>
  <si>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</si>
  <si>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</si>
  <si>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</si>
  <si>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</si>
  <si>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</si>
  <si>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</si>
  <si>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</si>
  <si>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</si>
  <si>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</si>
  <si>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</si>
  <si>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</si>
  <si>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</si>
  <si>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</si>
  <si>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</si>
  <si>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</si>
  <si>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</si>
  <si>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</si>
  <si>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</si>
  <si>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</si>
  <si>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</si>
  <si>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</si>
  <si>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</si>
  <si>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</si>
  <si>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</si>
  <si>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</si>
  <si>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</si>
  <si>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</si>
  <si>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</si>
  <si>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</si>
  <si>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</si>
  <si>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</si>
  <si>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</si>
  <si>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</si>
  <si>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</si>
  <si>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</si>
  <si>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</si>
  <si>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</si>
  <si>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</si>
  <si>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</si>
  <si>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</si>
  <si>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</si>
  <si>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</si>
  <si>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</si>
  <si>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</si>
  <si>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</si>
  <si>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</si>
  <si>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</si>
  <si>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</si>
  <si>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</si>
  <si>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</si>
  <si>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</si>
  <si>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</si>
  <si>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</si>
  <si>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</si>
  <si>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</si>
  <si>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</si>
  <si>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</si>
  <si>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</si>
  <si>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</si>
  <si>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</si>
  <si>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54 (64 studies)</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</si>
  <si>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</si>
  <si>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</si>
  <si>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</si>
  <si>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</si>
  <si>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</si>
  <si>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</si>
  <si>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</si>
  <si>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</si>
  <si>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</si>
  <si>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</si>
  <si>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</si>
  <si>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</si>
  <si>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</si>
  <si>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</si>
  <si>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</si>
  <si>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</si>
  <si>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</si>
  <si>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</si>
  <si>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</si>
  <si>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</si>
  <si>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</si>
  <si>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</si>
  <si>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</si>
  <si>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</si>
  <si>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</si>
  <si>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</si>
  <si>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</si>
  <si>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</si>
  <si>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</si>
  <si>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</si>
  <si>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</si>
  <si>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</si>
  <si>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</si>
  <si>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</si>
  <si>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</si>
  <si>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</si>
  <si>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</si>
  <si>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</si>
  <si>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</si>
  <si>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</si>
  <si>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</si>
  <si>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</si>
  <si>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</si>
  <si>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</si>
  <si>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</si>
  <si>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</si>
  <si>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</si>
  <si>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</si>
  <si>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</si>
  <si>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</si>
  <si>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</si>
  <si>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</si>
  <si>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</si>
  <si>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</si>
  <si>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</si>
  <si>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</si>
  <si>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</si>
  <si>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</si>
  <si>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</si>
  <si>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</si>
  <si>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</si>
  <si>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</si>
  <si>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</si>
  <si>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</si>
  <si>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</si>
  <si>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</si>
  <si>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</si>
  <si>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</si>
  <si>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</si>
  <si>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</si>
  <si>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</si>
  <si>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</si>
  <si>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</si>
  <si>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</si>
  <si>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</si>
  <si>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</si>
  <si>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</si>
  <si>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</si>
  <si>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</si>
  <si>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</si>
  <si>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</si>
  <si>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</si>
  <si>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</si>
  <si>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</si>
  <si>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</si>
  <si>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</si>
  <si>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</si>
  <si>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</si>
  <si>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</si>
  <si>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</si>
  <si>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</si>
  <si>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</si>
  <si>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</si>
  <si>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</si>
  <si>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</si>
  <si>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</si>
  <si>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</si>
  <si>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</si>
  <si>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</si>
  <si>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</si>
  <si>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</si>
  <si>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</si>
  <si>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Social Science</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</si>
  <si>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</si>
  <si>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</si>
  <si>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</si>
  <si>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</si>
  <si>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</si>
  <si>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</si>
  <si>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</si>
  <si>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</si>
  <si>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</si>
  <si>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</si>
  <si>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</si>
  <si>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</si>
  <si>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</si>
  <si>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</si>
  <si>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</si>
  <si>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</si>
  <si>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</si>
  <si>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</si>
  <si>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</si>
  <si>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</si>
  <si>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</si>
  <si>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</si>
  <si>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</si>
  <si>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</si>
  <si>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</si>
  <si>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</si>
  <si>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</si>
  <si>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</si>
  <si>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</si>
  <si>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</si>
  <si>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</si>
  <si>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</si>
  <si>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</si>
  <si>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</si>
  <si>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</si>
  <si>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</si>
  <si>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</si>
  <si>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</si>
  <si>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</si>
  <si>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</si>
  <si>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</si>
  <si>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</si>
  <si>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</si>
  <si>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</si>
  <si>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</si>
  <si>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</si>
  <si>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</si>
  <si>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</si>
  <si>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</si>
  <si>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</si>
  <si>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</si>
  <si>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</si>
  <si>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</si>
  <si>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statistical test</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</si>
  <si>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</si>
  <si>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</si>
  <si>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</si>
  <si>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</si>
  <si>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</si>
  <si>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</si>
  <si>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</si>
  <si>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</si>
  <si>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</si>
  <si>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</si>
  <si>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</si>
  <si>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</si>
  <si>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</si>
  <si>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</si>
  <si>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</si>
  <si>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</si>
  <si>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</si>
  <si>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</si>
  <si>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</si>
  <si>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</si>
  <si>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</si>
  <si>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</si>
  <si>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</si>
  <si>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</si>
  <si>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</si>
  <si>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</si>
  <si>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</si>
  <si>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</si>
  <si>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</si>
  <si>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</si>
  <si>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</si>
  <si>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</si>
  <si>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</si>
  <si>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</si>
  <si>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cognitive neuroscience and psychology</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</si>
  <si>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</si>
  <si>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</si>
  <si>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</si>
  <si>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</si>
  <si>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</si>
  <si>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</si>
  <si>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</si>
  <si>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</si>
  <si>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</si>
  <si>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</si>
  <si>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</si>
  <si>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</si>
  <si>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</si>
  <si>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</si>
  <si>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</si>
  <si>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</si>
  <si>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</si>
  <si>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</si>
  <si>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</si>
  <si>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</si>
  <si>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</si>
  <si>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</si>
  <si>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</si>
  <si>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</si>
  <si>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</si>
  <si>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</si>
  <si>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</si>
  <si>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</si>
  <si>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</si>
  <si>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</si>
  <si>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</si>
  <si>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</si>
  <si>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</si>
  <si>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</si>
  <si>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</si>
  <si>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</si>
  <si>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</si>
  <si>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</si>
  <si>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</si>
  <si>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</si>
  <si>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</si>
  <si>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</si>
  <si>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</si>
  <si>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</si>
  <si>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</si>
  <si>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</si>
  <si>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</si>
  <si>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</si>
  <si>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</si>
  <si>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</si>
  <si>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</si>
  <si>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</si>
  <si>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</si>
  <si>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</si>
  <si>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</si>
  <si>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</si>
  <si>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</si>
  <si>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</si>
  <si>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</si>
  <si>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</si>
  <si>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</si>
  <si>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</si>
  <si>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</si>
  <si>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</si>
  <si>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</si>
  <si>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</si>
  <si>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</si>
  <si>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</si>
  <si>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</si>
  <si>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</si>
  <si>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</si>
  <si>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Journal for Research in Mathematics Education</t>
  </si>
  <si>
    <t>Management research</t>
  </si>
  <si>
    <t xml:space="preserve">Exclude - Does not assess PA prop ~ only self reported power analysis reporting </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</si>
  <si>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</si>
  <si>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</si>
  <si>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</si>
  <si>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</si>
  <si>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</si>
  <si>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</si>
  <si>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</si>
  <si>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</si>
  <si>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</si>
  <si>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</si>
  <si>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</si>
  <si>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</si>
  <si>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</si>
  <si>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</si>
  <si>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</si>
  <si>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</si>
  <si>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</si>
  <si>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</si>
  <si>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</si>
  <si>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</si>
  <si>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</si>
  <si>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</si>
  <si>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</si>
  <si>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</si>
  <si>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</si>
  <si>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</si>
  <si>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</si>
  <si>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</si>
  <si>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</si>
  <si>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</si>
  <si>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</si>
  <si>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</si>
  <si>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 xml:space="preserve">Orme, John G., and Richard M. Tolman. </t>
  </si>
  <si>
    <t>The Statistical Power of a Decade of Social Work Education Research.</t>
  </si>
  <si>
    <t xml:space="preserve">Christensen, James E., and Charlene E. Christensen. </t>
  </si>
  <si>
    <t>Statistical Power Analysis of Health, Physical Education, and Recreation Research.</t>
  </si>
  <si>
    <t xml:space="preserve">Borkowski, Susan C., Mary Jeanne Welsh, and Qinke Zhang. </t>
  </si>
  <si>
    <t>An Analysis of Statistical Power in Behavioral Accounting Research.</t>
  </si>
  <si>
    <t xml:space="preserve">Woolley, Thomas W., and George O. Dawson. </t>
  </si>
  <si>
    <t>A Follow-up Power Analysis of the Statistical Tests Used in the Journal of Research in Science Teaching.</t>
  </si>
  <si>
    <t xml:space="preserve">Chase, Lawrence J, and Stanley J Baran. </t>
  </si>
  <si>
    <t>An Assessment of Quantitative Research in Mass Communication.</t>
  </si>
  <si>
    <t xml:space="preserve">Daly, John A., and Anne Hexamer. </t>
  </si>
  <si>
    <t>Statistical Power in Research in English Education.</t>
  </si>
  <si>
    <t xml:space="preserve">Jennions, Michael D., and Anders Pape Møller. </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</si>
  <si>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</si>
  <si>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</si>
  <si>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</si>
  <si>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</si>
  <si>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</si>
  <si>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</si>
  <si>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</si>
  <si>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</si>
  <si>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</si>
  <si>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</si>
  <si>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</si>
  <si>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</si>
  <si>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</si>
  <si>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</si>
  <si>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</si>
  <si>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</si>
  <si>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</si>
  <si>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</si>
  <si>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</si>
  <si>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</si>
  <si>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</si>
  <si>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</si>
  <si>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</si>
  <si>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</si>
  <si>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</si>
  <si>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</si>
  <si>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</si>
  <si>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</si>
  <si>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</si>
  <si>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</si>
  <si>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</si>
  <si>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</si>
  <si>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</si>
  <si>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</si>
  <si>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</si>
  <si>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</si>
  <si>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</si>
  <si>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</si>
  <si>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</si>
  <si>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</si>
  <si>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</si>
  <si>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</si>
  <si>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</si>
  <si>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</si>
  <si>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</si>
  <si>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</si>
  <si>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</si>
  <si>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</si>
  <si>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</si>
  <si>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outside of scope of paper (biology)</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</si>
  <si>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</si>
  <si>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</si>
  <si>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</si>
  <si>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</si>
  <si>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</si>
  <si>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</si>
  <si>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</si>
  <si>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</si>
  <si>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</si>
  <si>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</si>
  <si>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</si>
  <si>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</si>
  <si>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</si>
  <si>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</si>
  <si>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</si>
  <si>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</si>
  <si>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</si>
  <si>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</si>
  <si>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</si>
  <si>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</si>
  <si>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</si>
  <si>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</si>
  <si>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</si>
  <si>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</si>
  <si>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</si>
  <si>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</si>
  <si>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</si>
  <si>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</si>
  <si>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</si>
  <si>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</si>
  <si>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</si>
  <si>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</si>
  <si>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</si>
  <si>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</si>
  <si>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</si>
  <si>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</si>
  <si>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</si>
  <si>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</si>
  <si>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</si>
  <si>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</si>
  <si>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</si>
  <si>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</si>
  <si>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</si>
  <si>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</si>
  <si>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</si>
  <si>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</si>
  <si>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</si>
  <si>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</si>
  <si>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</si>
  <si>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</si>
  <si>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</si>
  <si>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</si>
  <si>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</si>
  <si>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</si>
  <si>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</si>
  <si>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</si>
  <si>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</si>
  <si>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</si>
  <si>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</si>
  <si>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</si>
  <si>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</si>
  <si>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</si>
  <si>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</si>
  <si>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</si>
  <si>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</si>
  <si>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</si>
  <si>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</si>
  <si>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</si>
  <si>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</si>
  <si>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</si>
  <si>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</si>
  <si>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</si>
  <si>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</si>
  <si>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</si>
  <si>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</si>
  <si>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</si>
  <si>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</si>
  <si>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</si>
  <si>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</si>
  <si>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</si>
  <si>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</si>
  <si>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</si>
  <si>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</si>
  <si>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</si>
  <si>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</si>
  <si>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</si>
  <si>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</si>
  <si>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</si>
  <si>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Exclude due to lack of infomration (i.e., it does not give exact levels of power at effect sizes)</t>
  </si>
  <si>
    <t>1969-1970</t>
  </si>
  <si>
    <t>1998-2013</t>
  </si>
  <si>
    <t>1994-1999</t>
  </si>
  <si>
    <t>2004-2011</t>
  </si>
  <si>
    <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</si>
</sst>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sz val="11"/>
      <color rgb="FF000000"/>
      <name val="Tahoma"/>
    </font>
    <font>
      <u/>
      <sz val="12"/>
      <color theme="10"/>
      <name val="Calibri"/>
      <family val="2"/>
      <scheme val="minor"/>
    </font>
    <font>
      <u/>
      <sz val="12"/>
      <color theme="11"/>
      <name val="Calibri"/>
      <family val="2"/>
      <scheme val="minor"/>
    </font>
    <font>
      <i/>
      <sz val="12"/>
      <color theme="1"/>
      <name val="Calibri"/>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34"/>
  <sheetViews>
    <sheetView zoomScale="36" zoomScaleNormal="47" workbookViewId="0">
      <pane ySplit="2" topLeftCell="A81" activePane="bottomLeft" state="frozen"/>
      <selection pane="bottomLeft" activeCell="I93" sqref="I93"/>
    </sheetView>
  </sheetViews>
  <sheetFormatPr defaultColWidth="10.83203125" defaultRowHeight="16"/>
  <cols>
    <col min="1" max="2" width="10.83203125" style="1"/>
    <col min="3" max="3" width="47.7890625" style="1" customWidth="1"/>
    <col min="4" max="4" width="11" style="1" customWidth="1"/>
    <col min="5" max="5" width="5.2890625" style="1" customWidth="1"/>
    <col min="6" max="6" width="7.875" style="1" customWidth="1"/>
    <col min="7" max="7" width="31.9140625" style="1" customWidth="1"/>
    <col min="8" max="8" width="23.875" style="1" customWidth="1"/>
    <col min="9" max="9" width="9.875" style="1" customWidth="1"/>
    <col min="10" max="10" width="22.875" style="1" customWidth="1"/>
    <col min="11" max="11" width="13.33203125" style="1" customWidth="1"/>
    <col min="12" max="13" width="32.20703125" style="1" customWidth="1"/>
    <col min="14" max="14" width="5.6640625" style="1" customWidth="1"/>
    <col min="15" max="15" width="8.20703125" style="1" customWidth="1"/>
    <col min="16" max="16" width="8.70703125" style="1" customWidth="1"/>
    <col min="17" max="17" width="12.7890625" style="1" customWidth="1"/>
    <col min="18" max="18" width="15.7890625" style="1" customWidth="1"/>
    <col min="19" max="19" width="12.95703125" style="1" customWidth="1"/>
    <col min="20" max="20" width="11.75" style="1" customWidth="1"/>
    <col min="21" max="21" width="14.9140625" style="9" customWidth="1"/>
    <col min="22" max="23" width="10.83203125" style="7" customWidth="1"/>
    <col min="24" max="24" width="10.83203125" style="9" customWidth="1"/>
    <col min="25" max="26" width="10.83203125" style="7" customWidth="1"/>
    <col min="27" max="27" width="10.83203125" style="9" customWidth="1"/>
    <col min="28" max="32" width="10.83203125" style="7" customWidth="1"/>
    <col min="33" max="35" width="10.83203125" style="1" customWidth="1"/>
    <col min="36" max="36" width="10.83203125" style="9" customWidth="1"/>
    <col min="37" max="40" width="10.83203125" style="1" customWidth="1"/>
    <col min="41" max="41" width="10.83203125" style="1"/>
    <col min="42" max="50" width="10.83203125" style="1" customWidth="1"/>
    <col min="51" max="16384" width="10.83203125" style="1"/>
  </cols>
  <sheetData>
    <row r="1" spans="1:56">
      <c r="F1" s="1" t="s">
        <v>482</v>
      </c>
      <c r="G1" s="1" t="s">
        <v>10</v>
      </c>
      <c r="H1" s="1" t="s">
        <v>504</v>
      </c>
      <c r="I1" s="1" t="s">
        <v>26</v>
      </c>
      <c r="J1" s="1" t="s">
        <v>498</v>
      </c>
      <c r="K1" s="1" t="s">
        <v>387</v>
      </c>
      <c r="L1" s="1" t="s">
        <v>14</v>
      </c>
      <c r="M1" s="1" t="s">
        <v>500</v>
      </c>
      <c r="N1" s="1" t="s">
        <v>412</v>
      </c>
      <c r="O1" s="1" t="s">
        <v>558</v>
      </c>
      <c r="P1" s="1" t="s">
        <v>406</v>
      </c>
      <c r="Q1" s="1" t="s">
        <v>15</v>
      </c>
      <c r="R1" s="1" t="s">
        <v>4</v>
      </c>
      <c r="U1" s="8" t="s">
        <v>20</v>
      </c>
      <c r="V1" s="7" t="s">
        <v>1087</v>
      </c>
      <c r="W1" s="7" t="s">
        <v>1087</v>
      </c>
      <c r="X1" s="8" t="s">
        <v>20</v>
      </c>
      <c r="Y1" s="7" t="s">
        <v>1087</v>
      </c>
      <c r="Z1" s="7" t="s">
        <v>1087</v>
      </c>
      <c r="AA1" s="8" t="s">
        <v>20</v>
      </c>
      <c r="AB1" s="7" t="s">
        <v>1087</v>
      </c>
      <c r="AC1" s="7" t="s">
        <v>1087</v>
      </c>
      <c r="AD1" s="7" t="s">
        <v>19</v>
      </c>
      <c r="AG1" s="1" t="s">
        <v>392</v>
      </c>
      <c r="AJ1" s="9" t="s">
        <v>399</v>
      </c>
      <c r="AK1" s="1" t="s">
        <v>1088</v>
      </c>
      <c r="AM1" s="1" t="s">
        <v>400</v>
      </c>
      <c r="AN1" s="1" t="s">
        <v>391</v>
      </c>
      <c r="AO1" s="4" t="s">
        <v>485</v>
      </c>
      <c r="AP1" s="1" t="s">
        <v>710</v>
      </c>
      <c r="AQ1" s="1" t="s">
        <v>717</v>
      </c>
      <c r="AS1" s="1" t="s">
        <v>720</v>
      </c>
      <c r="AY1" s="1" t="s">
        <v>431</v>
      </c>
      <c r="AZ1" s="1" t="s">
        <v>1057</v>
      </c>
      <c r="BA1" s="1" t="s">
        <v>1051</v>
      </c>
      <c r="BB1" s="1" t="s">
        <v>1054</v>
      </c>
      <c r="BC1" s="1" t="s">
        <v>1055</v>
      </c>
      <c r="BD1" s="1" t="s">
        <v>1058</v>
      </c>
    </row>
    <row r="2" spans="1:56">
      <c r="A2" s="1" t="s">
        <v>415</v>
      </c>
      <c r="B2" s="1" t="s">
        <v>0</v>
      </c>
      <c r="C2" s="1" t="s">
        <v>2</v>
      </c>
      <c r="D2" s="1" t="s">
        <v>3</v>
      </c>
      <c r="E2" s="1" t="s">
        <v>1</v>
      </c>
      <c r="F2" s="1" t="s">
        <v>434</v>
      </c>
      <c r="G2" s="1" t="s">
        <v>12</v>
      </c>
      <c r="H2" s="1" t="s">
        <v>1141</v>
      </c>
      <c r="I2" s="1" t="s">
        <v>25</v>
      </c>
      <c r="J2" s="1" t="s">
        <v>13</v>
      </c>
      <c r="K2" s="1" t="s">
        <v>24</v>
      </c>
      <c r="L2" s="1" t="s">
        <v>11</v>
      </c>
      <c r="M2" s="1" t="s">
        <v>499</v>
      </c>
      <c r="N2" s="1" t="s">
        <v>411</v>
      </c>
      <c r="O2" s="1" t="s">
        <v>403</v>
      </c>
      <c r="P2" s="1" t="s">
        <v>402</v>
      </c>
      <c r="Q2" s="1" t="s">
        <v>6</v>
      </c>
      <c r="R2" s="1" t="s">
        <v>7</v>
      </c>
      <c r="S2" s="1" t="s">
        <v>8</v>
      </c>
      <c r="T2" s="1" t="s">
        <v>9</v>
      </c>
      <c r="U2" s="8" t="s">
        <v>21</v>
      </c>
      <c r="V2" s="7" t="s">
        <v>1089</v>
      </c>
      <c r="W2" s="7" t="s">
        <v>1093</v>
      </c>
      <c r="X2" s="8" t="s">
        <v>22</v>
      </c>
      <c r="Y2" s="7" t="s">
        <v>1090</v>
      </c>
      <c r="Z2" s="7" t="s">
        <v>1094</v>
      </c>
      <c r="AA2" s="8" t="s">
        <v>23</v>
      </c>
      <c r="AB2" s="7" t="s">
        <v>1091</v>
      </c>
      <c r="AC2" s="7" t="s">
        <v>1095</v>
      </c>
      <c r="AD2" s="7" t="s">
        <v>18</v>
      </c>
      <c r="AE2" s="7" t="s">
        <v>16</v>
      </c>
      <c r="AF2" s="7" t="s">
        <v>17</v>
      </c>
      <c r="AG2" s="1" t="s">
        <v>393</v>
      </c>
      <c r="AH2" s="1" t="s">
        <v>394</v>
      </c>
      <c r="AI2" s="1" t="s">
        <v>395</v>
      </c>
      <c r="AJ2" s="9" t="s">
        <v>99</v>
      </c>
      <c r="AK2" s="1" t="s">
        <v>1110</v>
      </c>
      <c r="AL2" s="1" t="s">
        <v>1092</v>
      </c>
      <c r="AM2" s="1" t="s">
        <v>98</v>
      </c>
      <c r="AN2" s="1" t="s">
        <v>401</v>
      </c>
      <c r="AO2" s="1" t="s">
        <v>5</v>
      </c>
      <c r="AP2" s="1" t="s">
        <v>711</v>
      </c>
      <c r="AQ2" s="1" t="s">
        <v>718</v>
      </c>
      <c r="AR2" s="1" t="s">
        <v>719</v>
      </c>
      <c r="AS2" s="4" t="s">
        <v>715</v>
      </c>
      <c r="AT2" s="1" t="s">
        <v>716</v>
      </c>
      <c r="AU2" s="1" t="s">
        <v>721</v>
      </c>
      <c r="AV2" s="1" t="s">
        <v>722</v>
      </c>
      <c r="AW2" s="1" t="s">
        <v>723</v>
      </c>
      <c r="AX2" s="1" t="s">
        <v>724</v>
      </c>
      <c r="AY2" s="1" t="s">
        <v>1132</v>
      </c>
      <c r="AZ2" s="1" t="s">
        <v>1133</v>
      </c>
      <c r="BA2" s="1" t="s">
        <v>1134</v>
      </c>
      <c r="BB2" s="1" t="s">
        <v>1135</v>
      </c>
      <c r="BC2" s="1" t="s">
        <v>1136</v>
      </c>
      <c r="BD2" s="1" t="s">
        <v>1137</v>
      </c>
    </row>
    <row r="3" spans="1:56">
      <c r="A3" s="1">
        <v>100</v>
      </c>
      <c r="B3" s="1" t="s">
        <v>27</v>
      </c>
      <c r="C3" s="1" t="s">
        <v>28</v>
      </c>
      <c r="D3" s="1" t="s">
        <v>29</v>
      </c>
      <c r="E3" s="1">
        <v>1976</v>
      </c>
      <c r="F3" s="1" t="s">
        <v>434</v>
      </c>
      <c r="AO3" s="1" t="s">
        <v>428</v>
      </c>
      <c r="AS3" s="4"/>
      <c r="BA3" s="1">
        <v>1</v>
      </c>
    </row>
    <row r="4" spans="1:56">
      <c r="A4" s="1">
        <v>49</v>
      </c>
      <c r="B4" s="1" t="s">
        <v>75</v>
      </c>
      <c r="C4" s="1" t="s">
        <v>76</v>
      </c>
      <c r="D4" s="1" t="s">
        <v>69</v>
      </c>
      <c r="E4" s="1">
        <v>2002</v>
      </c>
      <c r="G4" s="1" t="s">
        <v>389</v>
      </c>
      <c r="H4" s="1" t="s">
        <v>505</v>
      </c>
      <c r="I4" s="1">
        <v>2000</v>
      </c>
      <c r="J4" s="1" t="s">
        <v>396</v>
      </c>
      <c r="K4" s="1" t="s">
        <v>486</v>
      </c>
      <c r="L4" s="1" t="s">
        <v>398</v>
      </c>
      <c r="M4" s="1" t="s">
        <v>484</v>
      </c>
      <c r="N4" s="1" t="s">
        <v>97</v>
      </c>
      <c r="O4" s="1">
        <v>157</v>
      </c>
      <c r="P4" s="1">
        <v>2747</v>
      </c>
      <c r="Q4" s="1" t="s">
        <v>390</v>
      </c>
      <c r="R4" s="1" t="s">
        <v>390</v>
      </c>
      <c r="S4" s="1" t="s">
        <v>390</v>
      </c>
      <c r="T4" s="1" t="s">
        <v>390</v>
      </c>
      <c r="U4" s="9">
        <v>0.13900000000000001</v>
      </c>
      <c r="X4" s="9">
        <v>0.66300000000000003</v>
      </c>
      <c r="AA4" s="9">
        <v>0.96199999999999997</v>
      </c>
      <c r="AD4" s="7">
        <v>0.20599999999999999</v>
      </c>
      <c r="AE4" s="7">
        <v>0.64600000000000002</v>
      </c>
      <c r="AF4" s="7">
        <v>0.88400000000000001</v>
      </c>
      <c r="AG4" s="1">
        <v>0.19400000000000001</v>
      </c>
      <c r="AH4" s="1">
        <v>0.253</v>
      </c>
      <c r="AI4" s="1">
        <v>0.152</v>
      </c>
      <c r="AJ4" s="9">
        <v>146</v>
      </c>
      <c r="AS4" s="4"/>
    </row>
    <row r="5" spans="1:56">
      <c r="A5" s="1">
        <v>49</v>
      </c>
      <c r="G5" s="1" t="s">
        <v>492</v>
      </c>
      <c r="H5" s="1" t="s">
        <v>505</v>
      </c>
      <c r="I5" s="1">
        <v>2000</v>
      </c>
      <c r="J5" s="1" t="s">
        <v>490</v>
      </c>
      <c r="K5" s="1" t="s">
        <v>486</v>
      </c>
      <c r="L5" s="1" t="s">
        <v>398</v>
      </c>
      <c r="M5" s="1" t="s">
        <v>484</v>
      </c>
      <c r="N5" s="1" t="s">
        <v>97</v>
      </c>
      <c r="O5" s="1">
        <v>21</v>
      </c>
      <c r="P5" s="1">
        <v>70</v>
      </c>
      <c r="Q5" s="1" t="s">
        <v>491</v>
      </c>
      <c r="R5" s="1" t="s">
        <v>487</v>
      </c>
      <c r="S5" s="1" t="s">
        <v>489</v>
      </c>
      <c r="T5" s="1" t="s">
        <v>488</v>
      </c>
      <c r="AD5" s="7">
        <v>5.5E-2</v>
      </c>
      <c r="AE5" s="7">
        <v>0.51800000000000002</v>
      </c>
      <c r="AF5" s="7">
        <v>0.69699999999999995</v>
      </c>
      <c r="AS5" s="4"/>
    </row>
    <row r="6" spans="1:56">
      <c r="A6" s="7">
        <v>60</v>
      </c>
      <c r="B6" s="1" t="s">
        <v>168</v>
      </c>
      <c r="C6" s="1" t="s">
        <v>169</v>
      </c>
      <c r="D6" s="1" t="s">
        <v>126</v>
      </c>
      <c r="E6" s="1">
        <v>1998</v>
      </c>
      <c r="G6" s="1" t="s">
        <v>493</v>
      </c>
      <c r="H6" s="1" t="s">
        <v>961</v>
      </c>
      <c r="I6" s="1" t="s">
        <v>494</v>
      </c>
      <c r="J6" s="1" t="s">
        <v>496</v>
      </c>
      <c r="K6" s="1" t="s">
        <v>495</v>
      </c>
      <c r="L6" s="1" t="s">
        <v>497</v>
      </c>
      <c r="M6" s="1" t="s">
        <v>484</v>
      </c>
      <c r="N6" s="1" t="s">
        <v>97</v>
      </c>
      <c r="O6" s="5">
        <v>41</v>
      </c>
      <c r="P6" s="5">
        <v>76</v>
      </c>
      <c r="Q6" s="1" t="s">
        <v>404</v>
      </c>
      <c r="R6" s="1" t="s">
        <v>404</v>
      </c>
      <c r="S6" s="1" t="s">
        <v>404</v>
      </c>
      <c r="T6" s="1" t="s">
        <v>404</v>
      </c>
      <c r="U6" s="9">
        <v>0.19</v>
      </c>
      <c r="V6" s="7">
        <v>0.12</v>
      </c>
      <c r="W6" s="7">
        <v>0.4</v>
      </c>
      <c r="X6" s="9">
        <v>0.9</v>
      </c>
      <c r="Y6" s="7">
        <v>0.65</v>
      </c>
      <c r="Z6" s="7">
        <v>1</v>
      </c>
      <c r="AD6" s="7">
        <v>0.3</v>
      </c>
      <c r="AE6" s="7">
        <v>0.81</v>
      </c>
      <c r="AG6" s="1">
        <v>0.24</v>
      </c>
      <c r="AH6" s="1">
        <v>0.21099999999999999</v>
      </c>
      <c r="AJ6" s="9">
        <v>111</v>
      </c>
      <c r="AK6" s="1">
        <v>60</v>
      </c>
      <c r="AL6" s="1">
        <v>283</v>
      </c>
      <c r="AM6" s="1">
        <v>355</v>
      </c>
      <c r="AN6" s="1">
        <v>116.84</v>
      </c>
      <c r="AO6" s="1" t="s">
        <v>501</v>
      </c>
      <c r="AS6" s="4"/>
    </row>
    <row r="7" spans="1:56">
      <c r="A7" s="1">
        <v>77</v>
      </c>
      <c r="B7" s="1" t="s">
        <v>240</v>
      </c>
      <c r="C7" s="1" t="s">
        <v>241</v>
      </c>
      <c r="D7" s="1" t="s">
        <v>242</v>
      </c>
      <c r="E7" s="1">
        <v>2016</v>
      </c>
      <c r="G7" s="1" t="s">
        <v>405</v>
      </c>
      <c r="H7" s="1" t="s">
        <v>409</v>
      </c>
      <c r="I7" s="1" t="s">
        <v>407</v>
      </c>
      <c r="J7" s="3" t="s">
        <v>511</v>
      </c>
      <c r="K7" s="1" t="s">
        <v>410</v>
      </c>
      <c r="L7" s="1" t="s">
        <v>408</v>
      </c>
      <c r="M7" s="1" t="s">
        <v>502</v>
      </c>
      <c r="N7" s="1" t="s">
        <v>413</v>
      </c>
      <c r="O7" s="3">
        <v>337</v>
      </c>
      <c r="P7" s="3" t="s">
        <v>414</v>
      </c>
      <c r="Q7" s="1" t="s">
        <v>503</v>
      </c>
      <c r="R7" s="3">
        <v>0.1</v>
      </c>
      <c r="S7" s="3">
        <v>0.3</v>
      </c>
      <c r="T7" s="3">
        <v>0.5</v>
      </c>
      <c r="U7" s="9">
        <v>0.31</v>
      </c>
      <c r="V7" s="7">
        <v>0.2</v>
      </c>
      <c r="W7" s="7">
        <v>0.5</v>
      </c>
      <c r="X7" s="9">
        <v>0.99</v>
      </c>
      <c r="Y7" s="7">
        <v>0.93</v>
      </c>
      <c r="Z7" s="7">
        <v>0.99</v>
      </c>
      <c r="AA7" s="9">
        <v>0.99</v>
      </c>
      <c r="AB7" s="7">
        <v>0.99</v>
      </c>
      <c r="AC7" s="7">
        <v>0.99</v>
      </c>
      <c r="AJ7" s="9">
        <v>221</v>
      </c>
      <c r="AK7" s="1">
        <v>124</v>
      </c>
      <c r="AL7" s="1">
        <v>386</v>
      </c>
      <c r="AO7" s="7" t="s">
        <v>481</v>
      </c>
      <c r="AS7" s="4"/>
    </row>
    <row r="8" spans="1:56">
      <c r="A8" s="1">
        <v>77</v>
      </c>
      <c r="I8" s="1" t="s">
        <v>407</v>
      </c>
      <c r="J8" s="3" t="s">
        <v>512</v>
      </c>
      <c r="K8" s="1" t="s">
        <v>410</v>
      </c>
      <c r="L8" s="1" t="s">
        <v>408</v>
      </c>
      <c r="M8" s="1" t="s">
        <v>502</v>
      </c>
      <c r="N8" s="1" t="s">
        <v>413</v>
      </c>
      <c r="O8" s="3">
        <v>117</v>
      </c>
      <c r="P8" s="3" t="s">
        <v>414</v>
      </c>
      <c r="Q8" s="1" t="s">
        <v>503</v>
      </c>
      <c r="R8" s="3">
        <v>0.1</v>
      </c>
      <c r="S8" s="3">
        <v>0.3</v>
      </c>
      <c r="T8" s="3">
        <v>0.5</v>
      </c>
      <c r="U8" s="9">
        <v>0.16</v>
      </c>
      <c r="V8" s="7">
        <v>0.1</v>
      </c>
      <c r="W8" s="7">
        <v>0.3</v>
      </c>
      <c r="X8" s="9">
        <v>0.84</v>
      </c>
      <c r="Y8" s="7">
        <v>0.54</v>
      </c>
      <c r="Z8" s="7">
        <v>0.99</v>
      </c>
      <c r="AA8" s="9">
        <v>0.99</v>
      </c>
      <c r="AB8" s="7">
        <v>0.96</v>
      </c>
      <c r="AC8" s="7">
        <v>0.99</v>
      </c>
      <c r="AJ8" s="9">
        <v>91</v>
      </c>
      <c r="AK8" s="1">
        <v>45</v>
      </c>
      <c r="AL8" s="1">
        <v>206</v>
      </c>
      <c r="AO8" s="4"/>
      <c r="AS8" s="4"/>
    </row>
    <row r="9" spans="1:56">
      <c r="A9" s="1">
        <v>77</v>
      </c>
      <c r="I9" s="1" t="s">
        <v>407</v>
      </c>
      <c r="J9" s="3" t="s">
        <v>513</v>
      </c>
      <c r="K9" s="1" t="s">
        <v>410</v>
      </c>
      <c r="L9" s="1" t="s">
        <v>408</v>
      </c>
      <c r="M9" s="1" t="s">
        <v>502</v>
      </c>
      <c r="N9" s="1" t="s">
        <v>413</v>
      </c>
      <c r="O9" s="3">
        <v>109</v>
      </c>
      <c r="P9" s="3" t="s">
        <v>414</v>
      </c>
      <c r="Q9" s="1" t="s">
        <v>503</v>
      </c>
      <c r="R9" s="3">
        <v>0.1</v>
      </c>
      <c r="S9" s="3">
        <v>0.3</v>
      </c>
      <c r="T9" s="3">
        <v>0.5</v>
      </c>
      <c r="U9" s="9">
        <v>0.15</v>
      </c>
      <c r="V9" s="7">
        <v>0.11</v>
      </c>
      <c r="W9" s="7">
        <v>0.23</v>
      </c>
      <c r="X9" s="9">
        <v>0.84</v>
      </c>
      <c r="Y9" s="7">
        <v>0.62</v>
      </c>
      <c r="Z9" s="7">
        <v>0.97</v>
      </c>
      <c r="AA9" s="9">
        <v>0.99</v>
      </c>
      <c r="AB9" s="7">
        <v>0.98</v>
      </c>
      <c r="AC9" s="7">
        <v>0.99</v>
      </c>
      <c r="AJ9" s="9">
        <v>24</v>
      </c>
      <c r="AK9" s="1">
        <v>15</v>
      </c>
      <c r="AL9" s="1">
        <v>39</v>
      </c>
      <c r="AO9" s="4"/>
      <c r="AS9" s="4"/>
    </row>
    <row r="10" spans="1:56">
      <c r="A10" s="1">
        <v>77</v>
      </c>
      <c r="I10" s="1" t="s">
        <v>407</v>
      </c>
      <c r="J10" s="3" t="s">
        <v>514</v>
      </c>
      <c r="K10" s="1" t="s">
        <v>410</v>
      </c>
      <c r="L10" s="1" t="s">
        <v>408</v>
      </c>
      <c r="M10" s="1" t="s">
        <v>502</v>
      </c>
      <c r="N10" s="1" t="s">
        <v>413</v>
      </c>
      <c r="O10" s="3">
        <v>84</v>
      </c>
      <c r="P10" s="3" t="s">
        <v>414</v>
      </c>
      <c r="Q10" s="1" t="s">
        <v>503</v>
      </c>
      <c r="R10" s="3">
        <v>0.1</v>
      </c>
      <c r="S10" s="3">
        <v>0.3</v>
      </c>
      <c r="T10" s="3">
        <v>0.5</v>
      </c>
      <c r="U10" s="9">
        <v>0.14000000000000001</v>
      </c>
      <c r="V10" s="7">
        <v>0.1</v>
      </c>
      <c r="W10" s="7">
        <v>0.2</v>
      </c>
      <c r="X10" s="9">
        <v>0.77</v>
      </c>
      <c r="Y10" s="7">
        <v>0.53</v>
      </c>
      <c r="Z10" s="7">
        <v>0.93</v>
      </c>
      <c r="AA10" s="9">
        <v>0.99</v>
      </c>
      <c r="AB10" s="7">
        <v>0.96</v>
      </c>
      <c r="AC10" s="7">
        <v>0.99</v>
      </c>
      <c r="AJ10" s="9">
        <v>75</v>
      </c>
      <c r="AK10" s="1">
        <v>44</v>
      </c>
      <c r="AL10" s="1">
        <v>124</v>
      </c>
      <c r="AO10" s="4"/>
      <c r="AS10" s="4"/>
    </row>
    <row r="11" spans="1:56">
      <c r="A11" s="1">
        <v>77</v>
      </c>
      <c r="I11" s="1" t="s">
        <v>407</v>
      </c>
      <c r="J11" s="3" t="s">
        <v>515</v>
      </c>
      <c r="K11" s="1" t="s">
        <v>410</v>
      </c>
      <c r="L11" s="1" t="s">
        <v>408</v>
      </c>
      <c r="M11" s="1" t="s">
        <v>502</v>
      </c>
      <c r="N11" s="1" t="s">
        <v>413</v>
      </c>
      <c r="O11" s="3">
        <v>45</v>
      </c>
      <c r="P11" s="3" t="s">
        <v>414</v>
      </c>
      <c r="Q11" s="1" t="s">
        <v>503</v>
      </c>
      <c r="R11" s="3">
        <v>0.1</v>
      </c>
      <c r="S11" s="3">
        <v>0.3</v>
      </c>
      <c r="T11" s="3">
        <v>0.5</v>
      </c>
      <c r="U11" s="9">
        <v>0.27</v>
      </c>
      <c r="V11" s="7">
        <v>0.18</v>
      </c>
      <c r="W11" s="7">
        <v>0.45</v>
      </c>
      <c r="X11" s="9">
        <v>0.99</v>
      </c>
      <c r="Y11" s="7">
        <v>0.91</v>
      </c>
      <c r="Z11" s="7">
        <v>0.99</v>
      </c>
      <c r="AA11" s="9">
        <v>0.99</v>
      </c>
      <c r="AB11" s="7">
        <v>0.99</v>
      </c>
      <c r="AC11" s="7">
        <v>0.99</v>
      </c>
      <c r="AJ11" s="9">
        <v>47</v>
      </c>
      <c r="AK11" s="1">
        <v>30</v>
      </c>
      <c r="AL11" s="1">
        <v>85</v>
      </c>
      <c r="AO11" s="4"/>
      <c r="AS11" s="4"/>
    </row>
    <row r="12" spans="1:56">
      <c r="A12" s="1">
        <v>69</v>
      </c>
      <c r="B12" s="1" t="s">
        <v>206</v>
      </c>
      <c r="C12" s="1" t="s">
        <v>207</v>
      </c>
      <c r="D12" s="1" t="s">
        <v>208</v>
      </c>
      <c r="E12" s="1">
        <v>2011</v>
      </c>
      <c r="G12" s="1" t="s">
        <v>416</v>
      </c>
      <c r="H12" s="1" t="s">
        <v>506</v>
      </c>
      <c r="I12" s="1">
        <v>1996</v>
      </c>
      <c r="J12" s="1" t="s">
        <v>417</v>
      </c>
      <c r="K12" s="1" t="s">
        <v>418</v>
      </c>
      <c r="L12" s="1" t="s">
        <v>422</v>
      </c>
      <c r="M12" s="1" t="s">
        <v>509</v>
      </c>
      <c r="N12" s="1" t="s">
        <v>97</v>
      </c>
      <c r="O12" s="1">
        <v>81</v>
      </c>
      <c r="P12" s="1">
        <v>81</v>
      </c>
      <c r="Q12" s="1" t="s">
        <v>397</v>
      </c>
      <c r="R12" s="1" t="s">
        <v>420</v>
      </c>
      <c r="S12" s="1" t="s">
        <v>420</v>
      </c>
      <c r="T12" s="1" t="s">
        <v>420</v>
      </c>
      <c r="U12" s="9">
        <v>7.5999999999999998E-2</v>
      </c>
      <c r="X12" s="9">
        <v>0.23200000000000001</v>
      </c>
      <c r="AO12" s="1" t="s">
        <v>421</v>
      </c>
      <c r="AS12" s="4"/>
    </row>
    <row r="13" spans="1:56">
      <c r="A13" s="1">
        <v>69</v>
      </c>
      <c r="G13" s="1" t="s">
        <v>416</v>
      </c>
      <c r="H13" s="1" t="s">
        <v>507</v>
      </c>
      <c r="I13" s="1">
        <v>2003</v>
      </c>
      <c r="J13" s="1" t="s">
        <v>417</v>
      </c>
      <c r="K13" s="1" t="s">
        <v>418</v>
      </c>
      <c r="L13" s="1" t="s">
        <v>422</v>
      </c>
      <c r="M13" s="1" t="s">
        <v>509</v>
      </c>
      <c r="N13" s="1" t="s">
        <v>97</v>
      </c>
      <c r="O13" s="1">
        <v>103</v>
      </c>
      <c r="P13" s="1">
        <v>103</v>
      </c>
      <c r="Q13" s="1" t="s">
        <v>397</v>
      </c>
      <c r="R13" s="1" t="s">
        <v>420</v>
      </c>
      <c r="S13" s="1" t="s">
        <v>420</v>
      </c>
      <c r="T13" s="1" t="s">
        <v>420</v>
      </c>
      <c r="U13" s="9">
        <v>7.6999999999999999E-2</v>
      </c>
      <c r="X13" s="9">
        <v>0.255</v>
      </c>
      <c r="AO13" s="1" t="s">
        <v>421</v>
      </c>
    </row>
    <row r="14" spans="1:56">
      <c r="A14" s="1">
        <v>69</v>
      </c>
      <c r="G14" s="1" t="s">
        <v>416</v>
      </c>
      <c r="H14" s="1" t="s">
        <v>508</v>
      </c>
      <c r="I14" s="1">
        <v>2009</v>
      </c>
      <c r="J14" s="1" t="s">
        <v>417</v>
      </c>
      <c r="K14" s="1" t="s">
        <v>418</v>
      </c>
      <c r="L14" s="1" t="s">
        <v>422</v>
      </c>
      <c r="M14" s="1" t="s">
        <v>509</v>
      </c>
      <c r="N14" s="1" t="s">
        <v>97</v>
      </c>
      <c r="O14" s="1">
        <v>94</v>
      </c>
      <c r="P14" s="1">
        <v>94</v>
      </c>
      <c r="Q14" s="1" t="s">
        <v>397</v>
      </c>
      <c r="R14" s="1" t="s">
        <v>420</v>
      </c>
      <c r="S14" s="1" t="s">
        <v>420</v>
      </c>
      <c r="T14" s="1" t="s">
        <v>420</v>
      </c>
      <c r="U14" s="9">
        <v>7.3999999999999996E-2</v>
      </c>
      <c r="X14" s="9">
        <v>0.23899999999999999</v>
      </c>
      <c r="AO14" s="1" t="s">
        <v>421</v>
      </c>
    </row>
    <row r="15" spans="1:56">
      <c r="A15" s="1">
        <v>109</v>
      </c>
      <c r="B15" s="1" t="s">
        <v>358</v>
      </c>
      <c r="C15" s="1" t="s">
        <v>359</v>
      </c>
      <c r="D15" s="1" t="s">
        <v>165</v>
      </c>
      <c r="E15" s="1">
        <v>1985</v>
      </c>
      <c r="F15" s="1" t="s">
        <v>434</v>
      </c>
      <c r="G15" s="1" t="s">
        <v>425</v>
      </c>
      <c r="H15" s="1" t="s">
        <v>483</v>
      </c>
      <c r="I15" s="1" t="s">
        <v>429</v>
      </c>
      <c r="J15" s="1" t="s">
        <v>479</v>
      </c>
      <c r="K15" s="1" t="s">
        <v>430</v>
      </c>
      <c r="L15" s="1" t="s">
        <v>424</v>
      </c>
      <c r="M15" s="1" t="s">
        <v>510</v>
      </c>
      <c r="N15" s="1" t="s">
        <v>388</v>
      </c>
      <c r="O15" s="1">
        <v>51</v>
      </c>
      <c r="P15" s="1">
        <v>51</v>
      </c>
      <c r="Q15" s="1" t="s">
        <v>423</v>
      </c>
      <c r="R15" s="1">
        <v>0.2</v>
      </c>
      <c r="S15" s="1">
        <v>0.5</v>
      </c>
      <c r="T15" s="1">
        <v>0.8</v>
      </c>
      <c r="U15" s="9" t="s">
        <v>427</v>
      </c>
      <c r="X15" s="9" t="s">
        <v>426</v>
      </c>
      <c r="AA15" s="9" t="s">
        <v>426</v>
      </c>
      <c r="AJ15" s="9">
        <v>43</v>
      </c>
      <c r="AO15" s="1" t="s">
        <v>1147</v>
      </c>
    </row>
    <row r="16" spans="1:56">
      <c r="A16" s="1">
        <v>46</v>
      </c>
      <c r="B16" s="1" t="s">
        <v>119</v>
      </c>
      <c r="C16" s="1" t="s">
        <v>120</v>
      </c>
      <c r="D16" s="1" t="s">
        <v>121</v>
      </c>
      <c r="E16" s="1">
        <v>2012</v>
      </c>
      <c r="F16" s="1" t="s">
        <v>434</v>
      </c>
      <c r="AO16" s="1" t="s">
        <v>432</v>
      </c>
      <c r="AY16" s="1">
        <v>1</v>
      </c>
    </row>
    <row r="17" spans="1:55">
      <c r="A17" s="1">
        <v>84</v>
      </c>
      <c r="B17" s="1" t="s">
        <v>266</v>
      </c>
      <c r="C17" s="1" t="s">
        <v>267</v>
      </c>
      <c r="D17" s="1" t="s">
        <v>268</v>
      </c>
      <c r="E17" s="1">
        <v>1984</v>
      </c>
      <c r="F17" s="1" t="s">
        <v>434</v>
      </c>
      <c r="AO17" s="1" t="s">
        <v>433</v>
      </c>
      <c r="BA17" s="1">
        <v>1</v>
      </c>
    </row>
    <row r="18" spans="1:55">
      <c r="A18" s="1">
        <v>63</v>
      </c>
      <c r="B18" s="1" t="s">
        <v>181</v>
      </c>
      <c r="C18" s="1" t="s">
        <v>182</v>
      </c>
      <c r="D18" s="1" t="s">
        <v>183</v>
      </c>
      <c r="E18" s="1">
        <v>2013</v>
      </c>
      <c r="F18" s="1" t="s">
        <v>1052</v>
      </c>
      <c r="G18" s="1" t="s">
        <v>437</v>
      </c>
      <c r="H18" s="1" t="s">
        <v>435</v>
      </c>
      <c r="I18" s="1">
        <v>2011</v>
      </c>
      <c r="J18" s="1" t="s">
        <v>480</v>
      </c>
      <c r="K18" s="1" t="s">
        <v>438</v>
      </c>
      <c r="L18" s="1" t="s">
        <v>436</v>
      </c>
      <c r="N18" s="1" t="s">
        <v>439</v>
      </c>
      <c r="O18" s="1">
        <v>730</v>
      </c>
      <c r="P18" s="1">
        <v>730</v>
      </c>
      <c r="Q18" s="1" t="s">
        <v>440</v>
      </c>
      <c r="S18" s="1" t="s">
        <v>441</v>
      </c>
      <c r="X18" s="9">
        <v>0.18</v>
      </c>
      <c r="AO18" s="1" t="s">
        <v>442</v>
      </c>
    </row>
    <row r="19" spans="1:55">
      <c r="A19" s="1">
        <v>74</v>
      </c>
      <c r="B19" s="1" t="s">
        <v>226</v>
      </c>
      <c r="C19" s="1" t="s">
        <v>227</v>
      </c>
      <c r="D19" s="1" t="s">
        <v>228</v>
      </c>
      <c r="E19" s="1">
        <v>2014</v>
      </c>
      <c r="G19" s="1" t="s">
        <v>443</v>
      </c>
      <c r="H19" s="1" t="s">
        <v>444</v>
      </c>
      <c r="I19" s="1">
        <v>2011</v>
      </c>
      <c r="J19" s="1" t="s">
        <v>461</v>
      </c>
      <c r="K19" s="1" t="s">
        <v>447</v>
      </c>
      <c r="L19" s="1" t="s">
        <v>446</v>
      </c>
      <c r="M19" s="1" t="s">
        <v>484</v>
      </c>
      <c r="N19" s="1" t="s">
        <v>445</v>
      </c>
      <c r="O19" s="1">
        <v>333</v>
      </c>
      <c r="P19" s="6">
        <v>10337</v>
      </c>
      <c r="Q19" s="1" t="s">
        <v>419</v>
      </c>
      <c r="R19" s="1" t="s">
        <v>419</v>
      </c>
      <c r="S19" s="1" t="s">
        <v>419</v>
      </c>
      <c r="T19" s="1" t="s">
        <v>419</v>
      </c>
      <c r="U19" s="9">
        <v>0.4</v>
      </c>
      <c r="V19" s="7">
        <v>0.24</v>
      </c>
      <c r="W19" s="7">
        <v>0.71</v>
      </c>
      <c r="X19" s="9">
        <v>0.98</v>
      </c>
      <c r="Y19" s="7">
        <v>0.85</v>
      </c>
      <c r="Z19" s="7">
        <v>1</v>
      </c>
      <c r="AA19" s="9">
        <v>1</v>
      </c>
      <c r="AB19" s="7">
        <v>1</v>
      </c>
      <c r="AC19" s="7">
        <v>1</v>
      </c>
    </row>
    <row r="20" spans="1:55">
      <c r="A20" s="1">
        <v>107</v>
      </c>
      <c r="B20" s="1" t="s">
        <v>348</v>
      </c>
      <c r="C20" s="1" t="s">
        <v>349</v>
      </c>
      <c r="D20" s="1" t="s">
        <v>350</v>
      </c>
      <c r="E20" s="1">
        <v>2006</v>
      </c>
      <c r="G20" s="1" t="s">
        <v>450</v>
      </c>
      <c r="H20" s="1" t="s">
        <v>525</v>
      </c>
      <c r="I20" s="1" t="s">
        <v>449</v>
      </c>
      <c r="J20" s="1" t="s">
        <v>456</v>
      </c>
      <c r="K20" s="1" t="s">
        <v>438</v>
      </c>
      <c r="L20" s="1" t="s">
        <v>448</v>
      </c>
      <c r="M20" s="1" t="s">
        <v>484</v>
      </c>
      <c r="N20" s="1" t="s">
        <v>388</v>
      </c>
      <c r="O20" s="1">
        <v>30</v>
      </c>
      <c r="P20" s="1">
        <v>30</v>
      </c>
      <c r="Q20" s="1" t="s">
        <v>455</v>
      </c>
      <c r="R20" s="1">
        <v>0.1</v>
      </c>
      <c r="S20" s="1">
        <v>0.25</v>
      </c>
      <c r="T20" s="1">
        <v>0.4</v>
      </c>
      <c r="U20" s="9">
        <v>0.06</v>
      </c>
      <c r="V20" s="7">
        <v>0.06</v>
      </c>
      <c r="W20" s="7">
        <v>7.0000000000000007E-2</v>
      </c>
      <c r="X20" s="9">
        <v>0.13</v>
      </c>
      <c r="Y20" s="7">
        <v>0.09</v>
      </c>
      <c r="Z20" s="7">
        <v>0.2</v>
      </c>
      <c r="AA20" s="9">
        <v>0.25</v>
      </c>
      <c r="AB20" s="7">
        <v>0.17</v>
      </c>
      <c r="AC20" s="7">
        <v>0.43</v>
      </c>
      <c r="AD20" s="7">
        <v>7.0000000000000007E-2</v>
      </c>
      <c r="AE20" s="7">
        <v>0.18</v>
      </c>
      <c r="AF20" s="7">
        <v>0.34</v>
      </c>
      <c r="AG20" s="1">
        <v>0.02</v>
      </c>
      <c r="AH20" s="1">
        <v>0.13</v>
      </c>
      <c r="AI20" s="1">
        <v>0.23</v>
      </c>
      <c r="AJ20" s="9">
        <v>14</v>
      </c>
      <c r="AK20" s="1">
        <v>8</v>
      </c>
      <c r="AL20" s="1">
        <v>22</v>
      </c>
    </row>
    <row r="21" spans="1:55">
      <c r="A21" s="1">
        <v>71</v>
      </c>
      <c r="B21" s="1" t="s">
        <v>216</v>
      </c>
      <c r="C21" s="1" t="s">
        <v>217</v>
      </c>
      <c r="D21" s="1" t="s">
        <v>213</v>
      </c>
      <c r="E21" s="1">
        <v>2000</v>
      </c>
      <c r="G21" s="1" t="s">
        <v>451</v>
      </c>
      <c r="H21" s="1" t="s">
        <v>526</v>
      </c>
      <c r="I21" s="1" t="s">
        <v>452</v>
      </c>
      <c r="J21" s="1" t="s">
        <v>516</v>
      </c>
      <c r="K21" s="1" t="s">
        <v>453</v>
      </c>
      <c r="L21" s="1" t="s">
        <v>454</v>
      </c>
      <c r="M21" s="1" t="s">
        <v>484</v>
      </c>
      <c r="N21" s="1" t="s">
        <v>97</v>
      </c>
      <c r="O21" s="1">
        <v>27</v>
      </c>
      <c r="P21" s="1">
        <v>32</v>
      </c>
      <c r="Q21" s="1" t="s">
        <v>419</v>
      </c>
      <c r="R21" s="1" t="s">
        <v>419</v>
      </c>
      <c r="S21" s="1" t="s">
        <v>419</v>
      </c>
      <c r="T21" s="1" t="s">
        <v>419</v>
      </c>
      <c r="U21" s="9">
        <v>0.09</v>
      </c>
      <c r="V21" s="7">
        <v>7.4999999999999997E-2</v>
      </c>
      <c r="W21" s="7">
        <v>0.13</v>
      </c>
      <c r="X21" s="9">
        <v>0.37</v>
      </c>
      <c r="Y21" s="7">
        <v>0.22500000000000001</v>
      </c>
      <c r="Z21" s="7">
        <v>0.61</v>
      </c>
      <c r="AA21" s="9">
        <v>0.76</v>
      </c>
      <c r="AB21" s="7">
        <v>0.51500000000000001</v>
      </c>
      <c r="AC21" s="7">
        <v>0.94499999999999995</v>
      </c>
      <c r="AD21" s="7">
        <v>0.11</v>
      </c>
      <c r="AE21" s="7">
        <v>0.44</v>
      </c>
      <c r="AF21" s="7">
        <v>0.71</v>
      </c>
      <c r="AG21" s="1">
        <v>7.0000000000000007E-2</v>
      </c>
      <c r="AH21" s="1">
        <v>0.28000000000000003</v>
      </c>
      <c r="AI21" s="1">
        <v>0.27</v>
      </c>
      <c r="AJ21" s="9">
        <v>34</v>
      </c>
      <c r="AK21" s="1">
        <v>21.5</v>
      </c>
      <c r="AL21" s="1">
        <v>55.5</v>
      </c>
      <c r="AM21" s="1">
        <v>48.56</v>
      </c>
      <c r="AN21" s="1">
        <v>44.45</v>
      </c>
      <c r="AO21" s="1" t="s">
        <v>517</v>
      </c>
    </row>
    <row r="22" spans="1:55">
      <c r="A22" s="1">
        <v>113</v>
      </c>
      <c r="B22" s="1" t="s">
        <v>377</v>
      </c>
      <c r="C22" s="1" t="s">
        <v>378</v>
      </c>
      <c r="D22" s="1" t="s">
        <v>379</v>
      </c>
      <c r="E22" s="1">
        <v>2016</v>
      </c>
      <c r="F22" s="1" t="s">
        <v>1053</v>
      </c>
      <c r="G22" s="1" t="s">
        <v>460</v>
      </c>
      <c r="H22" s="1" t="s">
        <v>462</v>
      </c>
      <c r="I22" s="1" t="s">
        <v>1149</v>
      </c>
      <c r="J22" s="1" t="s">
        <v>456</v>
      </c>
      <c r="K22" s="1" t="s">
        <v>466</v>
      </c>
      <c r="L22" s="1" t="s">
        <v>459</v>
      </c>
      <c r="M22" s="1" t="s">
        <v>510</v>
      </c>
      <c r="N22" s="1" t="s">
        <v>518</v>
      </c>
      <c r="O22" s="1">
        <v>73</v>
      </c>
      <c r="P22" s="1">
        <v>181</v>
      </c>
      <c r="Q22" s="1" t="s">
        <v>457</v>
      </c>
      <c r="S22" s="1" t="s">
        <v>458</v>
      </c>
      <c r="X22" s="9">
        <v>0.21</v>
      </c>
      <c r="AJ22" s="9">
        <v>16</v>
      </c>
      <c r="AO22" s="1" t="s">
        <v>519</v>
      </c>
      <c r="BC22" s="1">
        <v>1</v>
      </c>
    </row>
    <row r="23" spans="1:55">
      <c r="A23" s="1">
        <v>66</v>
      </c>
      <c r="B23" s="1" t="s">
        <v>39</v>
      </c>
      <c r="C23" s="1" t="s">
        <v>40</v>
      </c>
      <c r="D23" s="1" t="s">
        <v>41</v>
      </c>
      <c r="E23" s="1">
        <v>2013</v>
      </c>
      <c r="G23" s="1" t="s">
        <v>465</v>
      </c>
      <c r="H23" s="1" t="s">
        <v>463</v>
      </c>
      <c r="I23" s="1" t="s">
        <v>464</v>
      </c>
      <c r="J23" s="1" t="s">
        <v>520</v>
      </c>
      <c r="K23" s="1" t="s">
        <v>447</v>
      </c>
      <c r="L23" s="1" t="s">
        <v>467</v>
      </c>
      <c r="M23" s="1" t="s">
        <v>484</v>
      </c>
      <c r="N23" s="1" t="s">
        <v>445</v>
      </c>
      <c r="O23" s="1">
        <v>23</v>
      </c>
      <c r="P23" s="1">
        <v>484</v>
      </c>
      <c r="Q23" s="1" t="s">
        <v>419</v>
      </c>
      <c r="R23" s="1" t="s">
        <v>419</v>
      </c>
      <c r="S23" s="1" t="s">
        <v>419</v>
      </c>
      <c r="T23" s="1" t="s">
        <v>419</v>
      </c>
      <c r="AD23" s="17">
        <v>0.23</v>
      </c>
      <c r="AE23" s="7">
        <v>0.79</v>
      </c>
      <c r="AF23" s="7">
        <v>0.94</v>
      </c>
      <c r="AG23" s="1">
        <v>0.23</v>
      </c>
      <c r="AH23" s="1">
        <v>0.24</v>
      </c>
      <c r="AI23" s="1">
        <v>0.13</v>
      </c>
    </row>
    <row r="24" spans="1:55">
      <c r="A24" s="1">
        <v>53</v>
      </c>
      <c r="B24" s="1" t="s">
        <v>142</v>
      </c>
      <c r="C24" s="1" t="s">
        <v>143</v>
      </c>
      <c r="D24" s="1" t="s">
        <v>144</v>
      </c>
      <c r="E24" s="1">
        <v>1999</v>
      </c>
      <c r="F24" s="1" t="s">
        <v>434</v>
      </c>
      <c r="AO24" s="1" t="s">
        <v>468</v>
      </c>
    </row>
    <row r="25" spans="1:55">
      <c r="A25" s="1">
        <v>75</v>
      </c>
      <c r="B25" s="1" t="s">
        <v>231</v>
      </c>
      <c r="C25" s="1" t="s">
        <v>232</v>
      </c>
      <c r="D25" s="1" t="s">
        <v>233</v>
      </c>
      <c r="E25" s="1">
        <v>2000</v>
      </c>
      <c r="G25" s="1" t="s">
        <v>469</v>
      </c>
      <c r="H25" s="1" t="s">
        <v>471</v>
      </c>
      <c r="I25" s="1" t="s">
        <v>470</v>
      </c>
      <c r="J25" s="10" t="s">
        <v>521</v>
      </c>
      <c r="K25" s="1" t="s">
        <v>453</v>
      </c>
      <c r="L25" s="1" t="s">
        <v>472</v>
      </c>
      <c r="M25" s="1" t="s">
        <v>484</v>
      </c>
      <c r="N25" s="1" t="s">
        <v>97</v>
      </c>
      <c r="O25" s="1">
        <v>46</v>
      </c>
      <c r="P25" s="1">
        <v>1360</v>
      </c>
      <c r="Q25" s="1" t="s">
        <v>473</v>
      </c>
      <c r="R25" s="1">
        <v>0.2</v>
      </c>
      <c r="S25" s="1">
        <v>0.5</v>
      </c>
      <c r="T25" s="1">
        <v>0.8</v>
      </c>
      <c r="U25" s="9">
        <v>0.16</v>
      </c>
      <c r="X25" s="9">
        <v>0.67</v>
      </c>
      <c r="AA25" s="9">
        <v>0.94</v>
      </c>
      <c r="AD25" s="7">
        <v>0.2</v>
      </c>
      <c r="AE25" s="7">
        <v>0.63</v>
      </c>
      <c r="AF25" s="7">
        <v>0.85</v>
      </c>
      <c r="AG25" s="1">
        <v>0.12</v>
      </c>
      <c r="AH25" s="1">
        <v>0.24</v>
      </c>
      <c r="AI25" s="1">
        <v>0.19</v>
      </c>
      <c r="AO25" s="1" t="s">
        <v>522</v>
      </c>
    </row>
    <row r="26" spans="1:55">
      <c r="A26" s="1">
        <v>54</v>
      </c>
      <c r="B26" s="1" t="s">
        <v>147</v>
      </c>
      <c r="C26" s="1" t="s">
        <v>148</v>
      </c>
      <c r="D26" s="1" t="s">
        <v>149</v>
      </c>
      <c r="E26" s="1">
        <v>2010</v>
      </c>
      <c r="F26" s="1" t="s">
        <v>434</v>
      </c>
      <c r="G26" s="1" t="s">
        <v>477</v>
      </c>
      <c r="H26" s="1" t="s">
        <v>115</v>
      </c>
      <c r="I26" s="1" t="s">
        <v>475</v>
      </c>
      <c r="J26" s="1" t="s">
        <v>476</v>
      </c>
      <c r="K26" s="1" t="s">
        <v>474</v>
      </c>
      <c r="L26" s="1" t="s">
        <v>478</v>
      </c>
      <c r="N26" s="1" t="s">
        <v>97</v>
      </c>
      <c r="AO26" s="1" t="s">
        <v>523</v>
      </c>
      <c r="BA26" s="1">
        <v>1</v>
      </c>
    </row>
    <row r="27" spans="1:55">
      <c r="A27" s="11">
        <v>102</v>
      </c>
      <c r="B27" s="11" t="s">
        <v>325</v>
      </c>
      <c r="C27" s="11" t="s">
        <v>326</v>
      </c>
      <c r="D27" s="11" t="s">
        <v>327</v>
      </c>
      <c r="E27" s="11">
        <v>1995</v>
      </c>
      <c r="G27" s="1" t="s">
        <v>527</v>
      </c>
      <c r="H27" s="1" t="s">
        <v>529</v>
      </c>
      <c r="I27" s="1" t="s">
        <v>524</v>
      </c>
      <c r="J27" s="1" t="s">
        <v>528</v>
      </c>
      <c r="K27" s="1" t="s">
        <v>453</v>
      </c>
      <c r="L27" s="1" t="s">
        <v>530</v>
      </c>
      <c r="M27" s="1" t="s">
        <v>484</v>
      </c>
      <c r="N27" s="1" t="s">
        <v>97</v>
      </c>
      <c r="O27" s="1">
        <v>158</v>
      </c>
      <c r="P27" s="1">
        <v>2300</v>
      </c>
      <c r="Q27" s="1" t="s">
        <v>419</v>
      </c>
      <c r="R27" s="1" t="s">
        <v>419</v>
      </c>
      <c r="S27" s="1" t="s">
        <v>419</v>
      </c>
      <c r="T27" s="1" t="s">
        <v>419</v>
      </c>
      <c r="U27" s="9">
        <v>0.105</v>
      </c>
      <c r="V27" s="7">
        <v>0.08</v>
      </c>
      <c r="W27" s="7">
        <v>0.15</v>
      </c>
      <c r="X27" s="9">
        <v>0.56999999999999995</v>
      </c>
      <c r="Y27" s="7">
        <v>0.34799999999999998</v>
      </c>
      <c r="Z27" s="7">
        <v>0.745</v>
      </c>
      <c r="AA27" s="9">
        <v>0.94499999999999995</v>
      </c>
      <c r="AB27" s="7">
        <v>0.73799999999999999</v>
      </c>
      <c r="AC27" s="7">
        <v>0.99</v>
      </c>
      <c r="AD27" s="7">
        <v>0.13100000000000001</v>
      </c>
      <c r="AE27" s="7">
        <v>0.56100000000000005</v>
      </c>
      <c r="AF27" s="7">
        <v>0.85</v>
      </c>
      <c r="AG27" s="1">
        <v>0.104</v>
      </c>
      <c r="AH27" s="1">
        <v>0.23799999999999999</v>
      </c>
      <c r="AI27" s="1">
        <v>0.73799999999999999</v>
      </c>
    </row>
    <row r="28" spans="1:55">
      <c r="A28" s="11">
        <v>90</v>
      </c>
      <c r="B28" s="11" t="s">
        <v>288</v>
      </c>
      <c r="C28" s="11" t="s">
        <v>289</v>
      </c>
      <c r="D28" s="11" t="s">
        <v>69</v>
      </c>
      <c r="E28" s="11">
        <v>2000</v>
      </c>
      <c r="F28" s="7" t="s">
        <v>533</v>
      </c>
      <c r="Q28" s="1" t="s">
        <v>419</v>
      </c>
      <c r="R28" s="1" t="s">
        <v>419</v>
      </c>
      <c r="S28" s="1" t="s">
        <v>419</v>
      </c>
      <c r="T28" s="1" t="s">
        <v>419</v>
      </c>
      <c r="AO28" s="1" t="s">
        <v>534</v>
      </c>
      <c r="BB28" s="1">
        <v>1</v>
      </c>
    </row>
    <row r="29" spans="1:55">
      <c r="A29" s="11">
        <v>61</v>
      </c>
      <c r="B29" s="11" t="s">
        <v>172</v>
      </c>
      <c r="C29" s="11" t="s">
        <v>173</v>
      </c>
      <c r="D29" s="11" t="s">
        <v>37</v>
      </c>
      <c r="E29" s="11">
        <v>2017</v>
      </c>
      <c r="F29" s="7" t="s">
        <v>434</v>
      </c>
      <c r="L29" s="1" t="s">
        <v>535</v>
      </c>
      <c r="Q29" s="1" t="s">
        <v>419</v>
      </c>
      <c r="R29" s="1" t="s">
        <v>419</v>
      </c>
      <c r="S29" s="1" t="s">
        <v>419</v>
      </c>
      <c r="T29" s="1" t="s">
        <v>419</v>
      </c>
      <c r="AO29" s="1" t="s">
        <v>536</v>
      </c>
      <c r="BA29" s="1">
        <v>1</v>
      </c>
    </row>
    <row r="30" spans="1:55">
      <c r="A30" s="11">
        <v>86</v>
      </c>
      <c r="B30" s="11" t="s">
        <v>275</v>
      </c>
      <c r="C30" s="11" t="s">
        <v>276</v>
      </c>
      <c r="D30" s="11" t="s">
        <v>29</v>
      </c>
      <c r="E30" s="11">
        <v>1976</v>
      </c>
      <c r="G30" s="1" t="s">
        <v>538</v>
      </c>
      <c r="H30" s="1" t="s">
        <v>537</v>
      </c>
      <c r="I30" s="1">
        <v>1974</v>
      </c>
      <c r="J30" s="1" t="s">
        <v>539</v>
      </c>
      <c r="K30" s="1" t="s">
        <v>486</v>
      </c>
      <c r="L30" s="1" t="s">
        <v>540</v>
      </c>
      <c r="M30" s="1" t="s">
        <v>484</v>
      </c>
      <c r="N30" s="1" t="s">
        <v>97</v>
      </c>
      <c r="O30" s="1">
        <v>121</v>
      </c>
      <c r="P30" s="1">
        <v>3373</v>
      </c>
      <c r="Q30" s="1" t="s">
        <v>419</v>
      </c>
      <c r="R30" s="1" t="s">
        <v>419</v>
      </c>
      <c r="S30" s="1" t="s">
        <v>419</v>
      </c>
      <c r="T30" s="1" t="s">
        <v>419</v>
      </c>
      <c r="U30" s="9">
        <v>0.16</v>
      </c>
      <c r="X30" s="9">
        <v>0.7</v>
      </c>
      <c r="AA30" s="9">
        <v>0.94</v>
      </c>
      <c r="AD30" s="7">
        <v>0.25</v>
      </c>
      <c r="AE30" s="7">
        <v>0.67</v>
      </c>
      <c r="AF30" s="7">
        <v>0.86</v>
      </c>
      <c r="AG30" s="1">
        <v>0.23</v>
      </c>
      <c r="AH30" s="1">
        <v>0.26</v>
      </c>
      <c r="AI30" s="1">
        <v>0.18</v>
      </c>
    </row>
    <row r="31" spans="1:55">
      <c r="A31" s="11">
        <v>57</v>
      </c>
      <c r="B31" s="11" t="s">
        <v>154</v>
      </c>
      <c r="C31" s="11" t="s">
        <v>155</v>
      </c>
      <c r="D31" s="11" t="s">
        <v>156</v>
      </c>
      <c r="E31" s="11">
        <v>2014</v>
      </c>
      <c r="F31" s="7" t="s">
        <v>651</v>
      </c>
      <c r="G31" s="1" t="s">
        <v>554</v>
      </c>
      <c r="H31" s="1" t="s">
        <v>551</v>
      </c>
      <c r="I31" s="1" t="s">
        <v>541</v>
      </c>
      <c r="J31" s="1" t="s">
        <v>542</v>
      </c>
      <c r="K31" s="1" t="s">
        <v>543</v>
      </c>
      <c r="L31" s="1" t="s">
        <v>545</v>
      </c>
      <c r="M31" s="1" t="s">
        <v>510</v>
      </c>
      <c r="N31" s="1" t="s">
        <v>388</v>
      </c>
      <c r="Q31" s="1" t="s">
        <v>419</v>
      </c>
      <c r="R31" s="1" t="s">
        <v>419</v>
      </c>
      <c r="S31" s="1" t="s">
        <v>419</v>
      </c>
      <c r="T31" s="1" t="s">
        <v>419</v>
      </c>
      <c r="U31" s="9">
        <v>0.15</v>
      </c>
      <c r="X31" s="9">
        <v>0.81</v>
      </c>
      <c r="AA31" s="9">
        <v>0.99</v>
      </c>
      <c r="AJ31" s="9">
        <v>86.5</v>
      </c>
      <c r="AO31" s="1" t="s">
        <v>555</v>
      </c>
      <c r="BA31" s="1">
        <v>1</v>
      </c>
    </row>
    <row r="32" spans="1:55">
      <c r="A32" s="11">
        <v>57</v>
      </c>
      <c r="F32" s="7" t="s">
        <v>651</v>
      </c>
      <c r="G32" s="1" t="s">
        <v>554</v>
      </c>
      <c r="H32" s="1" t="s">
        <v>547</v>
      </c>
      <c r="I32" s="1" t="s">
        <v>541</v>
      </c>
      <c r="J32" s="1" t="s">
        <v>542</v>
      </c>
      <c r="K32" s="1" t="s">
        <v>543</v>
      </c>
      <c r="L32" s="1" t="s">
        <v>545</v>
      </c>
      <c r="M32" s="1" t="s">
        <v>510</v>
      </c>
      <c r="N32" s="1" t="s">
        <v>388</v>
      </c>
      <c r="Q32" s="1" t="s">
        <v>419</v>
      </c>
      <c r="R32" s="1" t="s">
        <v>419</v>
      </c>
      <c r="S32" s="1" t="s">
        <v>419</v>
      </c>
      <c r="T32" s="1" t="s">
        <v>419</v>
      </c>
      <c r="U32" s="9">
        <v>0.27</v>
      </c>
      <c r="X32" s="9">
        <v>0.98</v>
      </c>
      <c r="AA32" s="9">
        <v>0.99</v>
      </c>
      <c r="AJ32" s="9">
        <v>178.1</v>
      </c>
      <c r="AO32" s="1" t="s">
        <v>555</v>
      </c>
    </row>
    <row r="33" spans="1:55">
      <c r="A33" s="11">
        <v>57</v>
      </c>
      <c r="F33" s="7" t="s">
        <v>651</v>
      </c>
      <c r="G33" s="1" t="s">
        <v>554</v>
      </c>
      <c r="H33" s="1" t="s">
        <v>548</v>
      </c>
      <c r="I33" s="1" t="s">
        <v>541</v>
      </c>
      <c r="J33" s="1" t="s">
        <v>542</v>
      </c>
      <c r="K33" s="1" t="s">
        <v>543</v>
      </c>
      <c r="L33" s="1" t="s">
        <v>545</v>
      </c>
      <c r="M33" s="1" t="s">
        <v>510</v>
      </c>
      <c r="N33" s="1" t="s">
        <v>388</v>
      </c>
      <c r="P33" s="3"/>
      <c r="Q33" s="1" t="s">
        <v>419</v>
      </c>
      <c r="R33" s="1" t="s">
        <v>419</v>
      </c>
      <c r="S33" s="1" t="s">
        <v>419</v>
      </c>
      <c r="T33" s="1" t="s">
        <v>419</v>
      </c>
      <c r="U33" s="9">
        <v>0.16</v>
      </c>
      <c r="X33" s="9">
        <v>0.83</v>
      </c>
      <c r="AA33" s="9">
        <v>0.99</v>
      </c>
      <c r="AJ33" s="9">
        <v>90.1</v>
      </c>
      <c r="AO33" s="1" t="s">
        <v>555</v>
      </c>
    </row>
    <row r="34" spans="1:55">
      <c r="A34" s="11">
        <v>57</v>
      </c>
      <c r="F34" s="7" t="s">
        <v>651</v>
      </c>
      <c r="G34" s="1" t="s">
        <v>554</v>
      </c>
      <c r="H34" s="1" t="s">
        <v>549</v>
      </c>
      <c r="I34" s="1" t="s">
        <v>541</v>
      </c>
      <c r="J34" s="1" t="s">
        <v>542</v>
      </c>
      <c r="K34" s="1" t="s">
        <v>543</v>
      </c>
      <c r="L34" s="1" t="s">
        <v>545</v>
      </c>
      <c r="M34" s="1" t="s">
        <v>510</v>
      </c>
      <c r="N34" s="1" t="s">
        <v>388</v>
      </c>
      <c r="P34" s="3"/>
      <c r="Q34" s="1" t="s">
        <v>419</v>
      </c>
      <c r="R34" s="1" t="s">
        <v>419</v>
      </c>
      <c r="S34" s="1" t="s">
        <v>419</v>
      </c>
      <c r="T34" s="1" t="s">
        <v>419</v>
      </c>
      <c r="U34" s="9">
        <v>0.2</v>
      </c>
      <c r="X34" s="9">
        <v>0.94</v>
      </c>
      <c r="AA34" s="9">
        <v>0.99</v>
      </c>
      <c r="AJ34" s="9">
        <v>129</v>
      </c>
      <c r="AO34" s="1" t="s">
        <v>555</v>
      </c>
    </row>
    <row r="35" spans="1:55">
      <c r="A35" s="11">
        <v>57</v>
      </c>
      <c r="F35" s="7" t="s">
        <v>651</v>
      </c>
      <c r="G35" s="1" t="s">
        <v>554</v>
      </c>
      <c r="H35" s="1" t="s">
        <v>550</v>
      </c>
      <c r="I35" s="1" t="s">
        <v>541</v>
      </c>
      <c r="J35" s="1" t="s">
        <v>542</v>
      </c>
      <c r="K35" s="1" t="s">
        <v>543</v>
      </c>
      <c r="L35" s="1" t="s">
        <v>545</v>
      </c>
      <c r="M35" s="1" t="s">
        <v>510</v>
      </c>
      <c r="N35" s="1" t="s">
        <v>388</v>
      </c>
      <c r="P35" s="3"/>
      <c r="Q35" s="1" t="s">
        <v>419</v>
      </c>
      <c r="R35" s="1" t="s">
        <v>419</v>
      </c>
      <c r="S35" s="1" t="s">
        <v>419</v>
      </c>
      <c r="T35" s="1" t="s">
        <v>419</v>
      </c>
      <c r="U35" s="9">
        <v>0.16</v>
      </c>
      <c r="X35" s="9">
        <v>0.84</v>
      </c>
      <c r="AA35" s="9">
        <v>0.99</v>
      </c>
      <c r="AJ35" s="9">
        <v>94.6</v>
      </c>
      <c r="AO35" s="1" t="s">
        <v>555</v>
      </c>
    </row>
    <row r="36" spans="1:55">
      <c r="A36" s="11">
        <v>57</v>
      </c>
      <c r="F36" s="7" t="s">
        <v>651</v>
      </c>
      <c r="G36" s="1" t="s">
        <v>554</v>
      </c>
      <c r="H36" s="1" t="s">
        <v>553</v>
      </c>
      <c r="I36" s="1" t="s">
        <v>541</v>
      </c>
      <c r="J36" s="1" t="s">
        <v>542</v>
      </c>
      <c r="K36" s="1" t="s">
        <v>543</v>
      </c>
      <c r="L36" s="1" t="s">
        <v>545</v>
      </c>
      <c r="M36" s="1" t="s">
        <v>510</v>
      </c>
      <c r="N36" s="1" t="s">
        <v>388</v>
      </c>
      <c r="P36" s="3"/>
      <c r="Q36" s="1" t="s">
        <v>419</v>
      </c>
      <c r="R36" s="1" t="s">
        <v>419</v>
      </c>
      <c r="S36" s="1" t="s">
        <v>419</v>
      </c>
      <c r="T36" s="1" t="s">
        <v>419</v>
      </c>
      <c r="U36" s="9">
        <v>0.13</v>
      </c>
      <c r="X36" s="9">
        <v>0.74</v>
      </c>
      <c r="AA36" s="9">
        <v>0.99</v>
      </c>
      <c r="AJ36" s="9">
        <v>72.8</v>
      </c>
      <c r="AO36" s="1" t="s">
        <v>555</v>
      </c>
    </row>
    <row r="37" spans="1:55">
      <c r="A37" s="11">
        <v>78</v>
      </c>
      <c r="B37" s="11" t="s">
        <v>245</v>
      </c>
      <c r="C37" s="11" t="s">
        <v>246</v>
      </c>
      <c r="D37" s="11" t="s">
        <v>247</v>
      </c>
      <c r="E37" s="11">
        <v>1981</v>
      </c>
      <c r="F37" s="7" t="s">
        <v>561</v>
      </c>
      <c r="G37" s="1" t="s">
        <v>559</v>
      </c>
      <c r="H37" s="1" t="s">
        <v>556</v>
      </c>
      <c r="I37" s="1">
        <v>1977</v>
      </c>
      <c r="J37" s="1" t="s">
        <v>560</v>
      </c>
      <c r="K37" s="1" t="s">
        <v>486</v>
      </c>
      <c r="L37" s="1" t="s">
        <v>557</v>
      </c>
      <c r="M37" s="1" t="s">
        <v>510</v>
      </c>
      <c r="O37" s="1">
        <v>1501</v>
      </c>
      <c r="P37" s="3"/>
      <c r="Q37" s="1" t="s">
        <v>419</v>
      </c>
      <c r="R37" s="1" t="s">
        <v>419</v>
      </c>
      <c r="S37" s="1" t="s">
        <v>419</v>
      </c>
      <c r="T37" s="1" t="s">
        <v>419</v>
      </c>
      <c r="AJ37" s="9">
        <v>49.93</v>
      </c>
      <c r="AK37" s="1">
        <v>24.26</v>
      </c>
      <c r="AL37" s="1">
        <v>104.05</v>
      </c>
      <c r="AM37" s="1">
        <v>315.72000000000003</v>
      </c>
      <c r="AN37" s="1">
        <v>5654.47</v>
      </c>
      <c r="AO37" s="1" t="s">
        <v>562</v>
      </c>
      <c r="BC37" s="1">
        <v>1</v>
      </c>
    </row>
    <row r="38" spans="1:55">
      <c r="A38" s="11">
        <v>64</v>
      </c>
      <c r="B38" s="11" t="s">
        <v>186</v>
      </c>
      <c r="C38" s="11" t="s">
        <v>187</v>
      </c>
      <c r="D38" s="11" t="s">
        <v>57</v>
      </c>
      <c r="E38" s="11">
        <v>1988</v>
      </c>
      <c r="F38" s="7" t="s">
        <v>434</v>
      </c>
      <c r="G38" s="7" t="s">
        <v>570</v>
      </c>
      <c r="H38" s="1" t="s">
        <v>57</v>
      </c>
      <c r="I38" s="1">
        <v>1985</v>
      </c>
      <c r="J38" s="1" t="s">
        <v>563</v>
      </c>
      <c r="K38" s="1" t="s">
        <v>564</v>
      </c>
      <c r="L38" s="1" t="s">
        <v>565</v>
      </c>
      <c r="M38" s="1" t="s">
        <v>571</v>
      </c>
      <c r="N38" s="1" t="s">
        <v>567</v>
      </c>
      <c r="P38" s="1">
        <v>154</v>
      </c>
      <c r="Q38" s="1" t="s">
        <v>419</v>
      </c>
      <c r="R38" s="1" t="s">
        <v>419</v>
      </c>
      <c r="S38" s="1" t="s">
        <v>419</v>
      </c>
      <c r="T38" s="1" t="s">
        <v>419</v>
      </c>
      <c r="X38" s="9" t="s">
        <v>568</v>
      </c>
      <c r="Y38" s="7" t="s">
        <v>572</v>
      </c>
      <c r="Z38" s="7" t="s">
        <v>573</v>
      </c>
      <c r="AO38" s="1" t="s">
        <v>569</v>
      </c>
      <c r="BA38" s="1">
        <v>1</v>
      </c>
    </row>
    <row r="39" spans="1:55">
      <c r="A39" s="11">
        <v>68</v>
      </c>
      <c r="B39" s="11" t="s">
        <v>201</v>
      </c>
      <c r="C39" s="11" t="s">
        <v>202</v>
      </c>
      <c r="D39" s="11" t="s">
        <v>203</v>
      </c>
      <c r="E39" s="11">
        <v>2009</v>
      </c>
      <c r="G39" s="7" t="s">
        <v>574</v>
      </c>
      <c r="H39" s="7" t="s">
        <v>203</v>
      </c>
      <c r="I39" s="7" t="s">
        <v>575</v>
      </c>
      <c r="J39" s="7" t="s">
        <v>577</v>
      </c>
      <c r="K39" s="7" t="s">
        <v>578</v>
      </c>
      <c r="L39" s="1" t="s">
        <v>576</v>
      </c>
      <c r="M39" s="1" t="s">
        <v>484</v>
      </c>
      <c r="N39" s="1" t="s">
        <v>97</v>
      </c>
      <c r="O39" s="1">
        <v>193</v>
      </c>
      <c r="P39" s="1">
        <v>497</v>
      </c>
      <c r="Q39" s="1" t="s">
        <v>419</v>
      </c>
      <c r="R39" s="1" t="s">
        <v>419</v>
      </c>
      <c r="S39" s="1" t="s">
        <v>419</v>
      </c>
      <c r="T39" s="1" t="s">
        <v>419</v>
      </c>
      <c r="U39" s="9">
        <v>0.1</v>
      </c>
      <c r="V39" s="7">
        <v>0.06</v>
      </c>
      <c r="W39" s="7">
        <v>0.17</v>
      </c>
      <c r="X39" s="9">
        <v>0.52</v>
      </c>
      <c r="Y39" s="7">
        <v>0.31</v>
      </c>
      <c r="Z39" s="7">
        <v>0.77</v>
      </c>
      <c r="AA39" s="9">
        <v>0.92</v>
      </c>
      <c r="AB39" s="7">
        <v>0.72</v>
      </c>
      <c r="AC39" s="7">
        <v>0.99</v>
      </c>
      <c r="AD39" s="7">
        <v>0.14000000000000001</v>
      </c>
      <c r="AE39" s="7">
        <v>0.53</v>
      </c>
      <c r="AF39" s="7">
        <v>0.81</v>
      </c>
      <c r="AG39" s="1">
        <v>0.13</v>
      </c>
      <c r="AH39" s="1">
        <v>0.28000000000000003</v>
      </c>
      <c r="AI39" s="1">
        <v>0.23</v>
      </c>
      <c r="AJ39" s="9">
        <v>63</v>
      </c>
      <c r="AK39" s="1">
        <v>34</v>
      </c>
      <c r="AL39" s="1">
        <v>111</v>
      </c>
      <c r="AM39" s="1">
        <v>79.099999999999994</v>
      </c>
      <c r="AN39" s="1">
        <v>75.2</v>
      </c>
    </row>
    <row r="40" spans="1:55">
      <c r="A40" s="11">
        <v>93</v>
      </c>
      <c r="B40" s="11" t="s">
        <v>71</v>
      </c>
      <c r="C40" s="11" t="s">
        <v>72</v>
      </c>
      <c r="D40" s="11" t="s">
        <v>73</v>
      </c>
      <c r="E40" s="11">
        <v>1982</v>
      </c>
      <c r="F40" s="7" t="s">
        <v>434</v>
      </c>
      <c r="G40" s="7" t="s">
        <v>580</v>
      </c>
      <c r="H40" s="7" t="s">
        <v>579</v>
      </c>
      <c r="I40" s="1">
        <v>1980</v>
      </c>
      <c r="J40" s="7" t="s">
        <v>439</v>
      </c>
      <c r="K40" s="7" t="s">
        <v>581</v>
      </c>
      <c r="O40" s="1">
        <v>22</v>
      </c>
      <c r="P40" s="1">
        <v>205</v>
      </c>
      <c r="Q40" s="1" t="s">
        <v>419</v>
      </c>
      <c r="R40" s="1" t="s">
        <v>419</v>
      </c>
      <c r="S40" s="1" t="s">
        <v>419</v>
      </c>
      <c r="T40" s="1" t="s">
        <v>419</v>
      </c>
      <c r="AJ40" s="9">
        <v>25</v>
      </c>
      <c r="AK40" s="1">
        <v>15</v>
      </c>
      <c r="AL40" s="1">
        <v>47</v>
      </c>
      <c r="AO40" s="1" t="s">
        <v>582</v>
      </c>
      <c r="BA40" s="1">
        <v>1</v>
      </c>
    </row>
    <row r="41" spans="1:55">
      <c r="A41" s="11">
        <v>48</v>
      </c>
      <c r="B41" s="11" t="s">
        <v>43</v>
      </c>
      <c r="C41" s="11" t="s">
        <v>44</v>
      </c>
      <c r="D41" s="11" t="s">
        <v>45</v>
      </c>
      <c r="E41" s="11">
        <v>2015</v>
      </c>
      <c r="F41" s="7" t="s">
        <v>561</v>
      </c>
      <c r="G41" s="1" t="s">
        <v>586</v>
      </c>
      <c r="H41" s="7" t="s">
        <v>587</v>
      </c>
      <c r="I41" s="7" t="s">
        <v>584</v>
      </c>
      <c r="J41" s="7" t="s">
        <v>560</v>
      </c>
      <c r="K41" s="7" t="s">
        <v>578</v>
      </c>
      <c r="O41" s="1">
        <v>627</v>
      </c>
      <c r="Q41" s="1" t="s">
        <v>419</v>
      </c>
      <c r="R41" s="1" t="s">
        <v>419</v>
      </c>
      <c r="S41" s="1" t="s">
        <v>419</v>
      </c>
      <c r="T41" s="1" t="s">
        <v>419</v>
      </c>
      <c r="AJ41" s="9">
        <v>30</v>
      </c>
      <c r="AK41" s="1">
        <v>20</v>
      </c>
      <c r="AL41" s="1">
        <v>53</v>
      </c>
      <c r="AO41" s="1" t="s">
        <v>583</v>
      </c>
      <c r="BC41" s="1">
        <v>1</v>
      </c>
    </row>
    <row r="42" spans="1:55">
      <c r="A42" s="11">
        <v>48</v>
      </c>
      <c r="F42" s="7" t="s">
        <v>561</v>
      </c>
      <c r="G42" s="1" t="s">
        <v>586</v>
      </c>
      <c r="H42" s="7" t="s">
        <v>588</v>
      </c>
      <c r="I42" s="7" t="s">
        <v>585</v>
      </c>
      <c r="J42" s="7" t="s">
        <v>560</v>
      </c>
      <c r="K42" s="7" t="s">
        <v>578</v>
      </c>
      <c r="O42" s="1">
        <v>297</v>
      </c>
      <c r="Q42" s="1" t="s">
        <v>419</v>
      </c>
      <c r="R42" s="1" t="s">
        <v>419</v>
      </c>
      <c r="S42" s="1" t="s">
        <v>419</v>
      </c>
      <c r="T42" s="1" t="s">
        <v>419</v>
      </c>
      <c r="BC42" s="1">
        <v>1</v>
      </c>
    </row>
    <row r="43" spans="1:55" s="11" customFormat="1">
      <c r="A43" s="11">
        <v>88</v>
      </c>
      <c r="B43" s="11" t="s">
        <v>282</v>
      </c>
      <c r="C43" s="11" t="s">
        <v>283</v>
      </c>
      <c r="D43" s="11" t="s">
        <v>284</v>
      </c>
      <c r="E43" s="11">
        <v>1993</v>
      </c>
      <c r="G43" s="7" t="s">
        <v>592</v>
      </c>
      <c r="H43" s="7" t="s">
        <v>589</v>
      </c>
      <c r="I43" s="7" t="s">
        <v>590</v>
      </c>
      <c r="J43" s="7" t="s">
        <v>593</v>
      </c>
      <c r="K43" s="7" t="s">
        <v>453</v>
      </c>
      <c r="L43" s="11" t="s">
        <v>591</v>
      </c>
      <c r="M43" s="11" t="s">
        <v>484</v>
      </c>
      <c r="N43" s="11" t="s">
        <v>97</v>
      </c>
      <c r="O43" s="7">
        <v>32</v>
      </c>
      <c r="Q43" s="7" t="s">
        <v>419</v>
      </c>
      <c r="R43" s="7" t="s">
        <v>419</v>
      </c>
      <c r="S43" s="7" t="s">
        <v>419</v>
      </c>
      <c r="T43" s="7" t="s">
        <v>419</v>
      </c>
      <c r="U43" s="14">
        <v>0.13</v>
      </c>
      <c r="V43" s="11">
        <v>0.11</v>
      </c>
      <c r="W43" s="11">
        <v>0.19</v>
      </c>
      <c r="X43" s="14">
        <v>0.59</v>
      </c>
      <c r="Y43" s="11">
        <v>0.53</v>
      </c>
      <c r="Z43" s="11">
        <v>0.82</v>
      </c>
      <c r="AA43" s="14">
        <v>0.97</v>
      </c>
      <c r="AB43" s="11">
        <v>0.89</v>
      </c>
      <c r="AC43" s="11">
        <v>0.99</v>
      </c>
      <c r="AD43" s="11">
        <v>0.15</v>
      </c>
      <c r="AE43" s="11">
        <v>0.63</v>
      </c>
      <c r="AF43" s="11">
        <v>0.9</v>
      </c>
      <c r="AG43" s="11">
        <v>7.0000000000000007E-2</v>
      </c>
      <c r="AH43" s="11">
        <v>0.19</v>
      </c>
      <c r="AI43" s="11">
        <v>0.15</v>
      </c>
      <c r="AJ43" s="14"/>
    </row>
    <row r="44" spans="1:55" s="11" customFormat="1">
      <c r="A44" s="11">
        <v>111</v>
      </c>
      <c r="B44" s="11" t="s">
        <v>367</v>
      </c>
      <c r="C44" s="11" t="s">
        <v>368</v>
      </c>
      <c r="D44" s="11" t="s">
        <v>369</v>
      </c>
      <c r="E44" s="11">
        <v>2003</v>
      </c>
      <c r="F44" s="11" t="s">
        <v>596</v>
      </c>
      <c r="G44" s="7" t="s">
        <v>594</v>
      </c>
      <c r="H44" s="7" t="s">
        <v>595</v>
      </c>
      <c r="I44" s="12" t="s">
        <v>601</v>
      </c>
      <c r="J44" s="7" t="s">
        <v>598</v>
      </c>
      <c r="K44" s="7" t="s">
        <v>599</v>
      </c>
      <c r="P44" s="12">
        <v>74</v>
      </c>
      <c r="U44" s="14"/>
      <c r="X44" s="14"/>
      <c r="AA44" s="14"/>
      <c r="AJ44" s="14">
        <v>96</v>
      </c>
      <c r="AK44" s="12">
        <v>58</v>
      </c>
      <c r="AL44" s="12">
        <v>167</v>
      </c>
      <c r="AM44" s="12">
        <v>230</v>
      </c>
      <c r="AN44" s="12">
        <v>413</v>
      </c>
      <c r="AO44" s="11" t="s">
        <v>600</v>
      </c>
      <c r="BC44" s="11">
        <v>1</v>
      </c>
    </row>
    <row r="45" spans="1:55" s="11" customFormat="1">
      <c r="A45" s="11">
        <v>111</v>
      </c>
      <c r="F45" s="11" t="s">
        <v>596</v>
      </c>
      <c r="G45" s="7" t="s">
        <v>594</v>
      </c>
      <c r="H45" s="7" t="s">
        <v>595</v>
      </c>
      <c r="I45" s="12" t="s">
        <v>602</v>
      </c>
      <c r="J45" s="7" t="s">
        <v>598</v>
      </c>
      <c r="K45" s="7" t="s">
        <v>599</v>
      </c>
      <c r="P45" s="12">
        <v>271</v>
      </c>
      <c r="U45" s="14"/>
      <c r="X45" s="14"/>
      <c r="AA45" s="14"/>
      <c r="AJ45" s="14">
        <v>89</v>
      </c>
      <c r="AK45" s="12">
        <v>45</v>
      </c>
      <c r="AL45" s="12">
        <v>171</v>
      </c>
      <c r="AM45" s="12">
        <v>293</v>
      </c>
      <c r="AN45" s="12">
        <v>782</v>
      </c>
    </row>
    <row r="46" spans="1:55" s="11" customFormat="1">
      <c r="A46" s="11">
        <v>111</v>
      </c>
      <c r="F46" s="11" t="s">
        <v>596</v>
      </c>
      <c r="G46" s="7" t="s">
        <v>594</v>
      </c>
      <c r="H46" s="7" t="s">
        <v>595</v>
      </c>
      <c r="I46" s="12" t="s">
        <v>603</v>
      </c>
      <c r="J46" s="7" t="s">
        <v>598</v>
      </c>
      <c r="K46" s="7" t="s">
        <v>599</v>
      </c>
      <c r="P46" s="12">
        <v>467</v>
      </c>
      <c r="U46" s="14"/>
      <c r="X46" s="14"/>
      <c r="AA46" s="14"/>
      <c r="AJ46" s="14">
        <v>80</v>
      </c>
      <c r="AK46" s="12">
        <v>36</v>
      </c>
      <c r="AL46" s="12">
        <v>150</v>
      </c>
      <c r="AM46" s="12">
        <v>241</v>
      </c>
      <c r="AN46" s="13">
        <v>1041</v>
      </c>
    </row>
    <row r="47" spans="1:55" s="11" customFormat="1">
      <c r="A47" s="11">
        <v>111</v>
      </c>
      <c r="F47" s="11" t="s">
        <v>596</v>
      </c>
      <c r="G47" s="7" t="s">
        <v>594</v>
      </c>
      <c r="H47" s="7" t="s">
        <v>595</v>
      </c>
      <c r="I47" s="12" t="s">
        <v>604</v>
      </c>
      <c r="J47" s="7" t="s">
        <v>598</v>
      </c>
      <c r="K47" s="7" t="s">
        <v>599</v>
      </c>
      <c r="P47" s="12">
        <v>510</v>
      </c>
      <c r="U47" s="14"/>
      <c r="X47" s="14"/>
      <c r="AA47" s="14"/>
      <c r="AJ47" s="14">
        <v>82</v>
      </c>
      <c r="AK47" s="12">
        <v>36</v>
      </c>
      <c r="AL47" s="12">
        <v>212</v>
      </c>
      <c r="AM47" s="12">
        <v>269</v>
      </c>
      <c r="AN47" s="12">
        <v>671</v>
      </c>
    </row>
    <row r="48" spans="1:55" s="11" customFormat="1">
      <c r="A48" s="11">
        <v>111</v>
      </c>
      <c r="F48" s="11" t="s">
        <v>596</v>
      </c>
      <c r="G48" s="7" t="s">
        <v>594</v>
      </c>
      <c r="H48" s="7" t="s">
        <v>595</v>
      </c>
      <c r="I48" s="12" t="s">
        <v>605</v>
      </c>
      <c r="J48" s="7" t="s">
        <v>598</v>
      </c>
      <c r="K48" s="7" t="s">
        <v>599</v>
      </c>
      <c r="P48" s="12">
        <v>136</v>
      </c>
      <c r="U48" s="14"/>
      <c r="X48" s="14"/>
      <c r="AA48" s="14"/>
      <c r="AJ48" s="14">
        <v>148</v>
      </c>
      <c r="AK48" s="12">
        <v>78</v>
      </c>
      <c r="AL48" s="12">
        <v>298</v>
      </c>
      <c r="AM48" s="12">
        <v>248</v>
      </c>
      <c r="AN48" s="12">
        <v>309</v>
      </c>
    </row>
    <row r="49" spans="1:55" s="11" customFormat="1">
      <c r="A49" s="11">
        <v>56</v>
      </c>
      <c r="B49" s="11" t="s">
        <v>93</v>
      </c>
      <c r="C49" s="11" t="s">
        <v>94</v>
      </c>
      <c r="D49" s="11" t="s">
        <v>95</v>
      </c>
      <c r="E49" s="11">
        <v>2017</v>
      </c>
      <c r="F49" s="11" t="s">
        <v>434</v>
      </c>
      <c r="U49" s="14"/>
      <c r="X49" s="14"/>
      <c r="AA49" s="14"/>
      <c r="AJ49" s="14"/>
      <c r="AO49" s="11" t="s">
        <v>606</v>
      </c>
      <c r="BC49" s="11">
        <v>1</v>
      </c>
    </row>
    <row r="50" spans="1:55" s="11" customFormat="1">
      <c r="A50" s="11">
        <v>82</v>
      </c>
      <c r="B50" s="11" t="s">
        <v>260</v>
      </c>
      <c r="C50" s="11" t="s">
        <v>261</v>
      </c>
      <c r="D50" s="11" t="s">
        <v>262</v>
      </c>
      <c r="E50" s="11">
        <v>2015</v>
      </c>
      <c r="F50" s="11" t="s">
        <v>434</v>
      </c>
      <c r="U50" s="14"/>
      <c r="X50" s="14"/>
      <c r="AA50" s="14"/>
      <c r="AJ50" s="14"/>
      <c r="AO50" s="11" t="s">
        <v>1056</v>
      </c>
      <c r="BC50" s="11">
        <v>1</v>
      </c>
    </row>
    <row r="51" spans="1:55" s="11" customFormat="1">
      <c r="A51" s="11">
        <v>104</v>
      </c>
      <c r="B51" s="11" t="s">
        <v>334</v>
      </c>
      <c r="C51" s="11" t="s">
        <v>335</v>
      </c>
      <c r="D51" s="11" t="s">
        <v>336</v>
      </c>
      <c r="E51" s="11">
        <v>2001</v>
      </c>
      <c r="G51" s="11" t="s">
        <v>609</v>
      </c>
      <c r="H51" s="11" t="s">
        <v>608</v>
      </c>
      <c r="I51" s="11">
        <v>1997</v>
      </c>
      <c r="J51" s="11" t="s">
        <v>610</v>
      </c>
      <c r="K51" s="11" t="s">
        <v>453</v>
      </c>
      <c r="L51" s="11" t="s">
        <v>607</v>
      </c>
      <c r="M51" s="11" t="s">
        <v>484</v>
      </c>
      <c r="N51" s="11" t="s">
        <v>97</v>
      </c>
      <c r="O51" s="11">
        <v>187</v>
      </c>
      <c r="P51" s="12">
        <v>8266</v>
      </c>
      <c r="Q51" s="7" t="s">
        <v>419</v>
      </c>
      <c r="R51" s="7" t="s">
        <v>419</v>
      </c>
      <c r="S51" s="7" t="s">
        <v>419</v>
      </c>
      <c r="T51" s="7" t="s">
        <v>419</v>
      </c>
      <c r="U51" s="14">
        <v>0.22</v>
      </c>
      <c r="X51" s="14">
        <v>0.86</v>
      </c>
      <c r="AA51" s="14">
        <v>0.99</v>
      </c>
      <c r="AD51" s="11">
        <v>0.36</v>
      </c>
      <c r="AE51" s="11">
        <v>0.77</v>
      </c>
      <c r="AF51" s="11">
        <v>0.92</v>
      </c>
      <c r="AG51" s="11">
        <v>0.3</v>
      </c>
      <c r="AH51" s="11">
        <v>0.26</v>
      </c>
      <c r="AI51" s="11">
        <v>0.16</v>
      </c>
      <c r="AJ51" s="14"/>
    </row>
    <row r="52" spans="1:55" s="11" customFormat="1">
      <c r="A52" s="11">
        <v>87</v>
      </c>
      <c r="B52" s="11" t="s">
        <v>279</v>
      </c>
      <c r="C52" s="11" t="s">
        <v>280</v>
      </c>
      <c r="D52" s="11" t="s">
        <v>281</v>
      </c>
      <c r="E52" s="11">
        <v>1991</v>
      </c>
      <c r="F52" s="11" t="s">
        <v>434</v>
      </c>
      <c r="U52" s="14"/>
      <c r="X52" s="14"/>
      <c r="AA52" s="14"/>
      <c r="AJ52" s="14"/>
      <c r="AO52" s="11" t="s">
        <v>611</v>
      </c>
    </row>
    <row r="53" spans="1:55" s="11" customFormat="1">
      <c r="A53" s="11">
        <v>45</v>
      </c>
      <c r="B53" s="11" t="s">
        <v>78</v>
      </c>
      <c r="C53" s="11" t="s">
        <v>79</v>
      </c>
      <c r="D53" s="11" t="s">
        <v>29</v>
      </c>
      <c r="E53" s="11">
        <v>2005</v>
      </c>
      <c r="G53" s="7" t="s">
        <v>615</v>
      </c>
      <c r="H53" s="11" t="s">
        <v>614</v>
      </c>
      <c r="I53" s="11" t="s">
        <v>613</v>
      </c>
      <c r="J53" s="11" t="s">
        <v>619</v>
      </c>
      <c r="K53" s="11" t="s">
        <v>617</v>
      </c>
      <c r="L53" s="7" t="s">
        <v>616</v>
      </c>
      <c r="N53" s="11" t="s">
        <v>97</v>
      </c>
      <c r="P53" s="11">
        <v>261</v>
      </c>
      <c r="Q53" s="11" t="s">
        <v>612</v>
      </c>
      <c r="R53" s="11">
        <v>0.02</v>
      </c>
      <c r="S53" s="11">
        <v>0.15</v>
      </c>
      <c r="T53" s="11">
        <v>0.35</v>
      </c>
      <c r="U53" s="14">
        <v>0.84</v>
      </c>
      <c r="X53" s="14">
        <v>0.98</v>
      </c>
      <c r="AA53" s="14">
        <v>1</v>
      </c>
      <c r="AD53" s="11">
        <v>0.84</v>
      </c>
      <c r="AE53" s="11">
        <v>0.98</v>
      </c>
      <c r="AF53" s="11">
        <v>0.99</v>
      </c>
      <c r="AG53" s="11">
        <v>0.21</v>
      </c>
      <c r="AH53" s="11">
        <v>0.1</v>
      </c>
      <c r="AI53" s="11">
        <v>0.02</v>
      </c>
      <c r="AJ53" s="11">
        <v>158</v>
      </c>
      <c r="AM53" s="11">
        <v>378</v>
      </c>
      <c r="AN53" s="11">
        <v>548</v>
      </c>
      <c r="AO53" s="7" t="s">
        <v>618</v>
      </c>
    </row>
    <row r="54" spans="1:55" s="11" customFormat="1">
      <c r="A54" s="11">
        <v>67</v>
      </c>
      <c r="B54" s="11" t="s">
        <v>196</v>
      </c>
      <c r="C54" s="11" t="s">
        <v>197</v>
      </c>
      <c r="D54" s="11" t="s">
        <v>198</v>
      </c>
      <c r="E54" s="11">
        <v>1992</v>
      </c>
      <c r="U54" s="14"/>
      <c r="X54" s="14"/>
      <c r="AA54" s="14"/>
      <c r="AJ54" s="14"/>
    </row>
    <row r="55" spans="1:55">
      <c r="A55" s="11">
        <v>96</v>
      </c>
      <c r="B55" s="11" t="s">
        <v>309</v>
      </c>
      <c r="C55" s="11" t="s">
        <v>310</v>
      </c>
      <c r="D55" s="11" t="s">
        <v>311</v>
      </c>
      <c r="E55" s="11">
        <v>2004</v>
      </c>
      <c r="G55" s="1" t="s">
        <v>621</v>
      </c>
      <c r="H55" s="1" t="s">
        <v>198</v>
      </c>
      <c r="I55" s="1">
        <v>1989</v>
      </c>
      <c r="J55" s="1" t="s">
        <v>620</v>
      </c>
      <c r="K55" s="1" t="s">
        <v>453</v>
      </c>
      <c r="L55" s="1" t="s">
        <v>622</v>
      </c>
      <c r="M55" s="1" t="s">
        <v>484</v>
      </c>
      <c r="N55" s="1" t="s">
        <v>439</v>
      </c>
      <c r="O55" s="1">
        <v>962</v>
      </c>
      <c r="P55" s="1">
        <v>24</v>
      </c>
      <c r="Q55" s="1" t="s">
        <v>623</v>
      </c>
      <c r="R55" s="1" t="s">
        <v>623</v>
      </c>
      <c r="S55" s="1" t="s">
        <v>623</v>
      </c>
      <c r="T55" s="1" t="s">
        <v>623</v>
      </c>
      <c r="U55" s="9">
        <v>0.115</v>
      </c>
      <c r="V55" s="7">
        <v>0.8</v>
      </c>
      <c r="W55" s="7">
        <v>0.25</v>
      </c>
      <c r="X55" s="9">
        <v>0.51</v>
      </c>
      <c r="Y55" s="7">
        <v>0.32</v>
      </c>
      <c r="Z55" s="7">
        <v>0.83199999999999996</v>
      </c>
      <c r="AA55" s="9">
        <v>0.90800000000000003</v>
      </c>
      <c r="AB55" s="7">
        <v>0.19900000000000001</v>
      </c>
      <c r="AC55" s="7">
        <v>0.72899999999999998</v>
      </c>
      <c r="AD55" s="7">
        <v>0.19500000000000001</v>
      </c>
      <c r="AE55" s="7">
        <v>0.6</v>
      </c>
      <c r="AF55" s="7">
        <v>0.83899999999999997</v>
      </c>
      <c r="AG55" s="1">
        <v>0.19600000000000001</v>
      </c>
      <c r="AH55" s="1">
        <v>0.28599999999999998</v>
      </c>
      <c r="AI55" s="1">
        <v>0.19900000000000001</v>
      </c>
    </row>
    <row r="56" spans="1:55">
      <c r="A56" s="11">
        <v>98</v>
      </c>
      <c r="B56" s="11" t="s">
        <v>55</v>
      </c>
      <c r="C56" s="11" t="s">
        <v>56</v>
      </c>
      <c r="D56" s="11" t="s">
        <v>57</v>
      </c>
      <c r="E56" s="11">
        <v>1981</v>
      </c>
      <c r="G56" s="1" t="s">
        <v>544</v>
      </c>
      <c r="H56" s="1" t="s">
        <v>626</v>
      </c>
      <c r="I56" s="1" t="s">
        <v>597</v>
      </c>
      <c r="J56" s="1" t="s">
        <v>625</v>
      </c>
      <c r="K56" s="1" t="s">
        <v>453</v>
      </c>
      <c r="L56" s="1" t="s">
        <v>624</v>
      </c>
      <c r="O56" s="1">
        <v>35</v>
      </c>
      <c r="Q56" s="1" t="s">
        <v>531</v>
      </c>
      <c r="R56" s="1">
        <v>0.25</v>
      </c>
      <c r="S56" s="1">
        <v>0.5</v>
      </c>
      <c r="U56" s="9">
        <v>0.11</v>
      </c>
      <c r="V56" s="7">
        <v>0.09</v>
      </c>
      <c r="W56" s="7">
        <v>0.13</v>
      </c>
      <c r="X56" s="9">
        <v>0.28000000000000003</v>
      </c>
      <c r="Y56" s="7">
        <v>0.18</v>
      </c>
      <c r="Z56" s="7">
        <v>0.37</v>
      </c>
      <c r="AD56" s="7">
        <v>0.11</v>
      </c>
      <c r="AE56" s="7">
        <v>0.28999999999999998</v>
      </c>
      <c r="AG56" s="1">
        <v>0.03</v>
      </c>
      <c r="AH56" s="1">
        <v>0.12</v>
      </c>
    </row>
    <row r="57" spans="1:55">
      <c r="A57" s="11">
        <v>79</v>
      </c>
      <c r="B57" s="11" t="s">
        <v>31</v>
      </c>
      <c r="C57" s="11" t="s">
        <v>32</v>
      </c>
      <c r="D57" s="11" t="s">
        <v>33</v>
      </c>
      <c r="E57" s="11">
        <v>2011</v>
      </c>
      <c r="F57" s="7" t="s">
        <v>561</v>
      </c>
      <c r="G57" s="7" t="s">
        <v>630</v>
      </c>
      <c r="H57" s="7" t="s">
        <v>628</v>
      </c>
      <c r="I57" s="1">
        <v>1955</v>
      </c>
      <c r="J57" s="1" t="s">
        <v>627</v>
      </c>
      <c r="K57" s="1" t="s">
        <v>486</v>
      </c>
      <c r="M57" s="1" t="s">
        <v>510</v>
      </c>
      <c r="O57" s="1">
        <v>448</v>
      </c>
      <c r="AJ57" s="9">
        <v>59.95</v>
      </c>
      <c r="AK57" s="1">
        <v>25.5</v>
      </c>
      <c r="AL57" s="1">
        <v>131.30000000000001</v>
      </c>
      <c r="AM57" s="1">
        <v>180.49</v>
      </c>
      <c r="AN57" s="1">
        <v>193.86</v>
      </c>
      <c r="AQ57" s="1">
        <v>1</v>
      </c>
      <c r="AR57" s="1">
        <v>16584</v>
      </c>
      <c r="BC57" s="1">
        <v>1</v>
      </c>
    </row>
    <row r="58" spans="1:55">
      <c r="A58" s="11">
        <v>79</v>
      </c>
      <c r="F58" s="7" t="s">
        <v>561</v>
      </c>
      <c r="G58" s="7" t="s">
        <v>630</v>
      </c>
      <c r="H58" s="7" t="s">
        <v>629</v>
      </c>
      <c r="I58" s="1">
        <v>1977</v>
      </c>
      <c r="J58" s="1" t="s">
        <v>627</v>
      </c>
      <c r="K58" s="1" t="s">
        <v>486</v>
      </c>
      <c r="M58" s="1" t="s">
        <v>510</v>
      </c>
      <c r="O58" s="1">
        <v>507</v>
      </c>
      <c r="AJ58" s="9">
        <v>48.4</v>
      </c>
      <c r="AK58" s="1">
        <v>18.13</v>
      </c>
      <c r="AL58" s="1">
        <v>94</v>
      </c>
      <c r="AM58" s="1">
        <v>217.96</v>
      </c>
      <c r="AN58" s="1">
        <v>2026.53</v>
      </c>
      <c r="AQ58" s="1">
        <v>1</v>
      </c>
      <c r="AR58" s="1">
        <v>45144</v>
      </c>
    </row>
    <row r="59" spans="1:55">
      <c r="A59" s="11">
        <v>79</v>
      </c>
      <c r="F59" s="7" t="s">
        <v>561</v>
      </c>
      <c r="G59" s="7" t="s">
        <v>630</v>
      </c>
      <c r="H59" s="7" t="s">
        <v>629</v>
      </c>
      <c r="I59" s="1">
        <v>1995</v>
      </c>
      <c r="J59" s="1" t="s">
        <v>627</v>
      </c>
      <c r="K59" s="1" t="s">
        <v>486</v>
      </c>
      <c r="M59" s="1" t="s">
        <v>510</v>
      </c>
      <c r="O59" s="1">
        <v>527</v>
      </c>
      <c r="AJ59" s="9">
        <v>32</v>
      </c>
      <c r="AK59" s="1">
        <v>14</v>
      </c>
      <c r="AL59" s="1">
        <v>87.5</v>
      </c>
      <c r="AM59" s="1">
        <v>211.03</v>
      </c>
      <c r="AN59" s="1">
        <v>983.38</v>
      </c>
      <c r="AQ59" s="1">
        <v>1</v>
      </c>
      <c r="AR59" s="1">
        <v>16930</v>
      </c>
    </row>
    <row r="60" spans="1:55">
      <c r="A60" s="11">
        <v>79</v>
      </c>
      <c r="F60" s="7" t="s">
        <v>561</v>
      </c>
      <c r="G60" s="7" t="s">
        <v>630</v>
      </c>
      <c r="H60" s="7" t="s">
        <v>629</v>
      </c>
      <c r="I60" s="1">
        <v>2006</v>
      </c>
      <c r="J60" s="1" t="s">
        <v>627</v>
      </c>
      <c r="K60" s="1" t="s">
        <v>486</v>
      </c>
      <c r="M60" s="1" t="s">
        <v>510</v>
      </c>
      <c r="O60" s="1">
        <v>690</v>
      </c>
      <c r="AJ60" s="9">
        <v>40</v>
      </c>
      <c r="AK60" s="1">
        <v>18</v>
      </c>
      <c r="AL60" s="1">
        <v>136</v>
      </c>
      <c r="AM60" s="1">
        <v>195.78</v>
      </c>
      <c r="AN60" s="1">
        <v>680.02</v>
      </c>
      <c r="AQ60" s="1">
        <v>1</v>
      </c>
      <c r="AR60" s="1">
        <v>13059</v>
      </c>
    </row>
    <row r="61" spans="1:55">
      <c r="A61" s="11">
        <v>41</v>
      </c>
      <c r="B61" s="11" t="s">
        <v>81</v>
      </c>
      <c r="C61" s="11" t="s">
        <v>82</v>
      </c>
      <c r="D61" s="11" t="s">
        <v>83</v>
      </c>
      <c r="E61" s="11">
        <v>2016</v>
      </c>
      <c r="F61" s="7" t="s">
        <v>434</v>
      </c>
      <c r="G61" s="7" t="s">
        <v>631</v>
      </c>
      <c r="H61" s="7" t="s">
        <v>634</v>
      </c>
      <c r="I61" s="7" t="s">
        <v>632</v>
      </c>
      <c r="J61" s="7" t="s">
        <v>627</v>
      </c>
      <c r="K61" s="7" t="s">
        <v>453</v>
      </c>
      <c r="L61" s="7" t="s">
        <v>633</v>
      </c>
      <c r="M61" s="7" t="s">
        <v>510</v>
      </c>
      <c r="N61" s="7" t="s">
        <v>388</v>
      </c>
      <c r="P61" s="1">
        <v>46</v>
      </c>
      <c r="AM61" s="1">
        <v>52</v>
      </c>
      <c r="AO61" s="1" t="s">
        <v>637</v>
      </c>
      <c r="BC61" s="1">
        <v>1</v>
      </c>
    </row>
    <row r="62" spans="1:55">
      <c r="A62" s="7">
        <v>41</v>
      </c>
      <c r="F62" s="7" t="s">
        <v>434</v>
      </c>
      <c r="G62" s="7" t="s">
        <v>631</v>
      </c>
      <c r="H62" s="7" t="s">
        <v>635</v>
      </c>
      <c r="I62" s="7">
        <v>2016</v>
      </c>
      <c r="J62" s="7" t="s">
        <v>627</v>
      </c>
      <c r="K62" s="7" t="s">
        <v>453</v>
      </c>
      <c r="L62" s="7" t="s">
        <v>633</v>
      </c>
      <c r="M62" s="7" t="s">
        <v>510</v>
      </c>
      <c r="N62" s="7" t="s">
        <v>388</v>
      </c>
      <c r="P62" s="1">
        <v>32</v>
      </c>
      <c r="AM62" s="1">
        <v>59</v>
      </c>
      <c r="AO62" s="1" t="s">
        <v>636</v>
      </c>
    </row>
    <row r="63" spans="1:55">
      <c r="A63" s="11">
        <v>106</v>
      </c>
      <c r="B63" s="11" t="s">
        <v>344</v>
      </c>
      <c r="C63" s="11" t="s">
        <v>345</v>
      </c>
      <c r="D63" s="11" t="s">
        <v>213</v>
      </c>
      <c r="E63" s="11">
        <v>1990</v>
      </c>
      <c r="G63" s="7" t="s">
        <v>640</v>
      </c>
      <c r="H63" s="7" t="s">
        <v>638</v>
      </c>
      <c r="I63" s="7">
        <v>1982</v>
      </c>
      <c r="J63" s="7" t="s">
        <v>639</v>
      </c>
      <c r="K63" s="7" t="s">
        <v>486</v>
      </c>
      <c r="L63" s="7" t="s">
        <v>641</v>
      </c>
      <c r="M63" s="7" t="s">
        <v>484</v>
      </c>
      <c r="N63" s="7" t="s">
        <v>97</v>
      </c>
      <c r="O63" s="1">
        <v>6155</v>
      </c>
      <c r="P63" s="1">
        <v>221</v>
      </c>
      <c r="Q63" s="7" t="s">
        <v>419</v>
      </c>
      <c r="R63" s="7" t="s">
        <v>419</v>
      </c>
      <c r="S63" s="7" t="s">
        <v>419</v>
      </c>
      <c r="T63" s="7" t="s">
        <v>419</v>
      </c>
      <c r="U63" s="14">
        <v>0.12</v>
      </c>
      <c r="V63" s="12">
        <v>0.09</v>
      </c>
      <c r="W63" s="12">
        <v>0.18</v>
      </c>
      <c r="X63" s="14">
        <v>0.53</v>
      </c>
      <c r="Y63" s="7">
        <v>0.36</v>
      </c>
      <c r="Z63" s="7">
        <v>0.77</v>
      </c>
      <c r="AA63" s="9">
        <v>0.89</v>
      </c>
      <c r="AB63" s="7">
        <v>0.71</v>
      </c>
      <c r="AC63" s="7">
        <v>0.98</v>
      </c>
      <c r="AD63" s="7">
        <v>0.17</v>
      </c>
      <c r="AE63" s="7">
        <v>0.56999999999999995</v>
      </c>
      <c r="AF63" s="7">
        <v>0.83</v>
      </c>
      <c r="AG63" s="7">
        <v>0.14000000000000001</v>
      </c>
      <c r="AH63" s="7">
        <v>0.25</v>
      </c>
      <c r="AI63" s="7">
        <v>0.18</v>
      </c>
    </row>
    <row r="64" spans="1:55">
      <c r="A64" s="11">
        <v>99</v>
      </c>
      <c r="B64" s="11" t="s">
        <v>315</v>
      </c>
      <c r="C64" s="11" t="s">
        <v>316</v>
      </c>
      <c r="D64" s="11" t="s">
        <v>317</v>
      </c>
      <c r="E64" s="11">
        <v>1987</v>
      </c>
      <c r="G64" s="7" t="s">
        <v>646</v>
      </c>
      <c r="H64" s="7" t="s">
        <v>643</v>
      </c>
      <c r="I64" s="7">
        <v>1984</v>
      </c>
      <c r="J64" s="7" t="s">
        <v>644</v>
      </c>
      <c r="K64" s="7" t="s">
        <v>617</v>
      </c>
      <c r="L64" s="7" t="s">
        <v>645</v>
      </c>
      <c r="M64" s="7" t="s">
        <v>484</v>
      </c>
      <c r="N64" s="7" t="s">
        <v>97</v>
      </c>
      <c r="O64" s="1">
        <v>84</v>
      </c>
      <c r="P64" s="1">
        <v>7215</v>
      </c>
      <c r="Q64" s="1" t="s">
        <v>623</v>
      </c>
      <c r="R64" s="1" t="s">
        <v>623</v>
      </c>
      <c r="S64" s="1" t="s">
        <v>623</v>
      </c>
      <c r="T64" s="1" t="s">
        <v>623</v>
      </c>
      <c r="U64" s="14">
        <v>0.25</v>
      </c>
      <c r="V64" s="12"/>
      <c r="W64" s="12"/>
      <c r="X64" s="14">
        <v>0.89</v>
      </c>
      <c r="AA64" s="9">
        <v>0.99</v>
      </c>
      <c r="AD64" s="7">
        <v>0.31</v>
      </c>
      <c r="AE64" s="7">
        <v>0.77</v>
      </c>
      <c r="AF64" s="7">
        <v>0.91</v>
      </c>
    </row>
    <row r="65" spans="1:55">
      <c r="A65" s="11">
        <v>94</v>
      </c>
      <c r="B65" s="11" t="s">
        <v>299</v>
      </c>
      <c r="C65" s="11" t="s">
        <v>300</v>
      </c>
      <c r="D65" s="11" t="s">
        <v>301</v>
      </c>
      <c r="E65" s="11">
        <v>2004</v>
      </c>
      <c r="F65" s="7" t="s">
        <v>434</v>
      </c>
      <c r="G65" s="7" t="s">
        <v>647</v>
      </c>
      <c r="H65" s="7" t="s">
        <v>667</v>
      </c>
      <c r="I65" s="1" t="s">
        <v>1150</v>
      </c>
      <c r="J65" s="7" t="s">
        <v>490</v>
      </c>
      <c r="K65" s="7" t="s">
        <v>617</v>
      </c>
      <c r="L65" s="7" t="s">
        <v>650</v>
      </c>
      <c r="M65" s="7" t="s">
        <v>544</v>
      </c>
      <c r="N65" s="7" t="s">
        <v>97</v>
      </c>
      <c r="P65" s="1">
        <v>366</v>
      </c>
      <c r="Q65" s="1" t="s">
        <v>648</v>
      </c>
      <c r="S65" s="1" t="s">
        <v>649</v>
      </c>
      <c r="U65" s="14"/>
      <c r="V65" s="12"/>
      <c r="W65" s="12"/>
      <c r="X65" s="14">
        <v>0.74099999999999999</v>
      </c>
      <c r="AE65" s="7">
        <v>0.66100000000000003</v>
      </c>
      <c r="AO65" s="1" t="s">
        <v>652</v>
      </c>
      <c r="BA65" s="1">
        <v>1</v>
      </c>
    </row>
    <row r="66" spans="1:55">
      <c r="A66" s="11">
        <v>51</v>
      </c>
      <c r="B66" s="11" t="s">
        <v>132</v>
      </c>
      <c r="C66" s="11" t="s">
        <v>133</v>
      </c>
      <c r="D66" s="11" t="s">
        <v>134</v>
      </c>
      <c r="E66" s="11">
        <v>1977</v>
      </c>
      <c r="U66" s="14"/>
      <c r="V66" s="12"/>
      <c r="W66" s="12"/>
      <c r="X66" s="14"/>
    </row>
    <row r="67" spans="1:55">
      <c r="A67" s="11">
        <v>95</v>
      </c>
      <c r="B67" s="11" t="s">
        <v>304</v>
      </c>
      <c r="C67" s="11" t="s">
        <v>305</v>
      </c>
      <c r="D67" s="11" t="s">
        <v>306</v>
      </c>
      <c r="E67" s="11">
        <v>1992</v>
      </c>
      <c r="F67" s="7" t="s">
        <v>653</v>
      </c>
      <c r="U67" s="14"/>
      <c r="V67" s="12"/>
      <c r="W67" s="12"/>
      <c r="X67" s="14"/>
      <c r="AO67" s="1" t="s">
        <v>654</v>
      </c>
      <c r="BB67" s="1">
        <v>1</v>
      </c>
    </row>
    <row r="68" spans="1:55">
      <c r="A68" s="11">
        <v>85</v>
      </c>
      <c r="B68" s="11" t="s">
        <v>271</v>
      </c>
      <c r="C68" s="11" t="s">
        <v>272</v>
      </c>
      <c r="D68" s="11" t="s">
        <v>29</v>
      </c>
      <c r="E68" s="11">
        <v>2011</v>
      </c>
      <c r="F68" s="7" t="s">
        <v>434</v>
      </c>
      <c r="M68" s="1" t="s">
        <v>655</v>
      </c>
      <c r="O68" s="1">
        <v>208</v>
      </c>
      <c r="P68" s="1">
        <v>208</v>
      </c>
      <c r="U68" s="14"/>
      <c r="V68" s="12"/>
      <c r="W68" s="12"/>
      <c r="X68" s="14"/>
      <c r="AO68" s="1" t="s">
        <v>656</v>
      </c>
      <c r="BA68" s="1">
        <v>1</v>
      </c>
    </row>
    <row r="69" spans="1:55">
      <c r="A69" s="11">
        <v>110</v>
      </c>
      <c r="B69" s="11" t="s">
        <v>362</v>
      </c>
      <c r="C69" s="11" t="s">
        <v>363</v>
      </c>
      <c r="D69" s="11" t="s">
        <v>364</v>
      </c>
      <c r="E69" s="11">
        <v>1993</v>
      </c>
      <c r="F69" s="7" t="s">
        <v>434</v>
      </c>
      <c r="AO69" s="1" t="s">
        <v>611</v>
      </c>
      <c r="AZ69" s="1">
        <v>1</v>
      </c>
    </row>
    <row r="70" spans="1:55">
      <c r="A70" s="11">
        <v>73</v>
      </c>
      <c r="B70" s="11" t="s">
        <v>51</v>
      </c>
      <c r="C70" s="11" t="s">
        <v>52</v>
      </c>
      <c r="D70" s="11" t="s">
        <v>53</v>
      </c>
      <c r="E70" s="11">
        <v>2015</v>
      </c>
      <c r="G70" s="1" t="s">
        <v>657</v>
      </c>
      <c r="H70" s="1" t="s">
        <v>53</v>
      </c>
      <c r="I70" s="1" t="s">
        <v>658</v>
      </c>
      <c r="J70" s="1" t="s">
        <v>662</v>
      </c>
      <c r="K70" s="1" t="s">
        <v>661</v>
      </c>
      <c r="L70" s="1" t="s">
        <v>660</v>
      </c>
      <c r="M70" s="1" t="s">
        <v>663</v>
      </c>
      <c r="N70" s="1" t="s">
        <v>97</v>
      </c>
      <c r="O70" s="1">
        <v>22</v>
      </c>
      <c r="Q70" s="1" t="s">
        <v>419</v>
      </c>
      <c r="R70" s="1" t="s">
        <v>419</v>
      </c>
      <c r="S70" s="1" t="s">
        <v>419</v>
      </c>
      <c r="T70" s="1" t="s">
        <v>419</v>
      </c>
      <c r="U70" s="9">
        <v>0.106</v>
      </c>
      <c r="X70" s="9">
        <v>0.41</v>
      </c>
      <c r="AA70" s="9">
        <v>0.77400000000000002</v>
      </c>
    </row>
    <row r="71" spans="1:55">
      <c r="A71" s="7">
        <v>73</v>
      </c>
      <c r="G71" s="1" t="s">
        <v>657</v>
      </c>
      <c r="H71" s="1" t="s">
        <v>53</v>
      </c>
      <c r="I71" s="1" t="s">
        <v>659</v>
      </c>
      <c r="J71" s="1" t="s">
        <v>662</v>
      </c>
      <c r="K71" s="1" t="s">
        <v>661</v>
      </c>
      <c r="L71" s="1" t="s">
        <v>660</v>
      </c>
      <c r="M71" s="1" t="s">
        <v>663</v>
      </c>
      <c r="N71" s="1" t="s">
        <v>97</v>
      </c>
      <c r="O71" s="1">
        <v>32</v>
      </c>
      <c r="Q71" s="1" t="s">
        <v>419</v>
      </c>
      <c r="R71" s="1" t="s">
        <v>419</v>
      </c>
      <c r="S71" s="1" t="s">
        <v>419</v>
      </c>
      <c r="T71" s="1" t="s">
        <v>419</v>
      </c>
      <c r="U71" s="9">
        <v>0.161</v>
      </c>
      <c r="X71" s="9">
        <v>0.745</v>
      </c>
      <c r="AA71" s="9">
        <v>0.98399999999999999</v>
      </c>
    </row>
    <row r="72" spans="1:55">
      <c r="A72" s="11">
        <v>80</v>
      </c>
      <c r="B72" s="11" t="s">
        <v>251</v>
      </c>
      <c r="C72" s="11" t="s">
        <v>252</v>
      </c>
      <c r="D72" s="11" t="s">
        <v>33</v>
      </c>
      <c r="E72" s="11">
        <v>1979</v>
      </c>
      <c r="F72" s="7" t="s">
        <v>664</v>
      </c>
      <c r="AO72" s="1" t="s">
        <v>665</v>
      </c>
      <c r="BB72" s="1">
        <v>1</v>
      </c>
    </row>
    <row r="73" spans="1:55">
      <c r="A73" s="11">
        <v>52</v>
      </c>
      <c r="B73" s="11" t="s">
        <v>137</v>
      </c>
      <c r="C73" s="11" t="s">
        <v>138</v>
      </c>
      <c r="D73" s="11" t="s">
        <v>139</v>
      </c>
      <c r="E73" s="11">
        <v>1991</v>
      </c>
      <c r="F73" s="7" t="s">
        <v>434</v>
      </c>
      <c r="AO73" s="1" t="s">
        <v>666</v>
      </c>
      <c r="BA73" s="1">
        <v>1</v>
      </c>
    </row>
    <row r="74" spans="1:55">
      <c r="A74" s="11">
        <v>83</v>
      </c>
      <c r="B74" s="11" t="s">
        <v>85</v>
      </c>
      <c r="C74" s="11" t="s">
        <v>86</v>
      </c>
      <c r="D74" s="11" t="s">
        <v>87</v>
      </c>
      <c r="E74" s="11">
        <v>2016</v>
      </c>
      <c r="F74" s="7" t="s">
        <v>675</v>
      </c>
      <c r="G74" s="1" t="s">
        <v>668</v>
      </c>
      <c r="H74" s="1" t="s">
        <v>669</v>
      </c>
      <c r="I74" s="1" t="s">
        <v>670</v>
      </c>
      <c r="J74" s="1" t="s">
        <v>679</v>
      </c>
      <c r="K74" s="1" t="s">
        <v>671</v>
      </c>
      <c r="L74" s="1" t="s">
        <v>673</v>
      </c>
      <c r="M74" s="1" t="s">
        <v>672</v>
      </c>
      <c r="N74" s="1" t="s">
        <v>97</v>
      </c>
      <c r="O74" s="1">
        <v>89</v>
      </c>
      <c r="P74" s="1">
        <v>89</v>
      </c>
      <c r="Q74" s="1" t="s">
        <v>674</v>
      </c>
      <c r="AJ74" s="9">
        <v>224</v>
      </c>
      <c r="AO74" s="1" t="s">
        <v>676</v>
      </c>
      <c r="AQ74" s="1">
        <v>34</v>
      </c>
      <c r="AR74" s="1">
        <v>42676</v>
      </c>
      <c r="BC74" s="1">
        <v>1</v>
      </c>
    </row>
    <row r="75" spans="1:55">
      <c r="A75" s="11">
        <v>91</v>
      </c>
      <c r="B75" s="11" t="s">
        <v>47</v>
      </c>
      <c r="C75" s="11" t="s">
        <v>48</v>
      </c>
      <c r="D75" s="11" t="s">
        <v>49</v>
      </c>
      <c r="E75" s="11">
        <v>2001</v>
      </c>
      <c r="G75" s="1" t="s">
        <v>680</v>
      </c>
      <c r="H75" s="1" t="s">
        <v>681</v>
      </c>
      <c r="I75" s="1" t="s">
        <v>677</v>
      </c>
      <c r="J75" s="1" t="s">
        <v>678</v>
      </c>
      <c r="K75" s="1" t="s">
        <v>671</v>
      </c>
      <c r="L75" s="1" t="s">
        <v>678</v>
      </c>
      <c r="M75" s="1" t="s">
        <v>682</v>
      </c>
      <c r="N75" s="1" t="s">
        <v>97</v>
      </c>
      <c r="O75" s="1">
        <v>66</v>
      </c>
      <c r="P75" s="1">
        <v>66</v>
      </c>
      <c r="Q75" s="1" t="s">
        <v>419</v>
      </c>
      <c r="S75" s="1" t="s">
        <v>419</v>
      </c>
      <c r="T75" s="1" t="s">
        <v>419</v>
      </c>
      <c r="X75" s="9">
        <v>0.45100000000000001</v>
      </c>
      <c r="AA75" s="9">
        <v>0.78500000000000003</v>
      </c>
      <c r="AE75" s="7">
        <v>0.5</v>
      </c>
      <c r="AF75" s="7">
        <v>0.76800000000000002</v>
      </c>
      <c r="AH75" s="1">
        <v>0.20100000000000001</v>
      </c>
      <c r="AI75" s="1">
        <v>0.189</v>
      </c>
    </row>
    <row r="76" spans="1:55">
      <c r="A76" s="11">
        <v>72</v>
      </c>
      <c r="B76" s="11" t="s">
        <v>220</v>
      </c>
      <c r="C76" s="11" t="s">
        <v>221</v>
      </c>
      <c r="D76" s="11" t="s">
        <v>222</v>
      </c>
      <c r="E76" s="11">
        <v>1975</v>
      </c>
      <c r="G76" s="1" t="s">
        <v>686</v>
      </c>
      <c r="H76" s="1" t="s">
        <v>685</v>
      </c>
      <c r="I76" s="1">
        <v>1973</v>
      </c>
      <c r="J76" s="1" t="s">
        <v>687</v>
      </c>
      <c r="K76" s="1" t="s">
        <v>671</v>
      </c>
      <c r="L76" s="1" t="s">
        <v>684</v>
      </c>
      <c r="M76" s="1" t="s">
        <v>484</v>
      </c>
      <c r="N76" s="1" t="s">
        <v>97</v>
      </c>
      <c r="O76" s="1">
        <v>46</v>
      </c>
      <c r="P76" s="1">
        <v>1298</v>
      </c>
      <c r="Q76" s="1" t="s">
        <v>683</v>
      </c>
      <c r="R76" s="1" t="s">
        <v>683</v>
      </c>
      <c r="S76" s="1" t="s">
        <v>683</v>
      </c>
      <c r="T76" s="1" t="s">
        <v>683</v>
      </c>
      <c r="U76" s="9">
        <v>0.18</v>
      </c>
      <c r="V76" s="7">
        <v>0.1</v>
      </c>
      <c r="W76" s="7">
        <v>0.23</v>
      </c>
      <c r="X76" s="9">
        <v>0.46</v>
      </c>
      <c r="Y76" s="7">
        <v>0.36</v>
      </c>
      <c r="Z76" s="7">
        <v>0.63</v>
      </c>
      <c r="AA76" s="9">
        <v>0.81</v>
      </c>
      <c r="AB76" s="7">
        <v>0.7</v>
      </c>
      <c r="AC76" s="7">
        <v>0.92</v>
      </c>
      <c r="AD76" s="7">
        <v>0.18</v>
      </c>
      <c r="AE76" s="7">
        <v>0.52</v>
      </c>
      <c r="AF76" s="7">
        <v>0.79</v>
      </c>
      <c r="AG76" s="7">
        <v>0.14000000000000001</v>
      </c>
      <c r="AH76" s="7">
        <v>0.21</v>
      </c>
      <c r="AI76" s="7">
        <v>0.05</v>
      </c>
      <c r="AU76" s="1">
        <v>0.17</v>
      </c>
      <c r="AV76" s="1">
        <v>0.94399999999999995</v>
      </c>
      <c r="AW76" s="1">
        <v>0.31</v>
      </c>
      <c r="AX76" s="1">
        <v>0.999</v>
      </c>
    </row>
    <row r="77" spans="1:55">
      <c r="A77" s="11">
        <v>92</v>
      </c>
      <c r="B77" s="11" t="s">
        <v>293</v>
      </c>
      <c r="C77" s="11" t="s">
        <v>294</v>
      </c>
      <c r="D77" s="11" t="s">
        <v>295</v>
      </c>
      <c r="E77" s="11">
        <v>2011</v>
      </c>
      <c r="G77" s="1" t="s">
        <v>690</v>
      </c>
      <c r="H77" s="1" t="s">
        <v>688</v>
      </c>
      <c r="I77" s="1" t="s">
        <v>689</v>
      </c>
      <c r="J77" s="1" t="s">
        <v>692</v>
      </c>
      <c r="K77" s="1" t="s">
        <v>671</v>
      </c>
      <c r="L77" s="1" t="s">
        <v>691</v>
      </c>
      <c r="M77" s="1" t="s">
        <v>693</v>
      </c>
      <c r="N77" s="1" t="s">
        <v>97</v>
      </c>
      <c r="P77" s="1">
        <v>311</v>
      </c>
      <c r="Q77" s="1" t="s">
        <v>419</v>
      </c>
      <c r="R77" s="1" t="s">
        <v>419</v>
      </c>
      <c r="S77" s="1" t="s">
        <v>419</v>
      </c>
      <c r="T77" s="1" t="s">
        <v>419</v>
      </c>
      <c r="AD77" s="7">
        <v>0.27</v>
      </c>
      <c r="AE77" s="7">
        <v>0.71</v>
      </c>
      <c r="AF77" s="7">
        <v>0.89</v>
      </c>
    </row>
    <row r="78" spans="1:55">
      <c r="A78" s="11">
        <v>58</v>
      </c>
      <c r="B78" s="11" t="s">
        <v>158</v>
      </c>
      <c r="C78" s="11" t="s">
        <v>159</v>
      </c>
      <c r="D78" s="11" t="s">
        <v>160</v>
      </c>
      <c r="E78" s="11">
        <v>2017</v>
      </c>
      <c r="F78" s="7" t="s">
        <v>434</v>
      </c>
      <c r="AO78" s="1" t="s">
        <v>701</v>
      </c>
      <c r="BA78" s="1">
        <v>1</v>
      </c>
    </row>
    <row r="79" spans="1:55">
      <c r="A79" s="11">
        <v>44</v>
      </c>
      <c r="B79" s="11" t="s">
        <v>113</v>
      </c>
      <c r="C79" s="11" t="s">
        <v>114</v>
      </c>
      <c r="D79" s="11" t="s">
        <v>115</v>
      </c>
      <c r="E79" s="11">
        <v>1989</v>
      </c>
      <c r="G79" s="7" t="s">
        <v>696</v>
      </c>
      <c r="H79" s="1" t="s">
        <v>695</v>
      </c>
      <c r="I79" s="1">
        <v>1984</v>
      </c>
      <c r="J79" s="1" t="s">
        <v>700</v>
      </c>
      <c r="K79" s="1" t="s">
        <v>671</v>
      </c>
      <c r="L79" s="1" t="s">
        <v>699</v>
      </c>
      <c r="M79" s="1" t="s">
        <v>698</v>
      </c>
      <c r="N79" s="1" t="s">
        <v>97</v>
      </c>
      <c r="O79" s="1" t="s">
        <v>697</v>
      </c>
      <c r="P79" s="1">
        <v>64</v>
      </c>
      <c r="Q79" s="1" t="s">
        <v>694</v>
      </c>
      <c r="R79" s="1" t="s">
        <v>694</v>
      </c>
      <c r="S79" s="1" t="s">
        <v>694</v>
      </c>
      <c r="T79" s="1" t="s">
        <v>694</v>
      </c>
      <c r="U79" s="9">
        <v>0.14000000000000001</v>
      </c>
      <c r="V79" s="7">
        <v>0.1</v>
      </c>
      <c r="W79" s="7">
        <v>0.22</v>
      </c>
      <c r="X79" s="9">
        <v>0.44</v>
      </c>
      <c r="Y79" s="7">
        <v>0.28000000000000003</v>
      </c>
      <c r="Z79" s="7">
        <v>0.7</v>
      </c>
      <c r="AA79" s="9">
        <v>0.9</v>
      </c>
      <c r="AB79" s="7">
        <v>0.76</v>
      </c>
      <c r="AC79" s="7">
        <v>0.99</v>
      </c>
      <c r="AD79" s="7">
        <v>0.21</v>
      </c>
      <c r="AE79" s="7">
        <v>0.5</v>
      </c>
      <c r="AF79" s="7">
        <v>0.84</v>
      </c>
      <c r="AG79" s="7">
        <v>0.19</v>
      </c>
      <c r="AH79" s="7">
        <v>0.27</v>
      </c>
      <c r="AI79" s="7">
        <v>0.18</v>
      </c>
    </row>
    <row r="80" spans="1:55">
      <c r="A80" s="11">
        <v>55</v>
      </c>
      <c r="B80" s="11" t="s">
        <v>67</v>
      </c>
      <c r="C80" s="11" t="s">
        <v>68</v>
      </c>
      <c r="D80" s="11" t="s">
        <v>69</v>
      </c>
      <c r="E80" s="11">
        <v>2002</v>
      </c>
      <c r="F80" s="7" t="s">
        <v>434</v>
      </c>
      <c r="AO80" s="1" t="s">
        <v>611</v>
      </c>
      <c r="AZ80" s="1">
        <v>1</v>
      </c>
    </row>
    <row r="81" spans="1:55">
      <c r="A81" s="11">
        <v>43</v>
      </c>
      <c r="B81" s="11" t="s">
        <v>35</v>
      </c>
      <c r="C81" s="11" t="s">
        <v>36</v>
      </c>
      <c r="D81" s="11" t="s">
        <v>37</v>
      </c>
      <c r="E81" s="11">
        <v>2010</v>
      </c>
      <c r="F81" s="7" t="s">
        <v>434</v>
      </c>
      <c r="AO81" s="1" t="s">
        <v>703</v>
      </c>
      <c r="BA81" s="1">
        <v>1</v>
      </c>
    </row>
    <row r="82" spans="1:55">
      <c r="A82" s="11">
        <v>40</v>
      </c>
      <c r="B82" s="11" t="s">
        <v>100</v>
      </c>
      <c r="C82" s="11" t="s">
        <v>101</v>
      </c>
      <c r="D82" s="11" t="s">
        <v>102</v>
      </c>
      <c r="E82" s="11">
        <v>1997</v>
      </c>
      <c r="G82" s="1" t="s">
        <v>705</v>
      </c>
      <c r="H82" s="1" t="s">
        <v>102</v>
      </c>
      <c r="I82" s="1" t="s">
        <v>704</v>
      </c>
      <c r="J82" s="1" t="s">
        <v>706</v>
      </c>
      <c r="L82" s="1" t="s">
        <v>707</v>
      </c>
      <c r="M82" s="1" t="s">
        <v>708</v>
      </c>
      <c r="N82" s="1" t="s">
        <v>709</v>
      </c>
      <c r="O82" s="1">
        <v>54</v>
      </c>
      <c r="P82" s="1">
        <v>1090</v>
      </c>
      <c r="Q82" s="1" t="s">
        <v>419</v>
      </c>
      <c r="R82" s="1" t="s">
        <v>419</v>
      </c>
      <c r="S82" s="1" t="s">
        <v>419</v>
      </c>
      <c r="T82" s="1" t="s">
        <v>419</v>
      </c>
      <c r="U82" s="9">
        <v>0.14000000000000001</v>
      </c>
      <c r="X82" s="9">
        <v>0.62</v>
      </c>
      <c r="AA82" s="9">
        <v>0.87</v>
      </c>
      <c r="AD82" s="7">
        <v>0.2</v>
      </c>
      <c r="AE82" s="7">
        <v>0.6</v>
      </c>
      <c r="AF82" s="7">
        <v>0.82</v>
      </c>
      <c r="AG82" s="7">
        <v>0.19</v>
      </c>
      <c r="AH82" s="7">
        <v>0.26</v>
      </c>
      <c r="AI82" s="7">
        <v>0.19</v>
      </c>
      <c r="AP82" s="1" t="s">
        <v>712</v>
      </c>
      <c r="AS82" s="1">
        <v>0.02</v>
      </c>
      <c r="AT82" s="1">
        <v>0.93</v>
      </c>
      <c r="AU82" s="1">
        <v>0.12</v>
      </c>
      <c r="AV82" s="1">
        <v>1</v>
      </c>
      <c r="AW82" s="1">
        <v>0.24</v>
      </c>
      <c r="AX82" s="1">
        <v>1</v>
      </c>
    </row>
    <row r="83" spans="1:55">
      <c r="A83" s="11">
        <v>81</v>
      </c>
      <c r="B83" s="11" t="s">
        <v>255</v>
      </c>
      <c r="C83" s="11" t="s">
        <v>256</v>
      </c>
      <c r="D83" s="11" t="s">
        <v>257</v>
      </c>
      <c r="E83" s="11">
        <v>1998</v>
      </c>
      <c r="F83" s="7" t="s">
        <v>561</v>
      </c>
      <c r="G83" s="1" t="s">
        <v>725</v>
      </c>
      <c r="H83" s="1" t="s">
        <v>726</v>
      </c>
      <c r="I83" s="1" t="s">
        <v>713</v>
      </c>
      <c r="J83" s="1" t="s">
        <v>627</v>
      </c>
      <c r="K83" s="1" t="s">
        <v>714</v>
      </c>
      <c r="O83" s="1">
        <v>118</v>
      </c>
      <c r="AJ83" s="9">
        <v>113</v>
      </c>
      <c r="AM83" s="1">
        <v>153</v>
      </c>
      <c r="AQ83" s="1">
        <v>25</v>
      </c>
      <c r="AR83" s="1">
        <v>1097</v>
      </c>
      <c r="BC83" s="1">
        <v>1</v>
      </c>
    </row>
    <row r="84" spans="1:55">
      <c r="A84" s="7">
        <v>81</v>
      </c>
      <c r="F84" s="7" t="s">
        <v>561</v>
      </c>
      <c r="G84" s="1" t="s">
        <v>727</v>
      </c>
      <c r="H84" s="1" t="s">
        <v>728</v>
      </c>
      <c r="I84" s="1" t="s">
        <v>713</v>
      </c>
      <c r="J84" s="1" t="s">
        <v>627</v>
      </c>
      <c r="K84" s="1" t="s">
        <v>714</v>
      </c>
      <c r="O84" s="1">
        <v>29</v>
      </c>
      <c r="AJ84" s="9">
        <v>450</v>
      </c>
      <c r="AM84" s="1">
        <v>5975</v>
      </c>
      <c r="AQ84" s="1">
        <v>69</v>
      </c>
      <c r="AR84" s="1">
        <v>78041</v>
      </c>
    </row>
    <row r="85" spans="1:55">
      <c r="A85" s="11">
        <v>59</v>
      </c>
      <c r="B85" s="11" t="s">
        <v>163</v>
      </c>
      <c r="C85" s="11" t="s">
        <v>164</v>
      </c>
      <c r="D85" s="11" t="s">
        <v>165</v>
      </c>
      <c r="E85" s="11">
        <v>1996</v>
      </c>
      <c r="G85" s="1" t="s">
        <v>729</v>
      </c>
      <c r="H85" s="1" t="s">
        <v>730</v>
      </c>
      <c r="I85" s="1" t="s">
        <v>731</v>
      </c>
      <c r="J85" s="1" t="s">
        <v>732</v>
      </c>
      <c r="K85" s="1" t="s">
        <v>714</v>
      </c>
      <c r="L85" s="1" t="s">
        <v>733</v>
      </c>
      <c r="M85" s="1" t="s">
        <v>484</v>
      </c>
      <c r="N85" s="1" t="s">
        <v>566</v>
      </c>
      <c r="O85" s="1">
        <v>210</v>
      </c>
      <c r="P85" s="1">
        <v>26471</v>
      </c>
      <c r="Q85" s="1" t="s">
        <v>419</v>
      </c>
      <c r="R85" s="1" t="s">
        <v>419</v>
      </c>
      <c r="S85" s="1" t="s">
        <v>419</v>
      </c>
      <c r="T85" s="1" t="s">
        <v>419</v>
      </c>
      <c r="AD85" s="7">
        <v>0.27</v>
      </c>
      <c r="AE85" s="7">
        <v>0.74</v>
      </c>
      <c r="AF85" s="7">
        <v>0.92</v>
      </c>
      <c r="AP85" s="1" t="s">
        <v>734</v>
      </c>
    </row>
    <row r="86" spans="1:55">
      <c r="A86">
        <v>108</v>
      </c>
      <c r="B86" t="s">
        <v>353</v>
      </c>
      <c r="C86" t="s">
        <v>354</v>
      </c>
      <c r="D86" t="s">
        <v>355</v>
      </c>
      <c r="E86">
        <v>1985</v>
      </c>
      <c r="F86" s="1" t="s">
        <v>702</v>
      </c>
      <c r="I86" s="1" t="s">
        <v>735</v>
      </c>
      <c r="K86" s="1" t="s">
        <v>453</v>
      </c>
      <c r="L86" s="1" t="s">
        <v>736</v>
      </c>
      <c r="M86" s="1" t="s">
        <v>672</v>
      </c>
      <c r="N86" s="1" t="s">
        <v>97</v>
      </c>
      <c r="O86" s="1">
        <v>6</v>
      </c>
      <c r="P86" s="1">
        <v>6</v>
      </c>
      <c r="Q86" s="1" t="s">
        <v>419</v>
      </c>
      <c r="S86" s="1" t="s">
        <v>419</v>
      </c>
      <c r="AO86" s="1" t="s">
        <v>737</v>
      </c>
      <c r="BA86" s="1">
        <v>1</v>
      </c>
    </row>
    <row r="87" spans="1:55">
      <c r="A87">
        <v>105</v>
      </c>
      <c r="B87" t="s">
        <v>339</v>
      </c>
      <c r="C87" t="s">
        <v>340</v>
      </c>
      <c r="D87" t="s">
        <v>341</v>
      </c>
      <c r="E87">
        <v>1999</v>
      </c>
      <c r="F87" s="1" t="s">
        <v>702</v>
      </c>
      <c r="AO87" s="1" t="s">
        <v>431</v>
      </c>
      <c r="AY87" s="1">
        <v>1</v>
      </c>
    </row>
    <row r="88" spans="1:55">
      <c r="A88">
        <v>62</v>
      </c>
      <c r="B88" t="s">
        <v>176</v>
      </c>
      <c r="C88" t="s">
        <v>177</v>
      </c>
      <c r="D88" t="s">
        <v>178</v>
      </c>
      <c r="E88">
        <v>1974</v>
      </c>
      <c r="G88" s="1" t="s">
        <v>738</v>
      </c>
      <c r="H88" s="1" t="s">
        <v>178</v>
      </c>
      <c r="I88" s="1" t="s">
        <v>739</v>
      </c>
      <c r="J88" s="1" t="s">
        <v>742</v>
      </c>
      <c r="K88" s="1" t="s">
        <v>740</v>
      </c>
      <c r="L88" s="1" t="s">
        <v>741</v>
      </c>
      <c r="N88" s="1" t="s">
        <v>97</v>
      </c>
      <c r="O88" s="1">
        <v>60</v>
      </c>
      <c r="P88" s="1">
        <v>206</v>
      </c>
      <c r="Q88" s="1" t="s">
        <v>683</v>
      </c>
      <c r="R88" s="1" t="s">
        <v>683</v>
      </c>
      <c r="S88" s="1" t="s">
        <v>683</v>
      </c>
      <c r="T88" s="1" t="s">
        <v>683</v>
      </c>
      <c r="U88" s="9">
        <v>9.5000000000000001E-2</v>
      </c>
      <c r="X88" s="9">
        <v>0.36499999999999999</v>
      </c>
      <c r="AA88" s="9">
        <v>0.74199999999999999</v>
      </c>
      <c r="AP88" s="1" t="s">
        <v>743</v>
      </c>
    </row>
    <row r="89" spans="1:55">
      <c r="A89">
        <v>101</v>
      </c>
      <c r="B89" t="s">
        <v>321</v>
      </c>
      <c r="C89" t="s">
        <v>322</v>
      </c>
      <c r="D89" t="s">
        <v>323</v>
      </c>
      <c r="E89">
        <v>1998</v>
      </c>
      <c r="F89" s="1" t="s">
        <v>702</v>
      </c>
      <c r="AO89" s="1" t="s">
        <v>431</v>
      </c>
      <c r="AY89" s="1">
        <v>1</v>
      </c>
    </row>
    <row r="90" spans="1:55">
      <c r="A90">
        <v>76</v>
      </c>
      <c r="B90" t="s">
        <v>236</v>
      </c>
      <c r="C90" t="s">
        <v>237</v>
      </c>
      <c r="D90" t="s">
        <v>238</v>
      </c>
      <c r="E90">
        <v>2012</v>
      </c>
      <c r="F90" s="1" t="s">
        <v>561</v>
      </c>
      <c r="G90" s="1" t="s">
        <v>748</v>
      </c>
      <c r="H90" s="1" t="s">
        <v>750</v>
      </c>
      <c r="I90" s="1" t="s">
        <v>749</v>
      </c>
      <c r="J90" s="1" t="s">
        <v>745</v>
      </c>
      <c r="K90" s="1" t="s">
        <v>746</v>
      </c>
      <c r="L90" s="1" t="s">
        <v>762</v>
      </c>
      <c r="M90" s="1" t="s">
        <v>763</v>
      </c>
      <c r="N90" s="1" t="s">
        <v>388</v>
      </c>
      <c r="O90" s="1">
        <v>23</v>
      </c>
      <c r="Q90" s="1" t="s">
        <v>532</v>
      </c>
      <c r="S90" s="7">
        <v>0.8</v>
      </c>
      <c r="X90" s="9">
        <v>0.9</v>
      </c>
      <c r="AM90" s="1">
        <v>23</v>
      </c>
      <c r="AO90" s="1" t="s">
        <v>764</v>
      </c>
      <c r="AQ90" s="1">
        <v>6</v>
      </c>
      <c r="AR90" s="1">
        <v>80</v>
      </c>
      <c r="BC90" s="1">
        <v>1</v>
      </c>
    </row>
    <row r="91" spans="1:55">
      <c r="F91" s="1" t="s">
        <v>561</v>
      </c>
      <c r="G91" s="1" t="s">
        <v>748</v>
      </c>
      <c r="H91" s="1" t="s">
        <v>751</v>
      </c>
      <c r="I91" s="1" t="s">
        <v>749</v>
      </c>
      <c r="J91" s="1" t="s">
        <v>745</v>
      </c>
      <c r="K91" s="1" t="s">
        <v>746</v>
      </c>
      <c r="L91" s="1" t="s">
        <v>762</v>
      </c>
      <c r="M91" s="1" t="s">
        <v>763</v>
      </c>
      <c r="N91" s="1" t="s">
        <v>388</v>
      </c>
      <c r="O91" s="1">
        <v>32</v>
      </c>
      <c r="P91" s="1">
        <v>32</v>
      </c>
      <c r="Q91" s="1" t="s">
        <v>532</v>
      </c>
      <c r="S91" s="7">
        <v>0.47</v>
      </c>
      <c r="X91" s="9">
        <v>0.69</v>
      </c>
      <c r="AM91" s="1">
        <v>32</v>
      </c>
      <c r="AO91" s="1" t="s">
        <v>764</v>
      </c>
      <c r="AQ91" s="1">
        <v>9</v>
      </c>
      <c r="AR91" s="1">
        <v>132</v>
      </c>
    </row>
    <row r="92" spans="1:55">
      <c r="F92" s="1" t="s">
        <v>561</v>
      </c>
      <c r="G92" s="1" t="s">
        <v>752</v>
      </c>
      <c r="H92" s="1" t="s">
        <v>747</v>
      </c>
      <c r="I92" s="1" t="s">
        <v>744</v>
      </c>
      <c r="J92" s="1" t="s">
        <v>745</v>
      </c>
      <c r="K92" s="1" t="s">
        <v>746</v>
      </c>
      <c r="L92" s="1" t="s">
        <v>762</v>
      </c>
      <c r="M92" s="1" t="s">
        <v>763</v>
      </c>
      <c r="N92" s="1" t="s">
        <v>388</v>
      </c>
      <c r="O92" s="1">
        <v>117</v>
      </c>
      <c r="P92" s="1">
        <v>117</v>
      </c>
      <c r="Q92" s="1" t="s">
        <v>532</v>
      </c>
      <c r="S92" s="7">
        <v>0.28999999999999998</v>
      </c>
      <c r="X92" s="9">
        <v>0.43</v>
      </c>
      <c r="AM92" s="1">
        <v>117</v>
      </c>
      <c r="AO92" s="1" t="s">
        <v>764</v>
      </c>
      <c r="AQ92" s="1">
        <v>7</v>
      </c>
      <c r="AR92" s="1">
        <v>278</v>
      </c>
    </row>
    <row r="93" spans="1:55">
      <c r="F93" s="1" t="s">
        <v>561</v>
      </c>
      <c r="G93" s="1" t="s">
        <v>757</v>
      </c>
      <c r="H93" s="1" t="s">
        <v>753</v>
      </c>
      <c r="I93" s="1" t="s">
        <v>1151</v>
      </c>
      <c r="J93" s="1" t="s">
        <v>745</v>
      </c>
      <c r="K93" s="1" t="s">
        <v>746</v>
      </c>
      <c r="L93" s="1" t="s">
        <v>762</v>
      </c>
      <c r="M93" s="1" t="s">
        <v>763</v>
      </c>
      <c r="N93" s="1" t="s">
        <v>388</v>
      </c>
      <c r="O93" s="1">
        <v>92</v>
      </c>
      <c r="P93" s="1">
        <v>92</v>
      </c>
      <c r="Q93" s="1" t="s">
        <v>532</v>
      </c>
      <c r="S93" s="7">
        <v>0.22</v>
      </c>
      <c r="X93" s="9">
        <v>0.19</v>
      </c>
      <c r="AM93" s="1">
        <v>92</v>
      </c>
      <c r="AO93" s="1" t="s">
        <v>764</v>
      </c>
      <c r="AQ93" s="1">
        <v>14</v>
      </c>
      <c r="AR93" s="1">
        <v>55</v>
      </c>
    </row>
    <row r="94" spans="1:55">
      <c r="F94" s="1" t="s">
        <v>561</v>
      </c>
      <c r="G94" s="1" t="s">
        <v>758</v>
      </c>
      <c r="H94" s="1" t="s">
        <v>754</v>
      </c>
      <c r="I94" s="1" t="s">
        <v>759</v>
      </c>
      <c r="J94" s="1" t="s">
        <v>745</v>
      </c>
      <c r="K94" s="1" t="s">
        <v>746</v>
      </c>
      <c r="L94" s="1" t="s">
        <v>762</v>
      </c>
      <c r="M94" s="1" t="s">
        <v>763</v>
      </c>
      <c r="N94" s="1" t="s">
        <v>388</v>
      </c>
      <c r="O94" s="1">
        <v>78</v>
      </c>
      <c r="P94" s="1">
        <v>78</v>
      </c>
      <c r="Q94" s="1" t="s">
        <v>532</v>
      </c>
      <c r="S94" s="7">
        <v>0.16</v>
      </c>
      <c r="AM94" s="1">
        <v>78</v>
      </c>
      <c r="AO94" s="1" t="s">
        <v>764</v>
      </c>
      <c r="AQ94" s="1">
        <v>1</v>
      </c>
      <c r="AR94" s="1">
        <v>74</v>
      </c>
    </row>
    <row r="95" spans="1:55">
      <c r="F95" s="1" t="s">
        <v>561</v>
      </c>
      <c r="G95" s="1" t="s">
        <v>758</v>
      </c>
      <c r="H95" s="1" t="s">
        <v>755</v>
      </c>
      <c r="I95" s="1" t="s">
        <v>760</v>
      </c>
      <c r="J95" s="1" t="s">
        <v>745</v>
      </c>
      <c r="K95" s="1" t="s">
        <v>746</v>
      </c>
      <c r="L95" s="1" t="s">
        <v>762</v>
      </c>
      <c r="M95" s="1" t="s">
        <v>763</v>
      </c>
      <c r="N95" s="1" t="s">
        <v>388</v>
      </c>
      <c r="O95" s="1">
        <v>108</v>
      </c>
      <c r="P95" s="1">
        <v>108</v>
      </c>
      <c r="Q95" s="1" t="s">
        <v>532</v>
      </c>
      <c r="S95" s="7">
        <v>0.13</v>
      </c>
      <c r="X95" s="9">
        <v>0.45</v>
      </c>
      <c r="AM95" s="1">
        <v>108</v>
      </c>
      <c r="AO95" s="1" t="s">
        <v>764</v>
      </c>
      <c r="AQ95" s="1">
        <v>7</v>
      </c>
      <c r="AR95" s="1">
        <v>128</v>
      </c>
    </row>
    <row r="96" spans="1:55">
      <c r="F96" s="1" t="s">
        <v>561</v>
      </c>
      <c r="G96" s="1" t="s">
        <v>758</v>
      </c>
      <c r="H96" s="1" t="s">
        <v>756</v>
      </c>
      <c r="I96" s="1" t="s">
        <v>761</v>
      </c>
      <c r="J96" s="1" t="s">
        <v>745</v>
      </c>
      <c r="K96" s="1" t="s">
        <v>746</v>
      </c>
      <c r="L96" s="1" t="s">
        <v>762</v>
      </c>
      <c r="M96" s="1" t="s">
        <v>763</v>
      </c>
      <c r="N96" s="1" t="s">
        <v>388</v>
      </c>
      <c r="O96" s="1">
        <v>128</v>
      </c>
      <c r="P96" s="1">
        <v>128</v>
      </c>
      <c r="Q96" s="1" t="s">
        <v>532</v>
      </c>
      <c r="S96" s="7">
        <v>1.0999999999999999E-2</v>
      </c>
      <c r="X96" s="9">
        <v>6.5000000000000002E-2</v>
      </c>
      <c r="AM96" s="1">
        <v>72</v>
      </c>
      <c r="AO96" s="1" t="s">
        <v>764</v>
      </c>
      <c r="AQ96" s="1">
        <v>12</v>
      </c>
      <c r="AR96" s="1">
        <v>887</v>
      </c>
    </row>
    <row r="97" spans="1:53">
      <c r="A97">
        <v>42</v>
      </c>
      <c r="B97" t="s">
        <v>107</v>
      </c>
      <c r="C97" t="s">
        <v>108</v>
      </c>
      <c r="D97" t="s">
        <v>109</v>
      </c>
      <c r="E97">
        <v>1983</v>
      </c>
      <c r="G97" s="1" t="s">
        <v>766</v>
      </c>
      <c r="H97" s="1" t="s">
        <v>109</v>
      </c>
      <c r="I97" s="1" t="s">
        <v>765</v>
      </c>
      <c r="J97" s="1" t="s">
        <v>767</v>
      </c>
      <c r="K97" s="1" t="s">
        <v>768</v>
      </c>
      <c r="L97" s="1" t="s">
        <v>769</v>
      </c>
      <c r="M97" s="1" t="s">
        <v>484</v>
      </c>
      <c r="N97" s="1" t="s">
        <v>97</v>
      </c>
      <c r="O97" s="1">
        <v>100</v>
      </c>
      <c r="P97" s="1">
        <v>2220</v>
      </c>
      <c r="Q97" s="1" t="s">
        <v>770</v>
      </c>
      <c r="R97" s="1" t="s">
        <v>770</v>
      </c>
      <c r="S97" s="1" t="s">
        <v>770</v>
      </c>
      <c r="T97" s="1" t="s">
        <v>770</v>
      </c>
      <c r="U97" s="9">
        <v>0.14000000000000001</v>
      </c>
      <c r="X97" s="9">
        <v>0.71</v>
      </c>
      <c r="AA97" s="9">
        <v>0.99</v>
      </c>
      <c r="AD97" s="7">
        <v>0.23</v>
      </c>
      <c r="AJ97" s="9">
        <v>112.5</v>
      </c>
      <c r="AM97" s="1">
        <v>199.7</v>
      </c>
      <c r="AP97" s="1" t="s">
        <v>774</v>
      </c>
    </row>
    <row r="98" spans="1:53">
      <c r="A98">
        <v>89</v>
      </c>
      <c r="B98" t="s">
        <v>63</v>
      </c>
      <c r="C98" t="s">
        <v>64</v>
      </c>
      <c r="D98" t="s">
        <v>65</v>
      </c>
      <c r="E98">
        <v>1981</v>
      </c>
      <c r="G98" s="1" t="s">
        <v>775</v>
      </c>
      <c r="H98" s="1" t="s">
        <v>65</v>
      </c>
      <c r="I98" s="1">
        <v>1979</v>
      </c>
      <c r="J98" s="1" t="s">
        <v>773</v>
      </c>
      <c r="K98" s="1" t="s">
        <v>772</v>
      </c>
      <c r="L98" s="1" t="s">
        <v>771</v>
      </c>
      <c r="M98" s="1" t="s">
        <v>484</v>
      </c>
      <c r="N98" s="1" t="s">
        <v>97</v>
      </c>
      <c r="O98" s="1">
        <v>23</v>
      </c>
      <c r="P98" s="1">
        <v>475</v>
      </c>
      <c r="Q98" s="1" t="s">
        <v>770</v>
      </c>
      <c r="R98" s="1" t="s">
        <v>770</v>
      </c>
      <c r="S98" s="1" t="s">
        <v>770</v>
      </c>
      <c r="T98" s="1" t="s">
        <v>770</v>
      </c>
      <c r="AD98" s="7">
        <v>0.41</v>
      </c>
      <c r="AE98" s="7">
        <v>0.89</v>
      </c>
      <c r="AF98" s="7">
        <v>0.98</v>
      </c>
    </row>
    <row r="99" spans="1:53">
      <c r="A99">
        <v>50</v>
      </c>
      <c r="B99" t="s">
        <v>89</v>
      </c>
      <c r="C99" t="s">
        <v>90</v>
      </c>
      <c r="D99" t="s">
        <v>91</v>
      </c>
      <c r="E99">
        <v>1991</v>
      </c>
      <c r="G99" s="1" t="s">
        <v>777</v>
      </c>
      <c r="H99" s="1" t="s">
        <v>779</v>
      </c>
      <c r="I99" s="1" t="s">
        <v>776</v>
      </c>
      <c r="J99" s="1" t="s">
        <v>782</v>
      </c>
      <c r="K99" s="1" t="s">
        <v>671</v>
      </c>
      <c r="L99" s="1" t="s">
        <v>783</v>
      </c>
      <c r="M99" s="1" t="s">
        <v>484</v>
      </c>
      <c r="N99" s="1" t="s">
        <v>439</v>
      </c>
      <c r="O99" s="1">
        <v>13</v>
      </c>
      <c r="P99" s="1">
        <v>273</v>
      </c>
      <c r="Q99" s="1" t="s">
        <v>770</v>
      </c>
      <c r="R99" s="1" t="s">
        <v>770</v>
      </c>
      <c r="S99" s="1" t="s">
        <v>770</v>
      </c>
      <c r="T99" s="1" t="s">
        <v>770</v>
      </c>
      <c r="U99" s="9">
        <v>0.15</v>
      </c>
      <c r="V99" s="7">
        <v>0.12</v>
      </c>
      <c r="W99" s="7">
        <v>0.186</v>
      </c>
      <c r="X99" s="9">
        <v>0.52</v>
      </c>
      <c r="Y99" s="7">
        <v>0.39</v>
      </c>
      <c r="Z99" s="7">
        <v>0.55000000000000004</v>
      </c>
      <c r="AA99" s="9">
        <v>0.79600000000000004</v>
      </c>
      <c r="AB99" s="7">
        <v>0.69</v>
      </c>
      <c r="AC99" s="7">
        <v>0.91300000000000003</v>
      </c>
      <c r="AD99" s="7">
        <v>0.182</v>
      </c>
      <c r="AE99" s="7">
        <v>0.502</v>
      </c>
      <c r="AF99" s="7">
        <v>0.76</v>
      </c>
      <c r="AG99" s="7">
        <v>0.109</v>
      </c>
      <c r="AH99" s="7">
        <v>0.19600000000000001</v>
      </c>
      <c r="AI99" s="7">
        <v>0.184</v>
      </c>
      <c r="AP99" s="1" t="s">
        <v>780</v>
      </c>
      <c r="AS99" s="1">
        <v>0.93</v>
      </c>
      <c r="AT99" s="1">
        <v>0.19800000000000001</v>
      </c>
      <c r="AU99" s="1">
        <v>0.36499999999999999</v>
      </c>
      <c r="AV99" s="1">
        <v>0.45900000000000002</v>
      </c>
      <c r="AW99" s="1">
        <v>0.76</v>
      </c>
      <c r="AX99" s="1">
        <v>0.95</v>
      </c>
    </row>
    <row r="100" spans="1:53">
      <c r="A100" s="1">
        <v>50</v>
      </c>
      <c r="G100" s="1" t="s">
        <v>777</v>
      </c>
      <c r="H100" s="1" t="s">
        <v>778</v>
      </c>
      <c r="I100" s="1" t="s">
        <v>776</v>
      </c>
      <c r="J100" s="1" t="s">
        <v>781</v>
      </c>
      <c r="K100" s="1" t="s">
        <v>671</v>
      </c>
      <c r="L100" s="1" t="s">
        <v>783</v>
      </c>
      <c r="M100" s="1" t="s">
        <v>484</v>
      </c>
      <c r="N100" s="1" t="s">
        <v>439</v>
      </c>
      <c r="O100" s="1">
        <v>9</v>
      </c>
      <c r="P100" s="1">
        <v>132</v>
      </c>
      <c r="Q100" s="1" t="s">
        <v>770</v>
      </c>
      <c r="R100" s="1" t="s">
        <v>770</v>
      </c>
      <c r="S100" s="1" t="s">
        <v>770</v>
      </c>
      <c r="T100" s="1" t="s">
        <v>770</v>
      </c>
      <c r="U100" s="9">
        <v>9.5100000000000004E-2</v>
      </c>
      <c r="V100" s="7">
        <v>8.1750000000000003E-2</v>
      </c>
      <c r="W100" s="7">
        <v>0.17324999999999999</v>
      </c>
      <c r="X100" s="9">
        <v>0.38900000000000001</v>
      </c>
      <c r="Y100" s="7">
        <v>0.28075</v>
      </c>
      <c r="Z100" s="7">
        <v>0.64600000000000002</v>
      </c>
      <c r="AA100" s="9">
        <v>0.71799999999999997</v>
      </c>
      <c r="AB100" s="7">
        <v>0.63400000000000001</v>
      </c>
      <c r="AC100" s="7">
        <v>0.88749999999999996</v>
      </c>
      <c r="AD100" s="7">
        <v>0.13800000000000001</v>
      </c>
      <c r="AE100" s="7">
        <v>0.48099999999999998</v>
      </c>
      <c r="AF100" s="7">
        <v>0.71299999999999997</v>
      </c>
      <c r="AG100" s="7">
        <v>9.3600000000000003E-2</v>
      </c>
      <c r="AH100" s="7">
        <v>0.29799999999999999</v>
      </c>
      <c r="AI100" s="7">
        <v>0.223</v>
      </c>
      <c r="AS100" s="1">
        <v>0.06</v>
      </c>
      <c r="AT100" s="1">
        <v>0.15</v>
      </c>
      <c r="AU100" s="1">
        <v>0.32</v>
      </c>
      <c r="AV100" s="1">
        <v>0.36899999999999999</v>
      </c>
      <c r="AW100" s="1">
        <v>0.99</v>
      </c>
      <c r="AX100" s="1">
        <v>0.99</v>
      </c>
    </row>
    <row r="101" spans="1:53">
      <c r="A101">
        <v>112</v>
      </c>
      <c r="B101" t="s">
        <v>372</v>
      </c>
      <c r="C101" t="s">
        <v>373</v>
      </c>
      <c r="D101" t="s">
        <v>374</v>
      </c>
      <c r="E101">
        <v>2008</v>
      </c>
      <c r="G101" s="1" t="s">
        <v>982</v>
      </c>
      <c r="H101" s="1" t="s">
        <v>979</v>
      </c>
      <c r="I101" s="1">
        <v>1969</v>
      </c>
      <c r="J101" s="1" t="s">
        <v>439</v>
      </c>
      <c r="K101" s="1" t="s">
        <v>578</v>
      </c>
      <c r="L101" s="1" t="s">
        <v>983</v>
      </c>
      <c r="M101" s="1" t="s">
        <v>801</v>
      </c>
      <c r="N101" s="1" t="s">
        <v>439</v>
      </c>
      <c r="O101" s="1">
        <v>55</v>
      </c>
      <c r="Q101" s="1" t="s">
        <v>419</v>
      </c>
      <c r="R101" s="1" t="s">
        <v>419</v>
      </c>
      <c r="S101" s="1" t="s">
        <v>419</v>
      </c>
      <c r="T101" s="1" t="s">
        <v>419</v>
      </c>
    </row>
    <row r="102" spans="1:53">
      <c r="A102" s="1">
        <v>112</v>
      </c>
      <c r="G102" s="1" t="s">
        <v>981</v>
      </c>
      <c r="H102" s="1" t="s">
        <v>980</v>
      </c>
      <c r="I102" s="1" t="s">
        <v>677</v>
      </c>
      <c r="J102" s="1" t="s">
        <v>439</v>
      </c>
      <c r="K102" s="1" t="s">
        <v>578</v>
      </c>
      <c r="L102" s="1" t="s">
        <v>978</v>
      </c>
      <c r="M102" s="1" t="s">
        <v>801</v>
      </c>
      <c r="O102" s="1">
        <v>96</v>
      </c>
      <c r="Q102" s="1" t="s">
        <v>419</v>
      </c>
      <c r="R102" s="1" t="s">
        <v>419</v>
      </c>
      <c r="S102" s="1" t="s">
        <v>419</v>
      </c>
      <c r="T102" s="1" t="s">
        <v>419</v>
      </c>
    </row>
    <row r="103" spans="1:53">
      <c r="A103">
        <v>70</v>
      </c>
      <c r="B103" t="s">
        <v>211</v>
      </c>
      <c r="C103" t="s">
        <v>212</v>
      </c>
      <c r="D103" t="s">
        <v>213</v>
      </c>
      <c r="E103">
        <v>1989</v>
      </c>
      <c r="F103" s="1" t="s">
        <v>788</v>
      </c>
      <c r="G103" s="1" t="s">
        <v>784</v>
      </c>
      <c r="H103" s="1" t="s">
        <v>786</v>
      </c>
      <c r="I103" s="1" t="s">
        <v>785</v>
      </c>
      <c r="K103" s="1" t="s">
        <v>671</v>
      </c>
      <c r="L103" s="1" t="s">
        <v>787</v>
      </c>
      <c r="O103" s="1">
        <v>85</v>
      </c>
      <c r="AJ103" s="9">
        <v>12</v>
      </c>
      <c r="AK103" s="1">
        <v>10</v>
      </c>
      <c r="AL103" s="1">
        <v>19</v>
      </c>
      <c r="AM103" s="1">
        <v>16.12</v>
      </c>
      <c r="AN103" s="1">
        <v>12.09</v>
      </c>
      <c r="AO103" s="1" t="s">
        <v>787</v>
      </c>
      <c r="AQ103" s="1">
        <v>5</v>
      </c>
      <c r="AR103" s="1">
        <v>114</v>
      </c>
      <c r="BA103" s="1">
        <v>1</v>
      </c>
    </row>
    <row r="104" spans="1:53">
      <c r="A104">
        <v>47</v>
      </c>
      <c r="B104" t="s">
        <v>124</v>
      </c>
      <c r="C104" t="s">
        <v>125</v>
      </c>
      <c r="D104" t="s">
        <v>126</v>
      </c>
      <c r="E104">
        <v>2008</v>
      </c>
      <c r="F104" s="1" t="s">
        <v>789</v>
      </c>
      <c r="AZ104" s="1">
        <v>1</v>
      </c>
    </row>
    <row r="105" spans="1:53">
      <c r="A105">
        <v>103</v>
      </c>
      <c r="B105" t="s">
        <v>330</v>
      </c>
      <c r="C105" t="s">
        <v>331</v>
      </c>
      <c r="D105" t="s">
        <v>332</v>
      </c>
      <c r="E105">
        <v>1962</v>
      </c>
      <c r="G105" s="1" t="s">
        <v>795</v>
      </c>
      <c r="H105" s="1" t="s">
        <v>794</v>
      </c>
      <c r="I105" s="1">
        <v>1960</v>
      </c>
      <c r="J105" s="1" t="s">
        <v>791</v>
      </c>
      <c r="K105" s="1" t="s">
        <v>793</v>
      </c>
      <c r="L105" s="1" t="s">
        <v>792</v>
      </c>
      <c r="M105" s="1" t="s">
        <v>801</v>
      </c>
      <c r="N105" s="1" t="s">
        <v>97</v>
      </c>
      <c r="O105" s="1">
        <v>70</v>
      </c>
      <c r="P105" s="1">
        <v>2088</v>
      </c>
      <c r="Q105" s="1" t="s">
        <v>790</v>
      </c>
      <c r="R105" s="1">
        <v>0.25</v>
      </c>
      <c r="S105" s="1">
        <v>0.5</v>
      </c>
      <c r="T105" s="1">
        <v>1</v>
      </c>
      <c r="U105" s="9">
        <v>0.18</v>
      </c>
      <c r="V105" s="7">
        <v>0.12</v>
      </c>
      <c r="W105" s="7">
        <v>0.23</v>
      </c>
      <c r="X105" s="9">
        <v>0.46</v>
      </c>
      <c r="Y105" s="7">
        <v>0.32</v>
      </c>
      <c r="Z105" s="7">
        <v>0.6</v>
      </c>
      <c r="AA105" s="9">
        <v>0.89</v>
      </c>
      <c r="AB105" s="7">
        <v>0.73</v>
      </c>
      <c r="AC105" s="7">
        <v>0.94</v>
      </c>
      <c r="AD105" s="7">
        <v>0.18</v>
      </c>
      <c r="AE105" s="7">
        <v>0.48</v>
      </c>
      <c r="AF105" s="7">
        <v>0.83</v>
      </c>
      <c r="AG105" s="7">
        <v>0.08</v>
      </c>
      <c r="AH105" s="1">
        <v>0.2</v>
      </c>
      <c r="AI105" s="1">
        <v>0.16</v>
      </c>
      <c r="AM105" s="1">
        <v>68</v>
      </c>
      <c r="AN105" s="1">
        <v>55</v>
      </c>
      <c r="AP105" s="1" t="s">
        <v>796</v>
      </c>
    </row>
    <row r="106" spans="1:53">
      <c r="A106">
        <v>97</v>
      </c>
      <c r="B106" t="s">
        <v>59</v>
      </c>
      <c r="C106" t="s">
        <v>60</v>
      </c>
      <c r="D106" t="s">
        <v>61</v>
      </c>
      <c r="E106">
        <v>1986</v>
      </c>
      <c r="G106" s="1" t="s">
        <v>802</v>
      </c>
      <c r="H106" s="1" t="s">
        <v>798</v>
      </c>
      <c r="I106" s="1" t="s">
        <v>797</v>
      </c>
      <c r="J106" s="1" t="s">
        <v>803</v>
      </c>
      <c r="K106" s="1" t="s">
        <v>800</v>
      </c>
      <c r="L106" s="1" t="s">
        <v>799</v>
      </c>
      <c r="M106" s="1" t="s">
        <v>484</v>
      </c>
      <c r="N106" s="1" t="s">
        <v>97</v>
      </c>
      <c r="O106" s="1">
        <v>79</v>
      </c>
      <c r="P106" s="1">
        <v>3114</v>
      </c>
      <c r="Q106" s="1" t="s">
        <v>390</v>
      </c>
      <c r="R106" s="1" t="s">
        <v>390</v>
      </c>
      <c r="S106" s="1" t="s">
        <v>390</v>
      </c>
      <c r="T106" s="1" t="s">
        <v>390</v>
      </c>
      <c r="U106" s="9">
        <v>0.2</v>
      </c>
      <c r="X106" s="9">
        <v>0.86</v>
      </c>
      <c r="AA106" s="9">
        <v>0.99</v>
      </c>
      <c r="AD106" s="7">
        <v>0.31</v>
      </c>
      <c r="AE106" s="7">
        <v>0.76</v>
      </c>
      <c r="AF106" s="7">
        <v>0.92</v>
      </c>
      <c r="AG106" s="7">
        <v>0.28000000000000003</v>
      </c>
      <c r="AH106" s="7">
        <v>0.25</v>
      </c>
      <c r="AI106" s="7">
        <v>0.13</v>
      </c>
      <c r="AP106" s="1" t="s">
        <v>804</v>
      </c>
    </row>
    <row r="107" spans="1:53">
      <c r="A107">
        <v>65</v>
      </c>
      <c r="B107" t="s">
        <v>190</v>
      </c>
      <c r="C107" t="s">
        <v>191</v>
      </c>
      <c r="D107" t="s">
        <v>192</v>
      </c>
      <c r="E107">
        <v>1988</v>
      </c>
      <c r="G107" s="12" t="s">
        <v>810</v>
      </c>
      <c r="H107" s="1" t="s">
        <v>808</v>
      </c>
      <c r="I107" s="1" t="s">
        <v>806</v>
      </c>
      <c r="J107" s="1" t="s">
        <v>809</v>
      </c>
      <c r="K107" s="1" t="s">
        <v>811</v>
      </c>
      <c r="L107" s="1" t="s">
        <v>805</v>
      </c>
      <c r="M107" s="1" t="s">
        <v>807</v>
      </c>
      <c r="N107" s="1" t="s">
        <v>97</v>
      </c>
      <c r="O107" s="1">
        <v>35</v>
      </c>
      <c r="P107" s="1">
        <v>53</v>
      </c>
      <c r="Q107" s="1" t="s">
        <v>683</v>
      </c>
      <c r="R107" s="1" t="s">
        <v>683</v>
      </c>
      <c r="S107" s="1" t="s">
        <v>683</v>
      </c>
      <c r="T107" s="1" t="s">
        <v>683</v>
      </c>
      <c r="U107" s="9">
        <v>0.12</v>
      </c>
      <c r="V107" s="7">
        <v>0.08</v>
      </c>
      <c r="W107" s="7">
        <v>0.13</v>
      </c>
      <c r="X107" s="9">
        <v>0.46</v>
      </c>
      <c r="Y107" s="7">
        <v>0.29499999999999998</v>
      </c>
      <c r="Z107" s="7">
        <v>0.58499999999999996</v>
      </c>
      <c r="AA107" s="9">
        <v>0.85</v>
      </c>
      <c r="AB107" s="7">
        <v>0.63500000000000001</v>
      </c>
      <c r="AC107" s="7">
        <v>0.94499999999999995</v>
      </c>
      <c r="AD107" s="7">
        <v>0.11899999999999999</v>
      </c>
      <c r="AE107" s="7">
        <v>0.46800000000000003</v>
      </c>
      <c r="AF107" s="7">
        <v>0.78600000000000003</v>
      </c>
      <c r="AG107" s="7">
        <v>0.432</v>
      </c>
      <c r="AH107" s="7">
        <v>0.19400000000000001</v>
      </c>
      <c r="AI107" s="7">
        <v>0.19700000000000001</v>
      </c>
      <c r="AJ107" s="9">
        <v>60</v>
      </c>
      <c r="AK107" s="7">
        <v>37</v>
      </c>
      <c r="AL107" s="7">
        <v>97.5</v>
      </c>
      <c r="AM107" s="7">
        <v>69.686000000000007</v>
      </c>
      <c r="AN107" s="7">
        <v>35.090000000000003</v>
      </c>
      <c r="AQ107" s="1">
        <v>15</v>
      </c>
      <c r="AR107" s="1">
        <v>150</v>
      </c>
      <c r="AS107" s="1">
        <v>0.06</v>
      </c>
      <c r="AT107" s="1">
        <v>0.23</v>
      </c>
      <c r="AU107" s="1">
        <v>0.11</v>
      </c>
      <c r="AV107" s="1">
        <v>0.86</v>
      </c>
      <c r="AW107" s="1">
        <v>0.22</v>
      </c>
      <c r="AX107" s="1">
        <v>0.99</v>
      </c>
    </row>
    <row r="108" spans="1:53">
      <c r="G108" s="15"/>
    </row>
    <row r="109" spans="1:53">
      <c r="A109" s="11">
        <v>113</v>
      </c>
      <c r="B109" s="11" t="s">
        <v>812</v>
      </c>
      <c r="C109" s="11" t="s">
        <v>817</v>
      </c>
      <c r="D109" s="11" t="s">
        <v>816</v>
      </c>
      <c r="E109" s="11">
        <v>1972</v>
      </c>
      <c r="G109" s="15" t="s">
        <v>846</v>
      </c>
      <c r="H109" s="1" t="s">
        <v>816</v>
      </c>
      <c r="I109" s="1" t="s">
        <v>849</v>
      </c>
      <c r="J109" s="1" t="s">
        <v>851</v>
      </c>
      <c r="K109" s="1" t="s">
        <v>740</v>
      </c>
      <c r="L109" s="1" t="s">
        <v>544</v>
      </c>
      <c r="M109" s="1" t="s">
        <v>854</v>
      </c>
      <c r="N109" s="1" t="s">
        <v>439</v>
      </c>
      <c r="O109" s="1">
        <v>85</v>
      </c>
      <c r="P109" s="1">
        <v>373</v>
      </c>
      <c r="Q109" s="1" t="s">
        <v>683</v>
      </c>
      <c r="R109" s="1" t="s">
        <v>683</v>
      </c>
      <c r="S109" s="1" t="s">
        <v>683</v>
      </c>
      <c r="T109" s="1" t="s">
        <v>683</v>
      </c>
      <c r="AD109" s="7">
        <v>0.14000000000000001</v>
      </c>
      <c r="AE109" s="7">
        <v>0.57999999999999996</v>
      </c>
      <c r="AF109" s="7">
        <v>0.78</v>
      </c>
      <c r="AP109" s="1" t="s">
        <v>847</v>
      </c>
    </row>
    <row r="110" spans="1:53">
      <c r="A110" s="11">
        <v>118</v>
      </c>
      <c r="B110" s="11" t="s">
        <v>828</v>
      </c>
      <c r="C110" s="11" t="s">
        <v>829</v>
      </c>
      <c r="D110" s="11" t="s">
        <v>830</v>
      </c>
      <c r="E110" s="11">
        <v>1980</v>
      </c>
      <c r="G110" s="15" t="s">
        <v>856</v>
      </c>
      <c r="H110" s="1" t="s">
        <v>827</v>
      </c>
      <c r="I110" s="1" t="s">
        <v>850</v>
      </c>
      <c r="J110" s="1" t="s">
        <v>852</v>
      </c>
      <c r="K110" s="1" t="s">
        <v>453</v>
      </c>
      <c r="L110" s="1" t="s">
        <v>853</v>
      </c>
      <c r="M110" s="1" t="s">
        <v>484</v>
      </c>
      <c r="N110" s="1" t="s">
        <v>97</v>
      </c>
      <c r="O110" s="1">
        <v>26</v>
      </c>
      <c r="Q110" s="1" t="s">
        <v>390</v>
      </c>
      <c r="R110" s="1" t="s">
        <v>390</v>
      </c>
      <c r="S110" s="1" t="s">
        <v>390</v>
      </c>
      <c r="T110" s="1" t="s">
        <v>390</v>
      </c>
      <c r="U110" s="9">
        <v>0.34</v>
      </c>
      <c r="X110" s="9">
        <v>0.99</v>
      </c>
      <c r="AA110" s="9">
        <v>0.99</v>
      </c>
      <c r="AD110" s="7">
        <v>0.36</v>
      </c>
      <c r="AE110" s="7">
        <v>0.85</v>
      </c>
      <c r="AF110" s="7">
        <v>0.94</v>
      </c>
      <c r="AG110" s="7">
        <v>0.28999999999999998</v>
      </c>
      <c r="AH110" s="7">
        <v>0.24</v>
      </c>
      <c r="AI110" s="7">
        <v>0.1</v>
      </c>
    </row>
    <row r="111" spans="1:53">
      <c r="A111" s="7">
        <v>118</v>
      </c>
      <c r="G111" s="15" t="s">
        <v>857</v>
      </c>
      <c r="H111" s="1" t="s">
        <v>855</v>
      </c>
      <c r="J111" s="1" t="s">
        <v>852</v>
      </c>
      <c r="K111" s="1" t="s">
        <v>453</v>
      </c>
      <c r="L111" s="1" t="s">
        <v>853</v>
      </c>
      <c r="M111" s="1" t="s">
        <v>484</v>
      </c>
      <c r="N111" s="1" t="s">
        <v>97</v>
      </c>
      <c r="O111" s="1">
        <v>30</v>
      </c>
      <c r="Q111" s="1" t="s">
        <v>390</v>
      </c>
      <c r="R111" s="1" t="s">
        <v>390</v>
      </c>
      <c r="S111" s="1" t="s">
        <v>390</v>
      </c>
      <c r="T111" s="1" t="s">
        <v>390</v>
      </c>
      <c r="U111" s="9">
        <v>0.28999999999999998</v>
      </c>
      <c r="X111" s="9">
        <v>0.99</v>
      </c>
      <c r="AA111" s="9">
        <v>0.99</v>
      </c>
      <c r="AD111" s="7">
        <v>0.37</v>
      </c>
      <c r="AE111" s="7">
        <v>0.91</v>
      </c>
      <c r="AF111" s="7">
        <v>0.98</v>
      </c>
      <c r="AG111" s="7">
        <v>0.25</v>
      </c>
      <c r="AH111" s="7">
        <v>0.12</v>
      </c>
      <c r="AI111" s="7">
        <v>0.02</v>
      </c>
      <c r="AP111" s="1" t="s">
        <v>858</v>
      </c>
    </row>
    <row r="112" spans="1:53">
      <c r="A112" s="11">
        <v>121</v>
      </c>
      <c r="B112" s="11" t="s">
        <v>837</v>
      </c>
      <c r="C112" s="11" t="s">
        <v>838</v>
      </c>
      <c r="D112" s="11" t="s">
        <v>839</v>
      </c>
      <c r="E112" s="11">
        <v>2014</v>
      </c>
      <c r="G112" s="18" t="s">
        <v>866</v>
      </c>
      <c r="H112" s="1" t="s">
        <v>860</v>
      </c>
      <c r="I112" s="1" t="s">
        <v>859</v>
      </c>
      <c r="J112" s="1" t="s">
        <v>863</v>
      </c>
      <c r="K112" s="1" t="s">
        <v>740</v>
      </c>
      <c r="L112" s="1" t="s">
        <v>865</v>
      </c>
      <c r="M112" s="1" t="s">
        <v>864</v>
      </c>
      <c r="N112" s="1" t="s">
        <v>388</v>
      </c>
      <c r="O112" s="1">
        <v>125</v>
      </c>
      <c r="Q112" s="1" t="s">
        <v>862</v>
      </c>
      <c r="R112" s="1" t="s">
        <v>546</v>
      </c>
      <c r="S112" s="1" t="s">
        <v>546</v>
      </c>
      <c r="T112" s="1" t="s">
        <v>546</v>
      </c>
      <c r="AD112" s="7">
        <v>0.24</v>
      </c>
      <c r="AE112" s="7">
        <v>0.64</v>
      </c>
      <c r="AF112" s="7">
        <v>0.84</v>
      </c>
      <c r="AO112" s="1" t="s">
        <v>861</v>
      </c>
      <c r="AP112" s="1" t="s">
        <v>907</v>
      </c>
    </row>
    <row r="113" spans="1:53">
      <c r="A113" s="11">
        <v>115</v>
      </c>
      <c r="B113" s="11" t="s">
        <v>818</v>
      </c>
      <c r="C113" s="11" t="s">
        <v>819</v>
      </c>
      <c r="D113" s="11" t="s">
        <v>820</v>
      </c>
      <c r="E113" s="11">
        <v>1972</v>
      </c>
      <c r="G113" s="1" t="s">
        <v>867</v>
      </c>
      <c r="H113" s="1" t="s">
        <v>820</v>
      </c>
      <c r="I113" s="1" t="s">
        <v>849</v>
      </c>
      <c r="J113" s="1" t="s">
        <v>868</v>
      </c>
      <c r="K113" s="1" t="s">
        <v>872</v>
      </c>
      <c r="L113" s="1" t="s">
        <v>869</v>
      </c>
      <c r="M113" s="1" t="s">
        <v>871</v>
      </c>
      <c r="O113" s="1">
        <v>106</v>
      </c>
      <c r="P113" s="1">
        <v>263</v>
      </c>
      <c r="Q113" s="1" t="s">
        <v>683</v>
      </c>
      <c r="R113" s="1" t="s">
        <v>683</v>
      </c>
      <c r="S113" s="1" t="s">
        <v>683</v>
      </c>
      <c r="T113" s="1" t="s">
        <v>683</v>
      </c>
      <c r="AD113" s="7">
        <v>0.15</v>
      </c>
      <c r="AE113" s="7">
        <v>0.54</v>
      </c>
      <c r="AF113" s="7">
        <v>0.83</v>
      </c>
      <c r="AG113" s="7"/>
      <c r="AH113" s="7"/>
      <c r="AI113" s="7"/>
      <c r="AP113" s="1" t="s">
        <v>870</v>
      </c>
    </row>
    <row r="114" spans="1:53">
      <c r="A114" s="11">
        <v>117</v>
      </c>
      <c r="B114" s="11" t="s">
        <v>824</v>
      </c>
      <c r="C114" s="11" t="s">
        <v>825</v>
      </c>
      <c r="D114" s="11" t="s">
        <v>826</v>
      </c>
      <c r="E114" s="11">
        <v>1975</v>
      </c>
      <c r="G114" s="18" t="s">
        <v>875</v>
      </c>
      <c r="H114" s="1" t="s">
        <v>874</v>
      </c>
      <c r="I114" s="1" t="s">
        <v>877</v>
      </c>
      <c r="J114" s="1" t="s">
        <v>876</v>
      </c>
      <c r="K114" s="1" t="s">
        <v>453</v>
      </c>
      <c r="L114" s="1" t="s">
        <v>879</v>
      </c>
      <c r="M114" s="1" t="s">
        <v>484</v>
      </c>
      <c r="N114" s="1" t="s">
        <v>97</v>
      </c>
      <c r="O114" s="1">
        <v>62</v>
      </c>
      <c r="P114" s="1">
        <v>1037</v>
      </c>
      <c r="Q114" s="1" t="s">
        <v>683</v>
      </c>
      <c r="R114" s="1" t="s">
        <v>683</v>
      </c>
      <c r="S114" s="1" t="s">
        <v>683</v>
      </c>
      <c r="T114" s="1" t="s">
        <v>683</v>
      </c>
      <c r="U114" s="9">
        <v>0.12</v>
      </c>
      <c r="V114" s="7">
        <v>0.08</v>
      </c>
      <c r="W114" s="7">
        <v>0.19</v>
      </c>
      <c r="X114" s="9">
        <v>0.38</v>
      </c>
      <c r="Y114" s="7">
        <v>0.28999999999999998</v>
      </c>
      <c r="Z114" s="7">
        <v>0.55000000000000004</v>
      </c>
      <c r="AA114" s="9">
        <v>0.71</v>
      </c>
      <c r="AB114" s="7">
        <v>0.56999999999999995</v>
      </c>
      <c r="AC114" s="7">
        <v>0.86</v>
      </c>
      <c r="AD114" s="7">
        <v>0.16</v>
      </c>
      <c r="AE114" s="7">
        <v>0.44</v>
      </c>
      <c r="AF114" s="7">
        <v>0.73</v>
      </c>
      <c r="AP114" s="1" t="s">
        <v>880</v>
      </c>
    </row>
    <row r="115" spans="1:53">
      <c r="A115" s="11">
        <v>116</v>
      </c>
      <c r="B115" s="11" t="s">
        <v>821</v>
      </c>
      <c r="C115" s="11" t="s">
        <v>823</v>
      </c>
      <c r="D115" s="11" t="s">
        <v>822</v>
      </c>
      <c r="E115" s="11">
        <v>1973</v>
      </c>
      <c r="G115" s="18" t="s">
        <v>883</v>
      </c>
      <c r="H115" s="1" t="s">
        <v>882</v>
      </c>
      <c r="I115" s="1" t="s">
        <v>881</v>
      </c>
      <c r="J115" s="1" t="s">
        <v>868</v>
      </c>
      <c r="K115" s="1" t="s">
        <v>878</v>
      </c>
      <c r="L115" s="1" t="s">
        <v>884</v>
      </c>
      <c r="M115" s="1" t="s">
        <v>484</v>
      </c>
      <c r="N115" s="1" t="s">
        <v>97</v>
      </c>
      <c r="O115" s="1">
        <v>31</v>
      </c>
      <c r="P115" s="1">
        <v>1671</v>
      </c>
      <c r="Q115" s="1" t="s">
        <v>683</v>
      </c>
      <c r="R115" s="1" t="s">
        <v>683</v>
      </c>
      <c r="S115" s="1" t="s">
        <v>683</v>
      </c>
      <c r="T115" s="1" t="s">
        <v>683</v>
      </c>
      <c r="U115" s="9">
        <v>0.15</v>
      </c>
      <c r="V115" s="7">
        <v>0.08</v>
      </c>
      <c r="W115" s="7">
        <v>0.27</v>
      </c>
      <c r="X115" s="9">
        <v>0.55000000000000004</v>
      </c>
      <c r="Y115" s="7">
        <v>0.31</v>
      </c>
      <c r="Z115" s="7">
        <v>0.82</v>
      </c>
      <c r="AA115" s="9">
        <v>0.91</v>
      </c>
      <c r="AB115" s="7">
        <v>0.79</v>
      </c>
      <c r="AC115" s="7">
        <v>0.99</v>
      </c>
      <c r="AD115" s="7">
        <v>0.23</v>
      </c>
      <c r="AE115" s="7">
        <v>0.56000000000000005</v>
      </c>
      <c r="AF115" s="7">
        <v>0.79</v>
      </c>
      <c r="AG115" s="7">
        <v>0.21</v>
      </c>
      <c r="AH115" s="7">
        <v>0.28999999999999998</v>
      </c>
      <c r="AI115" s="7">
        <v>0.21</v>
      </c>
      <c r="AP115" s="1" t="s">
        <v>885</v>
      </c>
    </row>
    <row r="116" spans="1:53">
      <c r="A116" s="11">
        <v>123</v>
      </c>
      <c r="B116" s="11" t="s">
        <v>843</v>
      </c>
      <c r="C116" s="11" t="s">
        <v>844</v>
      </c>
      <c r="D116" s="11" t="s">
        <v>845</v>
      </c>
      <c r="E116" s="11">
        <v>2017</v>
      </c>
      <c r="G116" s="18" t="s">
        <v>888</v>
      </c>
      <c r="H116" s="1" t="s">
        <v>887</v>
      </c>
      <c r="I116" s="1" t="s">
        <v>886</v>
      </c>
      <c r="J116" s="1" t="s">
        <v>848</v>
      </c>
      <c r="K116" s="1" t="s">
        <v>889</v>
      </c>
      <c r="L116" s="1" t="s">
        <v>891</v>
      </c>
      <c r="N116" s="1" t="s">
        <v>890</v>
      </c>
      <c r="O116" s="1">
        <v>3801</v>
      </c>
      <c r="P116" s="1">
        <v>26841</v>
      </c>
      <c r="Q116" s="1" t="s">
        <v>892</v>
      </c>
      <c r="R116" s="1">
        <v>0.2</v>
      </c>
      <c r="S116" s="1">
        <v>0.5</v>
      </c>
      <c r="T116" s="1">
        <v>0.8</v>
      </c>
      <c r="U116" s="9">
        <v>0.11</v>
      </c>
      <c r="X116" s="9">
        <v>0.44</v>
      </c>
      <c r="AA116" s="9">
        <v>0.73</v>
      </c>
      <c r="AD116" s="7">
        <v>0.17</v>
      </c>
      <c r="AE116" s="7">
        <v>0.49</v>
      </c>
      <c r="AF116" s="7">
        <v>0.71</v>
      </c>
      <c r="AP116" s="1" t="s">
        <v>893</v>
      </c>
    </row>
    <row r="117" spans="1:53">
      <c r="A117" s="11">
        <v>119</v>
      </c>
      <c r="B117" s="11" t="s">
        <v>831</v>
      </c>
      <c r="C117" s="11" t="s">
        <v>832</v>
      </c>
      <c r="D117" s="11" t="s">
        <v>833</v>
      </c>
      <c r="E117" s="11">
        <v>1987</v>
      </c>
      <c r="G117" s="18" t="s">
        <v>897</v>
      </c>
      <c r="H117" s="1" t="s">
        <v>895</v>
      </c>
      <c r="I117" s="1" t="s">
        <v>896</v>
      </c>
      <c r="J117" s="1" t="s">
        <v>899</v>
      </c>
      <c r="K117" s="1" t="s">
        <v>898</v>
      </c>
      <c r="L117" s="1" t="s">
        <v>897</v>
      </c>
      <c r="M117" s="1" t="s">
        <v>484</v>
      </c>
      <c r="N117" s="1" t="s">
        <v>97</v>
      </c>
      <c r="O117" s="1">
        <v>44</v>
      </c>
      <c r="P117" s="1">
        <v>3665</v>
      </c>
      <c r="Q117" s="1" t="s">
        <v>390</v>
      </c>
      <c r="R117" s="1" t="s">
        <v>390</v>
      </c>
      <c r="S117" s="1" t="s">
        <v>390</v>
      </c>
      <c r="T117" s="1" t="s">
        <v>390</v>
      </c>
      <c r="U117" s="9">
        <v>0.13</v>
      </c>
      <c r="X117" s="9">
        <v>0.53</v>
      </c>
      <c r="AA117" s="9">
        <v>0.88</v>
      </c>
      <c r="AD117" s="7">
        <v>0.23</v>
      </c>
      <c r="AE117" s="7">
        <v>0.59</v>
      </c>
      <c r="AF117" s="7">
        <v>0.83</v>
      </c>
      <c r="AP117" s="1" t="s">
        <v>900</v>
      </c>
    </row>
    <row r="118" spans="1:53">
      <c r="A118" s="11">
        <v>114</v>
      </c>
      <c r="B118" s="11" t="s">
        <v>815</v>
      </c>
      <c r="C118" s="11" t="s">
        <v>813</v>
      </c>
      <c r="D118" s="11" t="s">
        <v>814</v>
      </c>
      <c r="E118" s="11">
        <v>1973</v>
      </c>
      <c r="G118" s="18" t="s">
        <v>906</v>
      </c>
      <c r="H118" s="1" t="s">
        <v>814</v>
      </c>
      <c r="I118" s="1" t="s">
        <v>849</v>
      </c>
      <c r="J118" s="1" t="s">
        <v>904</v>
      </c>
      <c r="K118" s="1" t="s">
        <v>740</v>
      </c>
      <c r="L118" s="1" t="s">
        <v>544</v>
      </c>
      <c r="M118" s="1" t="s">
        <v>871</v>
      </c>
      <c r="N118" s="1" t="s">
        <v>97</v>
      </c>
      <c r="O118" s="1" t="s">
        <v>905</v>
      </c>
      <c r="P118" s="1">
        <v>179</v>
      </c>
      <c r="Q118" s="1" t="s">
        <v>683</v>
      </c>
      <c r="R118" s="1" t="s">
        <v>683</v>
      </c>
      <c r="S118" s="1" t="s">
        <v>683</v>
      </c>
      <c r="T118" s="1" t="s">
        <v>683</v>
      </c>
      <c r="AC118" s="1"/>
      <c r="AD118" s="7">
        <v>0.2</v>
      </c>
      <c r="AE118" s="7">
        <v>0.67</v>
      </c>
      <c r="AF118" s="7">
        <v>0.93</v>
      </c>
      <c r="AG118" s="7">
        <v>0.22</v>
      </c>
      <c r="AH118" s="7">
        <v>0.2</v>
      </c>
      <c r="AI118" s="7">
        <v>0.04</v>
      </c>
      <c r="AP118" s="1" t="s">
        <v>901</v>
      </c>
    </row>
    <row r="119" spans="1:53">
      <c r="A119" s="11">
        <v>114</v>
      </c>
      <c r="G119" s="18" t="s">
        <v>906</v>
      </c>
      <c r="H119" s="1" t="s">
        <v>814</v>
      </c>
      <c r="I119" s="1" t="s">
        <v>849</v>
      </c>
      <c r="J119" s="1" t="s">
        <v>903</v>
      </c>
      <c r="K119" s="1" t="s">
        <v>740</v>
      </c>
      <c r="L119" s="1" t="s">
        <v>544</v>
      </c>
      <c r="M119" s="1" t="s">
        <v>871</v>
      </c>
      <c r="N119" s="1" t="s">
        <v>97</v>
      </c>
      <c r="O119" s="1" t="s">
        <v>905</v>
      </c>
      <c r="P119" s="1">
        <v>73</v>
      </c>
      <c r="Q119" s="1" t="s">
        <v>683</v>
      </c>
      <c r="R119" s="1" t="s">
        <v>683</v>
      </c>
      <c r="S119" s="1" t="s">
        <v>683</v>
      </c>
      <c r="T119" s="1" t="s">
        <v>683</v>
      </c>
      <c r="AC119" s="1"/>
      <c r="AD119" s="7">
        <v>0.25</v>
      </c>
      <c r="AE119" s="7">
        <v>0.82</v>
      </c>
      <c r="AF119" s="7">
        <v>0.93</v>
      </c>
      <c r="AG119" s="7">
        <v>0.14000000000000001</v>
      </c>
      <c r="AH119" s="7">
        <v>0.2</v>
      </c>
      <c r="AI119" s="7">
        <v>0.9</v>
      </c>
    </row>
    <row r="120" spans="1:53">
      <c r="A120" s="11">
        <v>114</v>
      </c>
      <c r="G120" s="18" t="s">
        <v>906</v>
      </c>
      <c r="H120" s="1" t="s">
        <v>814</v>
      </c>
      <c r="I120" s="1" t="s">
        <v>849</v>
      </c>
      <c r="J120" s="1" t="s">
        <v>902</v>
      </c>
      <c r="K120" s="1" t="s">
        <v>740</v>
      </c>
      <c r="L120" s="1" t="s">
        <v>544</v>
      </c>
      <c r="M120" s="1" t="s">
        <v>871</v>
      </c>
      <c r="N120" s="1" t="s">
        <v>97</v>
      </c>
      <c r="O120" s="1" t="s">
        <v>905</v>
      </c>
      <c r="P120" s="1">
        <v>8</v>
      </c>
      <c r="Q120" s="1" t="s">
        <v>683</v>
      </c>
      <c r="R120" s="1" t="s">
        <v>683</v>
      </c>
      <c r="S120" s="1" t="s">
        <v>683</v>
      </c>
      <c r="T120" s="1" t="s">
        <v>683</v>
      </c>
      <c r="AC120" s="1"/>
      <c r="AD120" s="7">
        <v>0.26</v>
      </c>
      <c r="AE120" s="7">
        <v>0.59</v>
      </c>
      <c r="AF120" s="7">
        <v>0.89</v>
      </c>
      <c r="AG120" s="7">
        <v>0.15</v>
      </c>
      <c r="AH120" s="7">
        <v>0.15</v>
      </c>
      <c r="AI120" s="7">
        <v>0.05</v>
      </c>
    </row>
    <row r="121" spans="1:53">
      <c r="A121" s="7">
        <v>114</v>
      </c>
      <c r="E121" s="11"/>
      <c r="G121" s="18" t="s">
        <v>906</v>
      </c>
      <c r="H121" s="1" t="s">
        <v>814</v>
      </c>
      <c r="I121" s="1" t="s">
        <v>849</v>
      </c>
      <c r="J121" s="1" t="s">
        <v>642</v>
      </c>
      <c r="K121" s="1" t="s">
        <v>740</v>
      </c>
      <c r="L121" s="1" t="s">
        <v>544</v>
      </c>
      <c r="M121" s="1" t="s">
        <v>871</v>
      </c>
      <c r="N121" s="1" t="s">
        <v>97</v>
      </c>
      <c r="O121" s="1" t="s">
        <v>905</v>
      </c>
      <c r="P121" s="1">
        <v>7</v>
      </c>
      <c r="Q121" s="1" t="s">
        <v>683</v>
      </c>
      <c r="R121" s="1" t="s">
        <v>683</v>
      </c>
      <c r="S121" s="1" t="s">
        <v>683</v>
      </c>
      <c r="T121" s="1" t="s">
        <v>683</v>
      </c>
      <c r="AC121" s="1"/>
      <c r="AD121" s="7">
        <v>0.28000000000000003</v>
      </c>
      <c r="AE121" s="7">
        <v>0.79</v>
      </c>
      <c r="AF121" s="7">
        <v>0.91</v>
      </c>
      <c r="AG121" s="7">
        <v>0.18</v>
      </c>
      <c r="AH121" s="7">
        <v>0.24</v>
      </c>
      <c r="AI121" s="7">
        <v>0.11</v>
      </c>
    </row>
    <row r="122" spans="1:53">
      <c r="A122" s="11">
        <v>122</v>
      </c>
      <c r="B122" s="11" t="s">
        <v>840</v>
      </c>
      <c r="C122" s="11" t="s">
        <v>841</v>
      </c>
      <c r="D122" s="11" t="s">
        <v>842</v>
      </c>
      <c r="E122" s="11">
        <v>1974</v>
      </c>
      <c r="G122" s="1" t="s">
        <v>909</v>
      </c>
      <c r="H122" s="1" t="s">
        <v>908</v>
      </c>
      <c r="I122" s="1" t="s">
        <v>1148</v>
      </c>
      <c r="J122" s="1" t="s">
        <v>911</v>
      </c>
      <c r="K122" s="1" t="s">
        <v>740</v>
      </c>
      <c r="L122" s="1" t="s">
        <v>910</v>
      </c>
      <c r="M122" s="1" t="s">
        <v>484</v>
      </c>
      <c r="N122" s="1" t="s">
        <v>97</v>
      </c>
      <c r="O122" s="1">
        <v>66</v>
      </c>
      <c r="P122" s="1">
        <v>7</v>
      </c>
      <c r="Q122" s="1" t="s">
        <v>683</v>
      </c>
      <c r="R122" s="1" t="s">
        <v>683</v>
      </c>
      <c r="S122" s="1" t="s">
        <v>683</v>
      </c>
      <c r="T122" s="1" t="s">
        <v>683</v>
      </c>
      <c r="AD122" s="7">
        <v>0.22</v>
      </c>
      <c r="AE122" s="7">
        <v>0.71</v>
      </c>
      <c r="AF122" s="7">
        <v>0.87</v>
      </c>
      <c r="AP122" s="1" t="s">
        <v>912</v>
      </c>
    </row>
    <row r="123" spans="1:53">
      <c r="A123" s="11">
        <v>120</v>
      </c>
      <c r="B123" s="11" t="s">
        <v>834</v>
      </c>
      <c r="C123" s="11" t="s">
        <v>835</v>
      </c>
      <c r="D123" s="11" t="s">
        <v>836</v>
      </c>
      <c r="E123" s="11">
        <v>1980</v>
      </c>
      <c r="F123" s="7" t="s">
        <v>434</v>
      </c>
      <c r="G123" s="18" t="s">
        <v>915</v>
      </c>
      <c r="H123" s="1" t="s">
        <v>913</v>
      </c>
      <c r="I123" s="1" t="s">
        <v>914</v>
      </c>
      <c r="J123" s="1" t="s">
        <v>916</v>
      </c>
      <c r="K123" s="1" t="s">
        <v>740</v>
      </c>
      <c r="L123" s="1" t="s">
        <v>787</v>
      </c>
      <c r="AO123" s="1" t="s">
        <v>917</v>
      </c>
      <c r="BA123" s="1">
        <v>1</v>
      </c>
    </row>
    <row r="125" spans="1:53">
      <c r="A125">
        <v>129</v>
      </c>
      <c r="B125" t="s">
        <v>996</v>
      </c>
      <c r="C125" t="s">
        <v>997</v>
      </c>
      <c r="D125" t="s">
        <v>1015</v>
      </c>
      <c r="E125">
        <v>1986</v>
      </c>
      <c r="G125" s="18" t="s">
        <v>1016</v>
      </c>
      <c r="H125" s="1" t="s">
        <v>1017</v>
      </c>
      <c r="I125" s="1" t="s">
        <v>1018</v>
      </c>
      <c r="J125" s="1" t="s">
        <v>1020</v>
      </c>
      <c r="K125" s="1" t="s">
        <v>740</v>
      </c>
      <c r="L125" s="1" t="s">
        <v>1019</v>
      </c>
      <c r="M125" s="1" t="s">
        <v>484</v>
      </c>
      <c r="N125" s="1" t="s">
        <v>97</v>
      </c>
      <c r="O125" s="1">
        <v>64</v>
      </c>
      <c r="Q125" s="1" t="s">
        <v>623</v>
      </c>
      <c r="R125" s="1" t="s">
        <v>623</v>
      </c>
      <c r="S125" s="1" t="s">
        <v>623</v>
      </c>
      <c r="T125" s="1" t="s">
        <v>623</v>
      </c>
      <c r="U125" s="9">
        <v>0.18</v>
      </c>
      <c r="X125" s="9">
        <v>0.78</v>
      </c>
      <c r="AA125" s="9">
        <v>0.99</v>
      </c>
      <c r="AD125" s="7">
        <v>0.2</v>
      </c>
      <c r="AE125" s="7">
        <v>0.68</v>
      </c>
      <c r="AF125" s="7">
        <v>0.88</v>
      </c>
      <c r="AG125" s="7">
        <v>0.14000000000000001</v>
      </c>
      <c r="AH125" s="7">
        <v>0.26</v>
      </c>
      <c r="AI125" s="7">
        <v>0.19</v>
      </c>
      <c r="AP125" s="1" t="s">
        <v>1021</v>
      </c>
    </row>
    <row r="126" spans="1:53">
      <c r="A126">
        <v>126</v>
      </c>
      <c r="B126" t="s">
        <v>998</v>
      </c>
      <c r="C126" t="s">
        <v>999</v>
      </c>
      <c r="D126" t="s">
        <v>1014</v>
      </c>
      <c r="E126">
        <v>1977</v>
      </c>
      <c r="G126" s="1" t="s">
        <v>1022</v>
      </c>
      <c r="H126" s="1" t="s">
        <v>820</v>
      </c>
      <c r="I126" s="1">
        <v>1975</v>
      </c>
      <c r="J126" s="1" t="s">
        <v>1020</v>
      </c>
      <c r="K126" s="1" t="s">
        <v>1024</v>
      </c>
      <c r="L126" s="1" t="s">
        <v>1023</v>
      </c>
      <c r="M126" s="1" t="s">
        <v>484</v>
      </c>
      <c r="N126" s="1" t="s">
        <v>97</v>
      </c>
      <c r="O126" s="1">
        <v>43</v>
      </c>
      <c r="Q126" s="1" t="s">
        <v>683</v>
      </c>
      <c r="R126" s="1" t="s">
        <v>683</v>
      </c>
      <c r="S126" s="1" t="s">
        <v>683</v>
      </c>
      <c r="T126" s="1" t="s">
        <v>683</v>
      </c>
      <c r="U126" s="9">
        <v>8.3330000000000001E-2</v>
      </c>
      <c r="V126" s="7">
        <v>0.06</v>
      </c>
      <c r="W126" s="7">
        <v>0.12</v>
      </c>
      <c r="X126" s="9">
        <v>0.31995000000000001</v>
      </c>
      <c r="Y126" s="7">
        <v>0.17330000000000001</v>
      </c>
      <c r="Z126" s="7">
        <v>0.53480000000000005</v>
      </c>
      <c r="AA126" s="9">
        <v>0.69330000000000003</v>
      </c>
      <c r="AB126" s="7">
        <v>0.36330000000000001</v>
      </c>
      <c r="AC126" s="7">
        <v>0.86736999999999997</v>
      </c>
      <c r="AD126" s="7">
        <v>0.17555000000000001</v>
      </c>
      <c r="AE126" s="7">
        <v>0.38769999999999999</v>
      </c>
      <c r="AF126" s="7">
        <v>0.62426999999999999</v>
      </c>
      <c r="AG126" s="7">
        <v>0.26038433132583072</v>
      </c>
      <c r="AH126" s="7">
        <v>0.27982137159266446</v>
      </c>
      <c r="AI126" s="7">
        <v>0.2830194339616981</v>
      </c>
      <c r="AP126" s="1" t="s">
        <v>1025</v>
      </c>
    </row>
    <row r="127" spans="1:53">
      <c r="A127">
        <v>124</v>
      </c>
      <c r="B127" t="s">
        <v>1000</v>
      </c>
      <c r="C127" t="s">
        <v>1001</v>
      </c>
      <c r="D127" t="s">
        <v>1013</v>
      </c>
      <c r="E127">
        <v>2001</v>
      </c>
      <c r="G127" s="18" t="s">
        <v>1031</v>
      </c>
      <c r="H127" s="1" t="s">
        <v>1027</v>
      </c>
      <c r="I127" s="1" t="s">
        <v>1026</v>
      </c>
      <c r="J127" s="1" t="s">
        <v>1030</v>
      </c>
      <c r="K127" s="1" t="s">
        <v>740</v>
      </c>
      <c r="L127" s="1" t="s">
        <v>1029</v>
      </c>
      <c r="M127" s="1" t="s">
        <v>484</v>
      </c>
      <c r="N127" s="1" t="s">
        <v>97</v>
      </c>
      <c r="O127" s="1">
        <v>96</v>
      </c>
      <c r="P127" s="1">
        <v>1782</v>
      </c>
      <c r="Q127" s="1" t="s">
        <v>1028</v>
      </c>
      <c r="R127" s="1" t="s">
        <v>1028</v>
      </c>
      <c r="S127" s="1" t="s">
        <v>1028</v>
      </c>
      <c r="T127" s="1" t="s">
        <v>1028</v>
      </c>
      <c r="U127" s="9">
        <v>0.15</v>
      </c>
      <c r="X127" s="9">
        <v>0.69</v>
      </c>
      <c r="AA127" s="9">
        <v>0.78</v>
      </c>
      <c r="AD127" s="7">
        <v>0.23</v>
      </c>
      <c r="AE127" s="7">
        <v>0.71</v>
      </c>
      <c r="AF127" s="7">
        <v>0.93</v>
      </c>
      <c r="AP127" s="1" t="s">
        <v>1032</v>
      </c>
    </row>
    <row r="128" spans="1:53">
      <c r="A128">
        <v>131</v>
      </c>
      <c r="B128" t="s">
        <v>1002</v>
      </c>
      <c r="C128" t="s">
        <v>1003</v>
      </c>
      <c r="D128" t="s">
        <v>842</v>
      </c>
      <c r="E128">
        <v>1983</v>
      </c>
      <c r="G128" s="1" t="s">
        <v>1033</v>
      </c>
      <c r="H128" s="1" t="s">
        <v>908</v>
      </c>
      <c r="I128" s="1" t="s">
        <v>1035</v>
      </c>
      <c r="J128" s="1" t="s">
        <v>1034</v>
      </c>
      <c r="K128" s="1" t="s">
        <v>740</v>
      </c>
      <c r="L128" s="1" t="s">
        <v>1036</v>
      </c>
      <c r="M128" s="1" t="s">
        <v>484</v>
      </c>
      <c r="N128" s="1" t="s">
        <v>97</v>
      </c>
      <c r="O128" s="1">
        <v>73</v>
      </c>
      <c r="P128" s="1">
        <v>3556</v>
      </c>
      <c r="Q128" s="1" t="s">
        <v>623</v>
      </c>
      <c r="R128" s="1" t="s">
        <v>623</v>
      </c>
      <c r="S128" s="1" t="s">
        <v>623</v>
      </c>
      <c r="T128" s="1" t="s">
        <v>623</v>
      </c>
      <c r="AD128" s="7">
        <v>0.28999999999999998</v>
      </c>
      <c r="AE128" s="7">
        <v>0.63</v>
      </c>
      <c r="AF128" s="7">
        <v>0.85</v>
      </c>
      <c r="AP128" s="1" t="s">
        <v>1037</v>
      </c>
    </row>
    <row r="129" spans="1:56">
      <c r="A129">
        <v>125</v>
      </c>
      <c r="B129" t="s">
        <v>1004</v>
      </c>
      <c r="C129" t="s">
        <v>1005</v>
      </c>
      <c r="D129" t="s">
        <v>1012</v>
      </c>
      <c r="E129">
        <v>1976</v>
      </c>
      <c r="G129" s="18" t="s">
        <v>1038</v>
      </c>
      <c r="H129" s="1" t="s">
        <v>1039</v>
      </c>
      <c r="I129" s="1">
        <v>1974</v>
      </c>
      <c r="J129" s="1" t="s">
        <v>1044</v>
      </c>
      <c r="K129" s="1" t="s">
        <v>873</v>
      </c>
      <c r="L129" s="1" t="s">
        <v>1040</v>
      </c>
      <c r="M129" s="1" t="s">
        <v>484</v>
      </c>
      <c r="N129" s="1" t="s">
        <v>97</v>
      </c>
      <c r="O129" s="1">
        <v>48</v>
      </c>
      <c r="P129" s="1">
        <v>701</v>
      </c>
      <c r="Q129" s="1" t="s">
        <v>683</v>
      </c>
      <c r="R129" s="1" t="s">
        <v>683</v>
      </c>
      <c r="S129" s="1" t="s">
        <v>683</v>
      </c>
      <c r="T129" s="1" t="s">
        <v>683</v>
      </c>
      <c r="U129" s="9">
        <v>0.22500000000000001</v>
      </c>
      <c r="X129" s="9">
        <v>0.88</v>
      </c>
      <c r="AA129" s="9">
        <v>0.99</v>
      </c>
      <c r="AD129" s="7">
        <v>0.34</v>
      </c>
      <c r="AE129" s="7">
        <v>0.76</v>
      </c>
      <c r="AF129" s="7">
        <v>0.91</v>
      </c>
      <c r="AG129" s="7">
        <v>0.25</v>
      </c>
      <c r="AH129" s="7">
        <v>0.23</v>
      </c>
      <c r="AI129" s="7">
        <v>0.16</v>
      </c>
      <c r="AP129" s="1" t="s">
        <v>1041</v>
      </c>
    </row>
    <row r="130" spans="1:56">
      <c r="A130">
        <v>127</v>
      </c>
      <c r="B130" t="s">
        <v>1006</v>
      </c>
      <c r="C130" t="s">
        <v>1007</v>
      </c>
      <c r="D130" t="s">
        <v>1011</v>
      </c>
      <c r="E130">
        <v>1983</v>
      </c>
      <c r="G130" s="1" t="s">
        <v>1042</v>
      </c>
      <c r="I130" s="1" t="s">
        <v>1043</v>
      </c>
      <c r="J130" s="1" t="s">
        <v>1045</v>
      </c>
      <c r="K130" s="1" t="s">
        <v>740</v>
      </c>
      <c r="L130" s="1" t="s">
        <v>1046</v>
      </c>
      <c r="M130" s="1" t="s">
        <v>484</v>
      </c>
      <c r="N130" s="1" t="s">
        <v>97</v>
      </c>
      <c r="O130" s="1">
        <v>57</v>
      </c>
      <c r="P130" s="1">
        <v>1233</v>
      </c>
      <c r="Q130" s="1" t="s">
        <v>623</v>
      </c>
      <c r="R130" s="1" t="s">
        <v>623</v>
      </c>
      <c r="S130" s="1" t="s">
        <v>623</v>
      </c>
      <c r="T130" s="1" t="s">
        <v>623</v>
      </c>
      <c r="U130" s="9">
        <v>0.14599999999999999</v>
      </c>
      <c r="X130" s="9">
        <v>0.61599999999999999</v>
      </c>
      <c r="AA130" s="9">
        <v>0.93300000000000005</v>
      </c>
      <c r="AD130" s="7">
        <v>0.218</v>
      </c>
      <c r="AE130" s="7">
        <v>0.63200000000000001</v>
      </c>
      <c r="AF130" s="7">
        <v>0.86399999999999999</v>
      </c>
      <c r="AG130" s="7">
        <v>0.187</v>
      </c>
      <c r="AH130" s="7">
        <v>0.24399999999999999</v>
      </c>
      <c r="AI130" s="7">
        <v>0.16500000000000001</v>
      </c>
      <c r="AP130" s="1" t="s">
        <v>1047</v>
      </c>
    </row>
    <row r="131" spans="1:56">
      <c r="A131">
        <v>129</v>
      </c>
      <c r="B131" t="s">
        <v>1008</v>
      </c>
      <c r="C131" t="s">
        <v>1009</v>
      </c>
      <c r="D131" t="s">
        <v>1010</v>
      </c>
      <c r="E131">
        <v>2003</v>
      </c>
      <c r="F131" s="1" t="s">
        <v>434</v>
      </c>
      <c r="J131" s="1" t="s">
        <v>1048</v>
      </c>
      <c r="K131" s="1" t="s">
        <v>1049</v>
      </c>
      <c r="O131" s="1">
        <v>697</v>
      </c>
      <c r="AO131" s="1" t="s">
        <v>1050</v>
      </c>
      <c r="BD131" s="1">
        <v>1</v>
      </c>
    </row>
    <row r="132" spans="1:56">
      <c r="AY132" s="1">
        <f>SUM(AY3:AY131)</f>
        <v>3</v>
      </c>
      <c r="AZ132" s="1">
        <f t="shared" ref="AZ132:BD132" si="0">SUM(AZ3:AZ131)</f>
        <v>3</v>
      </c>
      <c r="BA132" s="1">
        <f t="shared" si="0"/>
        <v>15</v>
      </c>
      <c r="BB132" s="1">
        <f t="shared" si="0"/>
        <v>3</v>
      </c>
      <c r="BC132" s="1">
        <f t="shared" si="0"/>
        <v>12</v>
      </c>
      <c r="BD132" s="1">
        <f t="shared" si="0"/>
        <v>1</v>
      </c>
    </row>
    <row r="134" spans="1:56">
      <c r="BA134" s="1">
        <f>SUM(AY132:BB132, BD132)</f>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8"/>
  <sheetViews>
    <sheetView topLeftCell="A37" zoomScale="92" workbookViewId="0">
      <selection activeCell="B54" sqref="B54"/>
    </sheetView>
  </sheetViews>
  <sheetFormatPr defaultRowHeight="16"/>
  <sheetData>
    <row r="1" spans="1:45" s="1" customFormat="1">
      <c r="A1" s="1" t="s">
        <v>1059</v>
      </c>
      <c r="B1" s="1" t="s">
        <v>1072</v>
      </c>
      <c r="C1" s="1" t="s">
        <v>1060</v>
      </c>
      <c r="U1" s="8"/>
      <c r="V1" s="7"/>
      <c r="W1" s="7"/>
      <c r="X1" s="8"/>
      <c r="Y1" s="7"/>
      <c r="Z1" s="7"/>
      <c r="AA1" s="8"/>
      <c r="AB1" s="7"/>
      <c r="AC1" s="7"/>
      <c r="AD1" s="7"/>
      <c r="AE1" s="7"/>
      <c r="AF1" s="7"/>
      <c r="AJ1" s="9"/>
      <c r="AO1" s="4"/>
    </row>
    <row r="2" spans="1:45" s="1" customFormat="1">
      <c r="A2" s="1" t="s">
        <v>415</v>
      </c>
      <c r="C2" s="1" t="s">
        <v>1061</v>
      </c>
      <c r="U2" s="8"/>
      <c r="V2" s="7"/>
      <c r="W2" s="7"/>
      <c r="X2" s="8"/>
      <c r="Y2" s="7"/>
      <c r="Z2" s="7"/>
      <c r="AA2" s="8"/>
      <c r="AB2" s="7"/>
      <c r="AC2" s="7"/>
      <c r="AD2" s="7"/>
      <c r="AE2" s="7"/>
      <c r="AF2" s="7"/>
      <c r="AJ2" s="9"/>
      <c r="AS2" s="4"/>
    </row>
    <row r="3" spans="1:45">
      <c r="A3" s="1" t="s">
        <v>0</v>
      </c>
      <c r="B3" s="1"/>
      <c r="C3" t="s">
        <v>918</v>
      </c>
    </row>
    <row r="4" spans="1:45">
      <c r="A4" s="1" t="s">
        <v>2</v>
      </c>
      <c r="B4" s="1"/>
      <c r="C4" t="s">
        <v>1062</v>
      </c>
    </row>
    <row r="5" spans="1:45">
      <c r="A5" s="1" t="s">
        <v>3</v>
      </c>
      <c r="B5" s="1"/>
      <c r="C5" t="s">
        <v>1063</v>
      </c>
    </row>
    <row r="6" spans="1:45">
      <c r="A6" s="1" t="s">
        <v>1</v>
      </c>
      <c r="B6" s="1"/>
      <c r="C6" t="s">
        <v>1064</v>
      </c>
    </row>
    <row r="7" spans="1:45">
      <c r="A7" s="1" t="s">
        <v>434</v>
      </c>
      <c r="B7" s="1" t="s">
        <v>482</v>
      </c>
      <c r="C7" t="s">
        <v>1065</v>
      </c>
    </row>
    <row r="8" spans="1:45">
      <c r="A8" s="1" t="s">
        <v>12</v>
      </c>
      <c r="B8" s="1" t="s">
        <v>10</v>
      </c>
      <c r="C8" s="1" t="s">
        <v>1066</v>
      </c>
    </row>
    <row r="9" spans="1:45">
      <c r="A9" s="1" t="s">
        <v>1141</v>
      </c>
      <c r="B9" s="1" t="s">
        <v>504</v>
      </c>
      <c r="C9" s="1" t="s">
        <v>1067</v>
      </c>
    </row>
    <row r="10" spans="1:45">
      <c r="A10" s="1" t="s">
        <v>25</v>
      </c>
      <c r="B10" s="1" t="s">
        <v>26</v>
      </c>
      <c r="C10" s="1" t="s">
        <v>1068</v>
      </c>
    </row>
    <row r="11" spans="1:45">
      <c r="A11" s="1" t="s">
        <v>1069</v>
      </c>
      <c r="B11" s="1" t="s">
        <v>1070</v>
      </c>
      <c r="C11" s="1" t="s">
        <v>1077</v>
      </c>
    </row>
    <row r="12" spans="1:45">
      <c r="A12" s="1" t="s">
        <v>13</v>
      </c>
      <c r="B12" s="1" t="s">
        <v>1076</v>
      </c>
      <c r="C12" s="1" t="s">
        <v>1078</v>
      </c>
    </row>
    <row r="13" spans="1:45">
      <c r="A13" s="1" t="s">
        <v>24</v>
      </c>
      <c r="B13" s="1" t="s">
        <v>387</v>
      </c>
      <c r="C13" s="1" t="s">
        <v>1079</v>
      </c>
    </row>
    <row r="14" spans="1:45">
      <c r="A14" s="1" t="s">
        <v>11</v>
      </c>
      <c r="B14" s="1" t="s">
        <v>14</v>
      </c>
      <c r="C14" s="1" t="s">
        <v>1080</v>
      </c>
    </row>
    <row r="15" spans="1:45">
      <c r="A15" s="1" t="s">
        <v>499</v>
      </c>
      <c r="B15" s="1" t="s">
        <v>500</v>
      </c>
      <c r="C15" s="1" t="s">
        <v>1081</v>
      </c>
    </row>
    <row r="16" spans="1:45">
      <c r="A16" s="1" t="s">
        <v>411</v>
      </c>
      <c r="B16" s="1" t="s">
        <v>412</v>
      </c>
      <c r="C16" s="1" t="s">
        <v>1082</v>
      </c>
    </row>
    <row r="17" spans="1:3">
      <c r="A17" s="1" t="s">
        <v>403</v>
      </c>
      <c r="B17" s="1" t="s">
        <v>558</v>
      </c>
      <c r="C17" s="1" t="s">
        <v>1075</v>
      </c>
    </row>
    <row r="18" spans="1:3">
      <c r="A18" s="1" t="s">
        <v>402</v>
      </c>
      <c r="B18" s="1" t="s">
        <v>406</v>
      </c>
      <c r="C18" s="1" t="s">
        <v>1074</v>
      </c>
    </row>
    <row r="19" spans="1:3">
      <c r="A19" s="1" t="s">
        <v>6</v>
      </c>
      <c r="B19" s="1" t="s">
        <v>1071</v>
      </c>
      <c r="C19" s="1" t="s">
        <v>1073</v>
      </c>
    </row>
    <row r="20" spans="1:3">
      <c r="A20" s="1" t="s">
        <v>7</v>
      </c>
      <c r="B20" s="1" t="s">
        <v>4</v>
      </c>
      <c r="C20" s="1" t="s">
        <v>1085</v>
      </c>
    </row>
    <row r="21" spans="1:3">
      <c r="A21" s="1" t="s">
        <v>8</v>
      </c>
      <c r="B21" s="1"/>
      <c r="C21" s="1" t="s">
        <v>1084</v>
      </c>
    </row>
    <row r="22" spans="1:3">
      <c r="A22" s="1" t="s">
        <v>9</v>
      </c>
      <c r="B22" s="1"/>
      <c r="C22" s="1" t="s">
        <v>1083</v>
      </c>
    </row>
    <row r="23" spans="1:3">
      <c r="A23" s="8" t="s">
        <v>21</v>
      </c>
      <c r="B23" s="8" t="s">
        <v>20</v>
      </c>
      <c r="C23" s="1" t="s">
        <v>1086</v>
      </c>
    </row>
    <row r="24" spans="1:3">
      <c r="A24" s="7" t="s">
        <v>1089</v>
      </c>
      <c r="B24" s="7" t="s">
        <v>1087</v>
      </c>
      <c r="C24" s="1" t="s">
        <v>1096</v>
      </c>
    </row>
    <row r="25" spans="1:3">
      <c r="A25" s="7" t="s">
        <v>1093</v>
      </c>
      <c r="B25" s="7" t="s">
        <v>1087</v>
      </c>
      <c r="C25" s="1" t="s">
        <v>1098</v>
      </c>
    </row>
    <row r="26" spans="1:3">
      <c r="A26" s="8" t="s">
        <v>22</v>
      </c>
      <c r="B26" s="8" t="s">
        <v>20</v>
      </c>
      <c r="C26" s="1" t="s">
        <v>1099</v>
      </c>
    </row>
    <row r="27" spans="1:3">
      <c r="A27" s="7" t="s">
        <v>1090</v>
      </c>
      <c r="B27" s="7" t="s">
        <v>1087</v>
      </c>
      <c r="C27" s="1" t="s">
        <v>1097</v>
      </c>
    </row>
    <row r="28" spans="1:3">
      <c r="A28" s="7" t="s">
        <v>1094</v>
      </c>
      <c r="B28" s="7" t="s">
        <v>1087</v>
      </c>
      <c r="C28" s="1" t="s">
        <v>1100</v>
      </c>
    </row>
    <row r="29" spans="1:3">
      <c r="A29" s="8" t="s">
        <v>23</v>
      </c>
      <c r="B29" s="8" t="s">
        <v>20</v>
      </c>
      <c r="C29" s="1" t="s">
        <v>1101</v>
      </c>
    </row>
    <row r="30" spans="1:3">
      <c r="A30" s="7" t="s">
        <v>1091</v>
      </c>
      <c r="B30" s="7" t="s">
        <v>1087</v>
      </c>
      <c r="C30" s="1" t="s">
        <v>1102</v>
      </c>
    </row>
    <row r="31" spans="1:3">
      <c r="A31" s="7" t="s">
        <v>1095</v>
      </c>
      <c r="B31" s="7" t="s">
        <v>1087</v>
      </c>
      <c r="C31" s="1" t="s">
        <v>1103</v>
      </c>
    </row>
    <row r="32" spans="1:3">
      <c r="A32" s="7" t="s">
        <v>18</v>
      </c>
      <c r="B32" s="7" t="s">
        <v>19</v>
      </c>
      <c r="C32" s="1" t="s">
        <v>1104</v>
      </c>
    </row>
    <row r="33" spans="1:3">
      <c r="A33" s="7" t="s">
        <v>16</v>
      </c>
      <c r="B33" s="7"/>
      <c r="C33" s="1" t="s">
        <v>1105</v>
      </c>
    </row>
    <row r="34" spans="1:3">
      <c r="A34" s="7" t="s">
        <v>17</v>
      </c>
      <c r="B34" s="7"/>
      <c r="C34" s="1" t="s">
        <v>1106</v>
      </c>
    </row>
    <row r="35" spans="1:3">
      <c r="A35" s="1" t="s">
        <v>393</v>
      </c>
      <c r="B35" s="1" t="s">
        <v>392</v>
      </c>
    </row>
    <row r="36" spans="1:3">
      <c r="A36" s="1" t="s">
        <v>394</v>
      </c>
      <c r="B36" s="1"/>
      <c r="C36" t="s">
        <v>1107</v>
      </c>
    </row>
    <row r="37" spans="1:3">
      <c r="A37" s="1" t="s">
        <v>395</v>
      </c>
      <c r="B37" s="1"/>
      <c r="C37" t="s">
        <v>1108</v>
      </c>
    </row>
    <row r="38" spans="1:3">
      <c r="A38" s="9" t="s">
        <v>99</v>
      </c>
      <c r="B38" s="9" t="s">
        <v>399</v>
      </c>
      <c r="C38" t="s">
        <v>1109</v>
      </c>
    </row>
    <row r="39" spans="1:3">
      <c r="A39" s="1" t="s">
        <v>1110</v>
      </c>
      <c r="B39" s="1" t="s">
        <v>1088</v>
      </c>
      <c r="C39" t="s">
        <v>1111</v>
      </c>
    </row>
    <row r="40" spans="1:3">
      <c r="A40" s="1" t="s">
        <v>1092</v>
      </c>
      <c r="B40" s="1"/>
      <c r="C40" t="s">
        <v>1114</v>
      </c>
    </row>
    <row r="41" spans="1:3">
      <c r="A41" s="1" t="s">
        <v>98</v>
      </c>
      <c r="B41" s="1" t="s">
        <v>400</v>
      </c>
      <c r="C41" t="s">
        <v>1113</v>
      </c>
    </row>
    <row r="42" spans="1:3">
      <c r="A42" s="1" t="s">
        <v>401</v>
      </c>
      <c r="B42" s="1" t="s">
        <v>391</v>
      </c>
      <c r="C42" t="s">
        <v>1112</v>
      </c>
    </row>
    <row r="43" spans="1:3">
      <c r="A43" s="1" t="s">
        <v>5</v>
      </c>
      <c r="B43" s="4" t="s">
        <v>485</v>
      </c>
      <c r="C43" t="s">
        <v>1115</v>
      </c>
    </row>
    <row r="44" spans="1:3">
      <c r="A44" s="1" t="s">
        <v>711</v>
      </c>
      <c r="B44" s="1" t="s">
        <v>710</v>
      </c>
      <c r="C44" t="s">
        <v>1116</v>
      </c>
    </row>
    <row r="45" spans="1:3">
      <c r="A45" s="1" t="s">
        <v>718</v>
      </c>
      <c r="B45" s="1" t="s">
        <v>717</v>
      </c>
      <c r="C45" t="s">
        <v>1117</v>
      </c>
    </row>
    <row r="46" spans="1:3">
      <c r="A46" s="1" t="s">
        <v>719</v>
      </c>
      <c r="B46" s="1"/>
      <c r="C46" t="s">
        <v>1118</v>
      </c>
    </row>
    <row r="47" spans="1:3">
      <c r="A47" s="4" t="s">
        <v>715</v>
      </c>
      <c r="B47" s="1" t="s">
        <v>720</v>
      </c>
      <c r="C47" t="s">
        <v>1119</v>
      </c>
    </row>
    <row r="48" spans="1:3">
      <c r="A48" s="1" t="s">
        <v>716</v>
      </c>
      <c r="B48" s="1"/>
      <c r="C48" t="s">
        <v>1120</v>
      </c>
    </row>
    <row r="49" spans="1:3">
      <c r="A49" s="1" t="s">
        <v>721</v>
      </c>
      <c r="B49" s="1"/>
      <c r="C49" t="s">
        <v>1121</v>
      </c>
    </row>
    <row r="50" spans="1:3">
      <c r="A50" s="1" t="s">
        <v>722</v>
      </c>
      <c r="B50" s="1"/>
      <c r="C50" t="s">
        <v>1122</v>
      </c>
    </row>
    <row r="51" spans="1:3">
      <c r="A51" s="1" t="s">
        <v>723</v>
      </c>
      <c r="B51" s="1"/>
      <c r="C51" t="s">
        <v>1123</v>
      </c>
    </row>
    <row r="52" spans="1:3">
      <c r="A52" s="1" t="s">
        <v>724</v>
      </c>
      <c r="B52" s="1"/>
      <c r="C52" t="s">
        <v>1124</v>
      </c>
    </row>
    <row r="53" spans="1:3">
      <c r="A53" s="1" t="s">
        <v>1132</v>
      </c>
      <c r="B53" s="1" t="s">
        <v>431</v>
      </c>
      <c r="C53" t="s">
        <v>1130</v>
      </c>
    </row>
    <row r="54" spans="1:3">
      <c r="A54" s="1" t="s">
        <v>1133</v>
      </c>
      <c r="B54" s="1" t="s">
        <v>1057</v>
      </c>
      <c r="C54" t="s">
        <v>1129</v>
      </c>
    </row>
    <row r="55" spans="1:3">
      <c r="A55" s="1" t="s">
        <v>1134</v>
      </c>
      <c r="B55" s="1" t="s">
        <v>1051</v>
      </c>
      <c r="C55" t="s">
        <v>1128</v>
      </c>
    </row>
    <row r="56" spans="1:3">
      <c r="A56" s="1" t="s">
        <v>1135</v>
      </c>
      <c r="B56" s="1" t="s">
        <v>1054</v>
      </c>
      <c r="C56" t="s">
        <v>1127</v>
      </c>
    </row>
    <row r="57" spans="1:3">
      <c r="A57" s="1" t="s">
        <v>1136</v>
      </c>
      <c r="B57" s="1" t="s">
        <v>1055</v>
      </c>
      <c r="C57" t="s">
        <v>1126</v>
      </c>
    </row>
    <row r="58" spans="1:3">
      <c r="A58" s="1" t="s">
        <v>1137</v>
      </c>
      <c r="B58" s="1" t="s">
        <v>1125</v>
      </c>
      <c r="C58" t="s">
        <v>1131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J24"/>
  <sheetViews>
    <sheetView tabSelected="1" topLeftCell="A2" zoomScale="60" workbookViewId="0">
      <selection activeCell="G18" sqref="G18"/>
    </sheetView>
  </sheetViews>
  <sheetFormatPr defaultRowHeight="16"/>
  <sheetData>
    <row r="1" spans="1:10">
      <c r="A1" s="19" t="s">
        <v>919</v>
      </c>
      <c r="B1" t="s">
        <v>1</v>
      </c>
      <c r="C1" t="s">
        <v>952</v>
      </c>
      <c r="D1" s="1" t="s">
        <v>12</v>
      </c>
      <c r="E1" s="1" t="s">
        <v>1141</v>
      </c>
      <c r="F1" s="1" t="s">
        <v>25</v>
      </c>
      <c r="G1" s="1" t="s">
        <v>24</v>
      </c>
      <c r="H1" s="1" t="s">
        <v>942</v>
      </c>
      <c r="I1" s="1" t="s">
        <v>941</v>
      </c>
      <c r="J1" s="1" t="s">
        <v>5</v>
      </c>
    </row>
    <row r="2" spans="1:10">
      <c r="A2" t="s">
        <v>920</v>
      </c>
      <c r="B2">
        <v>2006</v>
      </c>
      <c r="D2" t="s">
        <v>943</v>
      </c>
      <c r="E2" s="1" t="s">
        <v>525</v>
      </c>
      <c r="F2" s="1" t="s">
        <v>449</v>
      </c>
      <c r="G2" t="s">
        <v>948</v>
      </c>
      <c r="H2">
        <v>30</v>
      </c>
      <c r="I2">
        <v>0</v>
      </c>
    </row>
    <row r="3" spans="1:10">
      <c r="A3" s="19" t="s">
        <v>921</v>
      </c>
      <c r="B3">
        <v>2013</v>
      </c>
      <c r="C3" t="s">
        <v>946</v>
      </c>
      <c r="D3" t="s">
        <v>944</v>
      </c>
      <c r="E3" t="s">
        <v>945</v>
      </c>
      <c r="F3">
        <v>2009</v>
      </c>
      <c r="J3" t="s">
        <v>947</v>
      </c>
    </row>
    <row r="4" spans="1:10">
      <c r="A4" t="s">
        <v>922</v>
      </c>
      <c r="B4">
        <v>2014</v>
      </c>
      <c r="C4" t="s">
        <v>1152</v>
      </c>
      <c r="D4" s="1" t="s">
        <v>443</v>
      </c>
      <c r="E4" s="1" t="s">
        <v>444</v>
      </c>
      <c r="F4" s="1">
        <v>2011</v>
      </c>
      <c r="G4" t="s">
        <v>949</v>
      </c>
      <c r="H4">
        <v>333</v>
      </c>
      <c r="I4">
        <f>93/333</f>
        <v>0.27927927927927926</v>
      </c>
    </row>
    <row r="5" spans="1:10">
      <c r="A5" t="s">
        <v>923</v>
      </c>
      <c r="B5">
        <v>2016</v>
      </c>
      <c r="D5" s="1" t="s">
        <v>668</v>
      </c>
      <c r="E5" s="1" t="s">
        <v>951</v>
      </c>
      <c r="F5" t="s">
        <v>670</v>
      </c>
      <c r="G5" t="s">
        <v>671</v>
      </c>
      <c r="H5">
        <v>89</v>
      </c>
      <c r="I5">
        <f>3/89</f>
        <v>3.3707865168539325E-2</v>
      </c>
      <c r="J5" t="s">
        <v>950</v>
      </c>
    </row>
    <row r="6" spans="1:10">
      <c r="A6" t="s">
        <v>924</v>
      </c>
      <c r="B6">
        <v>2002</v>
      </c>
      <c r="D6" s="1" t="s">
        <v>953</v>
      </c>
      <c r="E6" s="1" t="s">
        <v>954</v>
      </c>
      <c r="F6">
        <v>2000</v>
      </c>
      <c r="G6" t="s">
        <v>486</v>
      </c>
      <c r="H6">
        <v>103</v>
      </c>
      <c r="I6">
        <v>7.0000000000000007E-2</v>
      </c>
    </row>
    <row r="7" spans="1:10">
      <c r="A7" t="s">
        <v>925</v>
      </c>
      <c r="B7">
        <v>2013</v>
      </c>
      <c r="C7" t="s">
        <v>1152</v>
      </c>
      <c r="D7" s="1" t="s">
        <v>955</v>
      </c>
      <c r="E7" t="s">
        <v>956</v>
      </c>
      <c r="F7" t="s">
        <v>464</v>
      </c>
      <c r="G7" t="s">
        <v>949</v>
      </c>
      <c r="H7">
        <v>23</v>
      </c>
      <c r="I7">
        <f>4/23</f>
        <v>0.17391304347826086</v>
      </c>
    </row>
    <row r="8" spans="1:10">
      <c r="A8" t="s">
        <v>926</v>
      </c>
      <c r="B8">
        <v>2015</v>
      </c>
      <c r="C8" t="s">
        <v>1152</v>
      </c>
      <c r="D8" s="1" t="s">
        <v>957</v>
      </c>
      <c r="E8" t="s">
        <v>958</v>
      </c>
      <c r="F8" t="s">
        <v>552</v>
      </c>
      <c r="G8" t="s">
        <v>959</v>
      </c>
      <c r="H8">
        <v>172</v>
      </c>
      <c r="I8">
        <v>0.65</v>
      </c>
      <c r="J8" t="s">
        <v>960</v>
      </c>
    </row>
    <row r="9" spans="1:10">
      <c r="A9" t="s">
        <v>927</v>
      </c>
      <c r="B9">
        <v>1998</v>
      </c>
      <c r="D9" s="1" t="s">
        <v>493</v>
      </c>
      <c r="E9" s="1" t="s">
        <v>961</v>
      </c>
      <c r="F9" s="1" t="s">
        <v>494</v>
      </c>
      <c r="G9" s="1" t="s">
        <v>578</v>
      </c>
      <c r="H9">
        <v>41</v>
      </c>
      <c r="I9">
        <v>0</v>
      </c>
    </row>
    <row r="10" spans="1:10">
      <c r="A10" t="s">
        <v>928</v>
      </c>
      <c r="B10">
        <v>1996</v>
      </c>
      <c r="C10" t="s">
        <v>963</v>
      </c>
      <c r="D10" s="1" t="s">
        <v>729</v>
      </c>
      <c r="E10" s="1" t="s">
        <v>730</v>
      </c>
      <c r="F10" s="1" t="s">
        <v>731</v>
      </c>
      <c r="G10" s="1" t="s">
        <v>962</v>
      </c>
      <c r="H10">
        <v>210</v>
      </c>
    </row>
    <row r="11" spans="1:10">
      <c r="A11" t="s">
        <v>929</v>
      </c>
      <c r="B11">
        <v>1997</v>
      </c>
      <c r="D11" s="1" t="s">
        <v>705</v>
      </c>
      <c r="E11" s="1" t="s">
        <v>102</v>
      </c>
      <c r="F11" s="1" t="s">
        <v>704</v>
      </c>
      <c r="G11" s="1" t="s">
        <v>486</v>
      </c>
      <c r="H11">
        <v>54</v>
      </c>
      <c r="I11">
        <f>1/54</f>
        <v>1.8518518518518517E-2</v>
      </c>
    </row>
    <row r="12" spans="1:10">
      <c r="A12" t="s">
        <v>930</v>
      </c>
      <c r="B12">
        <v>2015</v>
      </c>
      <c r="D12" s="1" t="s">
        <v>657</v>
      </c>
      <c r="E12" s="1" t="s">
        <v>53</v>
      </c>
      <c r="F12" s="1" t="s">
        <v>658</v>
      </c>
      <c r="G12" s="1" t="s">
        <v>671</v>
      </c>
      <c r="H12">
        <v>22</v>
      </c>
      <c r="I12">
        <v>0.125</v>
      </c>
    </row>
    <row r="13" spans="1:10">
      <c r="A13" t="s">
        <v>939</v>
      </c>
      <c r="B13">
        <v>2017</v>
      </c>
      <c r="D13" s="1" t="s">
        <v>966</v>
      </c>
      <c r="E13" t="s">
        <v>965</v>
      </c>
      <c r="F13" s="1" t="s">
        <v>964</v>
      </c>
      <c r="G13" s="1" t="s">
        <v>948</v>
      </c>
      <c r="H13">
        <v>100</v>
      </c>
      <c r="I13">
        <v>0</v>
      </c>
    </row>
    <row r="14" spans="1:10">
      <c r="A14" t="s">
        <v>931</v>
      </c>
      <c r="B14">
        <v>2010</v>
      </c>
      <c r="C14" t="s">
        <v>969</v>
      </c>
      <c r="D14" s="1" t="s">
        <v>968</v>
      </c>
      <c r="E14" t="s">
        <v>967</v>
      </c>
      <c r="F14">
        <v>2009</v>
      </c>
      <c r="G14" s="1" t="s">
        <v>208</v>
      </c>
      <c r="H14">
        <v>107</v>
      </c>
    </row>
    <row r="15" spans="1:10">
      <c r="A15" t="s">
        <v>932</v>
      </c>
      <c r="B15">
        <v>2014</v>
      </c>
      <c r="D15" s="1" t="s">
        <v>971</v>
      </c>
      <c r="E15" t="s">
        <v>970</v>
      </c>
      <c r="F15" t="s">
        <v>464</v>
      </c>
      <c r="G15" s="1" t="s">
        <v>948</v>
      </c>
      <c r="H15">
        <v>100</v>
      </c>
      <c r="I15">
        <v>0.01</v>
      </c>
    </row>
    <row r="16" spans="1:10">
      <c r="A16" t="s">
        <v>933</v>
      </c>
      <c r="B16">
        <v>1989</v>
      </c>
      <c r="D16" s="7" t="s">
        <v>696</v>
      </c>
      <c r="E16" s="1" t="s">
        <v>695</v>
      </c>
      <c r="F16" s="1">
        <v>1984</v>
      </c>
      <c r="G16" s="1" t="s">
        <v>671</v>
      </c>
      <c r="H16">
        <v>64</v>
      </c>
      <c r="I16">
        <v>0</v>
      </c>
    </row>
    <row r="17" spans="1:10">
      <c r="A17" t="s">
        <v>934</v>
      </c>
      <c r="B17">
        <v>2002</v>
      </c>
      <c r="D17" s="7" t="s">
        <v>973</v>
      </c>
      <c r="E17" s="1" t="s">
        <v>972</v>
      </c>
      <c r="F17" s="1" t="s">
        <v>974</v>
      </c>
      <c r="G17" s="1" t="s">
        <v>962</v>
      </c>
      <c r="H17">
        <v>149</v>
      </c>
      <c r="I17">
        <f>5/149</f>
        <v>3.3557046979865772E-2</v>
      </c>
    </row>
    <row r="18" spans="1:10">
      <c r="D18" s="7" t="s">
        <v>973</v>
      </c>
      <c r="E18" s="1" t="s">
        <v>972</v>
      </c>
      <c r="F18" s="1" t="s">
        <v>986</v>
      </c>
      <c r="G18" s="1" t="s">
        <v>962</v>
      </c>
      <c r="H18">
        <v>288</v>
      </c>
      <c r="I18">
        <f>18/288</f>
        <v>6.25E-2</v>
      </c>
      <c r="J18" t="s">
        <v>984</v>
      </c>
    </row>
    <row r="19" spans="1:10">
      <c r="A19" t="s">
        <v>935</v>
      </c>
      <c r="B19">
        <v>1973</v>
      </c>
      <c r="D19" s="18" t="s">
        <v>883</v>
      </c>
      <c r="E19" s="1" t="s">
        <v>882</v>
      </c>
      <c r="F19" s="1" t="s">
        <v>881</v>
      </c>
      <c r="G19" s="1" t="s">
        <v>975</v>
      </c>
      <c r="H19">
        <v>31</v>
      </c>
      <c r="I19">
        <f>2/31</f>
        <v>6.4516129032258063E-2</v>
      </c>
    </row>
    <row r="20" spans="1:10">
      <c r="A20" t="s">
        <v>936</v>
      </c>
      <c r="B20">
        <v>1993</v>
      </c>
      <c r="D20" s="7" t="s">
        <v>592</v>
      </c>
      <c r="E20" s="7" t="s">
        <v>589</v>
      </c>
      <c r="F20" s="7" t="s">
        <v>590</v>
      </c>
      <c r="G20" s="7" t="s">
        <v>671</v>
      </c>
      <c r="H20">
        <v>32</v>
      </c>
      <c r="I20">
        <f>1/32</f>
        <v>3.125E-2</v>
      </c>
    </row>
    <row r="21" spans="1:10">
      <c r="A21" t="s">
        <v>937</v>
      </c>
      <c r="B21">
        <v>2015</v>
      </c>
      <c r="D21" s="7" t="s">
        <v>976</v>
      </c>
      <c r="E21" s="7" t="s">
        <v>977</v>
      </c>
      <c r="F21">
        <v>2012</v>
      </c>
      <c r="G21" s="7" t="s">
        <v>671</v>
      </c>
      <c r="H21">
        <v>69</v>
      </c>
      <c r="I21">
        <f>8/69</f>
        <v>0.11594202898550725</v>
      </c>
    </row>
    <row r="22" spans="1:10">
      <c r="A22" t="s">
        <v>938</v>
      </c>
      <c r="B22">
        <v>2008</v>
      </c>
      <c r="D22" s="1" t="s">
        <v>982</v>
      </c>
      <c r="E22" s="1" t="s">
        <v>979</v>
      </c>
      <c r="F22" s="1">
        <v>1969</v>
      </c>
      <c r="G22" s="7" t="s">
        <v>578</v>
      </c>
      <c r="H22" s="1">
        <v>55</v>
      </c>
      <c r="I22">
        <v>0</v>
      </c>
    </row>
    <row r="23" spans="1:10">
      <c r="D23" s="1" t="s">
        <v>981</v>
      </c>
      <c r="E23" s="1" t="s">
        <v>980</v>
      </c>
      <c r="F23" s="1" t="s">
        <v>677</v>
      </c>
      <c r="G23" s="7" t="s">
        <v>578</v>
      </c>
      <c r="H23" s="1">
        <v>96</v>
      </c>
      <c r="I23">
        <v>2.1000000000000001E-2</v>
      </c>
      <c r="J23" t="s">
        <v>985</v>
      </c>
    </row>
    <row r="24" spans="1:10">
      <c r="A24" t="s">
        <v>1002</v>
      </c>
      <c r="B24">
        <v>1983</v>
      </c>
      <c r="D24" s="1" t="s">
        <v>1033</v>
      </c>
      <c r="E24" s="1" t="s">
        <v>908</v>
      </c>
      <c r="F24" s="1" t="s">
        <v>1035</v>
      </c>
      <c r="G24" s="7" t="s">
        <v>578</v>
      </c>
      <c r="H24" s="1">
        <v>193</v>
      </c>
      <c r="I2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2" sqref="B12"/>
    </sheetView>
  </sheetViews>
  <sheetFormatPr defaultRowHeight="16"/>
  <sheetData>
    <row r="1" spans="1:2">
      <c r="A1" s="2" t="s">
        <v>1138</v>
      </c>
      <c r="B1" s="2" t="s">
        <v>1139</v>
      </c>
    </row>
    <row r="2" spans="1:2">
      <c r="A2" s="19" t="s">
        <v>919</v>
      </c>
    </row>
    <row r="3" spans="1:2">
      <c r="A3" t="s">
        <v>1</v>
      </c>
      <c r="B3" t="s">
        <v>1142</v>
      </c>
    </row>
    <row r="4" spans="1:2">
      <c r="A4" t="s">
        <v>952</v>
      </c>
      <c r="B4" t="s">
        <v>1140</v>
      </c>
    </row>
    <row r="5" spans="1:2">
      <c r="A5" s="1" t="s">
        <v>12</v>
      </c>
      <c r="B5" s="1" t="s">
        <v>1066</v>
      </c>
    </row>
    <row r="6" spans="1:2">
      <c r="A6" s="1" t="s">
        <v>1141</v>
      </c>
      <c r="B6" s="1" t="s">
        <v>1067</v>
      </c>
    </row>
    <row r="7" spans="1:2">
      <c r="A7" s="1" t="s">
        <v>25</v>
      </c>
      <c r="B7" s="1" t="s">
        <v>1143</v>
      </c>
    </row>
    <row r="8" spans="1:2">
      <c r="A8" s="1" t="s">
        <v>24</v>
      </c>
      <c r="B8" s="1" t="s">
        <v>1079</v>
      </c>
    </row>
    <row r="9" spans="1:2">
      <c r="A9" s="1" t="s">
        <v>942</v>
      </c>
      <c r="B9" s="1" t="s">
        <v>1144</v>
      </c>
    </row>
    <row r="10" spans="1:2">
      <c r="A10" s="1" t="s">
        <v>941</v>
      </c>
      <c r="B10" s="1" t="s">
        <v>1145</v>
      </c>
    </row>
    <row r="11" spans="1:2">
      <c r="A11" s="1" t="s">
        <v>5</v>
      </c>
      <c r="B11" s="1" t="s">
        <v>1146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C28" sqref="C28"/>
    </sheetView>
  </sheetViews>
  <sheetFormatPr defaultColWidth="10.6640625" defaultRowHeight="16"/>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c r="A1" s="11" t="s">
        <v>382</v>
      </c>
      <c r="B1" s="11" t="s">
        <v>383</v>
      </c>
      <c r="C1" s="11" t="s">
        <v>2</v>
      </c>
      <c r="D1" s="11" t="s">
        <v>103</v>
      </c>
      <c r="E1" s="11" t="s">
        <v>1</v>
      </c>
      <c r="F1" s="11" t="s">
        <v>384</v>
      </c>
      <c r="G1" s="11"/>
      <c r="H1" s="11"/>
      <c r="I1" s="11" t="s">
        <v>385</v>
      </c>
      <c r="J1" s="11" t="s">
        <v>386</v>
      </c>
    </row>
    <row r="2" spans="1:10">
      <c r="A2" s="11">
        <v>100</v>
      </c>
      <c r="B2" s="11" t="s">
        <v>27</v>
      </c>
      <c r="C2" s="11" t="s">
        <v>28</v>
      </c>
      <c r="D2" s="11" t="s">
        <v>29</v>
      </c>
      <c r="E2" s="11">
        <v>1976</v>
      </c>
      <c r="F2" s="11" t="s">
        <v>30</v>
      </c>
      <c r="G2" s="11">
        <v>61</v>
      </c>
      <c r="H2" s="11">
        <v>4</v>
      </c>
      <c r="I2" s="11" t="s">
        <v>320</v>
      </c>
      <c r="J2" s="11">
        <v>1435</v>
      </c>
    </row>
    <row r="3" spans="1:10">
      <c r="A3" s="11">
        <v>49</v>
      </c>
      <c r="B3" s="11" t="s">
        <v>75</v>
      </c>
      <c r="C3" s="11" t="s">
        <v>76</v>
      </c>
      <c r="D3" s="11" t="s">
        <v>69</v>
      </c>
      <c r="E3" s="11">
        <v>2002</v>
      </c>
      <c r="F3" s="11" t="s">
        <v>77</v>
      </c>
      <c r="G3" s="11">
        <v>63</v>
      </c>
      <c r="H3" s="11" t="s">
        <v>130</v>
      </c>
      <c r="I3" s="11">
        <v>2630</v>
      </c>
      <c r="J3" s="11">
        <v>2053</v>
      </c>
    </row>
    <row r="4" spans="1:10">
      <c r="A4" s="11">
        <v>60</v>
      </c>
      <c r="B4" s="11" t="s">
        <v>168</v>
      </c>
      <c r="C4" s="11" t="s">
        <v>169</v>
      </c>
      <c r="D4" s="11" t="s">
        <v>126</v>
      </c>
      <c r="E4" s="11">
        <v>1998</v>
      </c>
      <c r="F4" s="11" t="s">
        <v>170</v>
      </c>
      <c r="G4" s="11">
        <v>58</v>
      </c>
      <c r="H4" s="11" t="s">
        <v>171</v>
      </c>
      <c r="I4" s="11">
        <v>2574</v>
      </c>
      <c r="J4" s="11">
        <v>2460</v>
      </c>
    </row>
    <row r="5" spans="1:10">
      <c r="A5" s="11">
        <v>77</v>
      </c>
      <c r="B5" s="11" t="s">
        <v>240</v>
      </c>
      <c r="C5" s="11" t="s">
        <v>241</v>
      </c>
      <c r="D5" s="11" t="s">
        <v>242</v>
      </c>
      <c r="E5" s="11">
        <v>2016</v>
      </c>
      <c r="F5" s="11" t="s">
        <v>243</v>
      </c>
      <c r="G5" s="11">
        <v>23</v>
      </c>
      <c r="H5" s="11"/>
      <c r="I5" s="11" t="s">
        <v>244</v>
      </c>
      <c r="J5" s="11">
        <v>3539</v>
      </c>
    </row>
    <row r="6" spans="1:10">
      <c r="A6" s="11">
        <v>69</v>
      </c>
      <c r="B6" s="11" t="s">
        <v>206</v>
      </c>
      <c r="C6" s="11" t="s">
        <v>207</v>
      </c>
      <c r="D6" s="11" t="s">
        <v>208</v>
      </c>
      <c r="E6" s="11">
        <v>2011</v>
      </c>
      <c r="F6" s="11" t="s">
        <v>209</v>
      </c>
      <c r="G6" s="11">
        <v>81</v>
      </c>
      <c r="H6" s="11">
        <v>1</v>
      </c>
      <c r="I6" s="11" t="s">
        <v>210</v>
      </c>
      <c r="J6" s="11">
        <v>4234</v>
      </c>
    </row>
    <row r="7" spans="1:10">
      <c r="A7" s="11">
        <v>109</v>
      </c>
      <c r="B7" s="11" t="s">
        <v>358</v>
      </c>
      <c r="C7" s="11" t="s">
        <v>359</v>
      </c>
      <c r="D7" s="11" t="s">
        <v>165</v>
      </c>
      <c r="E7" s="11">
        <v>1985</v>
      </c>
      <c r="F7" s="11" t="s">
        <v>360</v>
      </c>
      <c r="G7" s="11">
        <v>38</v>
      </c>
      <c r="H7" s="11">
        <v>3</v>
      </c>
      <c r="I7" s="11" t="s">
        <v>361</v>
      </c>
      <c r="J7" s="11">
        <v>5638</v>
      </c>
    </row>
    <row r="8" spans="1:10">
      <c r="A8" s="11">
        <v>46</v>
      </c>
      <c r="B8" s="11" t="s">
        <v>119</v>
      </c>
      <c r="C8" s="11" t="s">
        <v>120</v>
      </c>
      <c r="D8" s="11" t="s">
        <v>121</v>
      </c>
      <c r="E8" s="11">
        <v>2012</v>
      </c>
      <c r="F8" s="11" t="s">
        <v>122</v>
      </c>
      <c r="G8" s="11">
        <v>83</v>
      </c>
      <c r="H8" s="11">
        <v>1</v>
      </c>
      <c r="I8" s="11" t="s">
        <v>123</v>
      </c>
      <c r="J8" s="11">
        <v>6122</v>
      </c>
    </row>
    <row r="9" spans="1:10">
      <c r="A9" s="11">
        <v>84</v>
      </c>
      <c r="B9" s="11" t="s">
        <v>266</v>
      </c>
      <c r="C9" s="11" t="s">
        <v>267</v>
      </c>
      <c r="D9" s="11" t="s">
        <v>268</v>
      </c>
      <c r="E9" s="11">
        <v>1984</v>
      </c>
      <c r="F9" s="11" t="s">
        <v>269</v>
      </c>
      <c r="G9" s="11">
        <v>15</v>
      </c>
      <c r="H9" s="11">
        <v>5</v>
      </c>
      <c r="I9" s="11" t="s">
        <v>270</v>
      </c>
      <c r="J9" s="11">
        <v>9224</v>
      </c>
    </row>
    <row r="10" spans="1:10">
      <c r="A10" s="11">
        <v>63</v>
      </c>
      <c r="B10" s="11" t="s">
        <v>181</v>
      </c>
      <c r="C10" s="11" t="s">
        <v>182</v>
      </c>
      <c r="D10" s="11" t="s">
        <v>183</v>
      </c>
      <c r="E10" s="11">
        <v>2013</v>
      </c>
      <c r="F10" s="11" t="s">
        <v>184</v>
      </c>
      <c r="G10" s="11">
        <v>14</v>
      </c>
      <c r="H10" s="11">
        <v>5</v>
      </c>
      <c r="I10" s="11" t="s">
        <v>185</v>
      </c>
      <c r="J10" s="11">
        <v>10433</v>
      </c>
    </row>
    <row r="11" spans="1:10">
      <c r="A11" s="11">
        <v>74</v>
      </c>
      <c r="B11" s="11" t="s">
        <v>226</v>
      </c>
      <c r="C11" s="11" t="s">
        <v>227</v>
      </c>
      <c r="D11" s="11" t="s">
        <v>228</v>
      </c>
      <c r="E11" s="11">
        <v>2014</v>
      </c>
      <c r="F11" s="11" t="s">
        <v>229</v>
      </c>
      <c r="G11" s="11">
        <v>51</v>
      </c>
      <c r="H11" s="11">
        <v>5</v>
      </c>
      <c r="I11" s="11" t="s">
        <v>230</v>
      </c>
      <c r="J11" s="11">
        <v>11099</v>
      </c>
    </row>
    <row r="12" spans="1:10">
      <c r="A12" s="11">
        <v>107</v>
      </c>
      <c r="B12" s="11" t="s">
        <v>348</v>
      </c>
      <c r="C12" s="11" t="s">
        <v>349</v>
      </c>
      <c r="D12" s="11" t="s">
        <v>350</v>
      </c>
      <c r="E12" s="11">
        <v>2006</v>
      </c>
      <c r="F12" s="11" t="s">
        <v>351</v>
      </c>
      <c r="G12" s="11">
        <v>20</v>
      </c>
      <c r="H12" s="11">
        <v>1</v>
      </c>
      <c r="I12" s="11" t="s">
        <v>352</v>
      </c>
      <c r="J12" s="11">
        <v>12231</v>
      </c>
    </row>
    <row r="13" spans="1:10">
      <c r="A13" s="11">
        <v>71</v>
      </c>
      <c r="B13" s="11" t="s">
        <v>216</v>
      </c>
      <c r="C13" s="11" t="s">
        <v>217</v>
      </c>
      <c r="D13" s="11" t="s">
        <v>213</v>
      </c>
      <c r="E13" s="11">
        <v>2000</v>
      </c>
      <c r="F13" s="11" t="s">
        <v>218</v>
      </c>
      <c r="G13" s="11">
        <v>68</v>
      </c>
      <c r="H13" s="11">
        <v>1</v>
      </c>
      <c r="I13" s="11" t="s">
        <v>219</v>
      </c>
      <c r="J13" s="11">
        <v>12551</v>
      </c>
    </row>
    <row r="14" spans="1:10">
      <c r="A14" s="11">
        <v>113</v>
      </c>
      <c r="B14" s="11" t="s">
        <v>377</v>
      </c>
      <c r="C14" s="11" t="s">
        <v>378</v>
      </c>
      <c r="D14" s="11" t="s">
        <v>379</v>
      </c>
      <c r="E14" s="11">
        <v>2016</v>
      </c>
      <c r="F14" s="11" t="s">
        <v>380</v>
      </c>
      <c r="G14" s="11">
        <v>23</v>
      </c>
      <c r="H14" s="11">
        <v>1</v>
      </c>
      <c r="I14" s="11" t="s">
        <v>381</v>
      </c>
      <c r="J14" s="11">
        <v>12642</v>
      </c>
    </row>
    <row r="15" spans="1:10">
      <c r="A15" s="11">
        <v>66</v>
      </c>
      <c r="B15" s="11" t="s">
        <v>39</v>
      </c>
      <c r="C15" s="11" t="s">
        <v>40</v>
      </c>
      <c r="D15" s="11" t="s">
        <v>41</v>
      </c>
      <c r="E15" s="11">
        <v>2013</v>
      </c>
      <c r="F15" s="11" t="s">
        <v>42</v>
      </c>
      <c r="G15" s="11">
        <v>22</v>
      </c>
      <c r="H15" s="11">
        <v>1</v>
      </c>
      <c r="I15" s="11" t="s">
        <v>195</v>
      </c>
      <c r="J15" s="11">
        <v>13436</v>
      </c>
    </row>
    <row r="16" spans="1:10">
      <c r="A16" s="11">
        <v>53</v>
      </c>
      <c r="B16" s="11" t="s">
        <v>142</v>
      </c>
      <c r="C16" s="11" t="s">
        <v>143</v>
      </c>
      <c r="D16" s="11" t="s">
        <v>144</v>
      </c>
      <c r="E16" s="11">
        <v>1999</v>
      </c>
      <c r="F16" s="11" t="s">
        <v>145</v>
      </c>
      <c r="G16" s="11">
        <v>10</v>
      </c>
      <c r="H16" s="11">
        <v>6</v>
      </c>
      <c r="I16" s="11" t="s">
        <v>146</v>
      </c>
      <c r="J16" s="11">
        <v>13645</v>
      </c>
    </row>
    <row r="17" spans="1:10">
      <c r="A17" s="11">
        <v>75</v>
      </c>
      <c r="B17" s="11" t="s">
        <v>231</v>
      </c>
      <c r="C17" s="11" t="s">
        <v>232</v>
      </c>
      <c r="D17" s="11" t="s">
        <v>233</v>
      </c>
      <c r="E17" s="11">
        <v>2000</v>
      </c>
      <c r="F17" s="11" t="s">
        <v>234</v>
      </c>
      <c r="G17" s="11">
        <v>14</v>
      </c>
      <c r="H17" s="11">
        <v>2</v>
      </c>
      <c r="I17" s="11" t="s">
        <v>235</v>
      </c>
      <c r="J17" s="11">
        <v>20018</v>
      </c>
    </row>
    <row r="18" spans="1:10">
      <c r="A18" s="11">
        <v>54</v>
      </c>
      <c r="B18" s="11" t="s">
        <v>147</v>
      </c>
      <c r="C18" s="11" t="s">
        <v>148</v>
      </c>
      <c r="D18" s="11" t="s">
        <v>149</v>
      </c>
      <c r="E18" s="11">
        <v>2010</v>
      </c>
      <c r="F18" s="11" t="s">
        <v>150</v>
      </c>
      <c r="G18" s="11">
        <v>45</v>
      </c>
      <c r="H18" s="11">
        <v>2</v>
      </c>
      <c r="I18" s="11" t="s">
        <v>151</v>
      </c>
      <c r="J18" s="11">
        <v>20324</v>
      </c>
    </row>
    <row r="19" spans="1:10" s="2" customFormat="1">
      <c r="A19" s="11">
        <v>102</v>
      </c>
      <c r="B19" s="11" t="s">
        <v>325</v>
      </c>
      <c r="C19" s="11" t="s">
        <v>326</v>
      </c>
      <c r="D19" s="11" t="s">
        <v>327</v>
      </c>
      <c r="E19" s="11">
        <v>1995</v>
      </c>
      <c r="F19" s="11" t="s">
        <v>328</v>
      </c>
      <c r="G19" s="11"/>
      <c r="H19" s="11"/>
      <c r="I19" s="11" t="s">
        <v>329</v>
      </c>
      <c r="J19" s="11">
        <v>25297</v>
      </c>
    </row>
    <row r="20" spans="1:10" s="2" customFormat="1">
      <c r="A20" s="11">
        <v>90</v>
      </c>
      <c r="B20" s="11" t="s">
        <v>288</v>
      </c>
      <c r="C20" s="11" t="s">
        <v>289</v>
      </c>
      <c r="D20" s="11" t="s">
        <v>69</v>
      </c>
      <c r="E20" s="11">
        <v>2000</v>
      </c>
      <c r="F20" s="11" t="s">
        <v>290</v>
      </c>
      <c r="G20" s="11">
        <v>60</v>
      </c>
      <c r="H20" s="11" t="s">
        <v>291</v>
      </c>
      <c r="I20" s="11">
        <v>4939</v>
      </c>
      <c r="J20" s="11">
        <v>26913</v>
      </c>
    </row>
    <row r="21" spans="1:10" s="2" customFormat="1">
      <c r="A21" s="11">
        <v>61</v>
      </c>
      <c r="B21" s="11" t="s">
        <v>172</v>
      </c>
      <c r="C21" s="11" t="s">
        <v>173</v>
      </c>
      <c r="D21" s="11" t="s">
        <v>37</v>
      </c>
      <c r="E21" s="11">
        <v>2017</v>
      </c>
      <c r="F21" s="11" t="s">
        <v>174</v>
      </c>
      <c r="G21" s="11"/>
      <c r="H21" s="11"/>
      <c r="I21" s="11" t="s">
        <v>175</v>
      </c>
      <c r="J21" s="11">
        <v>28649</v>
      </c>
    </row>
    <row r="22" spans="1:10" s="2" customFormat="1">
      <c r="A22" s="11">
        <v>86</v>
      </c>
      <c r="B22" s="11" t="s">
        <v>275</v>
      </c>
      <c r="C22" s="11" t="s">
        <v>276</v>
      </c>
      <c r="D22" s="11" t="s">
        <v>29</v>
      </c>
      <c r="E22" s="11">
        <v>1976</v>
      </c>
      <c r="F22" s="11" t="s">
        <v>277</v>
      </c>
      <c r="G22" s="11">
        <v>61</v>
      </c>
      <c r="H22" s="11">
        <v>2</v>
      </c>
      <c r="I22" s="11" t="s">
        <v>278</v>
      </c>
      <c r="J22" s="11">
        <v>29155</v>
      </c>
    </row>
    <row r="23" spans="1:10" s="2" customFormat="1">
      <c r="A23" s="11">
        <v>57</v>
      </c>
      <c r="B23" s="11" t="s">
        <v>154</v>
      </c>
      <c r="C23" s="11" t="s">
        <v>155</v>
      </c>
      <c r="D23" s="11" t="s">
        <v>156</v>
      </c>
      <c r="E23" s="11">
        <v>2014</v>
      </c>
      <c r="F23" s="11" t="s">
        <v>157</v>
      </c>
      <c r="G23" s="11">
        <v>9</v>
      </c>
      <c r="H23" s="11">
        <v>10</v>
      </c>
      <c r="I23" s="11"/>
      <c r="J23" s="11">
        <v>32758</v>
      </c>
    </row>
    <row r="24" spans="1:10" s="2" customFormat="1">
      <c r="A24" s="11">
        <v>78</v>
      </c>
      <c r="B24" s="11" t="s">
        <v>245</v>
      </c>
      <c r="C24" s="11" t="s">
        <v>246</v>
      </c>
      <c r="D24" s="11" t="s">
        <v>247</v>
      </c>
      <c r="E24" s="11">
        <v>1981</v>
      </c>
      <c r="F24" s="11" t="s">
        <v>248</v>
      </c>
      <c r="G24" s="11">
        <v>108</v>
      </c>
      <c r="H24" s="11">
        <v>2</v>
      </c>
      <c r="I24" s="11" t="s">
        <v>249</v>
      </c>
      <c r="J24" s="11">
        <v>32791</v>
      </c>
    </row>
    <row r="25" spans="1:10" s="2" customFormat="1">
      <c r="A25" s="11">
        <v>64</v>
      </c>
      <c r="B25" s="11" t="s">
        <v>186</v>
      </c>
      <c r="C25" s="11" t="s">
        <v>187</v>
      </c>
      <c r="D25" s="11" t="s">
        <v>57</v>
      </c>
      <c r="E25" s="11">
        <v>1988</v>
      </c>
      <c r="F25" s="11" t="s">
        <v>188</v>
      </c>
      <c r="G25" s="11">
        <v>23</v>
      </c>
      <c r="H25" s="11">
        <v>3</v>
      </c>
      <c r="I25" s="11" t="s">
        <v>189</v>
      </c>
      <c r="J25" s="11">
        <v>32959</v>
      </c>
    </row>
    <row r="26" spans="1:10" s="2" customFormat="1">
      <c r="A26" s="11">
        <v>68</v>
      </c>
      <c r="B26" s="11" t="s">
        <v>201</v>
      </c>
      <c r="C26" s="11" t="s">
        <v>202</v>
      </c>
      <c r="D26" s="11" t="s">
        <v>203</v>
      </c>
      <c r="E26" s="11">
        <v>2009</v>
      </c>
      <c r="F26" s="11" t="s">
        <v>204</v>
      </c>
      <c r="G26" s="11">
        <v>36</v>
      </c>
      <c r="H26" s="11">
        <v>2</v>
      </c>
      <c r="I26" s="11" t="s">
        <v>205</v>
      </c>
      <c r="J26" s="11">
        <v>34746</v>
      </c>
    </row>
    <row r="27" spans="1:10" s="2" customFormat="1">
      <c r="A27" s="11">
        <v>93</v>
      </c>
      <c r="B27" s="11" t="s">
        <v>71</v>
      </c>
      <c r="C27" s="11" t="s">
        <v>72</v>
      </c>
      <c r="D27" s="11" t="s">
        <v>73</v>
      </c>
      <c r="E27" s="11">
        <v>1982</v>
      </c>
      <c r="F27" s="11" t="s">
        <v>74</v>
      </c>
      <c r="G27" s="11">
        <v>2</v>
      </c>
      <c r="H27" s="11">
        <v>1</v>
      </c>
      <c r="I27" s="11" t="s">
        <v>298</v>
      </c>
      <c r="J27" s="11">
        <v>37672</v>
      </c>
    </row>
    <row r="28" spans="1:10" s="2" customFormat="1">
      <c r="A28" s="11">
        <v>48</v>
      </c>
      <c r="B28" s="11" t="s">
        <v>43</v>
      </c>
      <c r="C28" s="11" t="s">
        <v>44</v>
      </c>
      <c r="D28" s="11" t="s">
        <v>45</v>
      </c>
      <c r="E28" s="11">
        <v>2015</v>
      </c>
      <c r="F28" s="11" t="s">
        <v>46</v>
      </c>
      <c r="G28" s="11">
        <v>20</v>
      </c>
      <c r="H28" s="11">
        <v>1</v>
      </c>
      <c r="I28" s="11" t="s">
        <v>129</v>
      </c>
      <c r="J28" s="11">
        <v>38933</v>
      </c>
    </row>
    <row r="29" spans="1:10" s="2" customFormat="1">
      <c r="A29" s="11">
        <v>88</v>
      </c>
      <c r="B29" s="11" t="s">
        <v>282</v>
      </c>
      <c r="C29" s="11" t="s">
        <v>283</v>
      </c>
      <c r="D29" s="11" t="s">
        <v>284</v>
      </c>
      <c r="E29" s="11">
        <v>1993</v>
      </c>
      <c r="F29" s="11" t="s">
        <v>285</v>
      </c>
      <c r="G29" s="11">
        <v>36</v>
      </c>
      <c r="H29" s="11">
        <v>4</v>
      </c>
      <c r="I29" s="11" t="s">
        <v>286</v>
      </c>
      <c r="J29" s="11">
        <v>39237</v>
      </c>
    </row>
    <row r="30" spans="1:10" s="2" customFormat="1">
      <c r="A30" s="11">
        <v>111</v>
      </c>
      <c r="B30" s="11" t="s">
        <v>367</v>
      </c>
      <c r="C30" s="11" t="s">
        <v>368</v>
      </c>
      <c r="D30" s="11" t="s">
        <v>369</v>
      </c>
      <c r="E30" s="11">
        <v>2003</v>
      </c>
      <c r="F30" s="11" t="s">
        <v>370</v>
      </c>
      <c r="G30" s="11">
        <v>130</v>
      </c>
      <c r="H30" s="11">
        <v>2</v>
      </c>
      <c r="I30" s="11" t="s">
        <v>371</v>
      </c>
      <c r="J30" s="11">
        <v>39944</v>
      </c>
    </row>
    <row r="31" spans="1:10" s="2" customFormat="1">
      <c r="A31" s="11">
        <v>56</v>
      </c>
      <c r="B31" s="11" t="s">
        <v>93</v>
      </c>
      <c r="C31" s="11" t="s">
        <v>94</v>
      </c>
      <c r="D31" s="11" t="s">
        <v>95</v>
      </c>
      <c r="E31" s="11">
        <v>2017</v>
      </c>
      <c r="F31" s="11" t="s">
        <v>96</v>
      </c>
      <c r="G31" s="11">
        <v>34</v>
      </c>
      <c r="H31" s="11">
        <v>4</v>
      </c>
      <c r="I31" s="11" t="s">
        <v>153</v>
      </c>
      <c r="J31" s="11">
        <v>41100</v>
      </c>
    </row>
    <row r="32" spans="1:10" s="2" customFormat="1">
      <c r="A32" s="11">
        <v>82</v>
      </c>
      <c r="B32" s="11" t="s">
        <v>260</v>
      </c>
      <c r="C32" s="11" t="s">
        <v>261</v>
      </c>
      <c r="D32" s="11" t="s">
        <v>262</v>
      </c>
      <c r="E32" s="11">
        <v>2015</v>
      </c>
      <c r="F32" s="11" t="s">
        <v>263</v>
      </c>
      <c r="G32" s="11">
        <v>11</v>
      </c>
      <c r="H32" s="11">
        <v>1</v>
      </c>
      <c r="I32" s="11" t="s">
        <v>264</v>
      </c>
      <c r="J32" s="11">
        <v>41932</v>
      </c>
    </row>
    <row r="33" spans="1:10" s="2" customFormat="1">
      <c r="A33" s="11">
        <v>104</v>
      </c>
      <c r="B33" s="11" t="s">
        <v>334</v>
      </c>
      <c r="C33" s="11" t="s">
        <v>335</v>
      </c>
      <c r="D33" s="11" t="s">
        <v>336</v>
      </c>
      <c r="E33" s="11">
        <v>2001</v>
      </c>
      <c r="F33" s="11" t="s">
        <v>337</v>
      </c>
      <c r="G33" s="11">
        <v>20</v>
      </c>
      <c r="H33" s="11">
        <v>1</v>
      </c>
      <c r="I33" s="11" t="s">
        <v>338</v>
      </c>
      <c r="J33" s="11">
        <v>46216</v>
      </c>
    </row>
    <row r="34" spans="1:10" s="2" customFormat="1">
      <c r="A34" s="11">
        <v>87</v>
      </c>
      <c r="B34" s="11" t="s">
        <v>279</v>
      </c>
      <c r="C34" s="11" t="s">
        <v>280</v>
      </c>
      <c r="D34" s="11" t="s">
        <v>281</v>
      </c>
      <c r="E34" s="11">
        <v>1991</v>
      </c>
      <c r="F34" s="11"/>
      <c r="G34" s="11">
        <v>51</v>
      </c>
      <c r="H34" s="11" t="s">
        <v>128</v>
      </c>
      <c r="I34" s="11">
        <v>3367</v>
      </c>
      <c r="J34" s="11">
        <v>46967</v>
      </c>
    </row>
    <row r="35" spans="1:10" s="2" customFormat="1">
      <c r="A35" s="11">
        <v>45</v>
      </c>
      <c r="B35" s="11" t="s">
        <v>78</v>
      </c>
      <c r="C35" s="11" t="s">
        <v>79</v>
      </c>
      <c r="D35" s="11" t="s">
        <v>29</v>
      </c>
      <c r="E35" s="11">
        <v>2005</v>
      </c>
      <c r="F35" s="11" t="s">
        <v>80</v>
      </c>
      <c r="G35" s="11">
        <v>90</v>
      </c>
      <c r="H35" s="11">
        <v>1</v>
      </c>
      <c r="I35" s="11" t="s">
        <v>118</v>
      </c>
      <c r="J35" s="11">
        <v>47378</v>
      </c>
    </row>
    <row r="36" spans="1:10" s="2" customFormat="1">
      <c r="A36" s="11">
        <v>67</v>
      </c>
      <c r="B36" s="11" t="s">
        <v>196</v>
      </c>
      <c r="C36" s="11" t="s">
        <v>197</v>
      </c>
      <c r="D36" s="11" t="s">
        <v>198</v>
      </c>
      <c r="E36" s="11">
        <v>1992</v>
      </c>
      <c r="F36" s="11" t="s">
        <v>199</v>
      </c>
      <c r="G36" s="11">
        <v>33</v>
      </c>
      <c r="H36" s="11">
        <v>4</v>
      </c>
      <c r="I36" s="11" t="s">
        <v>200</v>
      </c>
      <c r="J36" s="11">
        <v>48354</v>
      </c>
    </row>
    <row r="37" spans="1:10" s="2" customFormat="1">
      <c r="A37" s="11">
        <v>96</v>
      </c>
      <c r="B37" s="11" t="s">
        <v>309</v>
      </c>
      <c r="C37" s="11" t="s">
        <v>310</v>
      </c>
      <c r="D37" s="11" t="s">
        <v>311</v>
      </c>
      <c r="E37" s="11">
        <v>2004</v>
      </c>
      <c r="F37" s="11" t="s">
        <v>312</v>
      </c>
      <c r="G37" s="11">
        <v>7</v>
      </c>
      <c r="H37" s="11">
        <v>2</v>
      </c>
      <c r="I37" s="11" t="s">
        <v>313</v>
      </c>
      <c r="J37" s="11">
        <v>49003</v>
      </c>
    </row>
    <row r="38" spans="1:10" s="2" customFormat="1">
      <c r="A38" s="11">
        <v>98</v>
      </c>
      <c r="B38" s="11" t="s">
        <v>55</v>
      </c>
      <c r="C38" s="11" t="s">
        <v>56</v>
      </c>
      <c r="D38" s="11" t="s">
        <v>57</v>
      </c>
      <c r="E38" s="11">
        <v>1981</v>
      </c>
      <c r="F38" s="11" t="s">
        <v>58</v>
      </c>
      <c r="G38" s="11">
        <v>5</v>
      </c>
      <c r="H38" s="11">
        <v>3</v>
      </c>
      <c r="I38" s="11" t="s">
        <v>314</v>
      </c>
      <c r="J38" s="11">
        <v>50537</v>
      </c>
    </row>
    <row r="39" spans="1:10" s="2" customFormat="1">
      <c r="A39" s="11">
        <v>79</v>
      </c>
      <c r="B39" s="11" t="s">
        <v>31</v>
      </c>
      <c r="C39" s="11" t="s">
        <v>32</v>
      </c>
      <c r="D39" s="11" t="s">
        <v>33</v>
      </c>
      <c r="E39" s="11">
        <v>2011</v>
      </c>
      <c r="F39" s="11" t="s">
        <v>34</v>
      </c>
      <c r="G39" s="11">
        <v>112</v>
      </c>
      <c r="H39" s="11">
        <v>2</v>
      </c>
      <c r="I39" s="11" t="s">
        <v>250</v>
      </c>
      <c r="J39" s="11">
        <v>50542</v>
      </c>
    </row>
    <row r="40" spans="1:10" s="2" customFormat="1">
      <c r="A40" s="11">
        <v>41</v>
      </c>
      <c r="B40" s="11" t="s">
        <v>81</v>
      </c>
      <c r="C40" s="11" t="s">
        <v>82</v>
      </c>
      <c r="D40" s="11" t="s">
        <v>83</v>
      </c>
      <c r="E40" s="11">
        <v>2016</v>
      </c>
      <c r="F40" s="11" t="s">
        <v>84</v>
      </c>
      <c r="G40" s="11">
        <v>19</v>
      </c>
      <c r="H40" s="11">
        <v>2</v>
      </c>
      <c r="I40" s="11" t="s">
        <v>106</v>
      </c>
      <c r="J40" s="11">
        <v>50721</v>
      </c>
    </row>
    <row r="41" spans="1:10" s="2" customFormat="1">
      <c r="A41" s="11">
        <v>106</v>
      </c>
      <c r="B41" s="11" t="s">
        <v>344</v>
      </c>
      <c r="C41" s="11" t="s">
        <v>345</v>
      </c>
      <c r="D41" s="11" t="s">
        <v>213</v>
      </c>
      <c r="E41" s="11">
        <v>1990</v>
      </c>
      <c r="F41" s="11" t="s">
        <v>346</v>
      </c>
      <c r="G41" s="11">
        <v>58</v>
      </c>
      <c r="H41" s="11">
        <v>5</v>
      </c>
      <c r="I41" s="11" t="s">
        <v>347</v>
      </c>
      <c r="J41" s="11">
        <v>51750</v>
      </c>
    </row>
    <row r="42" spans="1:10" s="2" customFormat="1">
      <c r="A42" s="11">
        <v>99</v>
      </c>
      <c r="B42" s="11" t="s">
        <v>315</v>
      </c>
      <c r="C42" s="11" t="s">
        <v>316</v>
      </c>
      <c r="D42" s="11" t="s">
        <v>317</v>
      </c>
      <c r="E42" s="11">
        <v>1987</v>
      </c>
      <c r="F42" s="11" t="s">
        <v>318</v>
      </c>
      <c r="G42" s="11">
        <v>30</v>
      </c>
      <c r="H42" s="11">
        <v>2</v>
      </c>
      <c r="I42" s="11" t="s">
        <v>319</v>
      </c>
      <c r="J42" s="11">
        <v>52971</v>
      </c>
    </row>
    <row r="43" spans="1:10" s="2" customFormat="1">
      <c r="A43" s="11">
        <v>94</v>
      </c>
      <c r="B43" s="11" t="s">
        <v>299</v>
      </c>
      <c r="C43" s="11" t="s">
        <v>300</v>
      </c>
      <c r="D43" s="11" t="s">
        <v>301</v>
      </c>
      <c r="E43" s="11">
        <v>2004</v>
      </c>
      <c r="F43" s="11" t="s">
        <v>302</v>
      </c>
      <c r="G43" s="11">
        <v>57</v>
      </c>
      <c r="H43" s="11">
        <v>2</v>
      </c>
      <c r="I43" s="11" t="s">
        <v>303</v>
      </c>
      <c r="J43" s="11">
        <v>54361</v>
      </c>
    </row>
    <row r="44" spans="1:10" s="2" customFormat="1">
      <c r="A44" s="11">
        <v>51</v>
      </c>
      <c r="B44" s="11" t="s">
        <v>132</v>
      </c>
      <c r="C44" s="11" t="s">
        <v>133</v>
      </c>
      <c r="D44" s="11" t="s">
        <v>134</v>
      </c>
      <c r="E44" s="11">
        <v>1977</v>
      </c>
      <c r="F44" s="11" t="s">
        <v>135</v>
      </c>
      <c r="G44" s="11">
        <v>9</v>
      </c>
      <c r="H44" s="11">
        <v>1</v>
      </c>
      <c r="I44" s="11" t="s">
        <v>136</v>
      </c>
      <c r="J44" s="11">
        <v>54775</v>
      </c>
    </row>
    <row r="45" spans="1:10" s="2" customFormat="1">
      <c r="A45" s="11">
        <v>95</v>
      </c>
      <c r="B45" s="11" t="s">
        <v>304</v>
      </c>
      <c r="C45" s="11" t="s">
        <v>305</v>
      </c>
      <c r="D45" s="11" t="s">
        <v>306</v>
      </c>
      <c r="E45" s="11">
        <v>1992</v>
      </c>
      <c r="F45" s="11" t="s">
        <v>307</v>
      </c>
      <c r="G45" s="11">
        <v>59</v>
      </c>
      <c r="H45" s="11">
        <v>2</v>
      </c>
      <c r="I45" s="16" t="s">
        <v>308</v>
      </c>
      <c r="J45" s="11">
        <v>54968</v>
      </c>
    </row>
    <row r="46" spans="1:10" s="2" customFormat="1">
      <c r="A46" s="11">
        <v>85</v>
      </c>
      <c r="B46" s="11" t="s">
        <v>271</v>
      </c>
      <c r="C46" s="11" t="s">
        <v>272</v>
      </c>
      <c r="D46" s="11" t="s">
        <v>29</v>
      </c>
      <c r="E46" s="11">
        <v>2011</v>
      </c>
      <c r="F46" s="11" t="s">
        <v>273</v>
      </c>
      <c r="G46" s="11">
        <v>96</v>
      </c>
      <c r="H46" s="11">
        <v>5</v>
      </c>
      <c r="I46" s="11" t="s">
        <v>274</v>
      </c>
      <c r="J46" s="11">
        <v>55220</v>
      </c>
    </row>
    <row r="47" spans="1:10" s="2" customFormat="1">
      <c r="A47" s="11">
        <v>110</v>
      </c>
      <c r="B47" s="11" t="s">
        <v>362</v>
      </c>
      <c r="C47" s="11" t="s">
        <v>363</v>
      </c>
      <c r="D47" s="11" t="s">
        <v>364</v>
      </c>
      <c r="E47" s="11">
        <v>1993</v>
      </c>
      <c r="F47" s="11" t="s">
        <v>365</v>
      </c>
      <c r="G47" s="11">
        <v>26</v>
      </c>
      <c r="H47" s="11">
        <v>4</v>
      </c>
      <c r="I47" s="11" t="s">
        <v>366</v>
      </c>
      <c r="J47" s="11">
        <v>56086</v>
      </c>
    </row>
    <row r="48" spans="1:10" s="2" customFormat="1">
      <c r="A48" s="11">
        <v>73</v>
      </c>
      <c r="B48" s="11" t="s">
        <v>51</v>
      </c>
      <c r="C48" s="11" t="s">
        <v>52</v>
      </c>
      <c r="D48" s="11" t="s">
        <v>53</v>
      </c>
      <c r="E48" s="11">
        <v>2015</v>
      </c>
      <c r="F48" s="11" t="s">
        <v>54</v>
      </c>
      <c r="G48" s="11">
        <v>109</v>
      </c>
      <c r="H48" s="11">
        <v>3</v>
      </c>
      <c r="I48" s="11" t="s">
        <v>225</v>
      </c>
      <c r="J48" s="11">
        <v>56525</v>
      </c>
    </row>
    <row r="49" spans="1:10" s="2" customFormat="1">
      <c r="A49" s="11">
        <v>80</v>
      </c>
      <c r="B49" s="11" t="s">
        <v>251</v>
      </c>
      <c r="C49" s="11" t="s">
        <v>252</v>
      </c>
      <c r="D49" s="11" t="s">
        <v>33</v>
      </c>
      <c r="E49" s="11">
        <v>1979</v>
      </c>
      <c r="F49" s="11" t="s">
        <v>253</v>
      </c>
      <c r="G49" s="11">
        <v>49</v>
      </c>
      <c r="H49" s="11">
        <v>1</v>
      </c>
      <c r="I49" s="11" t="s">
        <v>254</v>
      </c>
      <c r="J49" s="11">
        <v>57840</v>
      </c>
    </row>
    <row r="50" spans="1:10" s="2" customFormat="1">
      <c r="A50" s="11">
        <v>52</v>
      </c>
      <c r="B50" s="11" t="s">
        <v>137</v>
      </c>
      <c r="C50" s="11" t="s">
        <v>138</v>
      </c>
      <c r="D50" s="11" t="s">
        <v>139</v>
      </c>
      <c r="E50" s="11">
        <v>1991</v>
      </c>
      <c r="F50" s="11" t="s">
        <v>140</v>
      </c>
      <c r="G50" s="11">
        <v>16</v>
      </c>
      <c r="H50" s="16">
        <v>42767</v>
      </c>
      <c r="I50" s="11" t="s">
        <v>141</v>
      </c>
      <c r="J50" s="11">
        <v>58896</v>
      </c>
    </row>
    <row r="51" spans="1:10">
      <c r="A51" s="11">
        <v>83</v>
      </c>
      <c r="B51" s="11" t="s">
        <v>85</v>
      </c>
      <c r="C51" s="11" t="s">
        <v>86</v>
      </c>
      <c r="D51" s="11" t="s">
        <v>87</v>
      </c>
      <c r="E51" s="11">
        <v>2016</v>
      </c>
      <c r="F51" s="11" t="s">
        <v>88</v>
      </c>
      <c r="G51" s="11">
        <v>25</v>
      </c>
      <c r="H51" s="11">
        <v>2</v>
      </c>
      <c r="I51" s="11" t="s">
        <v>265</v>
      </c>
      <c r="J51" s="11">
        <v>59284</v>
      </c>
    </row>
    <row r="52" spans="1:10">
      <c r="A52" s="11">
        <v>91</v>
      </c>
      <c r="B52" s="11" t="s">
        <v>47</v>
      </c>
      <c r="C52" s="11" t="s">
        <v>48</v>
      </c>
      <c r="D52" s="11" t="s">
        <v>49</v>
      </c>
      <c r="E52" s="11">
        <v>2001</v>
      </c>
      <c r="F52" s="11" t="s">
        <v>50</v>
      </c>
      <c r="G52" s="11">
        <v>23</v>
      </c>
      <c r="H52" s="11">
        <v>3</v>
      </c>
      <c r="I52" s="11" t="s">
        <v>292</v>
      </c>
      <c r="J52" s="11">
        <v>59320</v>
      </c>
    </row>
    <row r="53" spans="1:10">
      <c r="A53" s="11">
        <v>72</v>
      </c>
      <c r="B53" s="11" t="s">
        <v>220</v>
      </c>
      <c r="C53" s="11" t="s">
        <v>221</v>
      </c>
      <c r="D53" s="11" t="s">
        <v>222</v>
      </c>
      <c r="E53" s="11">
        <v>1975</v>
      </c>
      <c r="F53" s="11" t="s">
        <v>223</v>
      </c>
      <c r="G53" s="11">
        <v>42</v>
      </c>
      <c r="H53" s="11">
        <v>1</v>
      </c>
      <c r="I53" s="11" t="s">
        <v>224</v>
      </c>
      <c r="J53" s="11">
        <v>60703</v>
      </c>
    </row>
    <row r="54" spans="1:10">
      <c r="A54" s="11">
        <v>92</v>
      </c>
      <c r="B54" s="11" t="s">
        <v>293</v>
      </c>
      <c r="C54" s="11" t="s">
        <v>294</v>
      </c>
      <c r="D54" s="11" t="s">
        <v>295</v>
      </c>
      <c r="E54" s="11">
        <v>2011</v>
      </c>
      <c r="F54" s="11" t="s">
        <v>296</v>
      </c>
      <c r="G54" s="11">
        <v>65</v>
      </c>
      <c r="H54" s="11">
        <v>4</v>
      </c>
      <c r="I54" s="11" t="s">
        <v>297</v>
      </c>
      <c r="J54" s="11">
        <v>66679</v>
      </c>
    </row>
    <row r="55" spans="1:10">
      <c r="A55" s="11">
        <v>58</v>
      </c>
      <c r="B55" s="11" t="s">
        <v>158</v>
      </c>
      <c r="C55" s="11" t="s">
        <v>159</v>
      </c>
      <c r="D55" s="11" t="s">
        <v>160</v>
      </c>
      <c r="E55" s="11">
        <v>2017</v>
      </c>
      <c r="F55" s="11" t="s">
        <v>161</v>
      </c>
      <c r="G55" s="11">
        <v>94</v>
      </c>
      <c r="H55" s="11"/>
      <c r="I55" s="11" t="s">
        <v>162</v>
      </c>
      <c r="J55" s="11">
        <v>67037</v>
      </c>
    </row>
    <row r="56" spans="1:10">
      <c r="A56" s="11">
        <v>44</v>
      </c>
      <c r="B56" s="11" t="s">
        <v>113</v>
      </c>
      <c r="C56" s="11" t="s">
        <v>114</v>
      </c>
      <c r="D56" s="11" t="s">
        <v>115</v>
      </c>
      <c r="E56" s="11">
        <v>1989</v>
      </c>
      <c r="F56" s="11" t="s">
        <v>116</v>
      </c>
      <c r="G56" s="11">
        <v>105</v>
      </c>
      <c r="H56" s="11">
        <v>2</v>
      </c>
      <c r="I56" s="11" t="s">
        <v>117</v>
      </c>
      <c r="J56" s="11">
        <v>73767</v>
      </c>
    </row>
    <row r="57" spans="1:10">
      <c r="A57" s="11">
        <v>55</v>
      </c>
      <c r="B57" s="11" t="s">
        <v>67</v>
      </c>
      <c r="C57" s="11" t="s">
        <v>68</v>
      </c>
      <c r="D57" s="11" t="s">
        <v>69</v>
      </c>
      <c r="E57" s="11">
        <v>2002</v>
      </c>
      <c r="F57" s="11" t="s">
        <v>70</v>
      </c>
      <c r="G57" s="11">
        <v>62</v>
      </c>
      <c r="H57" s="11" t="s">
        <v>152</v>
      </c>
      <c r="I57" s="11">
        <v>3385</v>
      </c>
      <c r="J57" s="11">
        <v>73924</v>
      </c>
    </row>
    <row r="58" spans="1:10">
      <c r="A58" s="11">
        <v>43</v>
      </c>
      <c r="B58" s="11" t="s">
        <v>35</v>
      </c>
      <c r="C58" s="11" t="s">
        <v>36</v>
      </c>
      <c r="D58" s="11" t="s">
        <v>37</v>
      </c>
      <c r="E58" s="11">
        <v>2010</v>
      </c>
      <c r="F58" s="11" t="s">
        <v>38</v>
      </c>
      <c r="G58" s="11">
        <v>1</v>
      </c>
      <c r="H58" s="11">
        <v>2</v>
      </c>
      <c r="I58" s="11" t="s">
        <v>112</v>
      </c>
      <c r="J58" s="11">
        <v>74887</v>
      </c>
    </row>
    <row r="59" spans="1:10">
      <c r="A59" s="11">
        <v>40</v>
      </c>
      <c r="B59" s="11" t="s">
        <v>100</v>
      </c>
      <c r="C59" s="11" t="s">
        <v>101</v>
      </c>
      <c r="D59" s="11" t="s">
        <v>102</v>
      </c>
      <c r="E59" s="11">
        <v>1997</v>
      </c>
      <c r="F59" s="11" t="s">
        <v>105</v>
      </c>
      <c r="G59" s="11">
        <v>88</v>
      </c>
      <c r="H59" s="11"/>
      <c r="I59" s="11" t="s">
        <v>104</v>
      </c>
      <c r="J59" s="11">
        <v>75330</v>
      </c>
    </row>
    <row r="60" spans="1:10">
      <c r="A60" s="11">
        <v>81</v>
      </c>
      <c r="B60" s="11" t="s">
        <v>255</v>
      </c>
      <c r="C60" s="11" t="s">
        <v>256</v>
      </c>
      <c r="D60" s="11" t="s">
        <v>257</v>
      </c>
      <c r="E60" s="11">
        <v>1998</v>
      </c>
      <c r="F60" s="11" t="s">
        <v>258</v>
      </c>
      <c r="G60" s="11">
        <v>71</v>
      </c>
      <c r="H60" s="11"/>
      <c r="I60" s="11" t="s">
        <v>259</v>
      </c>
      <c r="J60" s="11">
        <v>76460</v>
      </c>
    </row>
    <row r="61" spans="1:10">
      <c r="A61" s="11">
        <v>59</v>
      </c>
      <c r="B61" s="11" t="s">
        <v>163</v>
      </c>
      <c r="C61" s="11" t="s">
        <v>164</v>
      </c>
      <c r="D61" s="11" t="s">
        <v>165</v>
      </c>
      <c r="E61" s="11">
        <v>1996</v>
      </c>
      <c r="F61" s="11" t="s">
        <v>166</v>
      </c>
      <c r="G61" s="11">
        <v>49</v>
      </c>
      <c r="H61" s="11">
        <v>1</v>
      </c>
      <c r="I61" s="11" t="s">
        <v>167</v>
      </c>
      <c r="J61" s="11">
        <v>78680</v>
      </c>
    </row>
    <row r="62" spans="1:10">
      <c r="A62" s="11">
        <v>108</v>
      </c>
      <c r="B62" s="11" t="s">
        <v>353</v>
      </c>
      <c r="C62" s="11" t="s">
        <v>354</v>
      </c>
      <c r="D62" s="11" t="s">
        <v>355</v>
      </c>
      <c r="E62" s="11">
        <v>1985</v>
      </c>
      <c r="F62" s="11" t="s">
        <v>356</v>
      </c>
      <c r="G62" s="11">
        <v>20</v>
      </c>
      <c r="H62" s="11">
        <v>7</v>
      </c>
      <c r="I62" s="11" t="s">
        <v>357</v>
      </c>
      <c r="J62" s="11">
        <v>80275</v>
      </c>
    </row>
    <row r="63" spans="1:10">
      <c r="A63" s="11">
        <v>105</v>
      </c>
      <c r="B63" s="11" t="s">
        <v>339</v>
      </c>
      <c r="C63" s="11" t="s">
        <v>340</v>
      </c>
      <c r="D63" s="11" t="s">
        <v>341</v>
      </c>
      <c r="E63" s="11">
        <v>1999</v>
      </c>
      <c r="F63" s="11" t="s">
        <v>342</v>
      </c>
      <c r="G63" s="11">
        <v>47</v>
      </c>
      <c r="H63" s="11">
        <v>2</v>
      </c>
      <c r="I63" s="11" t="s">
        <v>343</v>
      </c>
      <c r="J63" s="11">
        <v>81054</v>
      </c>
    </row>
    <row r="64" spans="1:10">
      <c r="A64" s="11">
        <v>62</v>
      </c>
      <c r="B64" s="11" t="s">
        <v>176</v>
      </c>
      <c r="C64" s="11" t="s">
        <v>177</v>
      </c>
      <c r="D64" s="11" t="s">
        <v>178</v>
      </c>
      <c r="E64" s="11">
        <v>1974</v>
      </c>
      <c r="F64" s="11" t="s">
        <v>179</v>
      </c>
      <c r="G64" s="11">
        <v>14</v>
      </c>
      <c r="H64" s="11">
        <v>2</v>
      </c>
      <c r="I64" s="11" t="s">
        <v>180</v>
      </c>
      <c r="J64" s="11">
        <v>81684</v>
      </c>
    </row>
    <row r="65" spans="1:10">
      <c r="A65" s="11">
        <v>101</v>
      </c>
      <c r="B65" s="11" t="s">
        <v>321</v>
      </c>
      <c r="C65" s="11" t="s">
        <v>322</v>
      </c>
      <c r="D65" s="11" t="s">
        <v>323</v>
      </c>
      <c r="E65" s="11">
        <v>1998</v>
      </c>
      <c r="F65" s="11" t="s">
        <v>324</v>
      </c>
      <c r="G65" s="11">
        <v>51</v>
      </c>
      <c r="H65" s="11">
        <v>2</v>
      </c>
      <c r="I65" s="11" t="s">
        <v>235</v>
      </c>
      <c r="J65" s="11">
        <v>82696</v>
      </c>
    </row>
    <row r="66" spans="1:10">
      <c r="A66" s="11">
        <v>76</v>
      </c>
      <c r="B66" s="11" t="s">
        <v>236</v>
      </c>
      <c r="C66" s="11" t="s">
        <v>237</v>
      </c>
      <c r="D66" s="11" t="s">
        <v>238</v>
      </c>
      <c r="E66" s="11">
        <v>2012</v>
      </c>
      <c r="F66" s="11" t="s">
        <v>239</v>
      </c>
      <c r="G66" s="11">
        <v>3</v>
      </c>
      <c r="H66" s="11"/>
      <c r="I66" s="11"/>
      <c r="J66" s="11">
        <v>83890</v>
      </c>
    </row>
    <row r="67" spans="1:10">
      <c r="A67" s="11">
        <v>42</v>
      </c>
      <c r="B67" s="11" t="s">
        <v>107</v>
      </c>
      <c r="C67" s="11" t="s">
        <v>108</v>
      </c>
      <c r="D67" s="11" t="s">
        <v>109</v>
      </c>
      <c r="E67" s="11">
        <v>1983</v>
      </c>
      <c r="F67" s="11" t="s">
        <v>110</v>
      </c>
      <c r="G67" s="11">
        <v>58</v>
      </c>
      <c r="H67" s="11">
        <v>9</v>
      </c>
      <c r="I67" s="11" t="s">
        <v>111</v>
      </c>
      <c r="J67" s="11">
        <v>84689</v>
      </c>
    </row>
    <row r="68" spans="1:10">
      <c r="A68" s="11">
        <v>89</v>
      </c>
      <c r="B68" s="11" t="s">
        <v>63</v>
      </c>
      <c r="C68" s="11" t="s">
        <v>64</v>
      </c>
      <c r="D68" s="11" t="s">
        <v>65</v>
      </c>
      <c r="E68" s="11">
        <v>1981</v>
      </c>
      <c r="F68" s="11" t="s">
        <v>66</v>
      </c>
      <c r="G68" s="11">
        <v>18</v>
      </c>
      <c r="H68" s="11">
        <v>3</v>
      </c>
      <c r="I68" s="11" t="s">
        <v>287</v>
      </c>
      <c r="J68" s="11">
        <v>88432</v>
      </c>
    </row>
    <row r="69" spans="1:10">
      <c r="A69" s="11">
        <v>50</v>
      </c>
      <c r="B69" s="11" t="s">
        <v>89</v>
      </c>
      <c r="C69" s="11" t="s">
        <v>90</v>
      </c>
      <c r="D69" s="11" t="s">
        <v>91</v>
      </c>
      <c r="E69" s="11">
        <v>1991</v>
      </c>
      <c r="F69" s="11" t="s">
        <v>92</v>
      </c>
      <c r="G69" s="11">
        <v>41</v>
      </c>
      <c r="H69" s="11">
        <v>3</v>
      </c>
      <c r="I69" s="11" t="s">
        <v>131</v>
      </c>
      <c r="J69" s="11">
        <v>89054</v>
      </c>
    </row>
    <row r="70" spans="1:10">
      <c r="A70" s="11">
        <v>112</v>
      </c>
      <c r="B70" s="11" t="s">
        <v>372</v>
      </c>
      <c r="C70" s="11" t="s">
        <v>373</v>
      </c>
      <c r="D70" s="11" t="s">
        <v>374</v>
      </c>
      <c r="E70" s="11">
        <v>2008</v>
      </c>
      <c r="F70" s="11" t="s">
        <v>375</v>
      </c>
      <c r="G70" s="11">
        <v>28</v>
      </c>
      <c r="H70" s="11">
        <v>2</v>
      </c>
      <c r="I70" s="11" t="s">
        <v>376</v>
      </c>
      <c r="J70" s="11">
        <v>90316</v>
      </c>
    </row>
    <row r="71" spans="1:10">
      <c r="A71" s="11">
        <v>70</v>
      </c>
      <c r="B71" s="11" t="s">
        <v>211</v>
      </c>
      <c r="C71" s="11" t="s">
        <v>212</v>
      </c>
      <c r="D71" s="11" t="s">
        <v>213</v>
      </c>
      <c r="E71" s="11">
        <v>1989</v>
      </c>
      <c r="F71" s="11" t="s">
        <v>214</v>
      </c>
      <c r="G71" s="11">
        <v>57</v>
      </c>
      <c r="H71" s="11">
        <v>1</v>
      </c>
      <c r="I71" s="11" t="s">
        <v>215</v>
      </c>
      <c r="J71" s="11">
        <v>92735</v>
      </c>
    </row>
    <row r="72" spans="1:10">
      <c r="A72" s="11">
        <v>47</v>
      </c>
      <c r="B72" s="11" t="s">
        <v>124</v>
      </c>
      <c r="C72" s="11" t="s">
        <v>125</v>
      </c>
      <c r="D72" s="11" t="s">
        <v>126</v>
      </c>
      <c r="E72" s="11">
        <v>2008</v>
      </c>
      <c r="F72" s="11" t="s">
        <v>127</v>
      </c>
      <c r="G72" s="11">
        <v>68</v>
      </c>
      <c r="H72" s="11" t="s">
        <v>128</v>
      </c>
      <c r="I72" s="11">
        <v>4161</v>
      </c>
      <c r="J72" s="11">
        <v>93418</v>
      </c>
    </row>
    <row r="73" spans="1:10">
      <c r="A73" s="11">
        <v>103</v>
      </c>
      <c r="B73" s="11" t="s">
        <v>330</v>
      </c>
      <c r="C73" s="11" t="s">
        <v>331</v>
      </c>
      <c r="D73" s="11" t="s">
        <v>332</v>
      </c>
      <c r="E73" s="11">
        <v>1962</v>
      </c>
      <c r="F73" s="11"/>
      <c r="G73" s="11">
        <v>65</v>
      </c>
      <c r="H73" s="11">
        <v>3</v>
      </c>
      <c r="I73" s="11" t="s">
        <v>333</v>
      </c>
      <c r="J73" s="11">
        <v>94860</v>
      </c>
    </row>
    <row r="74" spans="1:10">
      <c r="A74" s="11">
        <v>97</v>
      </c>
      <c r="B74" s="11" t="s">
        <v>59</v>
      </c>
      <c r="C74" s="11" t="s">
        <v>60</v>
      </c>
      <c r="D74" s="11" t="s">
        <v>61</v>
      </c>
      <c r="E74" s="11">
        <v>1986</v>
      </c>
      <c r="F74" s="11" t="s">
        <v>62</v>
      </c>
      <c r="G74" s="11">
        <v>22</v>
      </c>
      <c r="H74" s="11">
        <v>3</v>
      </c>
      <c r="I74" s="16">
        <v>43011</v>
      </c>
      <c r="J74" s="11">
        <v>95244</v>
      </c>
    </row>
    <row r="75" spans="1:10">
      <c r="A75" s="11">
        <v>65</v>
      </c>
      <c r="B75" s="11" t="s">
        <v>190</v>
      </c>
      <c r="C75" s="11" t="s">
        <v>191</v>
      </c>
      <c r="D75" s="11" t="s">
        <v>192</v>
      </c>
      <c r="E75" s="11">
        <v>1988</v>
      </c>
      <c r="F75" s="11" t="s">
        <v>193</v>
      </c>
      <c r="G75" s="11">
        <v>22</v>
      </c>
      <c r="H75" s="11">
        <v>3</v>
      </c>
      <c r="I75" s="11" t="s">
        <v>194</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topLeftCell="A6" zoomScale="84" workbookViewId="0">
      <selection activeCell="A21" sqref="A21:XFD21"/>
    </sheetView>
  </sheetViews>
  <sheetFormatPr defaultRowHeight="16"/>
  <sheetData>
    <row r="1" spans="1:6">
      <c r="A1" s="11" t="s">
        <v>382</v>
      </c>
      <c r="B1" s="11" t="s">
        <v>383</v>
      </c>
      <c r="C1" s="11" t="s">
        <v>2</v>
      </c>
      <c r="D1" s="11" t="s">
        <v>103</v>
      </c>
      <c r="E1" s="11" t="s">
        <v>1</v>
      </c>
      <c r="F1" s="11" t="s">
        <v>894</v>
      </c>
    </row>
    <row r="2" spans="1:6">
      <c r="A2" s="11">
        <v>113</v>
      </c>
      <c r="B2" s="11" t="s">
        <v>812</v>
      </c>
      <c r="C2" s="11" t="s">
        <v>817</v>
      </c>
      <c r="D2" s="11" t="s">
        <v>816</v>
      </c>
      <c r="E2" s="11">
        <v>1972</v>
      </c>
      <c r="F2" s="11">
        <v>2.0152920465801638E-2</v>
      </c>
    </row>
    <row r="3" spans="1:6">
      <c r="A3" s="11">
        <v>118</v>
      </c>
      <c r="B3" s="11" t="s">
        <v>828</v>
      </c>
      <c r="C3" s="11" t="s">
        <v>829</v>
      </c>
      <c r="D3" s="11" t="s">
        <v>830</v>
      </c>
      <c r="E3" s="11">
        <v>1980</v>
      </c>
      <c r="F3" s="11">
        <v>4.674181240213704E-2</v>
      </c>
    </row>
    <row r="4" spans="1:6">
      <c r="A4" s="11">
        <v>121</v>
      </c>
      <c r="B4" s="11" t="s">
        <v>837</v>
      </c>
      <c r="C4" s="11" t="s">
        <v>838</v>
      </c>
      <c r="D4" s="11" t="s">
        <v>839</v>
      </c>
      <c r="E4" s="11">
        <v>2014</v>
      </c>
      <c r="F4" s="11">
        <v>0.13282679210562631</v>
      </c>
    </row>
    <row r="5" spans="1:6">
      <c r="A5" s="11">
        <v>115</v>
      </c>
      <c r="B5" s="11" t="s">
        <v>818</v>
      </c>
      <c r="C5" s="11" t="s">
        <v>819</v>
      </c>
      <c r="D5" s="11" t="s">
        <v>820</v>
      </c>
      <c r="E5" s="11">
        <v>1972</v>
      </c>
      <c r="F5" s="11">
        <v>0.14772978119295221</v>
      </c>
    </row>
    <row r="6" spans="1:6">
      <c r="A6" s="11">
        <v>117</v>
      </c>
      <c r="B6" s="11" t="s">
        <v>824</v>
      </c>
      <c r="C6" s="11" t="s">
        <v>825</v>
      </c>
      <c r="D6" s="11" t="s">
        <v>826</v>
      </c>
      <c r="E6" s="11">
        <v>1975</v>
      </c>
      <c r="F6" s="11">
        <v>0.19497116776968848</v>
      </c>
    </row>
    <row r="7" spans="1:6">
      <c r="A7" s="11">
        <v>116</v>
      </c>
      <c r="B7" s="11" t="s">
        <v>821</v>
      </c>
      <c r="C7" s="11" t="s">
        <v>823</v>
      </c>
      <c r="D7" s="11" t="s">
        <v>822</v>
      </c>
      <c r="E7" s="11">
        <v>1973</v>
      </c>
      <c r="F7" s="11">
        <v>0.3082658551556392</v>
      </c>
    </row>
    <row r="8" spans="1:6">
      <c r="A8" s="11">
        <v>123</v>
      </c>
      <c r="B8" s="11" t="s">
        <v>843</v>
      </c>
      <c r="C8" s="11" t="s">
        <v>844</v>
      </c>
      <c r="D8" s="11" t="s">
        <v>845</v>
      </c>
      <c r="E8" s="11">
        <v>2017</v>
      </c>
      <c r="F8" s="11">
        <v>0.35522680376280447</v>
      </c>
    </row>
    <row r="9" spans="1:6">
      <c r="A9" s="11">
        <v>119</v>
      </c>
      <c r="B9" s="11" t="s">
        <v>831</v>
      </c>
      <c r="C9" s="11" t="s">
        <v>832</v>
      </c>
      <c r="D9" s="11" t="s">
        <v>833</v>
      </c>
      <c r="E9" s="11">
        <v>1987</v>
      </c>
      <c r="F9" s="11">
        <v>0.51238651611118913</v>
      </c>
    </row>
    <row r="10" spans="1:6">
      <c r="A10" s="11">
        <v>114</v>
      </c>
      <c r="B10" s="11" t="s">
        <v>815</v>
      </c>
      <c r="C10" s="11" t="s">
        <v>813</v>
      </c>
      <c r="D10" s="11" t="s">
        <v>814</v>
      </c>
      <c r="E10" s="11">
        <v>1973</v>
      </c>
      <c r="F10" s="11">
        <v>0.79962543936843022</v>
      </c>
    </row>
    <row r="11" spans="1:6">
      <c r="A11" s="11">
        <v>122</v>
      </c>
      <c r="B11" s="11" t="s">
        <v>840</v>
      </c>
      <c r="C11" s="11" t="s">
        <v>841</v>
      </c>
      <c r="D11" s="11" t="s">
        <v>842</v>
      </c>
      <c r="E11" s="11">
        <v>1974</v>
      </c>
      <c r="F11" s="11">
        <v>0.82351857412982277</v>
      </c>
    </row>
    <row r="12" spans="1:6">
      <c r="A12" s="11">
        <v>120</v>
      </c>
      <c r="B12" s="11" t="s">
        <v>834</v>
      </c>
      <c r="C12" s="11" t="s">
        <v>835</v>
      </c>
      <c r="D12" s="11" t="s">
        <v>836</v>
      </c>
      <c r="E12" s="11">
        <v>1980</v>
      </c>
      <c r="F12" s="11">
        <v>0.91283573016383235</v>
      </c>
    </row>
    <row r="14" spans="1:6">
      <c r="A14" s="2" t="s">
        <v>994</v>
      </c>
      <c r="D14" t="s">
        <v>995</v>
      </c>
    </row>
    <row r="15" spans="1:6">
      <c r="A15">
        <v>130</v>
      </c>
      <c r="B15" t="s">
        <v>992</v>
      </c>
      <c r="C15">
        <v>1986</v>
      </c>
      <c r="D15">
        <v>4.5647988135790185E-2</v>
      </c>
    </row>
    <row r="16" spans="1:6">
      <c r="A16">
        <v>126</v>
      </c>
      <c r="B16" t="s">
        <v>989</v>
      </c>
      <c r="C16">
        <v>1977</v>
      </c>
      <c r="D16">
        <v>0.19975369256546105</v>
      </c>
    </row>
    <row r="17" spans="1:4">
      <c r="A17">
        <v>124</v>
      </c>
      <c r="B17" t="s">
        <v>987</v>
      </c>
      <c r="C17">
        <v>2001</v>
      </c>
      <c r="D17">
        <v>0.38904191938792043</v>
      </c>
    </row>
    <row r="18" spans="1:4">
      <c r="A18">
        <v>131</v>
      </c>
      <c r="B18" t="s">
        <v>993</v>
      </c>
      <c r="C18">
        <v>1983</v>
      </c>
      <c r="D18">
        <v>0.46913668197324998</v>
      </c>
    </row>
    <row r="19" spans="1:4">
      <c r="A19">
        <v>125</v>
      </c>
      <c r="B19" t="s">
        <v>988</v>
      </c>
      <c r="C19">
        <v>1976</v>
      </c>
      <c r="D19">
        <v>0.47343686143616748</v>
      </c>
    </row>
    <row r="20" spans="1:4">
      <c r="A20">
        <v>127</v>
      </c>
      <c r="B20" t="s">
        <v>990</v>
      </c>
      <c r="C20">
        <v>1983</v>
      </c>
      <c r="D20">
        <v>0.66023299344219599</v>
      </c>
    </row>
    <row r="21" spans="1:4">
      <c r="A21">
        <v>129</v>
      </c>
      <c r="B21" t="s">
        <v>991</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6"/>
  <sheetData>
    <row r="1" spans="1:3">
      <c r="A1" s="19" t="s">
        <v>919</v>
      </c>
      <c r="B1" t="s">
        <v>1</v>
      </c>
      <c r="C1" t="s">
        <v>940</v>
      </c>
    </row>
    <row r="2" spans="1:3">
      <c r="A2" t="s">
        <v>920</v>
      </c>
      <c r="B2">
        <v>2006</v>
      </c>
      <c r="C2">
        <v>0.11780915591189201</v>
      </c>
    </row>
    <row r="3" spans="1:3">
      <c r="A3" s="19" t="s">
        <v>921</v>
      </c>
      <c r="B3">
        <v>2013</v>
      </c>
      <c r="C3">
        <v>0.14190518438276789</v>
      </c>
    </row>
    <row r="4" spans="1:3">
      <c r="A4" t="s">
        <v>922</v>
      </c>
      <c r="B4">
        <v>2014</v>
      </c>
      <c r="C4">
        <v>0.15248178171981241</v>
      </c>
    </row>
    <row r="5" spans="1:3">
      <c r="A5" t="s">
        <v>923</v>
      </c>
      <c r="B5">
        <v>2016</v>
      </c>
      <c r="C5">
        <v>0.32424885057540331</v>
      </c>
    </row>
    <row r="6" spans="1:3">
      <c r="A6" t="s">
        <v>924</v>
      </c>
      <c r="B6">
        <v>2002</v>
      </c>
      <c r="C6">
        <v>0.36008942414901568</v>
      </c>
    </row>
    <row r="7" spans="1:3">
      <c r="A7" t="s">
        <v>925</v>
      </c>
      <c r="B7">
        <v>2013</v>
      </c>
      <c r="C7">
        <v>0.36473888979125946</v>
      </c>
    </row>
    <row r="8" spans="1:3">
      <c r="A8" t="s">
        <v>926</v>
      </c>
      <c r="B8">
        <v>2015</v>
      </c>
      <c r="C8">
        <v>0.37305006993859302</v>
      </c>
    </row>
    <row r="9" spans="1:3">
      <c r="A9" t="s">
        <v>927</v>
      </c>
      <c r="B9">
        <v>1998</v>
      </c>
      <c r="C9">
        <v>0.40549141682361001</v>
      </c>
    </row>
    <row r="10" spans="1:3">
      <c r="A10" t="s">
        <v>928</v>
      </c>
      <c r="B10">
        <v>1996</v>
      </c>
      <c r="C10">
        <v>0.49010771135660791</v>
      </c>
    </row>
    <row r="11" spans="1:3">
      <c r="A11" t="s">
        <v>929</v>
      </c>
      <c r="B11">
        <v>1997</v>
      </c>
      <c r="C11">
        <v>0.49766661039234461</v>
      </c>
    </row>
    <row r="12" spans="1:3">
      <c r="A12" t="s">
        <v>930</v>
      </c>
      <c r="B12">
        <v>2015</v>
      </c>
      <c r="C12">
        <v>0.53613889700361461</v>
      </c>
    </row>
    <row r="13" spans="1:3">
      <c r="A13" t="s">
        <v>939</v>
      </c>
      <c r="B13">
        <v>2017</v>
      </c>
      <c r="C13">
        <v>0.55372046150480514</v>
      </c>
    </row>
    <row r="14" spans="1:3">
      <c r="A14" t="s">
        <v>931</v>
      </c>
      <c r="B14">
        <v>2010</v>
      </c>
      <c r="C14">
        <v>0.56166742077086174</v>
      </c>
    </row>
    <row r="15" spans="1:3">
      <c r="A15" t="s">
        <v>932</v>
      </c>
      <c r="B15">
        <v>2014</v>
      </c>
      <c r="C15">
        <v>0.69538024858540026</v>
      </c>
    </row>
    <row r="16" spans="1:3">
      <c r="A16" t="s">
        <v>933</v>
      </c>
      <c r="B16">
        <v>1989</v>
      </c>
      <c r="C16">
        <v>0.72399036878219081</v>
      </c>
    </row>
    <row r="17" spans="1:3">
      <c r="A17" t="s">
        <v>934</v>
      </c>
      <c r="B17">
        <v>2002</v>
      </c>
      <c r="C17">
        <v>0.75372671693079174</v>
      </c>
    </row>
    <row r="18" spans="1:3">
      <c r="A18" t="s">
        <v>935</v>
      </c>
      <c r="B18">
        <v>1973</v>
      </c>
      <c r="C18">
        <v>0.90783927973393885</v>
      </c>
    </row>
    <row r="19" spans="1:3">
      <c r="A19" t="s">
        <v>936</v>
      </c>
      <c r="B19">
        <v>1993</v>
      </c>
      <c r="C19">
        <v>0.92374386939225039</v>
      </c>
    </row>
    <row r="20" spans="1:3">
      <c r="A20" t="s">
        <v>937</v>
      </c>
      <c r="B20">
        <v>2015</v>
      </c>
      <c r="C20">
        <v>0.979161553110653</v>
      </c>
    </row>
    <row r="21" spans="1:3">
      <c r="A21" t="s">
        <v>938</v>
      </c>
      <c r="B21">
        <v>2008</v>
      </c>
      <c r="C21">
        <v>0.99001321954929655</v>
      </c>
    </row>
  </sheetData>
  <sortState ref="A2:B21">
    <sortCondition ref="B2:B21"/>
  </sortState>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2018-03-24T23:22:36Z</dcterms:modified>
</cp:coreProperties>
</file>