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52ADEFB3-96D8-49B3-BDE1-DF4925160FF6}" xr6:coauthVersionLast="28" xr6:coauthVersionMax="28" xr10:uidLastSave="{00000000-0000-0000-0000-000000000000}"/>
  <bookViews>
    <workbookView xWindow="160" yWindow="460" windowWidth="10640" windowHeight="5720" tabRatio="500" xr2:uid="{00000000-000D-0000-FFFF-FFFF00000000}"/>
  </bookViews>
  <sheets>
    <sheet name="Data_prop_reporting_PA" sheetId="5" r:id="rId1"/>
    <sheet name="Codebook_Data_Prop_reporting_PA" sheetId="9" r:id="rId2"/>
    <sheet name="Randomisation_Prop_Reporting_PA" sheetId="7" r:id="rId3"/>
  </sheets>
  <definedNames>
    <definedName name="_xlnm._FilterDatabase" localSheetId="0" hidden="1">Data_prop_reporting_PA!$H$24:$H$40</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7" i="5" l="1"/>
  <c r="J30" i="5"/>
  <c r="J26" i="5"/>
  <c r="J25" i="5" l="1"/>
  <c r="J21" i="5" l="1"/>
  <c r="J20" i="5"/>
  <c r="J19" i="5"/>
  <c r="J17" i="5"/>
  <c r="J18" i="5"/>
  <c r="J11" i="5"/>
  <c r="J7" i="5"/>
  <c r="J5" i="5"/>
  <c r="J4" i="5"/>
</calcChain>
</file>

<file path=xl/sharedStrings.xml><?xml version="1.0" encoding="utf-8"?>
<sst xmlns="http://schemas.openxmlformats.org/spreadsheetml/2006/main" count="231" uniqueCount="159">
  <si>
    <t>Year</t>
  </si>
  <si>
    <t>Notes</t>
  </si>
  <si>
    <t xml:space="preserve">SamplingStrategy </t>
  </si>
  <si>
    <t>SubfieldClassification</t>
  </si>
  <si>
    <t>YearsStudied</t>
  </si>
  <si>
    <t>Bezeau, S. and Graves, R.</t>
  </si>
  <si>
    <t>Journal of Visual Impairment &amp; Blindness</t>
  </si>
  <si>
    <t>British Journal of Psychology</t>
  </si>
  <si>
    <t>Animal Behaviour</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</si>
  <si>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</si>
  <si>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</si>
  <si>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1997-2004</t>
  </si>
  <si>
    <t>2010-2011</t>
  </si>
  <si>
    <t>General Psychology</t>
  </si>
  <si>
    <t>Articles listed in the July issues of Journal for Research in Mathematics Education 1976-1995</t>
  </si>
  <si>
    <t>1975-1994</t>
  </si>
  <si>
    <t>Studies Examining the Cognitive Effects of Subthalamic Nucleus Deep Brain Stimulation in Parkinson's Disease. Diverse journals.</t>
  </si>
  <si>
    <t>2006-2013</t>
  </si>
  <si>
    <t>Education</t>
  </si>
  <si>
    <t>Rehabilitation Counseling Bulletin, Rehabilitation Psychology, Journal of Applied Rehabilitation Counseling, Rehabilitation Education</t>
  </si>
  <si>
    <t>1990-1991</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</si>
  <si>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</si>
  <si>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</si>
  <si>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</si>
  <si>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</si>
  <si>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2013-2015</t>
  </si>
  <si>
    <t>Clinical</t>
  </si>
  <si>
    <t>1998-1999</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</si>
  <si>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</si>
  <si>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Journal of Abnormal Psychology</t>
  </si>
  <si>
    <t>"We decided to analyze all studies published in the 1984 volume of the Journal ofAbnormal Psychology"</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</si>
  <si>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</si>
  <si>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</si>
  <si>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</si>
  <si>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</si>
  <si>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</si>
  <si>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</si>
  <si>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</si>
  <si>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</si>
  <si>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Journal of Research in Science Teaching</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</si>
  <si>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</si>
  <si>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</si>
  <si>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</si>
  <si>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</si>
  <si>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</si>
  <si>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</si>
  <si>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</si>
  <si>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</si>
  <si>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</si>
  <si>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</si>
  <si>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</si>
  <si>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</si>
  <si>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</si>
  <si>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</si>
  <si>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</si>
  <si>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</si>
  <si>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</si>
  <si>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</si>
  <si>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</si>
  <si>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</si>
  <si>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</si>
  <si>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</si>
  <si>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</si>
  <si>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</si>
  <si>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</si>
  <si>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</si>
  <si>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</si>
  <si>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</si>
  <si>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</si>
  <si>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</si>
  <si>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</si>
  <si>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</si>
  <si>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</si>
  <si>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</si>
  <si>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</si>
  <si>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</si>
  <si>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</si>
  <si>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</si>
  <si>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</si>
  <si>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</si>
  <si>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</si>
  <si>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Journal for Research in Mathematics Education</t>
  </si>
  <si>
    <t>Management research</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</si>
  <si>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</si>
  <si>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</si>
  <si>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</si>
  <si>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</si>
  <si>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</si>
  <si>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</si>
  <si>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</si>
  <si>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</si>
  <si>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</si>
  <si>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</si>
  <si>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</si>
  <si>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</si>
  <si>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</si>
  <si>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</si>
  <si>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</si>
  <si>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</si>
  <si>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</si>
  <si>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</si>
  <si>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This data is also from Short (2002)</t>
  </si>
  <si>
    <t>This data is also from Osborne (2008)</t>
  </si>
  <si>
    <t>1990-1999</t>
  </si>
  <si>
    <t xml:space="preserve">Woolley, Thomas W., and George O. Dawson.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</si>
  <si>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</si>
  <si>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1977-1980</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</si>
  <si>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</si>
  <si>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</si>
  <si>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 xml:space="preserve">Subfield of reseach examined in the power survey (e.g., "psychology", "clinical neuroscience", "organisational psych" etc.) </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</si>
  <si>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</si>
  <si>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</si>
  <si>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</si>
  <si>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</si>
  <si>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</si>
  <si>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</si>
  <si>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</si>
  <si>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</si>
  <si>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</si>
  <si>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</si>
  <si>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</si>
  <si>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</si>
  <si>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</si>
  <si>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</si>
  <si>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</si>
  <si>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</si>
  <si>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</si>
  <si>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</si>
  <si>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</si>
  <si>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</si>
  <si>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</si>
  <si>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</si>
  <si>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</si>
  <si>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</si>
  <si>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</si>
  <si>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</si>
  <si>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</si>
  <si>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</si>
  <si>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</si>
  <si>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</si>
  <si>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</si>
  <si>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Academy of Management Journal, Administrative Science Quarterly, Strategic Management Journal, Journal of Management, and Journal of Management Studies</t>
  </si>
  <si>
    <t>Cashen and Geiger</t>
  </si>
  <si>
    <t>Cashen &amp; Geiger (2004)</t>
  </si>
  <si>
    <t>"we reviewed five major journals that published management research over the 10-year period of January 1990 to December 1999""</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</si>
  <si>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</si>
  <si>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</si>
  <si>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</si>
  <si>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</si>
  <si>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</si>
  <si>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</si>
  <si>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</si>
  <si>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</si>
  <si>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</si>
  <si>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</si>
  <si>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</si>
  <si>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NOTE: Excluded from secondary analysis</t>
  </si>
  <si>
    <t>NOTE: Excluded from secondary analysis. Also: "Sixty-five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</si>
  <si>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Notes - updated "Subfield" to "clinical" from "neurocog" 31/03/2018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</si>
</sst>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rgb="FF000000"/>
      <name val="Times-Roman"/>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xf numFmtId="0" fontId="1" fillId="0" borderId="0" xfId="0" applyFont="1"/>
    <xf numFmtId="0" fontId="0" fillId="0" borderId="0" xfId="0" applyFont="1" applyAlignment="1"/>
    <xf numFmtId="0" fontId="0" fillId="0" borderId="0" xfId="0" applyFont="1"/>
    <xf numFmtId="0" fontId="4" fillId="0" borderId="0" xfId="0" applyFont="1" applyAlignment="1"/>
    <xf numFmtId="0" fontId="0" fillId="0" borderId="0" xfId="0"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tabSelected="1" zoomScale="56" zoomScaleNormal="56" workbookViewId="0">
      <selection activeCell="N15" sqref="N15"/>
    </sheetView>
  </sheetViews>
  <sheetFormatPr defaultRowHeight="16"/>
  <sheetData>
    <row r="1" spans="1:11">
      <c r="A1" s="6" t="s">
        <v>40</v>
      </c>
      <c r="B1" s="6" t="s">
        <v>121</v>
      </c>
      <c r="C1" t="s">
        <v>0</v>
      </c>
      <c r="D1" t="s">
        <v>73</v>
      </c>
      <c r="E1" s="1" t="s">
        <v>2</v>
      </c>
      <c r="F1" s="1" t="s">
        <v>113</v>
      </c>
      <c r="G1" s="1" t="s">
        <v>4</v>
      </c>
      <c r="H1" s="1" t="s">
        <v>3</v>
      </c>
      <c r="I1" s="1" t="s">
        <v>63</v>
      </c>
      <c r="J1" s="1" t="s">
        <v>62</v>
      </c>
      <c r="K1" s="1" t="s">
        <v>1</v>
      </c>
    </row>
    <row r="2" spans="1:11">
      <c r="A2" t="s">
        <v>41</v>
      </c>
      <c r="B2" t="s">
        <v>119</v>
      </c>
      <c r="C2">
        <v>2006</v>
      </c>
      <c r="E2" t="s">
        <v>64</v>
      </c>
      <c r="F2" s="1" t="s">
        <v>16</v>
      </c>
      <c r="G2" s="1" t="s">
        <v>11</v>
      </c>
      <c r="H2" t="s">
        <v>26</v>
      </c>
      <c r="I2">
        <v>30</v>
      </c>
      <c r="J2">
        <v>0</v>
      </c>
      <c r="K2" t="s">
        <v>158</v>
      </c>
    </row>
    <row r="3" spans="1:11">
      <c r="A3" s="6" t="s">
        <v>42</v>
      </c>
      <c r="B3" s="6" t="s">
        <v>132</v>
      </c>
      <c r="C3">
        <v>2013</v>
      </c>
      <c r="D3" t="s">
        <v>67</v>
      </c>
      <c r="E3" t="s">
        <v>65</v>
      </c>
      <c r="F3" t="s">
        <v>66</v>
      </c>
      <c r="G3">
        <v>2009</v>
      </c>
      <c r="K3" t="s">
        <v>68</v>
      </c>
    </row>
    <row r="4" spans="1:11">
      <c r="A4" t="s">
        <v>43</v>
      </c>
      <c r="B4" t="s">
        <v>120</v>
      </c>
      <c r="C4">
        <v>2014</v>
      </c>
      <c r="E4" s="1" t="s">
        <v>9</v>
      </c>
      <c r="F4" s="1" t="s">
        <v>10</v>
      </c>
      <c r="G4" s="1">
        <v>2011</v>
      </c>
      <c r="H4" t="s">
        <v>70</v>
      </c>
      <c r="I4">
        <v>333</v>
      </c>
      <c r="J4">
        <f>93/333</f>
        <v>0.27927927927927926</v>
      </c>
      <c r="K4" t="s">
        <v>156</v>
      </c>
    </row>
    <row r="5" spans="1:11">
      <c r="A5" t="s">
        <v>44</v>
      </c>
      <c r="B5" t="s">
        <v>122</v>
      </c>
      <c r="C5">
        <v>2016</v>
      </c>
      <c r="E5" s="1" t="s">
        <v>24</v>
      </c>
      <c r="F5" s="1" t="s">
        <v>72</v>
      </c>
      <c r="G5" t="s">
        <v>25</v>
      </c>
      <c r="H5" t="s">
        <v>26</v>
      </c>
      <c r="I5">
        <v>89</v>
      </c>
      <c r="J5">
        <f>3/89</f>
        <v>3.3707865168539325E-2</v>
      </c>
      <c r="K5" t="s">
        <v>71</v>
      </c>
    </row>
    <row r="6" spans="1:11">
      <c r="A6" t="s">
        <v>45</v>
      </c>
      <c r="B6" t="s">
        <v>123</v>
      </c>
      <c r="C6">
        <v>2002</v>
      </c>
      <c r="E6" s="1" t="s">
        <v>74</v>
      </c>
      <c r="F6" s="1" t="s">
        <v>75</v>
      </c>
      <c r="G6">
        <v>2000</v>
      </c>
      <c r="H6" t="s">
        <v>13</v>
      </c>
      <c r="I6">
        <v>103</v>
      </c>
      <c r="J6">
        <v>7.0000000000000007E-2</v>
      </c>
    </row>
    <row r="7" spans="1:11">
      <c r="A7" t="s">
        <v>46</v>
      </c>
      <c r="B7" t="s">
        <v>124</v>
      </c>
      <c r="C7">
        <v>2013</v>
      </c>
      <c r="E7" s="1" t="s">
        <v>76</v>
      </c>
      <c r="F7" t="s">
        <v>77</v>
      </c>
      <c r="G7" t="s">
        <v>12</v>
      </c>
      <c r="H7" t="s">
        <v>70</v>
      </c>
      <c r="I7">
        <v>23</v>
      </c>
      <c r="J7">
        <f>4/23</f>
        <v>0.17391304347826086</v>
      </c>
      <c r="K7" t="s">
        <v>156</v>
      </c>
    </row>
    <row r="8" spans="1:11">
      <c r="A8" t="s">
        <v>47</v>
      </c>
      <c r="B8" t="s">
        <v>125</v>
      </c>
      <c r="C8">
        <v>2015</v>
      </c>
      <c r="E8" s="1" t="s">
        <v>78</v>
      </c>
      <c r="F8" t="s">
        <v>79</v>
      </c>
      <c r="G8" t="s">
        <v>17</v>
      </c>
      <c r="H8" t="s">
        <v>80</v>
      </c>
      <c r="I8">
        <v>172</v>
      </c>
      <c r="J8">
        <v>0.65</v>
      </c>
      <c r="K8" t="s">
        <v>157</v>
      </c>
    </row>
    <row r="9" spans="1:11">
      <c r="A9" t="s">
        <v>48</v>
      </c>
      <c r="B9" t="s">
        <v>126</v>
      </c>
      <c r="C9">
        <v>1998</v>
      </c>
      <c r="E9" s="1" t="s">
        <v>14</v>
      </c>
      <c r="F9" s="1" t="s">
        <v>81</v>
      </c>
      <c r="G9" s="1" t="s">
        <v>15</v>
      </c>
      <c r="H9" s="1" t="s">
        <v>18</v>
      </c>
      <c r="I9">
        <v>41</v>
      </c>
      <c r="J9">
        <v>0</v>
      </c>
    </row>
    <row r="10" spans="1:11">
      <c r="A10" t="s">
        <v>49</v>
      </c>
      <c r="B10" t="s">
        <v>131</v>
      </c>
      <c r="C10">
        <v>1996</v>
      </c>
      <c r="D10" t="s">
        <v>88</v>
      </c>
      <c r="E10" s="1" t="s">
        <v>33</v>
      </c>
      <c r="F10" s="1" t="s">
        <v>34</v>
      </c>
      <c r="G10" s="1" t="s">
        <v>35</v>
      </c>
      <c r="H10" s="1" t="s">
        <v>82</v>
      </c>
      <c r="I10">
        <v>210</v>
      </c>
    </row>
    <row r="11" spans="1:11">
      <c r="A11" t="s">
        <v>50</v>
      </c>
      <c r="B11" t="s">
        <v>127</v>
      </c>
      <c r="C11">
        <v>1997</v>
      </c>
      <c r="E11" s="1" t="s">
        <v>32</v>
      </c>
      <c r="F11" s="1" t="s">
        <v>7</v>
      </c>
      <c r="G11" s="1" t="s">
        <v>31</v>
      </c>
      <c r="H11" s="1" t="s">
        <v>13</v>
      </c>
      <c r="I11">
        <v>54</v>
      </c>
      <c r="J11">
        <f>1/54</f>
        <v>1.8518518518518517E-2</v>
      </c>
    </row>
    <row r="12" spans="1:11">
      <c r="A12" t="s">
        <v>51</v>
      </c>
      <c r="B12" t="s">
        <v>128</v>
      </c>
      <c r="C12">
        <v>2015</v>
      </c>
      <c r="E12" s="1" t="s">
        <v>22</v>
      </c>
      <c r="F12" s="1" t="s">
        <v>6</v>
      </c>
      <c r="G12" s="1" t="s">
        <v>23</v>
      </c>
      <c r="H12" s="1" t="s">
        <v>80</v>
      </c>
      <c r="I12">
        <v>22</v>
      </c>
      <c r="J12">
        <v>0.125</v>
      </c>
      <c r="K12" t="s">
        <v>156</v>
      </c>
    </row>
    <row r="13" spans="1:11">
      <c r="A13" t="s">
        <v>60</v>
      </c>
      <c r="B13" t="s">
        <v>133</v>
      </c>
      <c r="C13">
        <v>2017</v>
      </c>
      <c r="E13" s="1" t="s">
        <v>85</v>
      </c>
      <c r="F13" t="s">
        <v>84</v>
      </c>
      <c r="G13" s="1" t="s">
        <v>83</v>
      </c>
      <c r="H13" s="1" t="s">
        <v>69</v>
      </c>
      <c r="I13">
        <v>100</v>
      </c>
      <c r="J13">
        <v>0</v>
      </c>
    </row>
    <row r="14" spans="1:11">
      <c r="A14" t="s">
        <v>52</v>
      </c>
      <c r="B14" t="s">
        <v>129</v>
      </c>
      <c r="C14">
        <v>2010</v>
      </c>
      <c r="D14" t="s">
        <v>88</v>
      </c>
      <c r="E14" s="1" t="s">
        <v>87</v>
      </c>
      <c r="F14" t="s">
        <v>86</v>
      </c>
      <c r="G14">
        <v>2009</v>
      </c>
      <c r="H14" s="1" t="s">
        <v>8</v>
      </c>
      <c r="I14">
        <v>107</v>
      </c>
    </row>
    <row r="15" spans="1:11">
      <c r="A15" t="s">
        <v>53</v>
      </c>
      <c r="B15" t="s">
        <v>134</v>
      </c>
      <c r="C15">
        <v>2014</v>
      </c>
      <c r="E15" s="1" t="s">
        <v>90</v>
      </c>
      <c r="F15" t="s">
        <v>89</v>
      </c>
      <c r="G15" t="s">
        <v>12</v>
      </c>
      <c r="H15" s="1" t="s">
        <v>69</v>
      </c>
      <c r="I15">
        <v>100</v>
      </c>
      <c r="J15">
        <v>0.01</v>
      </c>
    </row>
    <row r="16" spans="1:11">
      <c r="A16" t="s">
        <v>54</v>
      </c>
      <c r="B16" t="s">
        <v>135</v>
      </c>
      <c r="C16">
        <v>1989</v>
      </c>
      <c r="E16" s="3" t="s">
        <v>30</v>
      </c>
      <c r="F16" s="1" t="s">
        <v>29</v>
      </c>
      <c r="G16" s="1">
        <v>1984</v>
      </c>
      <c r="H16" s="1" t="s">
        <v>26</v>
      </c>
      <c r="I16">
        <v>64</v>
      </c>
      <c r="J16">
        <v>0</v>
      </c>
    </row>
    <row r="17" spans="1:11">
      <c r="A17" t="s">
        <v>55</v>
      </c>
      <c r="B17" t="s">
        <v>136</v>
      </c>
      <c r="C17">
        <v>2002</v>
      </c>
      <c r="E17" s="3" t="s">
        <v>92</v>
      </c>
      <c r="F17" s="1" t="s">
        <v>91</v>
      </c>
      <c r="G17" s="1" t="s">
        <v>93</v>
      </c>
      <c r="H17" s="1" t="s">
        <v>82</v>
      </c>
      <c r="I17">
        <v>149</v>
      </c>
      <c r="J17">
        <f>5/149</f>
        <v>3.3557046979865772E-2</v>
      </c>
    </row>
    <row r="18" spans="1:11">
      <c r="B18" t="s">
        <v>136</v>
      </c>
      <c r="C18">
        <v>2002</v>
      </c>
      <c r="E18" s="3" t="s">
        <v>92</v>
      </c>
      <c r="F18" s="1" t="s">
        <v>91</v>
      </c>
      <c r="G18" s="1" t="s">
        <v>103</v>
      </c>
      <c r="H18" s="1" t="s">
        <v>82</v>
      </c>
      <c r="I18">
        <v>288</v>
      </c>
      <c r="J18">
        <f>18/288</f>
        <v>6.25E-2</v>
      </c>
      <c r="K18" t="s">
        <v>101</v>
      </c>
    </row>
    <row r="19" spans="1:11">
      <c r="A19" t="s">
        <v>56</v>
      </c>
      <c r="B19" t="s">
        <v>138</v>
      </c>
      <c r="C19">
        <v>1973</v>
      </c>
      <c r="E19" s="5" t="s">
        <v>38</v>
      </c>
      <c r="F19" s="1" t="s">
        <v>37</v>
      </c>
      <c r="G19" s="1" t="s">
        <v>36</v>
      </c>
      <c r="H19" s="1" t="s">
        <v>94</v>
      </c>
      <c r="I19">
        <v>31</v>
      </c>
      <c r="J19">
        <f>2/31</f>
        <v>6.4516129032258063E-2</v>
      </c>
    </row>
    <row r="20" spans="1:11">
      <c r="A20" t="s">
        <v>57</v>
      </c>
      <c r="B20" t="s">
        <v>137</v>
      </c>
      <c r="C20">
        <v>1993</v>
      </c>
      <c r="E20" s="3" t="s">
        <v>21</v>
      </c>
      <c r="F20" s="3" t="s">
        <v>19</v>
      </c>
      <c r="G20" s="3" t="s">
        <v>20</v>
      </c>
      <c r="H20" s="3" t="s">
        <v>26</v>
      </c>
      <c r="I20">
        <v>32</v>
      </c>
      <c r="J20">
        <f>1/32</f>
        <v>3.125E-2</v>
      </c>
    </row>
    <row r="21" spans="1:11">
      <c r="A21" t="s">
        <v>58</v>
      </c>
      <c r="B21" t="s">
        <v>139</v>
      </c>
      <c r="C21">
        <v>2015</v>
      </c>
      <c r="E21" s="3" t="s">
        <v>95</v>
      </c>
      <c r="F21" s="3" t="s">
        <v>96</v>
      </c>
      <c r="G21">
        <v>2012</v>
      </c>
      <c r="H21" s="3" t="s">
        <v>26</v>
      </c>
      <c r="I21">
        <v>69</v>
      </c>
      <c r="J21">
        <f>8/69</f>
        <v>0.11594202898550725</v>
      </c>
      <c r="K21" t="s">
        <v>156</v>
      </c>
    </row>
    <row r="22" spans="1:11">
      <c r="A22" t="s">
        <v>59</v>
      </c>
      <c r="B22" t="s">
        <v>130</v>
      </c>
      <c r="C22">
        <v>2008</v>
      </c>
      <c r="E22" s="1" t="s">
        <v>100</v>
      </c>
      <c r="F22" s="1" t="s">
        <v>97</v>
      </c>
      <c r="G22" s="1">
        <v>1969</v>
      </c>
      <c r="H22" s="3" t="s">
        <v>18</v>
      </c>
      <c r="I22" s="1">
        <v>55</v>
      </c>
      <c r="J22">
        <v>0</v>
      </c>
    </row>
    <row r="23" spans="1:11">
      <c r="B23" t="s">
        <v>130</v>
      </c>
      <c r="C23">
        <v>2008</v>
      </c>
      <c r="E23" s="1" t="s">
        <v>99</v>
      </c>
      <c r="F23" s="1" t="s">
        <v>98</v>
      </c>
      <c r="G23" s="1" t="s">
        <v>27</v>
      </c>
      <c r="H23" s="3" t="s">
        <v>18</v>
      </c>
      <c r="I23" s="1">
        <v>96</v>
      </c>
      <c r="J23">
        <v>2.1000000000000001E-2</v>
      </c>
      <c r="K23" t="s">
        <v>102</v>
      </c>
    </row>
    <row r="24" spans="1:11">
      <c r="A24" t="s">
        <v>104</v>
      </c>
      <c r="B24" t="s">
        <v>140</v>
      </c>
      <c r="C24">
        <v>1983</v>
      </c>
      <c r="E24" s="1" t="s">
        <v>105</v>
      </c>
      <c r="F24" s="1" t="s">
        <v>39</v>
      </c>
      <c r="G24" s="1" t="s">
        <v>106</v>
      </c>
      <c r="H24" s="3" t="s">
        <v>18</v>
      </c>
      <c r="I24" s="1">
        <v>193</v>
      </c>
      <c r="J24">
        <v>0</v>
      </c>
    </row>
    <row r="25" spans="1:11">
      <c r="A25" t="s">
        <v>142</v>
      </c>
      <c r="B25" t="s">
        <v>143</v>
      </c>
      <c r="C25">
        <v>2004</v>
      </c>
      <c r="E25" s="1" t="s">
        <v>144</v>
      </c>
      <c r="F25" s="4" t="s">
        <v>141</v>
      </c>
      <c r="G25" s="3" t="s">
        <v>103</v>
      </c>
      <c r="H25" s="1" t="s">
        <v>82</v>
      </c>
      <c r="I25" s="1">
        <v>43</v>
      </c>
      <c r="J25">
        <f>3/43</f>
        <v>6.9767441860465115E-2</v>
      </c>
    </row>
    <row r="26" spans="1:11">
      <c r="A26" s="4" t="s">
        <v>5</v>
      </c>
      <c r="B26" t="s">
        <v>145</v>
      </c>
      <c r="C26">
        <v>2001</v>
      </c>
      <c r="E26" s="1" t="s">
        <v>28</v>
      </c>
      <c r="F26" s="3" t="s">
        <v>147</v>
      </c>
      <c r="G26" s="1" t="s">
        <v>27</v>
      </c>
      <c r="H26" s="1" t="s">
        <v>26</v>
      </c>
      <c r="I26" s="1">
        <v>66</v>
      </c>
      <c r="J26">
        <f>2/66</f>
        <v>3.0303030303030304E-2</v>
      </c>
    </row>
    <row r="27" spans="1:11">
      <c r="A27" t="s">
        <v>153</v>
      </c>
      <c r="B27" t="s">
        <v>152</v>
      </c>
      <c r="C27">
        <v>2008</v>
      </c>
      <c r="E27" s="1" t="s">
        <v>149</v>
      </c>
      <c r="F27" s="3" t="s">
        <v>150</v>
      </c>
      <c r="G27" s="3" t="s">
        <v>151</v>
      </c>
      <c r="H27" s="3" t="s">
        <v>26</v>
      </c>
      <c r="I27" s="1">
        <v>193</v>
      </c>
      <c r="J27">
        <f>35/193</f>
        <v>0.18134715025906736</v>
      </c>
      <c r="K27" s="1" t="s">
        <v>155</v>
      </c>
    </row>
    <row r="28" spans="1:11">
      <c r="A28" t="s">
        <v>146</v>
      </c>
      <c r="B28" t="s">
        <v>146</v>
      </c>
      <c r="C28">
        <v>2006</v>
      </c>
      <c r="E28" t="s">
        <v>154</v>
      </c>
      <c r="F28" t="s">
        <v>148</v>
      </c>
      <c r="G28">
        <v>1980</v>
      </c>
      <c r="H28" t="s">
        <v>26</v>
      </c>
      <c r="I28" s="1">
        <v>152</v>
      </c>
      <c r="J28">
        <v>0</v>
      </c>
      <c r="K28" s="1" t="s">
        <v>155</v>
      </c>
    </row>
    <row r="29" spans="1:11">
      <c r="B29" t="s">
        <v>146</v>
      </c>
      <c r="C29">
        <v>2006</v>
      </c>
      <c r="E29" t="s">
        <v>154</v>
      </c>
      <c r="F29" t="s">
        <v>148</v>
      </c>
      <c r="G29">
        <v>1990</v>
      </c>
      <c r="H29" t="s">
        <v>26</v>
      </c>
      <c r="I29">
        <v>152</v>
      </c>
      <c r="J29">
        <v>0</v>
      </c>
      <c r="K29" s="1" t="s">
        <v>155</v>
      </c>
    </row>
    <row r="30" spans="1:11">
      <c r="B30" t="s">
        <v>146</v>
      </c>
      <c r="C30">
        <v>2006</v>
      </c>
      <c r="E30" t="s">
        <v>154</v>
      </c>
      <c r="F30" t="s">
        <v>148</v>
      </c>
      <c r="G30">
        <v>2000</v>
      </c>
      <c r="H30" t="s">
        <v>26</v>
      </c>
      <c r="I30">
        <v>152</v>
      </c>
      <c r="J30">
        <f>3/152</f>
        <v>1.9736842105263157E-2</v>
      </c>
      <c r="K30" s="1" t="s">
        <v>155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6"/>
  <sheetData>
    <row r="1" spans="1:2">
      <c r="A1" s="2" t="s">
        <v>110</v>
      </c>
      <c r="B1" s="2" t="s">
        <v>111</v>
      </c>
    </row>
    <row r="2" spans="1:2">
      <c r="A2" s="6" t="s">
        <v>40</v>
      </c>
    </row>
    <row r="3" spans="1:2">
      <c r="A3" t="s">
        <v>0</v>
      </c>
      <c r="B3" t="s">
        <v>114</v>
      </c>
    </row>
    <row r="4" spans="1:2">
      <c r="A4" t="s">
        <v>73</v>
      </c>
      <c r="B4" t="s">
        <v>112</v>
      </c>
    </row>
    <row r="5" spans="1:2">
      <c r="A5" s="1" t="s">
        <v>2</v>
      </c>
      <c r="B5" s="1" t="s">
        <v>107</v>
      </c>
    </row>
    <row r="6" spans="1:2">
      <c r="A6" s="1" t="s">
        <v>113</v>
      </c>
      <c r="B6" s="1" t="s">
        <v>108</v>
      </c>
    </row>
    <row r="7" spans="1:2">
      <c r="A7" s="1" t="s">
        <v>4</v>
      </c>
      <c r="B7" s="1" t="s">
        <v>115</v>
      </c>
    </row>
    <row r="8" spans="1:2">
      <c r="A8" s="1" t="s">
        <v>3</v>
      </c>
      <c r="B8" s="1" t="s">
        <v>109</v>
      </c>
    </row>
    <row r="9" spans="1:2">
      <c r="A9" s="1" t="s">
        <v>63</v>
      </c>
      <c r="B9" s="1" t="s">
        <v>116</v>
      </c>
    </row>
    <row r="10" spans="1:2">
      <c r="A10" s="1" t="s">
        <v>62</v>
      </c>
      <c r="B10" s="1" t="s">
        <v>117</v>
      </c>
    </row>
    <row r="11" spans="1:2">
      <c r="A11" s="1" t="s">
        <v>1</v>
      </c>
      <c r="B11" s="1"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6"/>
  <sheetData>
    <row r="1" spans="1:3">
      <c r="A1" s="6" t="s">
        <v>40</v>
      </c>
      <c r="B1" t="s">
        <v>0</v>
      </c>
      <c r="C1" t="s">
        <v>61</v>
      </c>
    </row>
    <row r="2" spans="1:3">
      <c r="A2" t="s">
        <v>41</v>
      </c>
      <c r="B2">
        <v>2006</v>
      </c>
      <c r="C2">
        <v>0.11780915591189201</v>
      </c>
    </row>
    <row r="3" spans="1:3">
      <c r="A3" s="6" t="s">
        <v>42</v>
      </c>
      <c r="B3">
        <v>2013</v>
      </c>
      <c r="C3">
        <v>0.14190518438276789</v>
      </c>
    </row>
    <row r="4" spans="1:3">
      <c r="A4" t="s">
        <v>43</v>
      </c>
      <c r="B4">
        <v>2014</v>
      </c>
      <c r="C4">
        <v>0.15248178171981241</v>
      </c>
    </row>
    <row r="5" spans="1:3">
      <c r="A5" t="s">
        <v>44</v>
      </c>
      <c r="B5">
        <v>2016</v>
      </c>
      <c r="C5">
        <v>0.32424885057540331</v>
      </c>
    </row>
    <row r="6" spans="1:3">
      <c r="A6" t="s">
        <v>45</v>
      </c>
      <c r="B6">
        <v>2002</v>
      </c>
      <c r="C6">
        <v>0.36008942414901568</v>
      </c>
    </row>
    <row r="7" spans="1:3">
      <c r="A7" t="s">
        <v>46</v>
      </c>
      <c r="B7">
        <v>2013</v>
      </c>
      <c r="C7">
        <v>0.36473888979125946</v>
      </c>
    </row>
    <row r="8" spans="1:3">
      <c r="A8" t="s">
        <v>47</v>
      </c>
      <c r="B8">
        <v>2015</v>
      </c>
      <c r="C8">
        <v>0.37305006993859302</v>
      </c>
    </row>
    <row r="9" spans="1:3">
      <c r="A9" t="s">
        <v>48</v>
      </c>
      <c r="B9">
        <v>1998</v>
      </c>
      <c r="C9">
        <v>0.40549141682361001</v>
      </c>
    </row>
    <row r="10" spans="1:3">
      <c r="A10" t="s">
        <v>49</v>
      </c>
      <c r="B10">
        <v>1996</v>
      </c>
      <c r="C10">
        <v>0.49010771135660791</v>
      </c>
    </row>
    <row r="11" spans="1:3">
      <c r="A11" t="s">
        <v>50</v>
      </c>
      <c r="B11">
        <v>1997</v>
      </c>
      <c r="C11">
        <v>0.49766661039234461</v>
      </c>
    </row>
    <row r="12" spans="1:3">
      <c r="A12" t="s">
        <v>51</v>
      </c>
      <c r="B12">
        <v>2015</v>
      </c>
      <c r="C12">
        <v>0.53613889700361461</v>
      </c>
    </row>
    <row r="13" spans="1:3">
      <c r="A13" t="s">
        <v>60</v>
      </c>
      <c r="B13">
        <v>2017</v>
      </c>
      <c r="C13">
        <v>0.55372046150480514</v>
      </c>
    </row>
    <row r="14" spans="1:3">
      <c r="A14" t="s">
        <v>52</v>
      </c>
      <c r="B14">
        <v>2010</v>
      </c>
      <c r="C14">
        <v>0.56166742077086174</v>
      </c>
    </row>
    <row r="15" spans="1:3">
      <c r="A15" t="s">
        <v>53</v>
      </c>
      <c r="B15">
        <v>2014</v>
      </c>
      <c r="C15">
        <v>0.69538024858540026</v>
      </c>
    </row>
    <row r="16" spans="1:3">
      <c r="A16" t="s">
        <v>54</v>
      </c>
      <c r="B16">
        <v>1989</v>
      </c>
      <c r="C16">
        <v>0.72399036878219081</v>
      </c>
    </row>
    <row r="17" spans="1:3">
      <c r="A17" t="s">
        <v>55</v>
      </c>
      <c r="B17">
        <v>2002</v>
      </c>
      <c r="C17">
        <v>0.75372671693079174</v>
      </c>
    </row>
    <row r="18" spans="1:3">
      <c r="A18" t="s">
        <v>56</v>
      </c>
      <c r="B18">
        <v>1973</v>
      </c>
      <c r="C18">
        <v>0.90783927973393885</v>
      </c>
    </row>
    <row r="19" spans="1:3">
      <c r="A19" t="s">
        <v>57</v>
      </c>
      <c r="B19">
        <v>1993</v>
      </c>
      <c r="C19">
        <v>0.92374386939225039</v>
      </c>
    </row>
    <row r="20" spans="1:3">
      <c r="A20" t="s">
        <v>58</v>
      </c>
      <c r="B20">
        <v>2015</v>
      </c>
      <c r="C20">
        <v>0.979161553110653</v>
      </c>
    </row>
    <row r="21" spans="1:3">
      <c r="A21" t="s">
        <v>59</v>
      </c>
      <c r="B21">
        <v>2008</v>
      </c>
      <c r="C21">
        <v>0.99001321954929655</v>
      </c>
    </row>
  </sheetData>
  <sortState ref="A2:B21">
    <sortCondition ref="B2:B21"/>
  </sortState>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Data_prop_reporting_PA</vt:lpstr>
      <vt:lpstr>Codebook_Data_Prop_reporting_PA</vt:lpstr>
      <vt:lpstr>Randomisation_Prop_Reporting_PA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2018-03-30T20:58:54Z</dcterms:modified>
</cp:coreProperties>
</file>