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8b6310dc838386/Documentos/"/>
    </mc:Choice>
  </mc:AlternateContent>
  <xr:revisionPtr revIDLastSave="356" documentId="8_{74F572AD-D593-48BA-8B97-F007CD397C2A}" xr6:coauthVersionLast="47" xr6:coauthVersionMax="47" xr10:uidLastSave="{70BDDC5D-08F2-42C4-8000-2B1E79CF2B9B}"/>
  <bookViews>
    <workbookView xWindow="-120" yWindow="-120" windowWidth="29040" windowHeight="15840" xr2:uid="{0FC67506-F3BA-442D-9748-55B36C6FDE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C50" i="1"/>
  <c r="J25" i="1"/>
  <c r="J24" i="1"/>
  <c r="F25" i="1"/>
  <c r="F24" i="1"/>
  <c r="B25" i="1"/>
  <c r="B24" i="1"/>
  <c r="C44" i="1"/>
  <c r="E44" i="1" s="1"/>
  <c r="C45" i="1"/>
  <c r="E45" i="1" s="1"/>
  <c r="B29" i="1"/>
  <c r="C29" i="1" s="1"/>
  <c r="C28" i="1"/>
  <c r="E28" i="1" s="1"/>
  <c r="C7" i="1"/>
  <c r="C20" i="1" s="1"/>
  <c r="F50" i="1" l="1"/>
  <c r="E50" i="1"/>
  <c r="G50" i="1" s="1"/>
  <c r="B30" i="1"/>
  <c r="C30" i="1" s="1"/>
  <c r="E30" i="1" s="1"/>
  <c r="G30" i="1" s="1"/>
  <c r="F44" i="1"/>
  <c r="C15" i="1"/>
  <c r="D15" i="1" s="1"/>
  <c r="C13" i="1"/>
  <c r="D13" i="1" s="1"/>
  <c r="C14" i="1"/>
  <c r="D14" i="1" s="1"/>
  <c r="F28" i="1"/>
  <c r="C16" i="1"/>
  <c r="D16" i="1" s="1"/>
  <c r="E29" i="1"/>
  <c r="G29" i="1" s="1"/>
  <c r="F29" i="1"/>
  <c r="C46" i="1"/>
  <c r="F45" i="1"/>
  <c r="G44" i="1"/>
  <c r="G45" i="1"/>
  <c r="G28" i="1"/>
  <c r="C21" i="1"/>
  <c r="D21" i="1" s="1"/>
  <c r="C22" i="1"/>
  <c r="D22" i="1" s="1"/>
  <c r="C19" i="1"/>
  <c r="D19" i="1" s="1"/>
  <c r="G19" i="1"/>
  <c r="H19" i="1" s="1"/>
  <c r="G22" i="1"/>
  <c r="H22" i="1" s="1"/>
  <c r="D20" i="1"/>
  <c r="K22" i="1"/>
  <c r="L22" i="1" s="1"/>
  <c r="K19" i="1"/>
  <c r="L19" i="1" s="1"/>
  <c r="G20" i="1"/>
  <c r="H20" i="1" s="1"/>
  <c r="K20" i="1"/>
  <c r="L20" i="1" s="1"/>
  <c r="G21" i="1"/>
  <c r="H21" i="1" s="1"/>
  <c r="K21" i="1"/>
  <c r="L21" i="1" s="1"/>
  <c r="F30" i="1" l="1"/>
  <c r="B31" i="1"/>
  <c r="B32" i="1" s="1"/>
  <c r="B33" i="1" s="1"/>
  <c r="B34" i="1" s="1"/>
  <c r="B35" i="1" s="1"/>
  <c r="B36" i="1" s="1"/>
  <c r="B37" i="1" s="1"/>
  <c r="B38" i="1" s="1"/>
  <c r="C35" i="1"/>
  <c r="E35" i="1" s="1"/>
  <c r="G35" i="1" s="1"/>
  <c r="C34" i="1"/>
  <c r="E34" i="1" s="1"/>
  <c r="G34" i="1" s="1"/>
  <c r="C33" i="1"/>
  <c r="E33" i="1" s="1"/>
  <c r="G33" i="1" s="1"/>
  <c r="C37" i="1"/>
  <c r="F37" i="1" s="1"/>
  <c r="C31" i="1"/>
  <c r="F31" i="1" s="1"/>
  <c r="E46" i="1"/>
  <c r="G46" i="1" s="1"/>
  <c r="F46" i="1"/>
  <c r="C36" i="1" l="1"/>
  <c r="F36" i="1" s="1"/>
  <c r="B39" i="1"/>
  <c r="C38" i="1"/>
  <c r="F33" i="1"/>
  <c r="C32" i="1"/>
  <c r="F34" i="1"/>
  <c r="E31" i="1"/>
  <c r="G31" i="1" s="1"/>
  <c r="F35" i="1"/>
  <c r="E37" i="1"/>
  <c r="G37" i="1" s="1"/>
  <c r="E36" i="1"/>
  <c r="G36" i="1" s="1"/>
  <c r="E32" i="1" l="1"/>
  <c r="G32" i="1" s="1"/>
  <c r="F32" i="1"/>
  <c r="E38" i="1"/>
  <c r="G38" i="1" s="1"/>
  <c r="F38" i="1"/>
  <c r="B40" i="1"/>
  <c r="C39" i="1"/>
  <c r="E39" i="1" l="1"/>
  <c r="G39" i="1" s="1"/>
  <c r="F39" i="1"/>
  <c r="B41" i="1"/>
  <c r="C40" i="1"/>
  <c r="F40" i="1" l="1"/>
  <c r="E40" i="1"/>
  <c r="G40" i="1" s="1"/>
  <c r="B42" i="1"/>
  <c r="C41" i="1"/>
  <c r="E41" i="1" l="1"/>
  <c r="G41" i="1" s="1"/>
  <c r="F41" i="1"/>
  <c r="B43" i="1"/>
  <c r="C42" i="1"/>
  <c r="E42" i="1" l="1"/>
  <c r="G42" i="1" s="1"/>
  <c r="F42" i="1"/>
  <c r="B47" i="1"/>
  <c r="C43" i="1"/>
  <c r="E43" i="1" l="1"/>
  <c r="G43" i="1" s="1"/>
  <c r="F43" i="1"/>
  <c r="B48" i="1"/>
  <c r="C47" i="1"/>
  <c r="E47" i="1" l="1"/>
  <c r="G47" i="1" s="1"/>
  <c r="F47" i="1"/>
  <c r="B49" i="1"/>
  <c r="C49" i="1" s="1"/>
  <c r="C48" i="1"/>
  <c r="E48" i="1" l="1"/>
  <c r="G48" i="1" s="1"/>
  <c r="F48" i="1"/>
  <c r="E49" i="1"/>
  <c r="G49" i="1" s="1"/>
  <c r="F49" i="1"/>
</calcChain>
</file>

<file path=xl/sharedStrings.xml><?xml version="1.0" encoding="utf-8"?>
<sst xmlns="http://schemas.openxmlformats.org/spreadsheetml/2006/main" count="24" uniqueCount="18">
  <si>
    <t>Periodo muestreo</t>
  </si>
  <si>
    <t>R</t>
  </si>
  <si>
    <t>Perido</t>
  </si>
  <si>
    <t>G</t>
  </si>
  <si>
    <t>B</t>
  </si>
  <si>
    <t>Periodo</t>
  </si>
  <si>
    <t>Alto</t>
  </si>
  <si>
    <t>Bajo</t>
  </si>
  <si>
    <t>Pulsos</t>
  </si>
  <si>
    <t>Hz</t>
  </si>
  <si>
    <t>Frecuencia muestreo</t>
  </si>
  <si>
    <t>Datos calibración</t>
  </si>
  <si>
    <t>KHz</t>
  </si>
  <si>
    <t>Suelo</t>
  </si>
  <si>
    <t>Minimo</t>
  </si>
  <si>
    <t>Maximo</t>
  </si>
  <si>
    <t>Duracion del pulso</t>
  </si>
  <si>
    <t>Frecuencia Entrada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</si>
</sst>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3" fillId="3" borderId="0" xfId="2"/>
    <xf numFmtId="0" fontId="2" fillId="2" borderId="0" xfId="1"/>
    <xf numFmtId="0" fontId="1" fillId="4" borderId="0" xfId="3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 vertical="center"/>
    </xf>
    <xf numFmtId="0" fontId="1" fillId="0" borderId="0" xfId="3" applyFill="1"/>
    <xf numFmtId="0" fontId="8" fillId="0" borderId="0" xfId="0" applyFont="1" applyAlignment="1">
      <alignment horizontal="center"/>
    </xf>
    <xf numFmtId="0" fontId="1" fillId="5" borderId="0" xfId="3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4">
    <cellStyle name="40% - Énfasis5" xfId="3" builtinId="47"/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B4E6-8E2E-4BC2-85DE-4E0A2B39CF9D}">
  <dimension ref="A5:L50"/>
  <sheetViews>
    <sheetView tabSelected="1" topLeftCell="A9" zoomScale="110" zoomScaleNormal="110" workbookViewId="0">
      <selection activeCell="D24" sqref="D24"/>
    </sheetView>
  </sheetViews>
  <sheetFormatPr baseColWidth="10" defaultRowHeight="15" x14ac:dyDescent="0.25"/>
  <cols>
    <col min="2" max="2" width="19.42578125" customWidth="1"/>
    <col min="3" max="3" width="23.7109375" customWidth="1"/>
    <col min="4" max="4" width="13" customWidth="1"/>
    <col min="5" max="5" width="12.28515625" customWidth="1"/>
    <col min="6" max="6" width="12.28515625" bestFit="1" customWidth="1"/>
    <col min="7" max="7" width="12.85546875" customWidth="1"/>
    <col min="8" max="8" width="13.7109375" customWidth="1"/>
    <col min="9" max="9" width="10.28515625" customWidth="1"/>
    <col min="10" max="10" width="11.7109375" customWidth="1"/>
    <col min="13" max="13" width="9.7109375" customWidth="1"/>
    <col min="14" max="14" width="6.28515625" customWidth="1"/>
  </cols>
  <sheetData>
    <row r="5" spans="1:4" x14ac:dyDescent="0.25">
      <c r="B5" s="7" t="s">
        <v>10</v>
      </c>
      <c r="C5" s="7" t="s">
        <v>0</v>
      </c>
    </row>
    <row r="7" spans="1:4" x14ac:dyDescent="0.25">
      <c r="A7" t="s">
        <v>9</v>
      </c>
      <c r="B7" s="10">
        <v>4000000</v>
      </c>
      <c r="C7">
        <f>(1/B7)</f>
        <v>2.4999999999999999E-7</v>
      </c>
    </row>
    <row r="10" spans="1:4" x14ac:dyDescent="0.25">
      <c r="B10" s="7" t="s">
        <v>11</v>
      </c>
    </row>
    <row r="11" spans="1:4" x14ac:dyDescent="0.25">
      <c r="B11" s="7"/>
    </row>
    <row r="12" spans="1:4" x14ac:dyDescent="0.25">
      <c r="B12" s="13" t="s">
        <v>13</v>
      </c>
      <c r="C12" t="s">
        <v>2</v>
      </c>
      <c r="D12" s="7" t="s">
        <v>12</v>
      </c>
    </row>
    <row r="13" spans="1:4" x14ac:dyDescent="0.25">
      <c r="B13" s="14">
        <v>408</v>
      </c>
      <c r="C13">
        <f>(B13*C7)*2</f>
        <v>2.04E-4</v>
      </c>
      <c r="D13" s="8">
        <f>(1/C13)/1000</f>
        <v>4.9019607843137258</v>
      </c>
    </row>
    <row r="14" spans="1:4" x14ac:dyDescent="0.25">
      <c r="B14" s="14">
        <v>418</v>
      </c>
      <c r="C14">
        <f>(B14*C7)*2</f>
        <v>2.0899999999999998E-4</v>
      </c>
      <c r="D14" s="8">
        <f t="shared" ref="D14:D16" si="0">(1/C14)/1000</f>
        <v>4.7846889952153111</v>
      </c>
    </row>
    <row r="15" spans="1:4" x14ac:dyDescent="0.25">
      <c r="B15" s="14">
        <v>858</v>
      </c>
      <c r="C15">
        <f>(B15*C7)*2</f>
        <v>4.2899999999999997E-4</v>
      </c>
      <c r="D15" s="8">
        <f t="shared" si="0"/>
        <v>2.3310023310023311</v>
      </c>
    </row>
    <row r="16" spans="1:4" x14ac:dyDescent="0.25">
      <c r="B16" s="14">
        <v>866</v>
      </c>
      <c r="C16">
        <f>(B16*C7)*2</f>
        <v>4.3299999999999995E-4</v>
      </c>
      <c r="D16" s="8">
        <f t="shared" si="0"/>
        <v>2.309468822170901</v>
      </c>
    </row>
    <row r="17" spans="1:12" x14ac:dyDescent="0.25">
      <c r="B17" s="12"/>
      <c r="D17" s="8"/>
    </row>
    <row r="18" spans="1:12" x14ac:dyDescent="0.25">
      <c r="B18" s="4" t="s">
        <v>1</v>
      </c>
      <c r="C18" t="s">
        <v>2</v>
      </c>
      <c r="D18" s="7" t="s">
        <v>12</v>
      </c>
      <c r="F18" s="6" t="s">
        <v>3</v>
      </c>
      <c r="G18" t="s">
        <v>2</v>
      </c>
      <c r="H18" s="7" t="s">
        <v>12</v>
      </c>
      <c r="J18" s="5" t="s">
        <v>4</v>
      </c>
      <c r="K18" t="s">
        <v>2</v>
      </c>
      <c r="L18" s="7" t="s">
        <v>12</v>
      </c>
    </row>
    <row r="19" spans="1:12" x14ac:dyDescent="0.25">
      <c r="B19" s="1">
        <v>648</v>
      </c>
      <c r="C19">
        <f>(B19*2)*C7</f>
        <v>3.2399999999999996E-4</v>
      </c>
      <c r="D19" s="11">
        <f>(1/C19)/1000</f>
        <v>3.0864197530864201</v>
      </c>
      <c r="F19" s="2">
        <v>695</v>
      </c>
      <c r="G19">
        <f>(F19*2)*C7</f>
        <v>3.4749999999999999E-4</v>
      </c>
      <c r="H19" s="8">
        <f>(1/G19)/1000</f>
        <v>2.8776978417266186</v>
      </c>
      <c r="J19" s="3">
        <v>930</v>
      </c>
      <c r="K19">
        <f>(J19*C7)*2</f>
        <v>4.6499999999999997E-4</v>
      </c>
      <c r="L19" s="8">
        <f>(1/K19)/1000</f>
        <v>2.150537634408602</v>
      </c>
    </row>
    <row r="20" spans="1:12" x14ac:dyDescent="0.25">
      <c r="B20" s="1">
        <v>638</v>
      </c>
      <c r="C20">
        <f>(B20*2)*C7</f>
        <v>3.19E-4</v>
      </c>
      <c r="D20" s="8">
        <f t="shared" ref="D20:D22" si="1">(1/C20)/1000</f>
        <v>3.134796238244514</v>
      </c>
      <c r="F20" s="2">
        <v>698</v>
      </c>
      <c r="G20">
        <f>(F20*C7)*2</f>
        <v>3.4899999999999997E-4</v>
      </c>
      <c r="H20" s="8">
        <f t="shared" ref="H20:H22" si="2">(1/G20)/1000</f>
        <v>2.8653295128939829</v>
      </c>
      <c r="J20" s="3">
        <v>889</v>
      </c>
      <c r="K20">
        <f>(J20*C7)*2</f>
        <v>4.4449999999999996E-4</v>
      </c>
      <c r="L20" s="8">
        <f t="shared" ref="L20:L22" si="3">(1/K20)/1000</f>
        <v>2.2497187851518561</v>
      </c>
    </row>
    <row r="21" spans="1:12" x14ac:dyDescent="0.25">
      <c r="B21" s="1">
        <v>619</v>
      </c>
      <c r="C21">
        <f>(B21*2)*C7</f>
        <v>3.0949999999999999E-4</v>
      </c>
      <c r="D21" s="8">
        <f t="shared" si="1"/>
        <v>3.2310177705977385</v>
      </c>
      <c r="F21" s="2">
        <v>720</v>
      </c>
      <c r="G21">
        <f>(F21*C7)*2</f>
        <v>3.5999999999999997E-4</v>
      </c>
      <c r="H21" s="8">
        <f t="shared" si="2"/>
        <v>2.7777777777777777</v>
      </c>
      <c r="J21" s="3">
        <v>858</v>
      </c>
      <c r="K21">
        <f>(J21*C7)*2</f>
        <v>4.2899999999999997E-4</v>
      </c>
      <c r="L21" s="8">
        <f t="shared" si="3"/>
        <v>2.3310023310023311</v>
      </c>
    </row>
    <row r="22" spans="1:12" x14ac:dyDescent="0.25">
      <c r="B22" s="1">
        <v>598</v>
      </c>
      <c r="C22">
        <f>(B22*2)*C7</f>
        <v>2.99E-4</v>
      </c>
      <c r="D22" s="8">
        <f t="shared" si="1"/>
        <v>3.3444816053511706</v>
      </c>
      <c r="F22" s="2">
        <v>710</v>
      </c>
      <c r="G22">
        <f>(F22*C7)*2</f>
        <v>3.5500000000000001E-4</v>
      </c>
      <c r="H22" s="8">
        <f t="shared" si="2"/>
        <v>2.8169014084507045</v>
      </c>
      <c r="J22" s="3">
        <v>866</v>
      </c>
      <c r="K22">
        <f>(J22*C7)*2</f>
        <v>4.3299999999999995E-4</v>
      </c>
      <c r="L22" s="8">
        <f t="shared" si="3"/>
        <v>2.309468822170901</v>
      </c>
    </row>
    <row r="24" spans="1:12" x14ac:dyDescent="0.25">
      <c r="A24" s="7" t="s">
        <v>14</v>
      </c>
      <c r="B24">
        <f xml:space="preserve"> MIN(B19:B22)</f>
        <v>598</v>
      </c>
      <c r="C24">
        <f>((B25-B24)/2)+B24</f>
        <v>623</v>
      </c>
      <c r="D24" s="8">
        <f xml:space="preserve"> 623-25</f>
        <v>598</v>
      </c>
      <c r="F24">
        <f>MIN(F19:F22)</f>
        <v>695</v>
      </c>
      <c r="J24">
        <f>MIN(J19:J22)</f>
        <v>858</v>
      </c>
    </row>
    <row r="25" spans="1:12" x14ac:dyDescent="0.25">
      <c r="A25" s="7" t="s">
        <v>15</v>
      </c>
      <c r="B25">
        <f>MAX(B19:B22)</f>
        <v>648</v>
      </c>
      <c r="F25">
        <f>MAX(F19:F22)</f>
        <v>720</v>
      </c>
      <c r="J25">
        <f>MAX(J19:J22)</f>
        <v>930</v>
      </c>
    </row>
    <row r="26" spans="1:12" x14ac:dyDescent="0.25">
      <c r="E26" s="16" t="s">
        <v>16</v>
      </c>
      <c r="F26" s="16"/>
    </row>
    <row r="27" spans="1:12" x14ac:dyDescent="0.25">
      <c r="B27" s="15" t="s">
        <v>17</v>
      </c>
      <c r="C27" s="15" t="s">
        <v>5</v>
      </c>
      <c r="D27" s="15"/>
      <c r="E27" s="15" t="s">
        <v>6</v>
      </c>
      <c r="F27" s="15" t="s">
        <v>7</v>
      </c>
      <c r="G27" s="15" t="s">
        <v>8</v>
      </c>
    </row>
    <row r="28" spans="1:12" x14ac:dyDescent="0.25">
      <c r="B28">
        <v>12000</v>
      </c>
      <c r="C28">
        <f>1/B28</f>
        <v>8.3333333333333331E-5</v>
      </c>
      <c r="E28">
        <f t="shared" ref="E28:E49" si="4">C28/2</f>
        <v>4.1666666666666665E-5</v>
      </c>
      <c r="F28">
        <f t="shared" ref="F28:F49" si="5">C28/2</f>
        <v>4.1666666666666665E-5</v>
      </c>
      <c r="G28" s="9">
        <f>E28/C7</f>
        <v>166.66666666666666</v>
      </c>
    </row>
    <row r="29" spans="1:12" x14ac:dyDescent="0.25">
      <c r="B29">
        <f>B28-500</f>
        <v>11500</v>
      </c>
      <c r="C29">
        <f t="shared" ref="C29:C49" si="6">1/B29</f>
        <v>8.6956521739130441E-5</v>
      </c>
      <c r="E29">
        <f t="shared" si="4"/>
        <v>4.347826086956522E-5</v>
      </c>
      <c r="F29">
        <f t="shared" si="5"/>
        <v>4.347826086956522E-5</v>
      </c>
      <c r="G29" s="9">
        <f>E29/C7</f>
        <v>173.9130434782609</v>
      </c>
    </row>
    <row r="30" spans="1:12" x14ac:dyDescent="0.25">
      <c r="B30">
        <f t="shared" ref="B30:B49" si="7">B29-500</f>
        <v>11000</v>
      </c>
      <c r="C30">
        <f t="shared" si="6"/>
        <v>9.0909090909090904E-5</v>
      </c>
      <c r="E30">
        <f t="shared" si="4"/>
        <v>4.5454545454545452E-5</v>
      </c>
      <c r="F30">
        <f t="shared" si="5"/>
        <v>4.5454545454545452E-5</v>
      </c>
      <c r="G30" s="9">
        <f>E30/C7</f>
        <v>181.81818181818181</v>
      </c>
    </row>
    <row r="31" spans="1:12" x14ac:dyDescent="0.25">
      <c r="B31">
        <f t="shared" si="7"/>
        <v>10500</v>
      </c>
      <c r="C31">
        <f t="shared" si="6"/>
        <v>9.5238095238095241E-5</v>
      </c>
      <c r="E31">
        <f t="shared" si="4"/>
        <v>4.761904761904762E-5</v>
      </c>
      <c r="F31">
        <f t="shared" si="5"/>
        <v>4.761904761904762E-5</v>
      </c>
      <c r="G31" s="9">
        <f>E31/C7</f>
        <v>190.47619047619048</v>
      </c>
    </row>
    <row r="32" spans="1:12" x14ac:dyDescent="0.25">
      <c r="B32">
        <f t="shared" si="7"/>
        <v>10000</v>
      </c>
      <c r="C32">
        <f t="shared" si="6"/>
        <v>1E-4</v>
      </c>
      <c r="E32">
        <f t="shared" si="4"/>
        <v>5.0000000000000002E-5</v>
      </c>
      <c r="F32">
        <f t="shared" si="5"/>
        <v>5.0000000000000002E-5</v>
      </c>
      <c r="G32" s="9">
        <f>E32/C7</f>
        <v>200.00000000000003</v>
      </c>
    </row>
    <row r="33" spans="2:7" x14ac:dyDescent="0.25">
      <c r="B33">
        <f t="shared" si="7"/>
        <v>9500</v>
      </c>
      <c r="C33">
        <f t="shared" si="6"/>
        <v>1.0526315789473685E-4</v>
      </c>
      <c r="E33">
        <f t="shared" si="4"/>
        <v>5.2631578947368424E-5</v>
      </c>
      <c r="F33">
        <f t="shared" si="5"/>
        <v>5.2631578947368424E-5</v>
      </c>
      <c r="G33" s="9">
        <f>E33/C7</f>
        <v>210.5263157894737</v>
      </c>
    </row>
    <row r="34" spans="2:7" x14ac:dyDescent="0.25">
      <c r="B34">
        <f t="shared" si="7"/>
        <v>9000</v>
      </c>
      <c r="C34">
        <f t="shared" si="6"/>
        <v>1.1111111111111112E-4</v>
      </c>
      <c r="E34">
        <f t="shared" si="4"/>
        <v>5.5555555555555558E-5</v>
      </c>
      <c r="F34">
        <f t="shared" si="5"/>
        <v>5.5555555555555558E-5</v>
      </c>
      <c r="G34" s="9">
        <f>E34/C7</f>
        <v>222.22222222222226</v>
      </c>
    </row>
    <row r="35" spans="2:7" x14ac:dyDescent="0.25">
      <c r="B35">
        <f t="shared" si="7"/>
        <v>8500</v>
      </c>
      <c r="C35">
        <f t="shared" si="6"/>
        <v>1.1764705882352942E-4</v>
      </c>
      <c r="E35">
        <f t="shared" si="4"/>
        <v>5.8823529411764708E-5</v>
      </c>
      <c r="F35">
        <f t="shared" si="5"/>
        <v>5.8823529411764708E-5</v>
      </c>
      <c r="G35" s="9">
        <f>E35/C7</f>
        <v>235.29411764705884</v>
      </c>
    </row>
    <row r="36" spans="2:7" x14ac:dyDescent="0.25">
      <c r="B36">
        <f t="shared" si="7"/>
        <v>8000</v>
      </c>
      <c r="C36">
        <f t="shared" si="6"/>
        <v>1.25E-4</v>
      </c>
      <c r="E36">
        <f t="shared" si="4"/>
        <v>6.2500000000000001E-5</v>
      </c>
      <c r="F36">
        <f t="shared" si="5"/>
        <v>6.2500000000000001E-5</v>
      </c>
      <c r="G36" s="9">
        <f>E36/C7</f>
        <v>250.00000000000003</v>
      </c>
    </row>
    <row r="37" spans="2:7" x14ac:dyDescent="0.25">
      <c r="B37">
        <f t="shared" si="7"/>
        <v>7500</v>
      </c>
      <c r="C37">
        <f t="shared" si="6"/>
        <v>1.3333333333333334E-4</v>
      </c>
      <c r="E37">
        <f t="shared" si="4"/>
        <v>6.666666666666667E-5</v>
      </c>
      <c r="F37">
        <f t="shared" si="5"/>
        <v>6.666666666666667E-5</v>
      </c>
      <c r="G37" s="9">
        <f>E37/C7</f>
        <v>266.66666666666669</v>
      </c>
    </row>
    <row r="38" spans="2:7" x14ac:dyDescent="0.25">
      <c r="B38">
        <f t="shared" si="7"/>
        <v>7000</v>
      </c>
      <c r="C38">
        <f t="shared" si="6"/>
        <v>1.4285714285714287E-4</v>
      </c>
      <c r="E38">
        <f t="shared" si="4"/>
        <v>7.1428571428571434E-5</v>
      </c>
      <c r="F38">
        <f t="shared" si="5"/>
        <v>7.1428571428571434E-5</v>
      </c>
      <c r="G38" s="9">
        <f>E38/C7</f>
        <v>285.71428571428572</v>
      </c>
    </row>
    <row r="39" spans="2:7" x14ac:dyDescent="0.25">
      <c r="B39">
        <f t="shared" si="7"/>
        <v>6500</v>
      </c>
      <c r="C39">
        <f t="shared" si="6"/>
        <v>1.5384615384615385E-4</v>
      </c>
      <c r="E39">
        <f t="shared" si="4"/>
        <v>7.6923076923076926E-5</v>
      </c>
      <c r="F39">
        <f t="shared" si="5"/>
        <v>7.6923076923076926E-5</v>
      </c>
      <c r="G39" s="9">
        <f>E39/C7</f>
        <v>307.69230769230774</v>
      </c>
    </row>
    <row r="40" spans="2:7" x14ac:dyDescent="0.25">
      <c r="B40">
        <f t="shared" si="7"/>
        <v>6000</v>
      </c>
      <c r="C40">
        <f t="shared" si="6"/>
        <v>1.6666666666666666E-4</v>
      </c>
      <c r="E40">
        <f t="shared" si="4"/>
        <v>8.3333333333333331E-5</v>
      </c>
      <c r="F40">
        <f t="shared" si="5"/>
        <v>8.3333333333333331E-5</v>
      </c>
      <c r="G40" s="9">
        <f>E40/C7</f>
        <v>333.33333333333331</v>
      </c>
    </row>
    <row r="41" spans="2:7" x14ac:dyDescent="0.25">
      <c r="B41">
        <f t="shared" si="7"/>
        <v>5500</v>
      </c>
      <c r="C41">
        <f t="shared" si="6"/>
        <v>1.8181818181818181E-4</v>
      </c>
      <c r="E41">
        <f t="shared" si="4"/>
        <v>9.0909090909090904E-5</v>
      </c>
      <c r="F41">
        <f t="shared" si="5"/>
        <v>9.0909090909090904E-5</v>
      </c>
      <c r="G41" s="9">
        <f>E41/C7</f>
        <v>363.63636363636363</v>
      </c>
    </row>
    <row r="42" spans="2:7" x14ac:dyDescent="0.25">
      <c r="B42">
        <f t="shared" si="7"/>
        <v>5000</v>
      </c>
      <c r="C42">
        <f t="shared" si="6"/>
        <v>2.0000000000000001E-4</v>
      </c>
      <c r="E42">
        <f t="shared" si="4"/>
        <v>1E-4</v>
      </c>
      <c r="F42">
        <f t="shared" si="5"/>
        <v>1E-4</v>
      </c>
      <c r="G42" s="9">
        <f>E42/C7</f>
        <v>400.00000000000006</v>
      </c>
    </row>
    <row r="43" spans="2:7" x14ac:dyDescent="0.25">
      <c r="B43">
        <f t="shared" si="7"/>
        <v>4500</v>
      </c>
      <c r="C43">
        <f t="shared" si="6"/>
        <v>2.2222222222222223E-4</v>
      </c>
      <c r="E43">
        <f t="shared" si="4"/>
        <v>1.1111111111111112E-4</v>
      </c>
      <c r="F43">
        <f t="shared" si="5"/>
        <v>1.1111111111111112E-4</v>
      </c>
      <c r="G43" s="9">
        <f>E43/C7</f>
        <v>444.44444444444451</v>
      </c>
    </row>
    <row r="44" spans="2:7" x14ac:dyDescent="0.25">
      <c r="B44">
        <v>3421</v>
      </c>
      <c r="C44">
        <f t="shared" si="6"/>
        <v>2.9231218941829873E-4</v>
      </c>
      <c r="E44">
        <f t="shared" si="4"/>
        <v>1.4615609470914936E-4</v>
      </c>
      <c r="F44">
        <f t="shared" si="5"/>
        <v>1.4615609470914936E-4</v>
      </c>
      <c r="G44" s="9">
        <f>E44/C7</f>
        <v>584.62437883659743</v>
      </c>
    </row>
    <row r="45" spans="2:7" x14ac:dyDescent="0.25">
      <c r="B45">
        <v>3050</v>
      </c>
      <c r="C45">
        <f t="shared" si="6"/>
        <v>3.2786885245901639E-4</v>
      </c>
      <c r="E45">
        <f t="shared" si="4"/>
        <v>1.639344262295082E-4</v>
      </c>
      <c r="F45">
        <f t="shared" si="5"/>
        <v>1.639344262295082E-4</v>
      </c>
      <c r="G45" s="9">
        <f>E45/C7</f>
        <v>655.73770491803282</v>
      </c>
    </row>
    <row r="46" spans="2:7" x14ac:dyDescent="0.25">
      <c r="B46">
        <v>2241</v>
      </c>
      <c r="C46">
        <f t="shared" si="6"/>
        <v>4.4622936189201248E-4</v>
      </c>
      <c r="E46">
        <f t="shared" si="4"/>
        <v>2.2311468094600624E-4</v>
      </c>
      <c r="F46">
        <f t="shared" si="5"/>
        <v>2.2311468094600624E-4</v>
      </c>
      <c r="G46" s="9">
        <f>E46/C7</f>
        <v>892.45872378402498</v>
      </c>
    </row>
    <row r="47" spans="2:7" x14ac:dyDescent="0.25">
      <c r="B47">
        <f t="shared" si="7"/>
        <v>1741</v>
      </c>
      <c r="C47">
        <f t="shared" si="6"/>
        <v>5.7438253877082138E-4</v>
      </c>
      <c r="E47">
        <f t="shared" si="4"/>
        <v>2.8719126938541069E-4</v>
      </c>
      <c r="F47">
        <f t="shared" si="5"/>
        <v>2.8719126938541069E-4</v>
      </c>
      <c r="G47" s="9">
        <f>E47/C7</f>
        <v>1148.7650775416428</v>
      </c>
    </row>
    <row r="48" spans="2:7" x14ac:dyDescent="0.25">
      <c r="B48">
        <f t="shared" si="7"/>
        <v>1241</v>
      </c>
      <c r="C48">
        <f t="shared" si="6"/>
        <v>8.0580177276390005E-4</v>
      </c>
      <c r="E48">
        <f t="shared" si="4"/>
        <v>4.0290088638195002E-4</v>
      </c>
      <c r="F48">
        <f t="shared" si="5"/>
        <v>4.0290088638195002E-4</v>
      </c>
      <c r="G48" s="9">
        <f>E48/C7</f>
        <v>1611.6035455278002</v>
      </c>
    </row>
    <row r="49" spans="2:7" x14ac:dyDescent="0.25">
      <c r="B49">
        <f t="shared" si="7"/>
        <v>741</v>
      </c>
      <c r="C49">
        <f t="shared" si="6"/>
        <v>1.3495276653171389E-3</v>
      </c>
      <c r="E49">
        <f t="shared" si="4"/>
        <v>6.7476383265856947E-4</v>
      </c>
      <c r="F49">
        <f t="shared" si="5"/>
        <v>6.7476383265856947E-4</v>
      </c>
      <c r="G49" s="9">
        <f>E49/C7</f>
        <v>2699.0553306342781</v>
      </c>
    </row>
    <row r="50" spans="2:7" x14ac:dyDescent="0.25">
      <c r="B50">
        <v>6643</v>
      </c>
      <c r="C50">
        <f t="shared" ref="C50" si="8">1/B50</f>
        <v>1.5053439710973959E-4</v>
      </c>
      <c r="E50">
        <f t="shared" ref="E50" si="9">C50/2</f>
        <v>7.5267198554869794E-5</v>
      </c>
      <c r="F50">
        <f t="shared" ref="F50" si="10">C50/2</f>
        <v>7.5267198554869794E-5</v>
      </c>
      <c r="G50" s="9">
        <f>E50/C7</f>
        <v>301.06879421947917</v>
      </c>
    </row>
  </sheetData>
  <mergeCells count="1">
    <mergeCell ref="E26:F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 Altamirano Cargua</cp:lastModifiedBy>
  <dcterms:created xsi:type="dcterms:W3CDTF">2021-05-29T09:11:34Z</dcterms:created>
  <dcterms:modified xsi:type="dcterms:W3CDTF">2021-06-17T09:30:59Z</dcterms:modified>
</cp:coreProperties>
</file>