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50D04801-8064-4591-A851-1DFBA94ABECC}" xr6:coauthVersionLast="47" xr6:coauthVersionMax="47" xr10:uidLastSave="{00000000-0000-0000-0000-000000000000}"/>
  <bookViews>
    <workbookView xWindow="15" yWindow="0" windowWidth="23010" windowHeight="12390" xr2:uid="{49D7E878-2DD4-473C-8D14-502A01B15A7E}"/>
  </bookViews>
  <sheets>
    <sheet name="dt" sheetId="4" r:id="rId1"/>
    <sheet name="stat" sheetId="1" r:id="rId2"/>
    <sheet name="HSA" sheetId="3" r:id="rId3"/>
    <sheet name="S3" sheetId="5" r:id="rId4"/>
    <sheet name="MY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G4" i="3"/>
  <c r="F4" i="3"/>
  <c r="F2" i="3"/>
  <c r="D6" i="4"/>
  <c r="D7" i="4"/>
  <c r="D5" i="4"/>
  <c r="C22" i="3"/>
  <c r="C23" i="3"/>
  <c r="C24" i="3"/>
  <c r="C21" i="3"/>
  <c r="F3" i="3"/>
  <c r="D8" i="4"/>
  <c r="C6" i="5" l="1"/>
  <c r="C7" i="5"/>
  <c r="C4" i="5"/>
  <c r="C5" i="5"/>
  <c r="C3" i="5"/>
  <c r="D2" i="4"/>
  <c r="C3" i="3"/>
  <c r="D3" i="4"/>
  <c r="C4" i="3"/>
  <c r="C2" i="3"/>
</calcChain>
</file>

<file path=xl/sharedStrings.xml><?xml version="1.0" encoding="utf-8"?>
<sst xmlns="http://schemas.openxmlformats.org/spreadsheetml/2006/main" count="37" uniqueCount="22">
  <si>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</si>
  <si>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</si>
  <si>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</si>
  <si>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</si>
  <si>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</si>
  <si>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</si>
  <si>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</si>
  <si>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</si>
  <si>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</si>
  <si>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</si>
  <si>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</si>
  <si>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</si>
  <si>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</si>
  <si>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</si>
  <si>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</si>
  <si>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</si>
  <si>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</si>
  <si>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</si>
  <si>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MYD</t>
  </si>
  <si>
    <t>S3</t>
  </si>
  <si>
    <t xml:space="preserve">median </t>
  </si>
  <si>
    <t>2002-2018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</si>
</sst>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" fontId="2" fillId="2" borderId="0" xfId="1" applyNumberFormat="1"/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2" fontId="4" fillId="4" borderId="1" xfId="3" applyNumberFormat="1"/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2" fontId="3" fillId="3" borderId="0" xfId="2" applyNumberForma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0.00</c:formatCode>
                <c:ptCount val="6"/>
                <c:pt idx="0">
                  <c:v>-4.3899999999999995E-2</c:v>
                </c:pt>
                <c:pt idx="1">
                  <c:v>-5.6099999999999997E-2</c:v>
                </c:pt>
                <c:pt idx="3">
                  <c:v>1.7899999999999999E-2</c:v>
                </c:pt>
                <c:pt idx="4">
                  <c:v>2.8099999999999986E-2</c:v>
                </c:pt>
                <c:pt idx="5">
                  <c:v>5.1100000000000007E-2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0.00</c:formatCode>
                <c:ptCount val="3"/>
                <c:pt idx="0">
                  <c:v>1.7899999999999999E-2</c:v>
                </c:pt>
                <c:pt idx="1">
                  <c:v>2.8099999999999986E-2</c:v>
                </c:pt>
                <c:pt idx="2">
                  <c:v>5.1100000000000007E-2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14</xdr:row>
      <xdr:rowOff>148590</xdr:rowOff>
    </xdr:from>
    <xdr:to>
      <xdr:col>17</xdr:col>
      <xdr:colOff>542925</xdr:colOff>
      <xdr:row>29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20</xdr:row>
      <xdr:rowOff>163830</xdr:rowOff>
    </xdr:from>
    <xdr:to>
      <xdr:col>8</xdr:col>
      <xdr:colOff>350520</xdr:colOff>
      <xdr:row>35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269556</xdr:colOff>
      <xdr:row>3</xdr:row>
      <xdr:rowOff>0</xdr:rowOff>
    </xdr:from>
    <xdr:to>
      <xdr:col>19</xdr:col>
      <xdr:colOff>476249</xdr:colOff>
      <xdr:row>18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1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s="1" t="s">
        <v>2</v>
      </c>
      <c r="B1" s="1" t="s">
        <v>14</v>
      </c>
      <c r="C1" s="6" t="s">
        <v>15</v>
      </c>
      <c r="D1" s="6" t="s">
        <v>16</v>
      </c>
    </row>
    <row r="2" spans="1:5" x14ac:dyDescent="0.25">
      <c r="A2" s="6">
        <v>2000</v>
      </c>
      <c r="B2" s="7">
        <v>3.1600000000000003E-2</v>
      </c>
      <c r="C2" s="6" t="s">
        <v>13</v>
      </c>
      <c r="D2" s="7">
        <f>B2-HSA!$F$2</f>
        <v>-4.3899999999999995E-2</v>
      </c>
      <c r="E2" s="9"/>
    </row>
    <row r="3" spans="1:5" x14ac:dyDescent="0.25">
      <c r="A3" s="6">
        <v>2001</v>
      </c>
      <c r="B3" s="7">
        <v>1.9400000000000001E-2</v>
      </c>
      <c r="C3" s="6" t="s">
        <v>13</v>
      </c>
      <c r="D3" s="7">
        <f>B3-HSA!$F$2</f>
        <v>-5.6099999999999997E-2</v>
      </c>
      <c r="E3" s="9"/>
    </row>
    <row r="4" spans="1:5" x14ac:dyDescent="0.25">
      <c r="A4" s="6" t="s">
        <v>17</v>
      </c>
      <c r="B4" s="7"/>
      <c r="C4" s="6"/>
      <c r="D4" s="7"/>
    </row>
    <row r="5" spans="1:5" x14ac:dyDescent="0.25">
      <c r="A5" s="6">
        <v>2020</v>
      </c>
      <c r="B5" s="7">
        <v>0.1265</v>
      </c>
      <c r="C5" s="6" t="s">
        <v>13</v>
      </c>
      <c r="D5" s="7">
        <f>B5-HSA!$F$3</f>
        <v>1.7899999999999999E-2</v>
      </c>
    </row>
    <row r="6" spans="1:5" x14ac:dyDescent="0.25">
      <c r="A6" s="6">
        <v>2021</v>
      </c>
      <c r="B6" s="7">
        <v>0.13669999999999999</v>
      </c>
      <c r="C6" s="6" t="s">
        <v>13</v>
      </c>
      <c r="D6" s="7">
        <f>B6-HSA!$F$3</f>
        <v>2.8099999999999986E-2</v>
      </c>
    </row>
    <row r="7" spans="1:5" x14ac:dyDescent="0.25">
      <c r="A7" s="6">
        <v>2022</v>
      </c>
      <c r="B7" s="7">
        <v>0.15970000000000001</v>
      </c>
      <c r="C7" s="6" t="s">
        <v>13</v>
      </c>
      <c r="D7" s="7">
        <f>B7-HSA!$F$3</f>
        <v>5.1100000000000007E-2</v>
      </c>
    </row>
    <row r="8" spans="1:5" x14ac:dyDescent="0.25">
      <c r="A8" s="6">
        <v>2020</v>
      </c>
      <c r="B8" s="7">
        <v>0.01</v>
      </c>
      <c r="C8" s="6" t="s">
        <v>18</v>
      </c>
      <c r="D8" s="7">
        <f>B8-dt!E7</f>
        <v>0.01</v>
      </c>
    </row>
    <row r="9" spans="1:5" x14ac:dyDescent="0.25">
      <c r="A9" s="6">
        <v>2020</v>
      </c>
      <c r="B9" s="8">
        <v>1.35E-2</v>
      </c>
      <c r="C9" s="6" t="s">
        <v>19</v>
      </c>
      <c r="D9" s="8">
        <v>1.2999999999999999E-2</v>
      </c>
    </row>
    <row r="10" spans="1:5" x14ac:dyDescent="0.25">
      <c r="A10" s="6">
        <v>2021</v>
      </c>
      <c r="B10" s="8">
        <v>1.35E-2</v>
      </c>
      <c r="C10" s="6" t="s">
        <v>19</v>
      </c>
      <c r="D10" s="8">
        <v>5.0999999999999995E-3</v>
      </c>
    </row>
    <row r="11" spans="1:5" x14ac:dyDescent="0.25">
      <c r="A11" s="6">
        <v>2022</v>
      </c>
      <c r="B11" s="8">
        <v>1.35E-2</v>
      </c>
      <c r="C11" s="6" t="s">
        <v>19</v>
      </c>
      <c r="D11" s="8">
        <v>8.8000000000000005E-3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G25"/>
  <sheetViews>
    <sheetView workbookViewId="0">
      <selection activeCell="B11" sqref="B11"/>
    </sheetView>
  </sheetViews>
  <sheetFormatPr defaultRowHeight="15" x14ac:dyDescent="0.25"/>
  <cols>
    <col min="1" max="1" width="9.140625" style="6"/>
  </cols>
  <sheetData>
    <row r="1" spans="1:7" ht="15.75" thickBot="1" x14ac:dyDescent="0.3">
      <c r="A1" s="1" t="s">
        <v>2</v>
      </c>
      <c r="B1" s="1" t="s">
        <v>13</v>
      </c>
      <c r="C1" t="s">
        <v>16</v>
      </c>
      <c r="F1" t="s">
        <v>8</v>
      </c>
    </row>
    <row r="2" spans="1:7" ht="16.5" thickTop="1" thickBot="1" x14ac:dyDescent="0.3">
      <c r="A2" s="13">
        <v>2000</v>
      </c>
      <c r="B2" s="14">
        <v>3.1600000000000003E-2</v>
      </c>
      <c r="C2" s="15">
        <f>B2-$F$2</f>
        <v>-4.3899999999999995E-2</v>
      </c>
      <c r="E2">
        <v>2002</v>
      </c>
      <c r="F2" s="9">
        <f>B4</f>
        <v>7.5499999999999998E-2</v>
      </c>
    </row>
    <row r="3" spans="1:7" ht="16.5" thickTop="1" thickBot="1" x14ac:dyDescent="0.3">
      <c r="A3" s="13">
        <v>2001</v>
      </c>
      <c r="B3" s="14">
        <v>1.9400000000000001E-2</v>
      </c>
      <c r="C3" s="15">
        <f>B3-$F$2</f>
        <v>-5.6099999999999997E-2</v>
      </c>
      <c r="E3">
        <v>2019</v>
      </c>
      <c r="F3" s="9">
        <f>B21</f>
        <v>0.1086</v>
      </c>
    </row>
    <row r="4" spans="1:7" ht="15.75" thickTop="1" x14ac:dyDescent="0.25">
      <c r="A4" s="10">
        <v>2002</v>
      </c>
      <c r="B4" s="11">
        <v>7.5499999999999998E-2</v>
      </c>
      <c r="C4" s="12">
        <f>B4-$F$2</f>
        <v>0</v>
      </c>
      <c r="E4" t="s">
        <v>21</v>
      </c>
      <c r="F4" s="9">
        <f>MEDIAN(B4:B20)</f>
        <v>3.9199999999999999E-2</v>
      </c>
      <c r="G4">
        <f>_xlfn.STDEV.P(B4:B20)</f>
        <v>2.6288224105929986E-2</v>
      </c>
    </row>
    <row r="5" spans="1:7" x14ac:dyDescent="0.25">
      <c r="A5" s="16">
        <v>2003</v>
      </c>
      <c r="B5" s="17">
        <v>3.9199999999999999E-2</v>
      </c>
      <c r="C5" s="18"/>
    </row>
    <row r="6" spans="1:7" x14ac:dyDescent="0.25">
      <c r="A6" s="16">
        <v>2004</v>
      </c>
      <c r="B6" s="17">
        <v>8.3199999999999996E-2</v>
      </c>
      <c r="C6" s="18"/>
    </row>
    <row r="7" spans="1:7" x14ac:dyDescent="0.25">
      <c r="A7" s="16">
        <v>2005</v>
      </c>
      <c r="B7" s="17">
        <v>5.6399999999999999E-2</v>
      </c>
      <c r="C7" s="18"/>
    </row>
    <row r="8" spans="1:7" x14ac:dyDescent="0.25">
      <c r="A8" s="16">
        <v>2006</v>
      </c>
      <c r="B8" s="17">
        <v>7.2499999999999995E-2</v>
      </c>
      <c r="C8" s="18"/>
    </row>
    <row r="9" spans="1:7" x14ac:dyDescent="0.25">
      <c r="A9" s="16">
        <v>2007</v>
      </c>
      <c r="B9" s="17">
        <v>6.4899999999999999E-2</v>
      </c>
      <c r="C9" s="18"/>
    </row>
    <row r="10" spans="1:7" x14ac:dyDescent="0.25">
      <c r="A10" s="6">
        <v>2008</v>
      </c>
      <c r="B10" s="7">
        <v>2.3800000000000002E-2</v>
      </c>
      <c r="C10" s="9"/>
    </row>
    <row r="11" spans="1:7" x14ac:dyDescent="0.25">
      <c r="A11" s="6">
        <v>2009</v>
      </c>
      <c r="B11" s="7">
        <v>5.62E-2</v>
      </c>
      <c r="C11" s="9"/>
    </row>
    <row r="12" spans="1:7" x14ac:dyDescent="0.25">
      <c r="A12" s="6">
        <v>2010</v>
      </c>
      <c r="B12" s="7">
        <v>2.9899999999999999E-2</v>
      </c>
      <c r="C12" s="9"/>
    </row>
    <row r="13" spans="1:7" x14ac:dyDescent="0.25">
      <c r="A13" s="6">
        <v>2011</v>
      </c>
      <c r="B13" s="7">
        <v>5.3E-3</v>
      </c>
      <c r="C13" s="9"/>
    </row>
    <row r="14" spans="1:7" x14ac:dyDescent="0.25">
      <c r="A14" s="6">
        <v>2012</v>
      </c>
      <c r="B14" s="7">
        <v>8.0000000000000004E-4</v>
      </c>
      <c r="C14" s="9"/>
    </row>
    <row r="15" spans="1:7" x14ac:dyDescent="0.25">
      <c r="A15" s="6">
        <v>2013</v>
      </c>
      <c r="B15" s="7">
        <v>6.5000000000000002E-2</v>
      </c>
      <c r="C15" s="9"/>
      <c r="E15" s="9"/>
    </row>
    <row r="16" spans="1:7" x14ac:dyDescent="0.25">
      <c r="A16" s="6">
        <v>2014</v>
      </c>
      <c r="B16" s="7">
        <v>3.3099999999999997E-2</v>
      </c>
      <c r="C16" s="9"/>
    </row>
    <row r="17" spans="1:3" x14ac:dyDescent="0.25">
      <c r="A17" s="6">
        <v>2015</v>
      </c>
      <c r="B17" s="7">
        <v>-2.5000000000000001E-3</v>
      </c>
      <c r="C17" s="9"/>
    </row>
    <row r="18" spans="1:3" x14ac:dyDescent="0.25">
      <c r="A18" s="6">
        <v>2016</v>
      </c>
      <c r="B18" s="7">
        <v>1.8700000000000001E-2</v>
      </c>
      <c r="C18" s="9"/>
    </row>
    <row r="19" spans="1:3" x14ac:dyDescent="0.25">
      <c r="A19" s="16">
        <v>2017</v>
      </c>
      <c r="B19" s="17">
        <v>2.6200000000000001E-2</v>
      </c>
      <c r="C19" s="9"/>
    </row>
    <row r="20" spans="1:3" x14ac:dyDescent="0.25">
      <c r="A20" s="16">
        <v>2018</v>
      </c>
      <c r="B20" s="17">
        <v>5.4699999999999999E-2</v>
      </c>
      <c r="C20" s="9"/>
    </row>
    <row r="21" spans="1:3" ht="15.75" thickBot="1" x14ac:dyDescent="0.3">
      <c r="A21" s="10">
        <v>2019</v>
      </c>
      <c r="B21" s="11">
        <v>0.1086</v>
      </c>
      <c r="C21" s="12">
        <f>B21-$F$3</f>
        <v>0</v>
      </c>
    </row>
    <row r="22" spans="1:3" ht="16.5" thickTop="1" thickBot="1" x14ac:dyDescent="0.3">
      <c r="A22" s="13">
        <v>2020</v>
      </c>
      <c r="B22" s="14">
        <v>0.1265</v>
      </c>
      <c r="C22" s="12">
        <f t="shared" ref="C22:C24" si="0">B22-$F$3</f>
        <v>1.7899999999999999E-2</v>
      </c>
    </row>
    <row r="23" spans="1:3" ht="16.5" thickTop="1" thickBot="1" x14ac:dyDescent="0.3">
      <c r="A23" s="13">
        <v>2021</v>
      </c>
      <c r="B23" s="14">
        <v>0.13669999999999999</v>
      </c>
      <c r="C23" s="12">
        <f t="shared" si="0"/>
        <v>2.8099999999999986E-2</v>
      </c>
    </row>
    <row r="24" spans="1:3" ht="16.5" thickTop="1" thickBot="1" x14ac:dyDescent="0.3">
      <c r="A24" s="13">
        <v>2022</v>
      </c>
      <c r="B24" s="14">
        <v>0.15970000000000001</v>
      </c>
      <c r="C24" s="12">
        <f t="shared" si="0"/>
        <v>5.1100000000000007E-2</v>
      </c>
    </row>
    <row r="25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325-2938-4F73-9368-19A72B8D5C63}">
  <dimension ref="A1:E7"/>
  <sheetViews>
    <sheetView workbookViewId="0">
      <selection activeCell="B6" sqref="B6"/>
    </sheetView>
  </sheetViews>
  <sheetFormatPr defaultRowHeight="15" x14ac:dyDescent="0.25"/>
  <sheetData>
    <row r="1" spans="1:5" x14ac:dyDescent="0.25">
      <c r="A1" s="1" t="s">
        <v>2</v>
      </c>
      <c r="B1" t="s">
        <v>19</v>
      </c>
      <c r="C1" t="s">
        <v>16</v>
      </c>
      <c r="D1" t="s">
        <v>20</v>
      </c>
    </row>
    <row r="2" spans="1:5" x14ac:dyDescent="0.25">
      <c r="A2" s="16">
        <v>2017</v>
      </c>
      <c r="B2" s="18">
        <v>6.0000000000000001E-3</v>
      </c>
      <c r="C2" s="18">
        <f>B2-$D$2</f>
        <v>4.8999999999999998E-3</v>
      </c>
      <c r="D2" s="9">
        <f>B4</f>
        <v>1.1000000000000001E-3</v>
      </c>
      <c r="E2" s="9"/>
    </row>
    <row r="3" spans="1:5" x14ac:dyDescent="0.25">
      <c r="A3" s="16">
        <v>2018</v>
      </c>
      <c r="B3" s="18">
        <v>1.23E-2</v>
      </c>
      <c r="C3" s="18">
        <f t="shared" ref="C3:C7" si="0">B3-$D$2</f>
        <v>1.12E-2</v>
      </c>
      <c r="D3" s="9"/>
    </row>
    <row r="4" spans="1:5" x14ac:dyDescent="0.25">
      <c r="A4" s="6">
        <v>2019</v>
      </c>
      <c r="B4" s="9">
        <v>1.1000000000000001E-3</v>
      </c>
      <c r="C4" s="9">
        <f t="shared" si="0"/>
        <v>0</v>
      </c>
      <c r="D4" s="9"/>
    </row>
    <row r="5" spans="1:5" x14ac:dyDescent="0.25">
      <c r="A5" s="6">
        <v>2020</v>
      </c>
      <c r="B5" s="9">
        <v>1.41E-2</v>
      </c>
      <c r="C5" s="9">
        <f t="shared" si="0"/>
        <v>1.2999999999999999E-2</v>
      </c>
      <c r="D5" s="9"/>
    </row>
    <row r="6" spans="1:5" x14ac:dyDescent="0.25">
      <c r="A6" s="6">
        <v>2021</v>
      </c>
      <c r="B6" s="9">
        <v>6.1999999999999998E-3</v>
      </c>
      <c r="C6" s="9">
        <f t="shared" si="0"/>
        <v>5.0999999999999995E-3</v>
      </c>
    </row>
    <row r="7" spans="1:5" x14ac:dyDescent="0.25">
      <c r="A7" s="6">
        <v>2022</v>
      </c>
      <c r="B7" s="9">
        <v>9.9000000000000008E-3</v>
      </c>
      <c r="C7" s="9">
        <f t="shared" si="0"/>
        <v>8.8000000000000005E-3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D27" sqref="D27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7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stat</vt:lpstr>
      <vt:lpstr>HSA</vt:lpstr>
      <vt:lpstr>S3</vt:lpstr>
      <vt:lpstr>MYD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2023-02-01T07:26:20Z</dcterms:modified>
</cp:coreProperties>
</file>