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255" windowWidth="19425" windowHeight="10065" tabRatio="803" firstSheet="24" activeTab="37"/>
  </bookViews>
  <sheets>
    <sheet name="สารบัญยากจน_กระจายรายได้" sheetId="90" r:id="rId1"/>
    <sheet name="1.1" sheetId="1" r:id="rId2"/>
    <sheet name="1.2" sheetId="2" r:id="rId3"/>
    <sheet name="1.3" sheetId="3" r:id="rId4"/>
    <sheet name="1.4" sheetId="56" r:id="rId5"/>
    <sheet name="1.5" sheetId="58" r:id="rId6"/>
    <sheet name="1.6" sheetId="57" r:id="rId7"/>
    <sheet name="1.7" sheetId="59" r:id="rId8"/>
    <sheet name="1.8" sheetId="60" r:id="rId9"/>
    <sheet name="2.1" sheetId="61" r:id="rId10"/>
    <sheet name="2.2" sheetId="63" r:id="rId11"/>
    <sheet name="2.3" sheetId="64" r:id="rId12"/>
    <sheet name="2.4" sheetId="65" r:id="rId13"/>
    <sheet name="2.5" sheetId="69" r:id="rId14"/>
    <sheet name="2.6" sheetId="68" r:id="rId15"/>
    <sheet name="2.7" sheetId="67" r:id="rId16"/>
    <sheet name="2.8" sheetId="66" r:id="rId17"/>
    <sheet name="3.1 " sheetId="70" r:id="rId18"/>
    <sheet name="3.2 " sheetId="62" r:id="rId19"/>
    <sheet name="4.1 " sheetId="39" r:id="rId20"/>
    <sheet name="4.2" sheetId="32" r:id="rId21"/>
    <sheet name="4.3" sheetId="72" r:id="rId22"/>
    <sheet name="4.4" sheetId="92" r:id="rId23"/>
    <sheet name="4.5" sheetId="73" r:id="rId24"/>
    <sheet name="5.1 " sheetId="42" r:id="rId25"/>
    <sheet name="5.2 " sheetId="41" r:id="rId26"/>
    <sheet name="5.3" sheetId="75" r:id="rId27"/>
    <sheet name="5.4" sheetId="76" r:id="rId28"/>
    <sheet name="5.5" sheetId="77" r:id="rId29"/>
    <sheet name="5.6" sheetId="78" r:id="rId30"/>
    <sheet name="6.1" sheetId="91" r:id="rId31"/>
    <sheet name="7.1" sheetId="81" r:id="rId32"/>
    <sheet name="8.1" sheetId="18" r:id="rId33"/>
    <sheet name="8.2" sheetId="19" r:id="rId34"/>
    <sheet name="8.3" sheetId="20" r:id="rId35"/>
    <sheet name="8.4" sheetId="28" r:id="rId36"/>
    <sheet name="8.5" sheetId="27" r:id="rId37"/>
    <sheet name="9.1" sheetId="21" r:id="rId38"/>
    <sheet name="9.2" sheetId="22" r:id="rId39"/>
    <sheet name="9.3" sheetId="23" r:id="rId40"/>
    <sheet name="9.4" sheetId="30" r:id="rId41"/>
    <sheet name="9.5" sheetId="29" r:id="rId42"/>
    <sheet name="10.1 " sheetId="54" r:id="rId43"/>
    <sheet name="10.2" sheetId="53" r:id="rId44"/>
    <sheet name="10.3" sheetId="52" r:id="rId45"/>
    <sheet name="10.4" sheetId="51" r:id="rId46"/>
    <sheet name="10.5" sheetId="50" r:id="rId47"/>
    <sheet name="11.1" sheetId="89" r:id="rId48"/>
    <sheet name="11.2" sheetId="88" r:id="rId49"/>
    <sheet name="11.3" sheetId="87" r:id="rId50"/>
    <sheet name="11.4" sheetId="86" r:id="rId51"/>
    <sheet name="11.5" sheetId="85" r:id="rId52"/>
    <sheet name="11.6" sheetId="84" r:id="rId53"/>
  </sheets>
  <externalReferences>
    <externalReference r:id="rId54"/>
  </externalReferences>
  <definedNames>
    <definedName name="_xlnm.Print_Area" localSheetId="8">'1.8'!$A$3:$Z$16</definedName>
    <definedName name="_xlnm.Print_Area" localSheetId="30">'6.1'!$A$1:$T$37</definedName>
    <definedName name="_xlnm.Print_Area" localSheetId="0">สารบัญยากจน_กระจายรายได้!$A$1:$D$64</definedName>
  </definedNames>
  <calcPr calcId="145621"/>
</workbook>
</file>

<file path=xl/calcChain.xml><?xml version="1.0" encoding="utf-8"?>
<calcChain xmlns="http://schemas.openxmlformats.org/spreadsheetml/2006/main">
  <c r="BE45" i="50" l="1"/>
  <c r="BA45" i="50"/>
  <c r="BB45" i="50"/>
  <c r="BC45" i="50"/>
  <c r="BD45" i="50"/>
  <c r="AZ11" i="23"/>
  <c r="Z28" i="30"/>
  <c r="AA19" i="30"/>
  <c r="AA20" i="30"/>
  <c r="AA21" i="30"/>
  <c r="AA22" i="30"/>
  <c r="AA23" i="30"/>
  <c r="AA24" i="30"/>
  <c r="AA25" i="30"/>
  <c r="AA26" i="30"/>
  <c r="AA27" i="30"/>
  <c r="AA28" i="30"/>
  <c r="AA18" i="30"/>
  <c r="BA11" i="23"/>
  <c r="BA7" i="23"/>
  <c r="BA8" i="23"/>
  <c r="BA9" i="23"/>
  <c r="BA10" i="23"/>
  <c r="BA6" i="23"/>
  <c r="M22" i="78" l="1"/>
  <c r="M16" i="78"/>
  <c r="M17" i="78"/>
  <c r="M18" i="78"/>
  <c r="M19" i="78"/>
  <c r="M20" i="78"/>
  <c r="M11" i="78"/>
  <c r="M21" i="78" s="1"/>
  <c r="M15" i="78" l="1"/>
  <c r="M6" i="75" l="1"/>
  <c r="L6" i="75"/>
  <c r="M6" i="41"/>
  <c r="M6" i="73"/>
  <c r="M19" i="39" l="1"/>
  <c r="M30" i="39"/>
  <c r="G6" i="75" l="1"/>
  <c r="K6" i="75"/>
  <c r="J6" i="75"/>
  <c r="I6" i="75"/>
  <c r="H6" i="75"/>
  <c r="F6" i="75"/>
  <c r="E6" i="75"/>
  <c r="D6" i="75"/>
  <c r="C6" i="75"/>
  <c r="B6" i="75"/>
  <c r="L6" i="41"/>
  <c r="K6" i="41"/>
  <c r="J6" i="41"/>
  <c r="G6" i="41"/>
  <c r="H6" i="41"/>
  <c r="I6" i="41"/>
  <c r="F6" i="41"/>
  <c r="Z18" i="30" l="1"/>
  <c r="W18" i="30"/>
  <c r="X18" i="30"/>
  <c r="Y18" i="30"/>
  <c r="U18" i="30"/>
  <c r="Y28" i="30"/>
  <c r="X28" i="30"/>
  <c r="W28" i="30"/>
  <c r="V28" i="30"/>
  <c r="U28" i="30"/>
  <c r="T28" i="30"/>
  <c r="S28" i="30"/>
  <c r="R28" i="30"/>
  <c r="Z27" i="30"/>
  <c r="Y27" i="30"/>
  <c r="X27" i="30"/>
  <c r="W27" i="30"/>
  <c r="V27" i="30"/>
  <c r="U27" i="30"/>
  <c r="T27" i="30"/>
  <c r="S27" i="30"/>
  <c r="R27" i="30"/>
  <c r="Z26" i="30"/>
  <c r="Y26" i="30"/>
  <c r="X26" i="30"/>
  <c r="W26" i="30"/>
  <c r="V26" i="30"/>
  <c r="U26" i="30"/>
  <c r="T26" i="30"/>
  <c r="S26" i="30"/>
  <c r="R26" i="30"/>
  <c r="Z25" i="30"/>
  <c r="Y25" i="30"/>
  <c r="X25" i="30"/>
  <c r="W25" i="30"/>
  <c r="V25" i="30"/>
  <c r="U25" i="30"/>
  <c r="T25" i="30"/>
  <c r="S25" i="30"/>
  <c r="R25" i="30"/>
  <c r="Z24" i="30"/>
  <c r="Y24" i="30"/>
  <c r="X24" i="30"/>
  <c r="W24" i="30"/>
  <c r="V24" i="30"/>
  <c r="U24" i="30"/>
  <c r="T24" i="30"/>
  <c r="S24" i="30"/>
  <c r="R24" i="30"/>
  <c r="Z23" i="30"/>
  <c r="Y23" i="30"/>
  <c r="X23" i="30"/>
  <c r="W23" i="30"/>
  <c r="V23" i="30"/>
  <c r="U23" i="30"/>
  <c r="T23" i="30"/>
  <c r="S23" i="30"/>
  <c r="R23" i="30"/>
  <c r="Z22" i="30"/>
  <c r="Y22" i="30"/>
  <c r="X22" i="30"/>
  <c r="W22" i="30"/>
  <c r="V22" i="30"/>
  <c r="U22" i="30"/>
  <c r="T22" i="30"/>
  <c r="S22" i="30"/>
  <c r="R22" i="30"/>
  <c r="Z21" i="30"/>
  <c r="Y21" i="30"/>
  <c r="X21" i="30"/>
  <c r="W21" i="30"/>
  <c r="V21" i="30"/>
  <c r="U21" i="30"/>
  <c r="T21" i="30"/>
  <c r="S21" i="30"/>
  <c r="R21" i="30"/>
  <c r="Z20" i="30"/>
  <c r="Y20" i="30"/>
  <c r="X20" i="30"/>
  <c r="W20" i="30"/>
  <c r="V20" i="30"/>
  <c r="U20" i="30"/>
  <c r="T20" i="30"/>
  <c r="S20" i="30"/>
  <c r="R20" i="30"/>
  <c r="Z19" i="30"/>
  <c r="Y19" i="30"/>
  <c r="X19" i="30"/>
  <c r="W19" i="30"/>
  <c r="V19" i="30"/>
  <c r="U19" i="30"/>
  <c r="T19" i="30"/>
  <c r="S19" i="30"/>
  <c r="R19" i="30"/>
  <c r="V18" i="30"/>
  <c r="T18" i="30"/>
  <c r="S18" i="30"/>
  <c r="R18" i="30"/>
  <c r="Q28" i="30"/>
  <c r="Q27" i="30"/>
  <c r="Q26" i="30"/>
  <c r="Q25" i="30"/>
  <c r="Q24" i="30"/>
  <c r="Q23" i="30"/>
  <c r="Q22" i="30"/>
  <c r="Q21" i="30"/>
  <c r="Q20" i="30"/>
  <c r="Q19" i="30"/>
  <c r="Q18" i="30"/>
  <c r="R28" i="28"/>
  <c r="P18" i="28"/>
  <c r="Q18" i="28"/>
  <c r="R18" i="28"/>
  <c r="S18" i="28"/>
  <c r="P19" i="28"/>
  <c r="Q19" i="28"/>
  <c r="R19" i="28"/>
  <c r="S19" i="28"/>
  <c r="P20" i="28"/>
  <c r="Q20" i="28"/>
  <c r="R20" i="28"/>
  <c r="S20" i="28"/>
  <c r="P21" i="28"/>
  <c r="Q21" i="28"/>
  <c r="R21" i="28"/>
  <c r="S21" i="28"/>
  <c r="P22" i="28"/>
  <c r="Q22" i="28"/>
  <c r="R22" i="28"/>
  <c r="S22" i="28"/>
  <c r="P23" i="28"/>
  <c r="Q23" i="28"/>
  <c r="R23" i="28"/>
  <c r="S23" i="28"/>
  <c r="P24" i="28"/>
  <c r="Q24" i="28"/>
  <c r="R24" i="28"/>
  <c r="S24" i="28"/>
  <c r="P25" i="28"/>
  <c r="Q25" i="28"/>
  <c r="R25" i="28"/>
  <c r="S25" i="28"/>
  <c r="P26" i="28"/>
  <c r="Q26" i="28"/>
  <c r="R26" i="28"/>
  <c r="S26" i="28"/>
  <c r="P27" i="28"/>
  <c r="Q27" i="28"/>
  <c r="R27" i="28"/>
  <c r="S27" i="28"/>
  <c r="P28" i="28"/>
  <c r="Q28" i="28"/>
  <c r="S28" i="28"/>
  <c r="O28" i="28"/>
  <c r="O19" i="28"/>
  <c r="O20" i="28"/>
  <c r="O21" i="28"/>
  <c r="O22" i="28"/>
  <c r="O23" i="28"/>
  <c r="O24" i="28"/>
  <c r="O25" i="28"/>
  <c r="O26" i="28"/>
  <c r="O27" i="28"/>
  <c r="O18" i="28"/>
  <c r="AK10" i="20" l="1"/>
  <c r="AK5" i="20"/>
  <c r="AK6" i="20"/>
  <c r="AK7" i="20"/>
  <c r="AK8" i="20"/>
  <c r="AK9" i="20"/>
  <c r="AJ5" i="20"/>
  <c r="AJ6" i="20"/>
  <c r="AJ7" i="20"/>
  <c r="AJ8" i="20"/>
  <c r="AJ9" i="20"/>
  <c r="AJ10" i="20"/>
  <c r="AI5" i="20"/>
  <c r="AI6" i="20"/>
  <c r="AI7" i="20"/>
  <c r="AI8" i="20"/>
  <c r="AI9" i="20"/>
  <c r="AI10" i="20"/>
  <c r="AH5" i="20"/>
  <c r="AH6" i="20"/>
  <c r="AH7" i="20"/>
  <c r="AH8" i="20"/>
  <c r="AH9" i="20"/>
  <c r="AH10" i="20"/>
  <c r="AG6" i="20"/>
  <c r="AG7" i="20"/>
  <c r="AG8" i="20"/>
  <c r="AG9" i="20"/>
  <c r="AG10" i="20"/>
  <c r="AG5" i="20"/>
  <c r="AR6" i="23"/>
  <c r="AS6" i="23"/>
  <c r="AT6" i="23"/>
  <c r="AU6" i="23"/>
  <c r="AV6" i="23"/>
  <c r="AW6" i="23"/>
  <c r="AX6" i="23"/>
  <c r="AY6" i="23"/>
  <c r="AR7" i="23"/>
  <c r="AS7" i="23"/>
  <c r="AT7" i="23"/>
  <c r="AU7" i="23"/>
  <c r="AV7" i="23"/>
  <c r="AW7" i="23"/>
  <c r="AX7" i="23"/>
  <c r="AY7" i="23"/>
  <c r="AR8" i="23"/>
  <c r="AS8" i="23"/>
  <c r="AT8" i="23"/>
  <c r="AU8" i="23"/>
  <c r="AV8" i="23"/>
  <c r="AW8" i="23"/>
  <c r="AX8" i="23"/>
  <c r="AY8" i="23"/>
  <c r="AR9" i="23"/>
  <c r="AS9" i="23"/>
  <c r="AT9" i="23"/>
  <c r="AU9" i="23"/>
  <c r="AV9" i="23"/>
  <c r="AW9" i="23"/>
  <c r="AX9" i="23"/>
  <c r="AY9" i="23"/>
  <c r="AR10" i="23"/>
  <c r="AS10" i="23"/>
  <c r="AT10" i="23"/>
  <c r="AU10" i="23"/>
  <c r="AV10" i="23"/>
  <c r="AW10" i="23"/>
  <c r="AX10" i="23"/>
  <c r="AY10" i="23"/>
  <c r="AR11" i="23"/>
  <c r="AS11" i="23"/>
  <c r="AT11" i="23"/>
  <c r="AU11" i="23"/>
  <c r="AV11" i="23"/>
  <c r="AW11" i="23"/>
  <c r="AX11" i="23"/>
  <c r="AY11" i="23"/>
  <c r="AQ7" i="23"/>
  <c r="AQ8" i="23"/>
  <c r="AQ9" i="23"/>
  <c r="AQ10" i="23"/>
  <c r="AQ11" i="23"/>
  <c r="AQ6" i="23"/>
  <c r="H11" i="78"/>
  <c r="H15" i="78" s="1"/>
  <c r="L11" i="78" l="1"/>
  <c r="L20" i="78" l="1"/>
  <c r="L22" i="78"/>
  <c r="L19" i="78"/>
  <c r="L18" i="78"/>
  <c r="L17" i="78"/>
  <c r="L16" i="78"/>
  <c r="L15" i="78"/>
  <c r="L21" i="78"/>
  <c r="L6" i="73" l="1"/>
  <c r="E6" i="41" l="1"/>
  <c r="D6" i="41"/>
  <c r="C6" i="41"/>
  <c r="B6" i="41"/>
  <c r="T36" i="85" l="1"/>
  <c r="T35" i="85"/>
  <c r="T34" i="85"/>
  <c r="T33" i="85"/>
  <c r="T32" i="85"/>
  <c r="T31" i="85"/>
  <c r="T30" i="85"/>
  <c r="T29" i="85"/>
  <c r="T28" i="85"/>
  <c r="T27" i="85"/>
  <c r="T26" i="85"/>
  <c r="G20" i="78"/>
  <c r="G17" i="78"/>
  <c r="F17" i="78"/>
  <c r="K11" i="78"/>
  <c r="J11" i="78"/>
  <c r="I11" i="78"/>
  <c r="I22" i="78" s="1"/>
  <c r="H19" i="78"/>
  <c r="G11" i="78"/>
  <c r="G15" i="78" s="1"/>
  <c r="F11" i="78"/>
  <c r="F20" i="78" s="1"/>
  <c r="E11" i="78"/>
  <c r="E16" i="78" s="1"/>
  <c r="D11" i="78"/>
  <c r="D16" i="78" s="1"/>
  <c r="C11" i="78"/>
  <c r="C17" i="78" s="1"/>
  <c r="B11" i="78"/>
  <c r="B17" i="78" s="1"/>
  <c r="K6" i="73"/>
  <c r="J6" i="73"/>
  <c r="I6" i="73"/>
  <c r="H6" i="73"/>
  <c r="G6" i="73"/>
  <c r="F6" i="73"/>
  <c r="E6" i="73"/>
  <c r="D6" i="73"/>
  <c r="C6" i="73"/>
  <c r="B6" i="73"/>
  <c r="D17" i="78" l="1"/>
  <c r="E17" i="78"/>
  <c r="J21" i="78"/>
  <c r="J15" i="78"/>
  <c r="J22" i="78"/>
  <c r="K21" i="78"/>
  <c r="K22" i="78"/>
  <c r="F16" i="78"/>
  <c r="G16" i="78"/>
  <c r="K18" i="78"/>
  <c r="I21" i="78"/>
  <c r="I19" i="78"/>
  <c r="I16" i="78"/>
  <c r="I20" i="78"/>
  <c r="I15" i="78"/>
  <c r="I17" i="78"/>
  <c r="H17" i="78"/>
  <c r="H16" i="78"/>
  <c r="H20" i="78"/>
  <c r="B22" i="78"/>
  <c r="B19" i="78"/>
  <c r="B15" i="78"/>
  <c r="C19" i="78"/>
  <c r="D22" i="78"/>
  <c r="C22" i="78"/>
  <c r="D19" i="78"/>
  <c r="B20" i="78"/>
  <c r="J20" i="78"/>
  <c r="E22" i="78"/>
  <c r="J19" i="78"/>
  <c r="K19" i="78"/>
  <c r="C15" i="78"/>
  <c r="K15" i="78"/>
  <c r="D15" i="78"/>
  <c r="B16" i="78"/>
  <c r="J16" i="78"/>
  <c r="E19" i="78"/>
  <c r="C20" i="78"/>
  <c r="K20" i="78"/>
  <c r="F22" i="78"/>
  <c r="E15" i="78"/>
  <c r="C16" i="78"/>
  <c r="K16" i="78"/>
  <c r="F19" i="78"/>
  <c r="D20" i="78"/>
  <c r="G22" i="78"/>
  <c r="F15" i="78"/>
  <c r="J17" i="78"/>
  <c r="G19" i="78"/>
  <c r="E20" i="78"/>
  <c r="H22" i="78"/>
  <c r="K17" i="78"/>
</calcChain>
</file>

<file path=xl/sharedStrings.xml><?xml version="1.0" encoding="utf-8"?>
<sst xmlns="http://schemas.openxmlformats.org/spreadsheetml/2006/main" count="1735" uniqueCount="549">
  <si>
    <t>(หน่วย : บาท/คน/เดือน)</t>
  </si>
  <si>
    <t>ภาค</t>
  </si>
  <si>
    <t>เขตพื้นที่</t>
  </si>
  <si>
    <t>กรุงเทพมหานคร</t>
  </si>
  <si>
    <t>ในเขตเทศบาล</t>
  </si>
  <si>
    <t>รวม</t>
  </si>
  <si>
    <t>กลาง</t>
  </si>
  <si>
    <t>นอกเขตเทศบาล</t>
  </si>
  <si>
    <t>เหนือ</t>
  </si>
  <si>
    <t>ตะวันออกเฉียงเหนือ</t>
  </si>
  <si>
    <t>ใต้</t>
  </si>
  <si>
    <t>ทั่วประเทศ</t>
  </si>
  <si>
    <t>(หน่วย : ร้อยละ)</t>
  </si>
  <si>
    <t>หน่วย : พันคน</t>
  </si>
  <si>
    <t>จังหวัด</t>
  </si>
  <si>
    <t>ภาคกลาง</t>
  </si>
  <si>
    <t>นครปฐม</t>
  </si>
  <si>
    <t>นนทบุรี</t>
  </si>
  <si>
    <t>ปทุมธานี</t>
  </si>
  <si>
    <t>สมุทรปราการ</t>
  </si>
  <si>
    <t>สมุทรสาคร</t>
  </si>
  <si>
    <t>ชัยนาท</t>
  </si>
  <si>
    <t>พระนครศรีอยุธยา</t>
  </si>
  <si>
    <t>ลพบุรี</t>
  </si>
  <si>
    <t>สระบุรี</t>
  </si>
  <si>
    <t>สิงห์บุรี</t>
  </si>
  <si>
    <t>อ่างทอง</t>
  </si>
  <si>
    <t>จันทบุรี</t>
  </si>
  <si>
    <t>ฉะเชิงเทรา</t>
  </si>
  <si>
    <t>ชลบุรี</t>
  </si>
  <si>
    <t>ตราด</t>
  </si>
  <si>
    <t>นครนายก</t>
  </si>
  <si>
    <t>ปราจีนบุรี</t>
  </si>
  <si>
    <t>ระยอง</t>
  </si>
  <si>
    <t>สระแก้ว</t>
  </si>
  <si>
    <t>ราชบุรี</t>
  </si>
  <si>
    <t>กาญจนบุรี</t>
  </si>
  <si>
    <t>สุพรรณบุรี</t>
  </si>
  <si>
    <t>สมุทรสงคราม</t>
  </si>
  <si>
    <t>เพชรบุรี</t>
  </si>
  <si>
    <t>ประจวบคีรีขันธ์</t>
  </si>
  <si>
    <t>ภาคเหนือ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</si>
  <si>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</si>
  <si>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</si>
  <si>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</si>
  <si>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</si>
  <si>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</si>
  <si>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</si>
  <si>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</si>
  <si>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</si>
  <si>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</si>
  <si>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</si>
  <si>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</si>
  <si>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</si>
  <si>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</si>
  <si>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</si>
  <si>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</si>
  <si>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</si>
  <si>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</si>
  <si>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</si>
  <si>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</si>
  <si>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</si>
  <si>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</si>
  <si>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</si>
  <si>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</si>
  <si>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</si>
  <si>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</si>
  <si>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</si>
  <si>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</si>
  <si>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</si>
  <si>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</si>
  <si>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</si>
  <si>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</si>
  <si>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</si>
  <si>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กาฬสินธ์</t>
  </si>
  <si>
    <t>สกลนคร</t>
  </si>
  <si>
    <t>นครพนม</t>
  </si>
  <si>
    <t>มุกดาหาร</t>
  </si>
  <si>
    <t>ภาคใต้</t>
  </si>
  <si>
    <t>นครศรีธรรมราช</t>
  </si>
  <si>
    <t>กระบี่</t>
  </si>
  <si>
    <t>พังงา</t>
  </si>
  <si>
    <t>ภูเก็ต</t>
  </si>
  <si>
    <t>สุราษฎ์ธานี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</si>
  <si>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</si>
  <si>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</si>
  <si>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</si>
  <si>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</si>
  <si>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</si>
  <si>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</si>
  <si>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</si>
  <si>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</si>
  <si>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</si>
  <si>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 xml:space="preserve">               </t>
  </si>
  <si>
    <t>หน่วย : ร้อยละ</t>
  </si>
  <si>
    <t xml:space="preserve">             : จำนวนคนจน หมายถึงจำนวนประชากรที่มีรายจ่ายเพื่อการอุปโภคบริโภคเฉลี่ยต่อคนต่อเดือน ต่ำกว่าเส้นความยากจน </t>
  </si>
  <si>
    <t xml:space="preserve">                    </t>
  </si>
  <si>
    <t>จำนวนคนจน (พันคน)</t>
  </si>
  <si>
    <t xml:space="preserve"> การศึกษาสูงสุด</t>
  </si>
  <si>
    <t>สัดส่วนคนจน (ร้อยละ)</t>
  </si>
  <si>
    <t>โครงสร้างของคนจน (ร้อยละ)</t>
  </si>
  <si>
    <t>ไม่เคยเรียน</t>
  </si>
  <si>
    <t>ก่อนประถมศึกษา</t>
  </si>
  <si>
    <t>ประถมศึกษา</t>
  </si>
  <si>
    <t>มัธยมต้น</t>
  </si>
  <si>
    <t>มัธยมปลาย</t>
  </si>
  <si>
    <t>อนุปริญญา</t>
  </si>
  <si>
    <t>ปริญญาตรี</t>
  </si>
  <si>
    <t>ปริญญาโท</t>
  </si>
  <si>
    <t>ปริญญาเอก</t>
  </si>
  <si>
    <t>การศึกษาอื่นๆ</t>
  </si>
  <si>
    <t>ไม่ทราบ</t>
  </si>
  <si>
    <t>หมายเหตุ : การศึกษาอื่นๆ ประกอบด้วย หลักสูตรที่ไม่ได้วุฒิการศึกษา(เช่น การศึกษาปอเนาะ) การศึกษาที่เทียบระดับไม่ได้ (เช่น อิสลามศึกษาแผนกวิชาศาสนาอิสลาม)</t>
  </si>
  <si>
    <t xml:space="preserve">สถานภาพเศรษฐกิจสังคมของครัวเรือน </t>
  </si>
  <si>
    <t>ผู้ถือครองทำการเกษตร</t>
  </si>
  <si>
    <t xml:space="preserve">   - เป็นเจ้าของที่ดิน</t>
  </si>
  <si>
    <t xml:space="preserve">   - เช่าที่ดิน</t>
  </si>
  <si>
    <t>ผู้ทำประมง ป่าไม้ ล่าสัตว์ และบริการเกษตร</t>
  </si>
  <si>
    <t xml:space="preserve">ผู้ประกอบธุรกิจ การค้า อุตสาหกรรม และบริการ </t>
  </si>
  <si>
    <t>ผู้ปฏิบัติงานวิชาชีพ นักวิชาการ และนักบริหาร</t>
  </si>
  <si>
    <t xml:space="preserve">คนงานเกษตร </t>
  </si>
  <si>
    <t xml:space="preserve">คนงานทั่วไป </t>
  </si>
  <si>
    <t xml:space="preserve">เสมียน พนักงาน พนักงานขายและให้บริการ </t>
  </si>
  <si>
    <t xml:space="preserve">ผู้ปฏิบัติงานในกระบวนการผลิตและก่อสร้าง </t>
  </si>
  <si>
    <t xml:space="preserve">ผู้ไม่ได้ปฏิบัติงานเชิงเศรษฐกิจ </t>
  </si>
  <si>
    <t>สัดส่วนคนยากจนด้านอาหาร (%)</t>
  </si>
  <si>
    <t>จำนวนคนยากจนด้านอาหาร (พันคน)</t>
  </si>
  <si>
    <t>ปี พ.ศ.</t>
  </si>
  <si>
    <t xml:space="preserve">             : จำนวนครัวเรือนยากจน หมายถึง จำนวนครัวเรือนที่มีรายจ่ายเพื่อการอุปโภคบริโภคเฉลี่ยต่อคนต่อเดือน ต่ำกว่าเส้นความยากจน </t>
  </si>
  <si>
    <t>สัดส่วนครัวเรือนยากจน(ร้อยละ)</t>
  </si>
  <si>
    <t xml:space="preserve">                      </t>
  </si>
  <si>
    <t>กรุงเทพฯ</t>
  </si>
  <si>
    <t xml:space="preserve">       :  ข้อมูลการสำรวจภาวะเศรษฐกิจและสังคมของครัวเรือน ปี 2549, ปี 2550 ปี 2552 และปี 2554 ได้ปรับข้อมูลรายได้ที่บันทึกติดลบหรือขาดทุน ให้เป็น 0 (ศูนย์)</t>
  </si>
  <si>
    <t xml:space="preserve">หมายเหตุ : </t>
  </si>
  <si>
    <t>สัดส่วนรายได้ของประชากร (ร้อยละ)</t>
  </si>
  <si>
    <t>กลุ่ม 20% ที่ 2</t>
  </si>
  <si>
    <t>กลุ่ม 20% ที่ 3</t>
  </si>
  <si>
    <t>กลุ่ม 20% ที่ 4</t>
  </si>
  <si>
    <t>สัดส่วนกลุ่มที่5/กลุ่มที่1(เท่า)</t>
  </si>
  <si>
    <t xml:space="preserve">       :  ข้อมูลการสำรวจภาวะเศรษฐกิจและสังคมของครัวเรือน ปี 2551 และปี 2553 ไม่มีการสำรวจด้านรายได้ของครัวเรือน</t>
  </si>
  <si>
    <t>รายได้เฉลี่ยของประชากร (บาท/คน/เดือน)</t>
  </si>
  <si>
    <t xml:space="preserve">                     </t>
  </si>
  <si>
    <t>กลุ่มประชากรตามระดับรายจ่าย</t>
  </si>
  <si>
    <t>สัดส่วนรายจ่ายเพื่อการอุปโภคบริโภคของประชากร (ร้อยละ)</t>
  </si>
  <si>
    <t>กลุ่ม 20% ที่ 1 (รายจ่ายน้อยที่สุด)</t>
  </si>
  <si>
    <t>กลุ่ม 20% ที่ 5 (รายจ่ายมากที่สุด)</t>
  </si>
  <si>
    <t>สัดส่วนกลุ่มที่5/กลุ่มที่1 (เท่า)</t>
  </si>
  <si>
    <t>รายจ่ายเพื่อการอุปโภคบริโภคเฉลี่ยของประชากร (บาท/คน/เดือน)</t>
  </si>
  <si>
    <t xml:space="preserve"> ตัวชี้วัด</t>
  </si>
  <si>
    <t>ช่องว่างความยากจน</t>
  </si>
  <si>
    <t>ความรุนแรงปัญหาความยากจน</t>
  </si>
  <si>
    <t>เส้นความยากจน (บาท/คน/เดือน)</t>
  </si>
  <si>
    <t>จำนวนคนจน (ล้านคน)</t>
  </si>
  <si>
    <t>จำนวนครัวเรือนยากจน (พันครัวเรือน)</t>
  </si>
  <si>
    <t>สัมประสิทธิ์ความไม่เสมอภาค 
(Gini coefficient) ของรายได้</t>
  </si>
  <si>
    <t>na.</t>
  </si>
  <si>
    <t>สัมประสิทธิ์ความไม่เสมอภาค (Gini coefficient) ของรายจ่ายเพื่อการอุปโภคบริโภค</t>
  </si>
  <si>
    <t>ความเหลื่อมล้ำในรายได้กลุ่มรวยสุด 20% สุดท้ายต่อกลุ่มจนสุด 20% แรก (เท่า)</t>
  </si>
  <si>
    <t>ความเหลื่อมล้ำในรายจ่ายเพื่อการอุปโภคบริโภคกลุ่มรายจ่ายมากสุด 20% สุดท้าย ต่อกลุ่มรายจ่ายน้อยสุด 20% แรก (เท่า)</t>
  </si>
  <si>
    <t>ประชากรทั่วประเทศ (ล้านคน)</t>
  </si>
  <si>
    <t>จำนวนครัวเรือนทั้งหมด (พันครัวเรือน)</t>
  </si>
  <si>
    <t xml:space="preserve">       : na.  ไม่มีข้อมูล</t>
  </si>
  <si>
    <t>หมายเหตุ</t>
  </si>
  <si>
    <t>อื่นๆ</t>
  </si>
  <si>
    <t>จำนวนครัวเรือนทั้งหมด
(พันครัวเรือน)</t>
  </si>
  <si>
    <t>จำนวนครัวเรือนยากจน
(พันครัวเรือน)</t>
  </si>
  <si>
    <t>จำนวนครัวเรือนไม่ยากจน
(พันครัวเรือน)</t>
  </si>
  <si>
    <t>สัดส่วนครัวเรือนยากจน
(ร้อยละ)</t>
  </si>
  <si>
    <t>กลุ่มประชากร</t>
  </si>
  <si>
    <t>ตามระดับรายได้</t>
  </si>
  <si>
    <t>เงินถูกสลาก เงินรางวัล ค่านายหน้าและเงินได้จากการพนัน เป็นต้น)</t>
  </si>
  <si>
    <t xml:space="preserve">         ยิ่งค่าเข้าใกล้ 1 มากเท่าไร แสดงว่าความไม่เท่าเทียมกันของรายได้ยิ่งมีมากขึ้น  โดยคำนวณจากการใช้ค่าของพื้นที่ระหว่าง Lorenz curve</t>
  </si>
  <si>
    <t xml:space="preserve">         ของการกระจายรายได้กับเส้นการกระจายรายได้สัมบูรณ์เป็นตัวตั้ง และค่าของพื้นที่ใต้เส้นการกระจายรายได้สัมบูรณ์ทั้งหมดเป็นตัวหาร </t>
  </si>
  <si>
    <t xml:space="preserve">        เงินถูกสลาก เงินรางวัล ค่านายหน้าและเงินได้จากการพนัน เป็นต้น)</t>
  </si>
  <si>
    <t xml:space="preserve">     ยิ่งค่าเข้าใกล้ 1 มากเท่าไร แสดงว่าความไม่เท่าเทียมกันของรายจ่ายเพื่อการอุปโภคบริโภคมีมากขึ้น  โดยคำนวณจากการใช้ค่าของพื้นที่ระหว่าง Lorenz curve</t>
  </si>
  <si>
    <t xml:space="preserve">    ของการกระจายรายจ่ายเพื่อการอุปโภคบริโภคกับเส้นการกระจายรายจ่ายสัมบูรณ์เป็นตัวตั้ง และค่าของพื้นที่ใต้เส้นการกระจายรายจ่ายสัมบูรณ์ทั้งหมดเป็นตัวหาร </t>
  </si>
  <si>
    <t xml:space="preserve">         จำนวนคนยากจนด้านอาหาร หมายถึง จำนวนประชากรที่มีรายจ่ายเพื่อการบริโภคต่อคนต่อเดือนต่ำกว่าเส้นความยากจนด้านอาหาร (Food poverty line)</t>
  </si>
  <si>
    <t>รายได้-รายจ่ายเฉลี่ย</t>
  </si>
  <si>
    <t xml:space="preserve">       :  ตั้งแต่ปี 2549 เป็นต้นไป ข้อมูลการสำรวจภาวะเศรษฐกิจและสังคมของครัวเรือน มีการบันทึกข้อมูลรายได้ติดลบหรือขาดทุน</t>
  </si>
  <si>
    <t>หน่วย : บาท/คน/เดือน</t>
  </si>
  <si>
    <t>บึงกาฬ</t>
  </si>
  <si>
    <t xml:space="preserve"> na. </t>
  </si>
  <si>
    <t>จังหวัดบึงกาฬ เริ่มมีข้อมูลปี 2555</t>
  </si>
  <si>
    <t xml:space="preserve">หมายเหตุ : เส้นความยากจน (Poverty line) เป็นเครื่องมือสำหรับใช้วัดภาวะความยากจน โดยคำนวณจากต้นทุนหรือมูลค่าในการได้มาซึ่งอาหาร (Food) และสินค้าบริการในหมวดที่ไม่ใช่อาหาร (Non-food) ที่เป็นสิ่งจำเป็นพื้นฐานในการดำรงชีวิตขั้นต่ำของปัจเจกบุคคลเพื่อให้สามารถดำรงชีวิตอยู่ได้ในสังคม </t>
  </si>
  <si>
    <t>หมายเหตุ : จำนวนคนจน หมายถึง จำนวนประชากรที่มีรายจ่ายเพื่อการอุปโภคบริโภคเฉลี่ยต่อคนต่อเดือน ต่ำกว่าเส้นความยากจน</t>
  </si>
  <si>
    <t>หมายเหตุ : สัดส่วนคนจน หมายถึง ร้อยละของประชากรที่มีรายจ่ายเพื่อการอุปโภคบริโภคเฉลี่ยต่อคนต่อเดือน ต่ำกว่าเส้นความยากจน</t>
  </si>
  <si>
    <t xml:space="preserve">             : สัดส่วนคนจน หมายถึง ร้อยละของประชากรที่มีรายจ่ายเพื่อการอุปโภคบริโภคเฉลี่ยต่อคนต่อเดือน ต่ำกว่าเส้นความยากจน</t>
  </si>
  <si>
    <t>หมายเหตุ : สัดส่วนครัวเรือนยากจน หมายถึง ร้อยละของครัวเรือนที่มีรายจ่ายเพื่อการอุปโภคบริโภคเฉลี่ยต่อคนต่อเดือนต่ำกว่าเส้นความยากจน</t>
  </si>
  <si>
    <t xml:space="preserve">                          ประกันภัยและประกันชีวิต/ประกันสังคม เงินถูกสลาก เงินรางวัล ค่านายหน้าและเงินได้จากการพนัน เป็นต้น)</t>
  </si>
  <si>
    <t xml:space="preserve">         ประมวลผลโดย สำนักพัฒนาฐานข้อมูลและตัวชี้วัดภาวะสังคม  สศช.</t>
  </si>
  <si>
    <t xml:space="preserve">ที่มา : ข้อมูลการสำรวจภาวะเศรษฐกิจและสังคมของครัวเรือน  สำนักงานสถิติแห่งชาติ </t>
  </si>
  <si>
    <t>สัดส่วนกลุ่มที่10/กลุ่มที่1 (เท่า)</t>
  </si>
  <si>
    <t>กลุ่ม 10% ที่ 9</t>
  </si>
  <si>
    <t>กลุ่ม 10% ที่ 8</t>
  </si>
  <si>
    <t>กลุ่ม 10% ที่ 7</t>
  </si>
  <si>
    <t>กลุ่ม 10% ที่ 6</t>
  </si>
  <si>
    <t>กลุ่ม 10% ที่ 5</t>
  </si>
  <si>
    <t>กลุ่ม 10% ที่ 4</t>
  </si>
  <si>
    <t>กลุ่ม 10% ที่ 3</t>
  </si>
  <si>
    <t>กลุ่ม 10% ที่ 2</t>
  </si>
  <si>
    <t>กลุ่มประชากรตามระดับรายได้</t>
  </si>
  <si>
    <t xml:space="preserve">ที่มา : ข้อมูลจากการสำรวจภาวะเศรษฐกิจและสังคมของครัวเรือน  สำนักงานสถิติแห่งชาติ </t>
  </si>
  <si>
    <t>กลุ่ม 10% ที่ 10 (รายจ่ายมากที่สุด)</t>
  </si>
  <si>
    <t>กลุ่ม 10% ที่ 1 (รายจ่ายน้อยที่สุด)</t>
  </si>
  <si>
    <t xml:space="preserve">ที่มา : ข้อมูลจากการสำรวจภาวะเศรษฐกิจและสังคมของครัวเรือน  สำนักงานสถิติแห่งชาติ, </t>
  </si>
  <si>
    <t>ตารางที่</t>
  </si>
  <si>
    <t>หัวข้อ และ รายละเอียด</t>
  </si>
  <si>
    <t>ความต่อเนื่องของข้อมูล</t>
  </si>
  <si>
    <t>วันที่ปรับปรุงข้อมูลล่าสุด</t>
  </si>
  <si>
    <t>เส้นความยากจน (Poverty line) จำแนกตามภาคและเขตพื้นที่</t>
  </si>
  <si>
    <t>สัดส่วนคนจนเมื่อวัดด้านรายจ่ายเพื่อการอุปโภคบริโภค จำแนกตามภาคและพื้นที่</t>
  </si>
  <si>
    <t>จำนวนคนจนเมื่อวัดด้านรายจ่ายเพื่อการอุปโภคบริโภค จำแนกตามภาคและพื้นที่</t>
  </si>
  <si>
    <t>เส้นความยากจน (Poverty line) จำแนกตามจังหวัด</t>
  </si>
  <si>
    <t>สัดส่วนคนจน เมื่อวัดด้านรายจ่ายเพื่อการอุปโภคบริโภค จำแนกตามจังหวัด</t>
  </si>
  <si>
    <t>จำนวนคนจน เมื่อวัดด้านรายจ่ายเพื่อการอุปโภคบริโภค จำแนกตามจังหวัด</t>
  </si>
  <si>
    <t>สัดส่วนคนจน และจำนวนคนจนเมื่อวัดด้านรายจ่ายเพื่อการอุปโภคบริโภค (เฉพาะประชากรที่มีอายุตั้งแต่ 6 ปีขึ้นไป) จำแนกตามระดับการศึกษา</t>
  </si>
  <si>
    <t>ความยากจนตามสถานภาพเศรษฐกิจ</t>
  </si>
  <si>
    <t>สัดส่วนประชากรที่มีรายจ่ายเพื่อการอุปโภคบริโภคเฉลี่ยต่อคนต่อเดือนต่ำกว่าเส้นความยากจนด้านอาหาร</t>
  </si>
  <si>
    <t>จำนวนประชากรที่มีรายจ่ายเพื่อการอุปโภคบริโภคเฉลี่ยต่อคนต่อเดือนต่ำกว่าเส้นความยากจนด้านอาหาร</t>
  </si>
  <si>
    <t>จำนวนครัวเรือนทั้งหมด ครัวเรือนยากจน และครัวเรือนไม่ยากจนเมื่อวัดด้านรายจ่ายเพื่อการอุปโภคบริโภค จำแนกตามเขตพื้นที่</t>
  </si>
  <si>
    <t>การกระจายรายได้</t>
  </si>
  <si>
    <t>สัมประสิทธิ์ความไม่เสมอภาค (Gini coefficient) ของรายได้ จำแนกตามภาค และจำแนกตามเขตพื้นที่</t>
  </si>
  <si>
    <t>สัดส่วนรายได้ของประชากร จำแนกตามกลุ่มประชากรตามระดับรายได้ (Quintile by income)</t>
  </si>
  <si>
    <t>รายได้เฉลี่ยต่อคนต่อเดือน และการเปลี่ยนแปลงของรายได้เฉลี่ย จำแนกตามกลุ่มประชากรตามระดับรายได้ทั่วประเทศ (Quintile by income)</t>
  </si>
  <si>
    <t>รายได้เฉลี่ยต่อคนต่อเดือน และการเปลี่ยนแปลงของรายได้เฉลี่ยจำแนกตามกลุ่มประชากรตามระดับรายได้ทั่วประเทศ (Decile by Income)</t>
  </si>
  <si>
    <t>สัดส่วนรายได้ของประชากร จำแนกตามกลุ่มประชากร ตามระดับรายได้ (Decile by Income)</t>
  </si>
  <si>
    <t>ความเหลื่อมล้ำด้านรายจ่าย</t>
  </si>
  <si>
    <t>สัมประสิทธิ์ความไม่เสมอภาค (Gini coefficient) ของรายจ่ายเพื่อการอุปโภคบริโภค จำแนกตามภาค และจำแนกตามเขตพื้นที่</t>
  </si>
  <si>
    <t>สัดส่วนรายจ่ายเพื่อการอุปโภคบริโภคของประชากร จำแนกตามกลุ่มประชากรตามระดับรายจ่าย (Quintile by expenditure)</t>
  </si>
  <si>
    <t>รายจ่ายเพื่อการอุปโภคบริโภคเฉลี่ยคนต่อเดือน และการเปลี่ยนแปลงของรายจ่ายเฉลี่ยจำแนกตามกลุ่มประชากรตามระดับรายจ่าย (Quintile by expenditure)</t>
  </si>
  <si>
    <t>สัดส่วนรายจ่ายเพื่อการอุปโภคบริโภคของประชากร จำแนกตามกลุ่มประชากร ตามระดับรายจ่าย (Decile by Consumption)</t>
  </si>
  <si>
    <t>รายได้ประจำเฉลี่ยต่อคนต่อเดือน และรายจ่ายเพื่อการอุปโภคบริโภคเฉลี่ยต่อคนต่อเดือน จำแนกตามกลุ่มประชากรตามระดับรายได้(Quintile by income)</t>
  </si>
  <si>
    <t>ตัวชี้วัดความยากจนและการกระจายรายได้ ทั่วราชอาณาจักร</t>
  </si>
  <si>
    <t>การเปลี่ยนแปลงเฉลี่ยต่อปีของรายจ่ายเพื่อการอุปโภคบริโภคเฉลี่ย (ร้อยละ)</t>
  </si>
  <si>
    <t>การเปลี่ยนแปลงเฉลี่ยต่อปีของรายได้เฉลี่ยของประชากร (ร้อยละ)</t>
  </si>
  <si>
    <t>ทุก 2 ปี</t>
  </si>
  <si>
    <t>ทุกปี</t>
  </si>
  <si>
    <t xml:space="preserve">ที่มา : ข้อมูลจากการสำรวจภาวะเศรษฐกิจและสังคมของครัวเรือน สำนักงานสถิติแห่งชาติ, ประมวลผลโดย กองพัฒนาข้อมูลและตัวชี้วัดสังคม  สศช. </t>
  </si>
  <si>
    <t>ภาคตะวันออก</t>
  </si>
  <si>
    <t>เฉียงเหนือ</t>
  </si>
  <si>
    <r>
      <t xml:space="preserve">        </t>
    </r>
    <r>
      <rPr>
        <b/>
        <sz val="9"/>
        <rFont val="Tahoma"/>
        <family val="2"/>
      </rPr>
      <t>สัดส่วนคนยากจนด้านอาหาร หมายถึง</t>
    </r>
    <r>
      <rPr>
        <sz val="9"/>
        <rFont val="Tahoma"/>
        <family val="2"/>
      </rPr>
      <t xml:space="preserve"> ร้อยละของประชากรที่มีรายจ่ายเพื่อการบริโภคต่อคนต่อเดือนต่ำกว่าเส้นความยากจนด้านอาหาร (Food poverty line) </t>
    </r>
  </si>
  <si>
    <r>
      <rPr>
        <b/>
        <sz val="10"/>
        <rFont val="Tahoma"/>
        <family val="2"/>
      </rPr>
      <t>ค่าสัมประสิทธิ์ จีนี่</t>
    </r>
    <r>
      <rPr>
        <sz val="10"/>
        <rFont val="Tahoma"/>
        <family val="2"/>
      </rPr>
      <t xml:space="preserve"> (Gini coefficient) เป็นเครื่องมือในการวัดความไม่เท่าเทียมในรูปของสัดส่วน (Gini ratio) ซึ่งค่าอยู่ระหว่าง 0 กับ 1</t>
    </r>
  </si>
  <si>
    <r>
      <rPr>
        <b/>
        <sz val="10"/>
        <rFont val="Tahoma"/>
        <family val="2"/>
      </rPr>
      <t xml:space="preserve">รายได้ </t>
    </r>
    <r>
      <rPr>
        <sz val="10"/>
        <rFont val="Tahoma"/>
        <family val="2"/>
      </rPr>
      <t>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</t>
    </r>
  </si>
  <si>
    <r>
      <t xml:space="preserve">       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</t>
    </r>
  </si>
  <si>
    <r>
      <t xml:space="preserve">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</t>
    </r>
  </si>
  <si>
    <r>
      <t xml:space="preserve">       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เงินถูกสลาก เงินรางวัล ค่านายหน้าและเงินได้จากการพนัน เป็นต้น)</t>
    </r>
  </si>
  <si>
    <t xml:space="preserve">ตาราง 8.4 รายได้เฉลี่ยต่อคนต่อเดือน และการเปลี่ยนแปลงของรายได้เฉลี่ย </t>
  </si>
  <si>
    <t xml:space="preserve">ตาราง 9.1 : สัมประสิทธิ์ความไม่เสมอภาค (Gini coefficient) ของรายจ่ายเพื่อการอุปโภคบริโภค </t>
  </si>
  <si>
    <r>
      <rPr>
        <b/>
        <sz val="10"/>
        <rFont val="Tahoma"/>
        <family val="2"/>
      </rPr>
      <t xml:space="preserve">ค่าสัมประสิทธิ์ จีนี่ </t>
    </r>
    <r>
      <rPr>
        <sz val="10"/>
        <rFont val="Tahoma"/>
        <family val="2"/>
      </rPr>
      <t xml:space="preserve">(Gini coefficient) เป็นเครื่องมือในการวัดความไม่เท่าเทียมในรูปของสัดส่วน (Gini ratio) ซึ่งค่าอยู่ระหว่าง 0 กับ 1 </t>
    </r>
  </si>
  <si>
    <r>
      <t xml:space="preserve">รายจ่าย </t>
    </r>
    <r>
      <rPr>
        <sz val="10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</si>
  <si>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r>
      <t xml:space="preserve">         รายจ่าย </t>
    </r>
    <r>
      <rPr>
        <sz val="9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</si>
  <si>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t xml:space="preserve">ตาราง  9.2 :  สัดส่วนรายจ่ายเพื่อการอุปโภคบริโภคของประชากร </t>
  </si>
  <si>
    <t xml:space="preserve">ตาราง 9.3 : รายจ่ายเพื่อการอุปโภคบริโภคเฉลี่ยคนต่อเดือน และการเปลี่ยนแปลงของรายจ่ายเฉลี่ย </t>
  </si>
  <si>
    <t xml:space="preserve">ตาราง 9.4  : รายจ่ายเพื่อการอุปโภคบริโภคเฉลี่ยคนต่อเดือน และการเปลี่ยนแปลงของรายจ่ายเฉลี่ย </t>
  </si>
  <si>
    <r>
      <t xml:space="preserve">         รายจ่าย </t>
    </r>
    <r>
      <rPr>
        <sz val="10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</si>
  <si>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r>
      <t xml:space="preserve">         </t>
    </r>
    <r>
      <rPr>
        <b/>
        <sz val="9"/>
        <rFont val="Tahoma"/>
        <family val="2"/>
      </rPr>
      <t>รายได้</t>
    </r>
    <r>
      <rPr>
        <sz val="9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</t>
    </r>
  </si>
  <si>
    <r>
      <t xml:space="preserve">      </t>
    </r>
    <r>
      <rPr>
        <u/>
        <sz val="9"/>
        <rFont val="Tahoma"/>
        <family val="2"/>
      </rPr>
      <t xml:space="preserve">เส้นความยากจน </t>
    </r>
    <r>
      <rPr>
        <sz val="9"/>
        <rFont val="Tahoma"/>
        <family val="2"/>
      </rPr>
      <t xml:space="preserve">(Poverty line) เป็นเครื่องมือสำหรับใช้วัดภาวะความยากจน โดยคำนวณจากต้นทุนหรือมูลค่าในการได้มาซึ่งอาหาร (Food) และสินค้าบริการในหมวดที่ไม่ใช่อาหาร (Non-food) ที่เป็นสิ่งจำเป็นพื้นฐานในการดำรงชีวิตขั้นต่ำของปัจเจกบุคคลเพื่อให้สามารถดำรงชีวิตอยู่ได้ในสังคม </t>
    </r>
  </si>
  <si>
    <r>
      <t xml:space="preserve">      </t>
    </r>
    <r>
      <rPr>
        <u/>
        <sz val="9"/>
        <rFont val="Tahoma"/>
        <family val="2"/>
      </rPr>
      <t>สัดส่วนคนจน</t>
    </r>
    <r>
      <rPr>
        <sz val="9"/>
        <rFont val="Tahoma"/>
        <family val="2"/>
      </rPr>
      <t xml:space="preserve"> หมายถึง ร้อยละของประชากรที่มีรายจ่ายเพื่อการอุปโภคบริโภคเฉลี่ยต่อคนต่อเดือนต่ำกว่าเส้นความยากจน</t>
    </r>
  </si>
  <si>
    <r>
      <t xml:space="preserve">      </t>
    </r>
    <r>
      <rPr>
        <u/>
        <sz val="9"/>
        <rFont val="Tahoma"/>
        <family val="2"/>
      </rPr>
      <t>จำนวนคนจน</t>
    </r>
    <r>
      <rPr>
        <b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หมายถึงจำนวนประชากรที่มีรายจ่ายเพื่อการอุปโภคบริโภคเฉลี่ยต่อคนต่อเดือนต่ำกว่าเส้นความยากจน </t>
    </r>
  </si>
  <si>
    <r>
      <t xml:space="preserve">      </t>
    </r>
    <r>
      <rPr>
        <u/>
        <sz val="9"/>
        <rFont val="Tahoma"/>
        <family val="2"/>
      </rPr>
      <t>ค่าสัมประสิทธิ์ จีนี่</t>
    </r>
    <r>
      <rPr>
        <sz val="9"/>
        <rFont val="Tahoma"/>
        <family val="2"/>
      </rPr>
      <t xml:space="preserve"> (Gini coefficient) เป็นเครื่องมือในการวัดความไม่เท่าเทียมในรูปของสัดส่วน (Gini ratio) ซึ่งค่าอยู่ระหว่าง 0 กับ 1 ยิ่งค่าเข้าใกล้ 1 มากเท่าไร แสดงว่าความไม่เท่าเทียมกันของรายได้ยิ่งมีมากขึ้น  โดยคำนวณจากการใช้ค่าของพื้นที่ระหว่าง Lorenz curve ของการกระจายรายได้กับเส้นการกระจายรายได้สัมบูรณ์เป็นตัวตั้ง และค่าของพื้นที่ใต้เส้นการกระจายรายได้สัมบูรณ์ทั้งหมดเป็นตัวหาร </t>
    </r>
  </si>
  <si>
    <t xml:space="preserve">ตาราง 9.5 :  สัดส่วนรายจ่ายเพื่อการอุปโภคบริโภคของประชากร </t>
  </si>
  <si>
    <r>
      <t xml:space="preserve">      </t>
    </r>
    <r>
      <rPr>
        <u/>
        <sz val="9"/>
        <color indexed="8"/>
        <rFont val="Tahoma"/>
        <family val="2"/>
      </rPr>
      <t>ช่องว่างความยากจน</t>
    </r>
    <r>
      <rPr>
        <sz val="9"/>
        <color indexed="8"/>
        <rFont val="Tahoma"/>
        <family val="2"/>
      </rPr>
      <t xml:space="preserve"> (Poverty Gap Ratio)</t>
    </r>
    <r>
      <rPr>
        <b/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หมายถึง ช่องว่างระหว่างรายจ่ายของคนที่ตกอยู่ใต้เส้นความยากจนกับเส้นความยากจน เพื่อบ่งชี้ว่าคนจนเหล่านี้มีระดับรายจ่ายต่ำกว่าเส้นความยากจนมากน้อยเพียงใด โดยเป็นการหาค่าเฉลี่ยร้อยละของช่องว่างระหว่างเส้นความยากจนกับรายจ่ายเฉลี่ยต่อคนต่อเดือนของครัวเรือนยากจน คนจนที่มีรายจ่ายต่ำกว่าเส้นความยากจนมากก็จะมีความยากลำบากมากกว่า</t>
    </r>
    <r>
      <rPr>
        <sz val="9"/>
        <rFont val="Tahoma"/>
        <family val="2"/>
      </rPr>
      <t>ผู้ที่มีรายจ่ายใกล้เส้นความยากจน</t>
    </r>
  </si>
  <si>
    <r>
      <t xml:space="preserve">        </t>
    </r>
    <r>
      <rPr>
        <u/>
        <sz val="9"/>
        <color indexed="8"/>
        <rFont val="Tahoma"/>
        <family val="2"/>
      </rPr>
      <t>ความรุนแรงของปัญหาความยากจน</t>
    </r>
    <r>
      <rPr>
        <sz val="9"/>
        <color indexed="8"/>
        <rFont val="Tahoma"/>
        <family val="2"/>
      </rPr>
      <t xml:space="preserve"> (Severity of Poverty)</t>
    </r>
    <r>
      <rPr>
        <b/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เป็นการวัดที่พิจารณาให้ความสำคัญกับกลุ่มคนจนที่มีปัญหาความยากจนรุนแรงหรือมีรายจ่ายต่ำกว่าเส้นความยากจนมาก ๆ เพื่อบ่งชี้ภาวะการกระจายรายจ่ายในกลุ่มคนจนที่อยู่ใต้เส้นความยากจน โดยทำการถ่วงน้ำหนักมากให้กับค่าที่ต่ำกว่าเส้นความยากจนมาก ตัวชี้วัดนี้จะช่วยตรวจสอบติดตามความก้าวหน้าของสถานการณ์ของความยากจนที่สุดซึ่งแม้จะมีจำนวนน้อย แต่เป็นกลุ่มที่จะหลุดพ้นจากความยากจนได้ยากที่สุด</t>
    </r>
  </si>
  <si>
    <t>1.4</t>
  </si>
  <si>
    <t>1.5</t>
  </si>
  <si>
    <t>1.6</t>
  </si>
  <si>
    <t xml:space="preserve">        เกือบจนคือ มีระดับรายจ่ายเพื่อการอุปโภคบริโภคสูงกว่าเส้นความยากจนไม่เกิน 20%</t>
  </si>
  <si>
    <t xml:space="preserve">         เกือบจนคือ มีระดับรายจ่ายเพื่อการอุปโภคบริโภคสูงกว่าเส้นความยากจนไม่เกิน 20%</t>
  </si>
  <si>
    <t xml:space="preserve">        จนน้อยคือ มีระดับรายจ่ายเพื่อการอุปโภคบริโภคต่ำกว่าเส้นความยากจนไม่เกิน 20%</t>
  </si>
  <si>
    <t xml:space="preserve">        จนมากคือ มีระดับรายจ่ายเพื่อการอุปโภคบริโภคต่ำกว่าเส้นความยากจนเกินกว่า 20%</t>
  </si>
  <si>
    <t>อายุ</t>
  </si>
  <si>
    <t>ต่ำกว่า 6 ปี</t>
  </si>
  <si>
    <t>อายุ 6-14 ปี</t>
  </si>
  <si>
    <t>อายุ15-17 ปี</t>
  </si>
  <si>
    <t>อายุ 18-59 ปี</t>
  </si>
  <si>
    <t>อายุ 60 ปีขึ้นไป</t>
  </si>
  <si>
    <t>ปี 2561</t>
  </si>
  <si>
    <t>ปี 2562</t>
  </si>
  <si>
    <t>ปี 2563</t>
  </si>
  <si>
    <t>สัดส่วนผู้ได้รับบัตรต่อผู้ได้รับบัตรทั้งหมด (%)</t>
  </si>
  <si>
    <t>สัดส่วนผู้ได้รับบัตรต่อประชากรแต่ละกลุ่ม (%)</t>
  </si>
  <si>
    <t>คนไม่จน</t>
  </si>
  <si>
    <t>คนจน</t>
  </si>
  <si>
    <t>หน่วย : คน</t>
  </si>
  <si>
    <t>ผู้สูงอายุยากจนที่ได้รับเบี้ยยังชีพ</t>
  </si>
  <si>
    <t>ผู้สูงอายุยากจนทั้งหมด</t>
  </si>
  <si>
    <t>สัดส่วน (%)</t>
  </si>
  <si>
    <t>ครัวเรือนเดี่ยว</t>
  </si>
  <si>
    <t>ครัวเรือน 2-3 คน</t>
  </si>
  <si>
    <t>ครัวเรือน 4-6 คน</t>
  </si>
  <si>
    <t xml:space="preserve">ครัวเรือน 7 คนขึ้นไป </t>
  </si>
  <si>
    <t>ครัวเรือนแหว่งกลาง</t>
  </si>
  <si>
    <t>1.7</t>
  </si>
  <si>
    <t>1.8</t>
  </si>
  <si>
    <t>ได้รับทุนการศึกษาจากรัฐ</t>
  </si>
  <si>
    <t>เข้าถึงโครงการเงินกู้เพื่อการศึกษาของรัฐ</t>
  </si>
  <si>
    <t>ระดับประถม</t>
  </si>
  <si>
    <t>ค่าเล่าเรียน</t>
  </si>
  <si>
    <t>ค่าเครื่องแบบ</t>
  </si>
  <si>
    <t>ค่าอุปกรณ์การเรียน</t>
  </si>
  <si>
    <t>ค่าเดินทางไปเรียน</t>
  </si>
  <si>
    <t>ระดับมัธยมต้น</t>
  </si>
  <si>
    <t>ระดับมัธยมปลาย</t>
  </si>
  <si>
    <t>ระดับอุดมศึกษาขึ้นไป</t>
  </si>
  <si>
    <t>3.2</t>
  </si>
  <si>
    <t>ความเหลื่อมล้ำด้านการศึกษา</t>
  </si>
  <si>
    <t>10</t>
  </si>
  <si>
    <t>10.1</t>
  </si>
  <si>
    <t>ระดับการศึกษาของหัวหน้าครัวเรือน</t>
  </si>
  <si>
    <t>มัธยมศึกษาตอนต้น</t>
  </si>
  <si>
    <t>มัธยมศึกษาตอนปลาย</t>
  </si>
  <si>
    <t>อนุปริญญาตรี</t>
  </si>
  <si>
    <t>ระดับรายจ่ายเฉลี่ยต่อคนของเดือน</t>
  </si>
  <si>
    <t>ค่าหนังสือ/อุปกรณ์</t>
  </si>
  <si>
    <t>ค่าเดินทาง</t>
  </si>
  <si>
    <t>ตาราง 10.3  อัตราการเรียนต่อของนักเรียนอายุ 15 – 21 ปี จำแนกตามระดับการศึกษาของหัวหน้าครัวเรือน</t>
  </si>
  <si>
    <t>ครัวเรือนที่เข้าถึงบริการไฟฟ้า</t>
  </si>
  <si>
    <t>กลุ่มครัวเรือนตามระดับรายจ่ายเฉลี่ยต่อคนของครัวเรือน</t>
  </si>
  <si>
    <t>ครัวเรือนที่เข้าถึงบริการน้ำประปา</t>
  </si>
  <si>
    <t>Mean</t>
  </si>
  <si>
    <t>N</t>
  </si>
  <si>
    <t>10.2</t>
  </si>
  <si>
    <t>10.3</t>
  </si>
  <si>
    <t>10.4</t>
  </si>
  <si>
    <t>10.5</t>
  </si>
  <si>
    <t>11</t>
  </si>
  <si>
    <t>11.1</t>
  </si>
  <si>
    <t>จำนวนผู้สูงอายุยากจนที่ได้รับงินสงเคราะห์เพื่อการยังชีพ</t>
  </si>
  <si>
    <t xml:space="preserve">สัดส่วนเด็กยากจนที่กำลังเรียนหนังสือและได้รับทุนการศึกษาจากรัฐ หรือเข้าถึงโครงการเงินกู้เพื่อการศึกษา </t>
  </si>
  <si>
    <t xml:space="preserve">สัดส่วนค่าใช้จ่ายด้านการศึกษาแต่ละประเภทของเด็กยากจน  จำแนกตามระดับการศึกษา  </t>
  </si>
  <si>
    <t>อัตราการเรียนต่อของนักเรียนอายุ 15 – 21 ปี จำแนกตามระดับการศึกษาของหัวหน้าครัวเรือน</t>
  </si>
  <si>
    <t xml:space="preserve">โครงสร้างการใช้จ่ายด้านการศึกษาของเด็กจำแนกตามกลุ่มประชากรตามระดับรายจ่าย (Quintile by expenditure) </t>
  </si>
  <si>
    <t xml:space="preserve">อัตราการเข้าถึงโครงการเงินกู้เพื่อการศึกษาของรัฐจำแนกกลุ่มประชากรตามระดับรายจ่ายเพื่อการอุปโภคบริโภค (Decile by expenditure)  </t>
  </si>
  <si>
    <t>สัดส่วนครัวเรือนยากจน (ร้อยละ)</t>
  </si>
  <si>
    <t>จำนวนครัวเรือนยากจน</t>
  </si>
  <si>
    <t>จำนวนครัวเรือนทั้งหมด</t>
  </si>
  <si>
    <t>สาขาอุตสาหกรรม</t>
  </si>
  <si>
    <t>1.เกษตรกรรม การป่าไม้ และการประมง</t>
  </si>
  <si>
    <t>2.การทำเหมืองแร่และเหมืองหิน</t>
  </si>
  <si>
    <t>3.การผลิต</t>
  </si>
  <si>
    <t>4.ไฟฟ้า ก๊าซ ไอน้ำ และระบบปรับอากาศ</t>
  </si>
  <si>
    <t>5.การจัดหาน้ำ การจัดการ และการบำบัดน้ำเสีย</t>
  </si>
  <si>
    <t>6.การก่อสร้าง</t>
  </si>
  <si>
    <t>7.การขายส่ง และการขายปลีก การซ่อมยานยนต์ แล</t>
  </si>
  <si>
    <t>8.การขนส่ง และสถานที่เก็บสินค้า</t>
  </si>
  <si>
    <t>9.กิจกรรมโรงแรมและบริการด้านอาหาร</t>
  </si>
  <si>
    <t>10.ข้อมูลข่าวสารและการสื่อสาร</t>
  </si>
  <si>
    <t>11.กิจกรรมทางการเงินและการประกันภัย</t>
  </si>
  <si>
    <t>12.กิจกรรมอสังหาริมทรัพย์</t>
  </si>
  <si>
    <t>13.กิจกรรมทางวิชาชีพ วิทยาศาสตร์ และเทคนิค</t>
  </si>
  <si>
    <t>14.กิจกรรมการบริหารและการบริการสนับสนุน</t>
  </si>
  <si>
    <t>15.การบริหารราชการ การป้องกันประเทศ และการป</t>
  </si>
  <si>
    <t>16.การศึกษา</t>
  </si>
  <si>
    <t>17.กิจกรรมด้านสุขภาพและงานสังคมสงเคราะห์</t>
  </si>
  <si>
    <t>18.ศิลปะ ความบันเทิง และนันทนาการ</t>
  </si>
  <si>
    <t>19.กิจกรรมบริการอื่นๆ</t>
  </si>
  <si>
    <t>20กิจ.กรรมการจ้างงานในครัวเรือนส่วนบุคคล</t>
  </si>
  <si>
    <t>21.กิจกรรมขององค์การระหว่างประเทศและภาคีสมาชิก</t>
  </si>
  <si>
    <t>จำนวนคนพิการที่ยากจน</t>
  </si>
  <si>
    <t>จำนวนคนพิการทั้งหมด</t>
  </si>
  <si>
    <t>สัดส่วน (ร้อยละ)</t>
  </si>
  <si>
    <t>หน่วย: คน</t>
  </si>
  <si>
    <t>ผู้พิการยากจนที่ได้รับเบี้ยยังชีพผู้พิการ</t>
  </si>
  <si>
    <t>ผู้พิการยากจนทั้งหมด</t>
  </si>
  <si>
    <t>จำนวนคนจนที่มีหลักประกันสุขภาพ</t>
  </si>
  <si>
    <t>หน่วย:คน</t>
  </si>
  <si>
    <t>หลักประกันสุขภาพ</t>
  </si>
  <si>
    <t>1. สิทธิเบิกค่ารักษาพยาบาลจาก หน่วยงานราชการ / รัฐวิสาหกิจ</t>
  </si>
  <si>
    <t>2. บัตรประกันสุขภาพถ้วนหน้า(บัตรทอง)</t>
  </si>
  <si>
    <t>3. บัตรรับรองสิทธิการรักษาพยาบาล ของลูกจ้าง / ผู้ประกันตน (ประกันสังคม ม.33 ม39)</t>
  </si>
  <si>
    <t>4. บัตรรับรองสิทธิผู้ประกอบอาชีพอิสระหรือแรงงานนอกระบบ (ประกันสังคม ม.40)</t>
  </si>
  <si>
    <t>-</t>
  </si>
  <si>
    <t>5. บัตรประกันสุขภาพเอกชน</t>
  </si>
  <si>
    <t>6. สวัสดิการจัดโดยนายจ้าง</t>
  </si>
  <si>
    <t>7. อื่นๆ</t>
  </si>
  <si>
    <t>สัดส่วนคนจนที่มีหลักประกันสุขภาพ</t>
  </si>
  <si>
    <t>หน่วย:ร้อยละ</t>
  </si>
  <si>
    <t xml:space="preserve">ตาราง 7.1 : รายได้ประจำเฉลี่ยต่อคนต่อเดือน และรายจ่ายเพื่อการอุปโภคบริโภคเฉลี่ยต่อคนต่อเดือน </t>
  </si>
  <si>
    <t>ความยากจนระดับประเทศ ภาคและจังหวัด</t>
  </si>
  <si>
    <t>2</t>
  </si>
  <si>
    <t>ความรุนแรงของความยากจน</t>
  </si>
  <si>
    <t>2.1</t>
  </si>
  <si>
    <t xml:space="preserve">สัดส่วนคนเกือบจน (มีรายจ่ายสูงกว่าเส้นยากจนไม่เกิน 20%) เมื่อวัดด้านรายจ่ายเพื่อการอุปโภคบริโภค จำแนกตามภาคและพื้นที่ </t>
  </si>
  <si>
    <t>2.2</t>
  </si>
  <si>
    <t xml:space="preserve">จำนวนคนเกือบจน (มีรายจ่ายสูงกว่าเส้นยากจนไม่เกิน 20%) เมื่อวัดด้านรายจ่ายเพื่อการอุปโภคบริโภค จำแนกตามภาคและพื้นที่ </t>
  </si>
  <si>
    <t>2.3</t>
  </si>
  <si>
    <t xml:space="preserve">สัดส่วนคนจนน้อย (มีรายจ่ายต่ำกว่าเส้นยากจนไม่เกิน 20%) เมื่อวัดด้านรายจ่ายเพื่อการอุปโภคบริโภค จำแนกตามภาคและพื้นที่ </t>
  </si>
  <si>
    <t>2.4</t>
  </si>
  <si>
    <t xml:space="preserve">จำนวนคนจนน้อย (มีรายจ่ายต่ำกว่าเส้นยากจนไม่เกิน 20%) เมื่อวัดด้านรายจ่ายเพื่อการอุปโภคบริโภค จำแนกตามภาคและพื้นที่ </t>
  </si>
  <si>
    <t>2.5</t>
  </si>
  <si>
    <t xml:space="preserve">สัดส่วนคนจนมาก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</t>
  </si>
  <si>
    <t>2.6</t>
  </si>
  <si>
    <t>2.7</t>
  </si>
  <si>
    <t>2.8</t>
  </si>
  <si>
    <t>3</t>
  </si>
  <si>
    <t>3.1</t>
  </si>
  <si>
    <t>สัดส่วนและจำนวนครัวเรือนยากจนเมื่อวัดด้านรายจ่ายเพื่อการอุปโภคบริโภค จำแนกตามสถานภาพเศรษฐกิจสังคมของครัวเรือน</t>
  </si>
  <si>
    <t>ความยากจนตามสถานภาพทางสังคม</t>
  </si>
  <si>
    <t xml:space="preserve">สัดส่วนและจำนวนคนพิการที่ยากจน เมื่อวัดด้านรายจ่ายเพื่อการอุปโภคบริโภค  </t>
  </si>
  <si>
    <t>5</t>
  </si>
  <si>
    <t>การได้รับสวัสดิการของคนจน</t>
  </si>
  <si>
    <t xml:space="preserve">สัดส่วนและจำนวนผู้พิการยากจนที่ได้รับเงินเบี้ยยังชีพผู้พิการ </t>
  </si>
  <si>
    <t>สัดส่วนและจำนวนคนจนที่มีหลักประกันสุขภาพ จำแนกตามสิทธิประโยชน์</t>
  </si>
  <si>
    <r>
      <t xml:space="preserve">อัตราการเข้าเรียนสุทธิ </t>
    </r>
    <r>
      <rPr>
        <i/>
        <sz val="9"/>
        <rFont val="Tahoma"/>
        <family val="2"/>
      </rPr>
      <t>(</t>
    </r>
    <r>
      <rPr>
        <sz val="9"/>
        <rFont val="Tahoma"/>
        <family val="2"/>
      </rPr>
      <t>Net enrolment rate)</t>
    </r>
    <r>
      <rPr>
        <i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ในระดับมัธยมปลาย (รวม ปวช.) จำแนกกลุ่มประชากรตามระดับรายจ่ายเพื่อการอุปโภคบริโภค </t>
    </r>
    <r>
      <rPr>
        <b/>
        <i/>
        <sz val="11"/>
        <color rgb="FF000000"/>
        <rFont val="Tahoma"/>
        <family val="2"/>
      </rPr>
      <t/>
    </r>
  </si>
  <si>
    <r>
      <t xml:space="preserve">อัตราการเข้าเรียนสุทธิ </t>
    </r>
    <r>
      <rPr>
        <i/>
        <sz val="9"/>
        <rFont val="Tahoma"/>
        <family val="2"/>
      </rPr>
      <t>(</t>
    </r>
    <r>
      <rPr>
        <sz val="9"/>
        <rFont val="Tahoma"/>
        <family val="2"/>
      </rPr>
      <t xml:space="preserve">Net enrolment rate) ในระดับปริญญาตรี (รวม ปวส.) </t>
    </r>
    <r>
      <rPr>
        <i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จำแนกกลุ่มประชากรตามระดับรายจ่าย  </t>
    </r>
  </si>
  <si>
    <t>ความเหลื่อมล้ำด้านการเข้าถึงสวัสดิการของรัฐ</t>
  </si>
  <si>
    <t>11.2</t>
  </si>
  <si>
    <t>11.3</t>
  </si>
  <si>
    <t>สัดส่วนผู้สูงอายุที่ไดรับเบี้ยยังชีพผู้พิการ จำแนกตาม 10 กลุ่มประชากร ตามระดับรายจ่ายเพื่อการอุปโภคบริโภค</t>
  </si>
  <si>
    <t>11.4</t>
  </si>
  <si>
    <t>สัดส่วนผู้สูงอายุที่ไดรับเบี้ยยังชีพผู้สูงอายุ จำแนกตาม 10 กลุ่มประชากร ตามระดับรายจ่ายเพื่อการอุปโภคบริโภค</t>
  </si>
  <si>
    <t>11.5</t>
  </si>
  <si>
    <t>สัดส่วนของครัวเรือนที่เข้าถึงอินเทอร์เน็ต จำแนกตามกล่มประชากร 10 กลุ่มตามระดับรายจ่ายเพื่อการอุปโภคบริโภค</t>
  </si>
  <si>
    <t>สัดส่วนของครัวเรือนที่เข้าถึงบริการพื้นฐาน (ไฟฟ้า น้ำประปา) จำแนกตามกล่มประชากร 10 กลุ่มตามระดับรายจ่ายเพื่อการอุปโภคบริโภค</t>
  </si>
  <si>
    <t>สัดส่วนของครัวเรือนที่เข้าถึงโทรศัพท์เคลื่อนที่ จำแนกตามกล่มประชากร 10 กลุ่มตามระดับรายจ่ายเพื่อการอุปโภคบริโภค</t>
  </si>
  <si>
    <t>จำนวนคนจนแยกตามกลุ่มอายุ</t>
  </si>
  <si>
    <t>จำนวนประชากรทั้งหมดแยกตามกลุ่มอายุ</t>
  </si>
  <si>
    <t>สัดส่วนคนจนจำแนกตามกลุ่มอายุ</t>
  </si>
  <si>
    <t>4.1</t>
  </si>
  <si>
    <t>4.2</t>
  </si>
  <si>
    <t>สัดส่วนคนจนเมื่อวัด้านรายจ่ายเพื่อการอุปโภคบริโภค จำแนกตามขนาดครัวเรือน</t>
  </si>
  <si>
    <t>4.3</t>
  </si>
  <si>
    <t>4.4</t>
  </si>
  <si>
    <t>5.1</t>
  </si>
  <si>
    <t>5.2</t>
  </si>
  <si>
    <t>5.4</t>
  </si>
  <si>
    <t>5.5</t>
  </si>
  <si>
    <t>8</t>
  </si>
  <si>
    <t>7</t>
  </si>
  <si>
    <t>7.1</t>
  </si>
  <si>
    <t>11.6</t>
  </si>
  <si>
    <t>สัดสวนผู้ได้รับบัตรสวัสดิการแห่งรัฐ จำแนกตามกลุ่มประชากร 10 กลุ่มตามระดับรายจ่ายเพื่อการอุปโภคบริโภค</t>
  </si>
  <si>
    <t xml:space="preserve">จำนวนคนจนมาก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</t>
  </si>
  <si>
    <t>4</t>
  </si>
  <si>
    <t>หน่วย : พันครัวเรือน</t>
  </si>
  <si>
    <t>อายุ 0-17 ปี</t>
  </si>
  <si>
    <t xml:space="preserve">ตาราง 4.1 :สัดส่วนและจำนวนคนจนเมื่อวัดด้านรายจ่ายเพื่อการอุปโภคบริโภค จำแนกตามกลุ่มอายุ </t>
  </si>
  <si>
    <t xml:space="preserve">สัดส่วนและจำนวนคนจนเมื่อวัดด้านรายจ่ายเพื่อการอุปโภคบริโภค จำแนกตามกลุ่มอายุ </t>
  </si>
  <si>
    <t>สัดส่วนผู้มีงานทำที่ยากจน จำแนกตามสาขาเศรษฐกิจ</t>
  </si>
  <si>
    <t>ตาราง 3.2 : สัดส่วนและจำนวนครัวเรือนยากจนเมื่อวัดด้านรายจ่ายเพื่อการอุปโภคบริโภค จำแนกตามสถานภาพเศรษฐกิจสังคมของครัวเรือน ปี 2554-2564</t>
  </si>
  <si>
    <t>ปี 2564</t>
  </si>
  <si>
    <t xml:space="preserve">                   จำแนกตามกลุ่มประชากรตามระดับรายได้(Quintile by income) ปี 2531-2564</t>
  </si>
  <si>
    <t>ตาราง 8.2 :  สัดส่วนรายได้ของประชากร จำแนกตามกลุ่มประชากรตามระดับรายได้ (Quintile by income) ปี2531-2564</t>
  </si>
  <si>
    <t>ตาราง 8.3 : รายได้เฉลี่ยต่อคนต่อเดือน และการเปลี่ยนแปลงของรายได้เฉลี่ย จำแนกตามกลุ่มประชากรตามระดับรายได้ทั่วประเทศ (Quintile by income) ปี 2531-2564</t>
  </si>
  <si>
    <t>ตาราง 8.1 : สัมประสิทธิ์ความไม่เสมอภาค (Gini coefficient) ของรายได้ จำแนกตามภาค และจำแนกตามเขตพื้นที่ ปี 2531-2564</t>
  </si>
  <si>
    <t xml:space="preserve">             จำแนกตามกลุ่มประชากรตามระดับรายได้ทั่วประเทศ (Decile by Income) ปี 2531-2564</t>
  </si>
  <si>
    <t>ตาราง 8.5 สัดส่วนรายได้ของประชากร จำแนกตามกลุ่มประชากร ตามระดับรายได้ (Decile by Income) ปี 2531-2564</t>
  </si>
  <si>
    <t>2554 - 2564</t>
  </si>
  <si>
    <t>2531 - 2564</t>
  </si>
  <si>
    <t>ประเภทของหนี้</t>
  </si>
  <si>
    <t>วัตถุประสงค์ของการกู้ยืมเงิน</t>
  </si>
  <si>
    <t>ครัวเรือนเป็นหนี้ที่ยากจน</t>
  </si>
  <si>
    <t>ครัวเรือนเป็นหนี้ไม่ยากจน</t>
  </si>
  <si>
    <t>รวมทั้งหมด</t>
  </si>
  <si>
    <t>หนี้ในระบบ</t>
  </si>
  <si>
    <t>ใช้ซื้อ/เช่าซื้อบ้านและ/หรือที่ดิน</t>
  </si>
  <si>
    <t>ใช้ในการศึกษา</t>
  </si>
  <si>
    <t>ใช้จ่ายอุปโภคบริโภคอื่นๆในครัวเรือน</t>
  </si>
  <si>
    <t>ใช้ในการทำธุรกิจ</t>
  </si>
  <si>
    <t>ใช้ในการทำการเกษตร</t>
  </si>
  <si>
    <t>หนี้นอกระบบ</t>
  </si>
  <si>
    <t>6</t>
  </si>
  <si>
    <t>หนี้สินคนจน</t>
  </si>
  <si>
    <t>6.1</t>
  </si>
  <si>
    <t xml:space="preserve">เปรียบเทียบหนี้สินเฉลี่ยของครัวเรือนระหว่างครัวเรือนเป็นหนี้ที่ยากจน กับ ครัวเรือนเป็นหนี้ไม่ยากจน </t>
  </si>
  <si>
    <t>หน่วย:  บาท/ครัวเรือน</t>
  </si>
  <si>
    <t xml:space="preserve">         -  </t>
  </si>
  <si>
    <t xml:space="preserve">          -  </t>
  </si>
  <si>
    <t>หน่วย:  ครัวเรือน</t>
  </si>
  <si>
    <t>ตาราง  :  จำนวนครัวเรือนเป็นหนี้ที่ยากจน กับ จำนวนครัวเรือนเป็นหนี้ไม่ยากจน ปี 2554-2564</t>
  </si>
  <si>
    <t xml:space="preserve"> 2554-2564</t>
  </si>
  <si>
    <t xml:space="preserve">อัตราการเข้าเรียนสุทธิ (Net enrolment rate) ในแต่ละระดับชั้น แยกคนจน คนไม่จน </t>
  </si>
  <si>
    <t>4.5</t>
  </si>
  <si>
    <t>ระดับการศึกษา</t>
  </si>
  <si>
    <t>จน</t>
  </si>
  <si>
    <t>ไม่จน</t>
  </si>
  <si>
    <t>อนุบาล</t>
  </si>
  <si>
    <t>มัธยมปลาย (รวม ปวช.)</t>
  </si>
  <si>
    <t>ปริญญาตรี (รวม ปวส.)</t>
  </si>
  <si>
    <t>หน่วย: ร้อยละ</t>
  </si>
  <si>
    <t xml:space="preserve">           : อัตราเข้าเรียนสุทธิระดับประถมศึกษา = จำนวนนักเรียนระดับประถมศึกษาอายุ 6 - 11 ปี คูณ 100 หาร จำนวนประชากรอายุ 6 - 11 ปี</t>
  </si>
  <si>
    <t xml:space="preserve">           : อัตราเข้าเรียนสุทธิระดับมัธยมต้น = จำนวนนักเรียนระดับมัธยมต้นอายุ 12 - 14 ปี คูณ 100 หาร จำนวนประชากรอายุ 12 - 14 ปี</t>
  </si>
  <si>
    <t xml:space="preserve">           : อัตราเข้าเรียนสุทธิระดับมัธยมปลาย (รวมปวช.) = จำนวนนักเรียนระดับมัธยมปลายและปวช.อายุ 15 - 17 ปี คูณ 100 หาร ประชากรอายุ 15 - 17 ปี</t>
  </si>
  <si>
    <t xml:space="preserve">            : อัตราเข้าเรียนสุทธิระดับปริญญาตรี (รวม ปวส.) = จำนวนนักเรียนระดับปริญญาตรีและปวส..อายุ 18 - 21 ปี คูณ 100 หาร ประชากรอายุ 18 - 21 ปี</t>
  </si>
  <si>
    <t>หมายเหตุ                               : อัตราเข้าเรียนสุทธิระดับอนุบาล = จำนวนนักเรียนระดับก่อนประถมศึกษาอายุ 3 - 5 ปี คูณ 100 หาร จำนวนประชากรอายุ 3 - 5 ปี</t>
  </si>
  <si>
    <t xml:space="preserve">          </t>
  </si>
  <si>
    <t>หมายเหตุ     : อัตราเข้าเรียนสุทธิระดับปริญญาตรี (รวม ปวส.) = จำนวนนักเรียนระดับปริญญาตรีและปวส..อายุ 18 - 21 ปี คูณ 100 หาร ประชากรอายุ 18 - 21 ปี</t>
  </si>
  <si>
    <t>หมายเหตุ                 : อัตราเข้าเรียนสุทธิระดับมัธยมปลาย (รวมปวช.) = จำนวนนักเรียนระดับมัธยมปลายและปวช.อายุ 15 - 17 ปี คูณ 100 หาร ประชากรอายุ 15 - 17 ปี</t>
  </si>
  <si>
    <t xml:space="preserve">หมายเหตุ : คำนวณประชากรอายุ 18 ปีขึ้นไป </t>
  </si>
  <si>
    <t xml:space="preserve">สัดส่วนคนจนที่ได้รับบัตรสวัสดิการแห่งรัฐ </t>
  </si>
  <si>
    <t>ปี 2565</t>
  </si>
  <si>
    <t>2531 - 2565</t>
  </si>
  <si>
    <t>2543 - 2565</t>
  </si>
  <si>
    <t>2554 - 2565</t>
  </si>
  <si>
    <t>2554 - 2555</t>
  </si>
  <si>
    <t>ตาราง 1.1 : เส้นความยากจน จำแนกตามภาคและเขตพื้นที่  ปี 2531- 2565</t>
  </si>
  <si>
    <t>ตาราง 1.2 : สัดส่วนคนจนเมื่อวัดด้านรายจ่ายเพื่อการอุปโภคบริโภค จำแนกตามภาคและพื้นที่ ปี 2531-2565</t>
  </si>
  <si>
    <t>ตาราง 1.3 : จำนวนคนจนเมื่อวัดด้านรายจ่ายเพื่อการอุปโภคบริโภค จำแนกตามภาคและพื้นที่ ปี 2531-2565</t>
  </si>
  <si>
    <t>ตาราง 1.4 : เส้นความยากจน (Poverty line) จำแนกตามจังหวัด ปี 2543-2565</t>
  </si>
  <si>
    <t>ตาราง 1.5 : สัดส่วนคนจน เมื่อวัดด้านรายจ่ายเพื่อการอุปโภคบริโภค จำแนกตามจังหวัด ปี 2543-2565</t>
  </si>
  <si>
    <t>ตาราง 1.6 :จำนวนคนจน เมื่อวัดด้านรายจ่ายเพื่อการอุปโภคบริโภค จำแนกตามจังหวัด ปี 2543-2565</t>
  </si>
  <si>
    <t>ตาราง 1.7 : จำนวนครัวเรือนทั้งหมด ครัวเรือนยากจน และครัวเรือนไม่ยากจนเมื่อวัดด้านรายจ่ายเพื่อการอุปโภคบริโภค จำแนกตามเขตพื้นที่ ปี2531-2565</t>
  </si>
  <si>
    <t>ตาราง 1.8 : ตัวชี้วัดความยากจนและการกระจายรายได้ ทั่วราชอาณาจักร ปี 2531-2565</t>
  </si>
  <si>
    <t>ตาราง 2.1 : สัดส่วนคนเกือบจน(มีรายจ่ายสูงกว่าเส้นยากจนไม่เกิน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</si>
  <si>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2.2 :  จำนวนคนเกือบจน(มีรายจ่ายสูงกว่าเส้นยากจนไม่เกิน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</si>
  <si>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2.3 : สัดส่วนคนจนน้อย(มีรายจ่ายต่ำกว่าเส้นยากจนไม่เกิน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</si>
  <si>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2.4 :  จำนวนคนจนน้อย(มีรายจ่ายต่ำกว่าเส้นยากจนไม่เกิน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</si>
  <si>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2.5 :  สัดส่วนคนจนมาก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ปี 2554-2565</t>
  </si>
  <si>
    <t>ตาราง  2.6 : จำนวนคนจนมาก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ปี 2554-2565</t>
  </si>
  <si>
    <t>ตาราง 2.7 : สัดส่วนประชากรที่มีรายจ่ายเพื่อการบริโภคเฉลี่ยต่อคนต่อเดือนต่ำกว่าเส้นความยากจนด้านอาหาร ปี 2531-2565</t>
  </si>
  <si>
    <t>ตาราง 2.8 : จำนวนประชากรที่มีรายจ่ายเพื่อบริโภคเฉลี่ยต่อคนต่อเดือนต่ำกว่าเส้นความยากจนด้านอาหาร ปี 2531-2565</t>
  </si>
  <si>
    <t>ตาราง 4.2 :  สัดส่วนคนจนจำแนกตามขนาดครัวเรือน ปี 2554-2565</t>
  </si>
  <si>
    <t>ตาราง 4.4  อัตราการเข้าเรียนสุทธิ (Net enrolment rate) ในแต่ละระดับชั้น แยกคนจน คนไม่จน ปี 2554 – 2565</t>
  </si>
  <si>
    <t>ตาราง 4.5    : สัดส่วนและจำนวนคนพิการที่ยากจน เมื่อวัดด้านรายจ่ายเพื่อการอุปโภคบริโภค ปี 2554-2565</t>
  </si>
  <si>
    <r>
      <t xml:space="preserve">ตารางที่ 5.1 :   </t>
    </r>
    <r>
      <rPr>
        <b/>
        <i/>
        <sz val="11"/>
        <color theme="1"/>
        <rFont val="Tahoma"/>
        <family val="2"/>
        <scheme val="minor"/>
      </rPr>
      <t xml:space="preserve"> </t>
    </r>
    <r>
      <rPr>
        <b/>
        <sz val="11"/>
        <color theme="1"/>
        <rFont val="Tahoma"/>
        <family val="2"/>
        <scheme val="minor"/>
      </rPr>
      <t>สัดส่วนผู้ได้รับบัตรสวัสดิการแห่งรัฐ ปี 2561-2565</t>
    </r>
  </si>
  <si>
    <r>
      <t xml:space="preserve">ตารางที่ 5.2 : </t>
    </r>
    <r>
      <rPr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เงินสงเคราะห์เพื่อการยังชีพสำหรับผู้สูงอายุ ปี 2554-2565</t>
    </r>
  </si>
  <si>
    <t>ตาราง  5.3 : สัดส่วนและจำนวนผู้พิการยากจนที่ได้รับเงินเบี้ยยังชีพผู้พิการ ปี 2554-2565</t>
  </si>
  <si>
    <t>ตาราง  5.4 : สัดส่วนเด็กยากจนที่กำลังเรียนหนังสือและได้รับทุนการศึกษาจากรัฐ หรือเข้าถึงโครงการเงินกู้เพื่อการศึกษา ปี 2554-2565</t>
  </si>
  <si>
    <t>ตาราง 5.5 :   สัดส่วนค่าใช้จ่ายด้านการศึกษาแต่ละประเภทของเด็กยากจน  จำแนกตามระดับการศึกษา  ปี 2554-2565</t>
  </si>
  <si>
    <t>ตาราง 5.6   : สัดส่วนและจำนวนคนจนที่มีหลักประกันสุขภาพ จำแนกตามสิทธิประโยชน์ ปี 2554-2565</t>
  </si>
  <si>
    <t xml:space="preserve">                       จำแนกตามภาค และจำแนกตามเขตพื้นที่ ปี 2531-2565</t>
  </si>
  <si>
    <t xml:space="preserve">                   จำแนกตามกลุ่มประชากรตามระดับรายจ่าย (Quintile by expenditure) ปี 2531-2565</t>
  </si>
  <si>
    <t xml:space="preserve">                    จำแนกตามกลุ่มประชากรตามระดับรายจ่าย (Quintile by expenditure) ปี 2531-2565</t>
  </si>
  <si>
    <t xml:space="preserve">              จำแนกตามกลุ่มประชากรตามระดับรายจ่าย (Decile by Expenditure) ปี 2531-2565</t>
  </si>
  <si>
    <t xml:space="preserve">               จำแนกตามกลุ่มประชากร ตามระดับรายจ่าย (Decile by Consumption) ปี 2531-2565</t>
  </si>
  <si>
    <r>
      <t xml:space="preserve">ตารางที่ 10.1   อัตราการเข้าเรียนสุทธิ </t>
    </r>
    <r>
      <rPr>
        <b/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>Net enrolment rate)</t>
    </r>
    <r>
      <rPr>
        <b/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 xml:space="preserve">ในระดับมัธยมปลาย (รวม ปวช.) จำแนกกลุ่มประชากรตามระดับรายจ่ายเพื่อการอุปโภคบริโภค </t>
    </r>
    <r>
      <rPr>
        <b/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>Decile by expenditure)</t>
    </r>
    <r>
      <rPr>
        <b/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 xml:space="preserve"> ปี 2552 – 2565</t>
    </r>
  </si>
  <si>
    <r>
      <t xml:space="preserve">ตารางที่ 10.2   อัตราการเข้าเรียนสุทธิ </t>
    </r>
    <r>
      <rPr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 xml:space="preserve">Net enrolment rate) ในระดับปริญญาตรี (รวม ปวส.) </t>
    </r>
    <r>
      <rPr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จำแนกกลุ่มประชากรตามระดับรายจ่าย  ปี 2552-2565</t>
    </r>
  </si>
  <si>
    <t>ตาราง 10.4  อัตราการเข้าถึงโครงการเงินกู้เพื่อการศึกษาของรัฐจำแนกกลุ่มประชากรตามระดับรายจ่ายเพื่อการอุปโภคบริโภค (Decile by expenditure) ปี 2554 – 2565</t>
  </si>
  <si>
    <t>ตาราง  10.5 โครงสร้างการใช้จ่ายด้านการศึกษาของเด็กจำแนกตามกลุ่มประชากรตามระดับรายจ่าย (decile by expenditure) ปี2554-2565</t>
  </si>
  <si>
    <t>ตาราง  11.1   : สัดส่วนผู้ได้รับบัตรสวัสดิการแห่งรัฐ จำแนกตามกลุ่มประชากร 10 กลุ่มตามระดับรายจ่ายเพื่อการอุปโภคบริโภค ปี 2561-2565</t>
  </si>
  <si>
    <t>ตาราง  11.2  : สัดส่วนผู้พิการที่ได้รับเบี้ยยังชีพผู้พิการ จำแนกตาม 10 กลุ่มประชากร ตามระดับรายจ่ายเพื่อการอุปโภคบริโภค ปี 2554-2565</t>
  </si>
  <si>
    <t>ตาราง  11.3  : สัดส่วนผู้สูงอายุที่ได้รับเบี้ยยังชีพผู้สูงอายุ จำแนกตาม 10 กลุ่มประชากร ตามระดับรายจ่ายเพื่อการอุปโภคบริโภค ปี 2554-2565</t>
  </si>
  <si>
    <t>ตาราง  11.4    :สัดส่วนของครัวเรือนที่เข้าถึงอินเทอร์เน็ต จำแนกตามกล่มประชากร 10 กลุ่มตามระดับรายจ่ายเพื่อการอุปโภคบริโภค ปี 2554-2565</t>
  </si>
  <si>
    <t>ตารางที่  11.5 :  ร้อยละของครัวเรือนที่เข้าถึงบริการพื้นฐาน (ไฟฟ้า น้ำประปา) จำแนกกลุ่มครัวเรือนตามระดับรายจ่าย ปี 2554-2565</t>
  </si>
  <si>
    <t>ตาราง 11.6  : สัดส่วนของครัวเรือนที่เข้าถึงโทรศัพท์เคลื่อนที่ จำแนกตามกล่มประชากร 10 กลุ่มตามระดับรายจ่ายเพื่อการอุปโภคบริโภค ปี 2554-2565</t>
  </si>
  <si>
    <t>ตาราง 4.3 :  สัดส่วนคนจน และจำนวนคนจนเมื่อวัดด้านรายจ่ายเพื่อการอุปโภคบริโภค (เฉพาะประชากรที่มีอายุตั้งแต่ 6 ปีขึ้นไป) จำแนกตามระดับการศึกษา ปี 2550-2565</t>
  </si>
  <si>
    <t>2550 - 2565</t>
  </si>
  <si>
    <t>2561 - 2565</t>
  </si>
  <si>
    <t>2552-2565</t>
  </si>
  <si>
    <t>2554-2565</t>
  </si>
  <si>
    <t>2561-2565</t>
  </si>
  <si>
    <t>รายจ่ายเพื่อการอุปโภคบริโภคเฉลี่ยคนต่อเดือน และการเปลี่ยนแปลงของรายจ่ายเฉลี่ย จำแนกตามกลุ่มประชากรตามระดับรายจ่าย (Quintile by expenditure)</t>
  </si>
  <si>
    <t>ตาราง  3.2 : สัดส่วนผู้มีงานทำที่ยากจน จำแนกตามสาขาเศรษฐกิจ ปี 2554-2565</t>
  </si>
  <si>
    <t>กลุ่ม 20% ที่ 5 (รายได้มากที่สุด)</t>
  </si>
  <si>
    <t>ตาราง 6.1 :  หนี้สินเฉลี่ยของครัวเรือนระหว่างครัวเรือนเป็นหนี้ที่ยากจน กับ ครัวเรือนเป็นหนี้ไม่ยากจน ปี 2554-2564</t>
  </si>
  <si>
    <t>กลุ่ม 10% ที่ 10 (รายได้มากที่สุด)</t>
  </si>
  <si>
    <t>กลุ่ม 10% ที่ 1 (รายได้น้อยที่สุด)</t>
  </si>
  <si>
    <t>กลุ่ม 20% ที่ 1 (รายได้น้อยที่สุด)</t>
  </si>
  <si>
    <t xml:space="preserve"> 25  ธ.ค.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</si>
</sst>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  <numFmt numFmtId="189" formatCode="_-* #,##0.0_-;\-* #,##0.0_-;_-* &quot;-&quot;??_-;_-@_-"/>
    <numFmt numFmtId="190" formatCode="_(* #,##0.0_);_(* \(#,##0.0\);_(* &quot;-&quot;??_);_(@_)"/>
    <numFmt numFmtId="191" formatCode="_(* #,##0_);_(* \(#,##0\);_(* &quot;-&quot;??_);_(@_)"/>
    <numFmt numFmtId="192" formatCode="_(* #,##0.000_);_(* \(#,##0.000\);_(* &quot;-&quot;??_);_(@_)"/>
    <numFmt numFmtId="193" formatCode="#,##0.0_ ;\-#,##0.0\ "/>
    <numFmt numFmtId="194" formatCode="#,##0.00_ ;\-#,##0.00\ "/>
    <numFmt numFmtId="195" formatCode="#,##0.00_ ;[Red]\-#,##0.00\ "/>
    <numFmt numFmtId="196" formatCode="0.00_ ;[Red]\-0.00\ "/>
    <numFmt numFmtId="197" formatCode="0.0"/>
    <numFmt numFmtId="198" formatCode="#,##0.0000_ ;\-#,##0.0000\ "/>
  </numFmts>
  <fonts count="5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b/>
      <sz val="11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9"/>
      <color rgb="FFFF33CC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9"/>
      <color rgb="FF0000CC"/>
      <name val="Tahoma"/>
      <family val="2"/>
    </font>
    <font>
      <sz val="10"/>
      <name val="Tahoma"/>
      <family val="2"/>
    </font>
    <font>
      <sz val="10"/>
      <name val="Tahoma"/>
      <family val="2"/>
      <scheme val="minor"/>
    </font>
    <font>
      <b/>
      <sz val="10"/>
      <name val="Tahoma"/>
      <family val="2"/>
      <scheme val="minor"/>
    </font>
    <font>
      <sz val="11"/>
      <name val="Tahoma"/>
      <family val="2"/>
      <scheme val="minor"/>
    </font>
    <font>
      <sz val="9"/>
      <name val="Tahoma"/>
      <family val="2"/>
      <scheme val="minor"/>
    </font>
    <font>
      <sz val="11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9"/>
      <name val="Arial"/>
      <family val="2"/>
    </font>
    <font>
      <vertAlign val="superscript"/>
      <sz val="9"/>
      <name val="Tahoma"/>
      <family val="2"/>
    </font>
    <font>
      <u/>
      <sz val="9"/>
      <name val="Tahoma"/>
      <family val="2"/>
    </font>
    <font>
      <sz val="9"/>
      <color theme="1"/>
      <name val="Tahoma"/>
      <family val="2"/>
      <charset val="222"/>
      <scheme val="minor"/>
    </font>
    <font>
      <sz val="9"/>
      <color indexed="12"/>
      <name val="Tahoma"/>
      <family val="2"/>
    </font>
    <font>
      <sz val="9"/>
      <color theme="1"/>
      <name val="Tahoma"/>
      <family val="2"/>
    </font>
    <font>
      <u/>
      <sz val="9"/>
      <color indexed="8"/>
      <name val="Tahoma"/>
      <family val="2"/>
    </font>
    <font>
      <sz val="9"/>
      <color indexed="8"/>
      <name val="Tahoma"/>
      <family val="2"/>
    </font>
    <font>
      <b/>
      <sz val="9"/>
      <color indexed="8"/>
      <name val="Tahoma"/>
      <family val="2"/>
    </font>
    <font>
      <b/>
      <sz val="11"/>
      <color theme="1"/>
      <name val="Tahoma"/>
      <family val="2"/>
      <scheme val="minor"/>
    </font>
    <font>
      <b/>
      <i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i/>
      <sz val="11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  <charset val="222"/>
      <scheme val="minor"/>
    </font>
    <font>
      <b/>
      <i/>
      <sz val="11"/>
      <color rgb="FF000000"/>
      <name val="Tahoma"/>
      <family val="2"/>
    </font>
    <font>
      <b/>
      <sz val="9"/>
      <color theme="1"/>
      <name val="Tahoma"/>
      <family val="2"/>
      <scheme val="major"/>
    </font>
    <font>
      <sz val="9"/>
      <color theme="1"/>
      <name val="Tahoma"/>
      <family val="2"/>
      <scheme val="major"/>
    </font>
    <font>
      <b/>
      <sz val="11"/>
      <color theme="1"/>
      <name val="Tahoma"/>
      <family val="2"/>
    </font>
    <font>
      <b/>
      <sz val="10"/>
      <color theme="1"/>
      <name val="Tahoma"/>
      <family val="2"/>
      <scheme val="minor"/>
    </font>
    <font>
      <b/>
      <sz val="9"/>
      <name val="Tahoma"/>
      <family val="2"/>
      <scheme val="minor"/>
    </font>
    <font>
      <i/>
      <sz val="9"/>
      <name val="Tahoma"/>
      <family val="2"/>
    </font>
    <font>
      <b/>
      <sz val="1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9"/>
      <color rgb="FFFF0000"/>
      <name val="Tahoma"/>
      <family val="2"/>
      <charset val="222"/>
      <scheme val="minor"/>
    </font>
    <font>
      <sz val="9"/>
      <color rgb="FFFF0000"/>
      <name val="Tahoma"/>
      <family val="2"/>
    </font>
    <font>
      <sz val="9"/>
      <color rgb="FFFF0000"/>
      <name val="Tahoma"/>
      <family val="2"/>
      <scheme val="minor"/>
    </font>
    <font>
      <sz val="10"/>
      <color rgb="FFFF0000"/>
      <name val="Tahoma"/>
      <family val="2"/>
    </font>
    <font>
      <sz val="11"/>
      <color rgb="FFFF0000"/>
      <name val="Tahoma"/>
      <family val="2"/>
    </font>
    <font>
      <sz val="12"/>
      <color rgb="FFFF0000"/>
      <name val="Tahoma"/>
      <family val="2"/>
    </font>
    <font>
      <sz val="11"/>
      <color rgb="FFFF0000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charset val="222"/>
      <scheme val="minor"/>
    </font>
    <font>
      <sz val="10"/>
      <name val="Tahoma"/>
      <family val="2"/>
      <charset val="222"/>
    </font>
    <font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EDEBDF"/>
        <bgColor indexed="64"/>
      </patternFill>
    </fill>
    <fill>
      <patternFill patternType="solid">
        <fgColor theme="0" tint="-0.1499679555650502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34" xfId="0" applyFont="1" applyBorder="1" applyAlignment="1">
      <alignment horizontal="center" vertical="top"/>
    </xf>
    <xf numFmtId="0" fontId="6" fillId="0" borderId="35" xfId="0" applyFont="1" applyBorder="1" applyAlignment="1">
      <alignment horizontal="center" vertical="top"/>
    </xf>
    <xf numFmtId="0" fontId="6" fillId="0" borderId="36" xfId="0" applyFont="1" applyBorder="1" applyAlignment="1">
      <alignment horizontal="center" vertical="top"/>
    </xf>
    <xf numFmtId="0" fontId="6" fillId="0" borderId="37" xfId="0" applyFont="1" applyBorder="1" applyAlignment="1"/>
    <xf numFmtId="0" fontId="5" fillId="0" borderId="1" xfId="0" applyFont="1" applyBorder="1"/>
    <xf numFmtId="188" fontId="5" fillId="0" borderId="1" xfId="1" applyNumberFormat="1" applyFont="1" applyBorder="1"/>
    <xf numFmtId="188" fontId="5" fillId="0" borderId="23" xfId="1" applyNumberFormat="1" applyFont="1" applyBorder="1"/>
    <xf numFmtId="0" fontId="5" fillId="0" borderId="38" xfId="0" applyFont="1" applyBorder="1"/>
    <xf numFmtId="0" fontId="6" fillId="0" borderId="39" xfId="0" applyFont="1" applyBorder="1"/>
    <xf numFmtId="188" fontId="6" fillId="0" borderId="39" xfId="1" applyNumberFormat="1" applyFont="1" applyBorder="1"/>
    <xf numFmtId="188" fontId="6" fillId="0" borderId="40" xfId="1" applyNumberFormat="1" applyFont="1" applyBorder="1"/>
    <xf numFmtId="0" fontId="6" fillId="0" borderId="41" xfId="0" applyFont="1" applyBorder="1" applyAlignment="1"/>
    <xf numFmtId="0" fontId="5" fillId="0" borderId="42" xfId="0" applyFont="1" applyBorder="1"/>
    <xf numFmtId="188" fontId="5" fillId="0" borderId="42" xfId="1" applyNumberFormat="1" applyFont="1" applyBorder="1"/>
    <xf numFmtId="0" fontId="5" fillId="0" borderId="2" xfId="0" applyFont="1" applyBorder="1"/>
    <xf numFmtId="0" fontId="5" fillId="0" borderId="3" xfId="0" applyFont="1" applyBorder="1"/>
    <xf numFmtId="188" fontId="5" fillId="0" borderId="3" xfId="1" applyNumberFormat="1" applyFont="1" applyBorder="1"/>
    <xf numFmtId="188" fontId="5" fillId="0" borderId="24" xfId="1" applyNumberFormat="1" applyFont="1" applyBorder="1"/>
    <xf numFmtId="0" fontId="6" fillId="0" borderId="41" xfId="0" applyFont="1" applyBorder="1"/>
    <xf numFmtId="0" fontId="5" fillId="0" borderId="0" xfId="0" applyFont="1" applyAlignment="1"/>
    <xf numFmtId="43" fontId="5" fillId="0" borderId="0" xfId="1" applyFont="1"/>
    <xf numFmtId="43" fontId="5" fillId="0" borderId="0" xfId="0" applyNumberFormat="1" applyFont="1"/>
    <xf numFmtId="0" fontId="4" fillId="0" borderId="0" xfId="0" applyFont="1"/>
    <xf numFmtId="0" fontId="6" fillId="0" borderId="0" xfId="0" applyFont="1"/>
    <xf numFmtId="0" fontId="6" fillId="0" borderId="43" xfId="0" applyFont="1" applyBorder="1" applyAlignment="1">
      <alignment horizontal="center" vertical="top"/>
    </xf>
    <xf numFmtId="0" fontId="6" fillId="0" borderId="4" xfId="0" applyFont="1" applyBorder="1" applyAlignment="1"/>
    <xf numFmtId="187" fontId="5" fillId="0" borderId="1" xfId="1" applyNumberFormat="1" applyFont="1" applyBorder="1"/>
    <xf numFmtId="187" fontId="5" fillId="0" borderId="5" xfId="1" applyNumberFormat="1" applyFont="1" applyBorder="1"/>
    <xf numFmtId="43" fontId="5" fillId="0" borderId="1" xfId="1" applyNumberFormat="1" applyFont="1" applyBorder="1"/>
    <xf numFmtId="43" fontId="5" fillId="0" borderId="1" xfId="1" applyFont="1" applyBorder="1"/>
    <xf numFmtId="0" fontId="5" fillId="0" borderId="4" xfId="0" applyFont="1" applyBorder="1"/>
    <xf numFmtId="0" fontId="6" fillId="0" borderId="6" xfId="0" applyFont="1" applyBorder="1"/>
    <xf numFmtId="187" fontId="6" fillId="0" borderId="6" xfId="1" applyNumberFormat="1" applyFont="1" applyBorder="1"/>
    <xf numFmtId="187" fontId="6" fillId="0" borderId="7" xfId="1" applyNumberFormat="1" applyFont="1" applyBorder="1"/>
    <xf numFmtId="43" fontId="6" fillId="0" borderId="6" xfId="1" applyNumberFormat="1" applyFont="1" applyBorder="1"/>
    <xf numFmtId="43" fontId="6" fillId="0" borderId="6" xfId="1" applyFont="1" applyBorder="1"/>
    <xf numFmtId="0" fontId="6" fillId="0" borderId="8" xfId="0" applyFont="1" applyBorder="1" applyAlignment="1"/>
    <xf numFmtId="187" fontId="5" fillId="0" borderId="3" xfId="1" applyNumberFormat="1" applyFont="1" applyBorder="1"/>
    <xf numFmtId="187" fontId="5" fillId="0" borderId="9" xfId="1" applyNumberFormat="1" applyFont="1" applyBorder="1"/>
    <xf numFmtId="43" fontId="5" fillId="0" borderId="3" xfId="1" applyNumberFormat="1" applyFont="1" applyBorder="1"/>
    <xf numFmtId="43" fontId="5" fillId="0" borderId="3" xfId="1" applyFont="1" applyBorder="1"/>
    <xf numFmtId="0" fontId="6" fillId="0" borderId="8" xfId="0" applyFont="1" applyBorder="1"/>
    <xf numFmtId="0" fontId="5" fillId="0" borderId="10" xfId="0" applyFont="1" applyBorder="1"/>
    <xf numFmtId="43" fontId="7" fillId="0" borderId="0" xfId="1" applyFont="1"/>
    <xf numFmtId="0" fontId="5" fillId="0" borderId="11" xfId="0" applyFont="1" applyBorder="1"/>
    <xf numFmtId="188" fontId="5" fillId="0" borderId="11" xfId="1" applyNumberFormat="1" applyFont="1" applyBorder="1"/>
    <xf numFmtId="188" fontId="6" fillId="0" borderId="6" xfId="1" applyNumberFormat="1" applyFont="1" applyBorder="1"/>
    <xf numFmtId="3" fontId="9" fillId="0" borderId="0" xfId="0" applyNumberFormat="1" applyFont="1" applyFill="1"/>
    <xf numFmtId="0" fontId="8" fillId="0" borderId="0" xfId="0" applyFont="1"/>
    <xf numFmtId="0" fontId="5" fillId="0" borderId="0" xfId="0" applyFont="1" applyFill="1"/>
    <xf numFmtId="188" fontId="8" fillId="0" borderId="0" xfId="1" applyNumberFormat="1" applyFont="1" applyFill="1"/>
    <xf numFmtId="0" fontId="10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44" xfId="0" applyFont="1" applyBorder="1"/>
    <xf numFmtId="0" fontId="6" fillId="0" borderId="45" xfId="0" applyFont="1" applyBorder="1"/>
    <xf numFmtId="188" fontId="6" fillId="0" borderId="31" xfId="1" applyNumberFormat="1" applyFont="1" applyBorder="1"/>
    <xf numFmtId="0" fontId="6" fillId="0" borderId="46" xfId="0" applyFont="1" applyBorder="1"/>
    <xf numFmtId="188" fontId="5" fillId="0" borderId="30" xfId="1" applyNumberFormat="1" applyFont="1" applyBorder="1"/>
    <xf numFmtId="0" fontId="5" fillId="0" borderId="44" xfId="0" applyFont="1" applyBorder="1"/>
    <xf numFmtId="0" fontId="5" fillId="0" borderId="45" xfId="0" applyFont="1" applyBorder="1"/>
    <xf numFmtId="0" fontId="6" fillId="0" borderId="13" xfId="0" applyFont="1" applyBorder="1"/>
    <xf numFmtId="0" fontId="5" fillId="0" borderId="14" xfId="0" applyFont="1" applyBorder="1"/>
    <xf numFmtId="0" fontId="6" fillId="0" borderId="15" xfId="0" applyFont="1" applyBorder="1"/>
    <xf numFmtId="188" fontId="6" fillId="0" borderId="25" xfId="1" applyNumberFormat="1" applyFont="1" applyBorder="1"/>
    <xf numFmtId="188" fontId="6" fillId="0" borderId="15" xfId="1" applyNumberFormat="1" applyFont="1" applyBorder="1"/>
    <xf numFmtId="0" fontId="6" fillId="0" borderId="16" xfId="0" applyFont="1" applyBorder="1"/>
    <xf numFmtId="0" fontId="5" fillId="0" borderId="18" xfId="0" applyFont="1" applyBorder="1"/>
    <xf numFmtId="188" fontId="6" fillId="0" borderId="18" xfId="1" applyNumberFormat="1" applyFont="1" applyBorder="1"/>
    <xf numFmtId="188" fontId="6" fillId="0" borderId="12" xfId="1" applyNumberFormat="1" applyFont="1" applyBorder="1"/>
    <xf numFmtId="0" fontId="11" fillId="0" borderId="0" xfId="0" applyFont="1" applyBorder="1"/>
    <xf numFmtId="188" fontId="5" fillId="0" borderId="0" xfId="1" applyNumberFormat="1" applyFont="1" applyBorder="1"/>
    <xf numFmtId="0" fontId="5" fillId="0" borderId="0" xfId="0" applyFont="1" applyBorder="1" applyAlignment="1"/>
    <xf numFmtId="0" fontId="6" fillId="0" borderId="12" xfId="0" applyFont="1" applyBorder="1" applyAlignment="1">
      <alignment vertical="center"/>
    </xf>
    <xf numFmtId="187" fontId="5" fillId="0" borderId="23" xfId="1" applyNumberFormat="1" applyFont="1" applyBorder="1"/>
    <xf numFmtId="187" fontId="6" fillId="0" borderId="31" xfId="1" applyNumberFormat="1" applyFont="1" applyBorder="1"/>
    <xf numFmtId="187" fontId="5" fillId="0" borderId="30" xfId="1" applyNumberFormat="1" applyFont="1" applyBorder="1"/>
    <xf numFmtId="187" fontId="5" fillId="0" borderId="11" xfId="1" applyNumberFormat="1" applyFont="1" applyBorder="1"/>
    <xf numFmtId="187" fontId="5" fillId="0" borderId="24" xfId="1" applyNumberFormat="1" applyFont="1" applyBorder="1"/>
    <xf numFmtId="4" fontId="5" fillId="0" borderId="3" xfId="1" applyNumberFormat="1" applyFont="1" applyBorder="1"/>
    <xf numFmtId="187" fontId="6" fillId="0" borderId="25" xfId="1" applyNumberFormat="1" applyFont="1" applyBorder="1"/>
    <xf numFmtId="187" fontId="6" fillId="0" borderId="15" xfId="1" applyNumberFormat="1" applyFont="1" applyBorder="1"/>
    <xf numFmtId="0" fontId="6" fillId="0" borderId="32" xfId="0" applyFont="1" applyBorder="1"/>
    <xf numFmtId="187" fontId="6" fillId="0" borderId="18" xfId="1" applyNumberFormat="1" applyFont="1" applyBorder="1"/>
    <xf numFmtId="187" fontId="6" fillId="0" borderId="12" xfId="1" applyNumberFormat="1" applyFont="1" applyBorder="1"/>
    <xf numFmtId="187" fontId="5" fillId="0" borderId="0" xfId="1" applyNumberFormat="1" applyFont="1" applyBorder="1"/>
    <xf numFmtId="189" fontId="5" fillId="0" borderId="23" xfId="1" applyNumberFormat="1" applyFont="1" applyBorder="1"/>
    <xf numFmtId="189" fontId="5" fillId="0" borderId="1" xfId="1" applyNumberFormat="1" applyFont="1" applyBorder="1"/>
    <xf numFmtId="189" fontId="5" fillId="0" borderId="31" xfId="1" applyNumberFormat="1" applyFont="1" applyBorder="1"/>
    <xf numFmtId="189" fontId="5" fillId="0" borderId="6" xfId="1" applyNumberFormat="1" applyFont="1" applyBorder="1"/>
    <xf numFmtId="189" fontId="5" fillId="0" borderId="30" xfId="1" applyNumberFormat="1" applyFont="1" applyBorder="1"/>
    <xf numFmtId="189" fontId="5" fillId="0" borderId="11" xfId="1" applyNumberFormat="1" applyFont="1" applyBorder="1"/>
    <xf numFmtId="189" fontId="5" fillId="0" borderId="24" xfId="1" applyNumberFormat="1" applyFont="1" applyBorder="1"/>
    <xf numFmtId="189" fontId="5" fillId="0" borderId="3" xfId="1" applyNumberFormat="1" applyFont="1" applyBorder="1"/>
    <xf numFmtId="193" fontId="5" fillId="0" borderId="24" xfId="1" applyNumberFormat="1" applyFont="1" applyBorder="1"/>
    <xf numFmtId="189" fontId="5" fillId="0" borderId="25" xfId="1" applyNumberFormat="1" applyFont="1" applyBorder="1"/>
    <xf numFmtId="189" fontId="5" fillId="0" borderId="15" xfId="1" applyNumberFormat="1" applyFont="1" applyBorder="1"/>
    <xf numFmtId="189" fontId="5" fillId="0" borderId="18" xfId="1" applyNumberFormat="1" applyFont="1" applyBorder="1"/>
    <xf numFmtId="189" fontId="5" fillId="0" borderId="12" xfId="1" applyNumberFormat="1" applyFont="1" applyBorder="1"/>
    <xf numFmtId="0" fontId="12" fillId="0" borderId="0" xfId="0" applyFont="1"/>
    <xf numFmtId="0" fontId="10" fillId="0" borderId="8" xfId="0" applyFont="1" applyFill="1" applyBorder="1" applyAlignment="1">
      <alignment horizontal="center" vertical="center"/>
    </xf>
    <xf numFmtId="0" fontId="10" fillId="0" borderId="16" xfId="0" applyFont="1" applyFill="1" applyBorder="1" applyAlignment="1"/>
    <xf numFmtId="0" fontId="10" fillId="0" borderId="17" xfId="0" applyFont="1" applyFill="1" applyBorder="1" applyAlignment="1"/>
    <xf numFmtId="0" fontId="10" fillId="2" borderId="16" xfId="0" applyFont="1" applyFill="1" applyBorder="1" applyAlignment="1"/>
    <xf numFmtId="0" fontId="12" fillId="0" borderId="10" xfId="0" applyFont="1" applyFill="1" applyBorder="1"/>
    <xf numFmtId="0" fontId="10" fillId="0" borderId="12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187" fontId="10" fillId="0" borderId="10" xfId="1" applyNumberFormat="1" applyFont="1" applyBorder="1"/>
    <xf numFmtId="0" fontId="12" fillId="0" borderId="0" xfId="0" applyFont="1" applyAlignment="1">
      <alignment horizontal="left"/>
    </xf>
    <xf numFmtId="0" fontId="10" fillId="0" borderId="0" xfId="0" applyFont="1"/>
    <xf numFmtId="0" fontId="10" fillId="0" borderId="8" xfId="0" applyFont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188" fontId="12" fillId="0" borderId="11" xfId="1" applyNumberFormat="1" applyFont="1" applyBorder="1"/>
    <xf numFmtId="188" fontId="12" fillId="0" borderId="3" xfId="1" applyNumberFormat="1" applyFont="1" applyBorder="1"/>
    <xf numFmtId="188" fontId="12" fillId="0" borderId="15" xfId="1" applyNumberFormat="1" applyFont="1" applyBorder="1"/>
    <xf numFmtId="0" fontId="10" fillId="0" borderId="12" xfId="0" applyFont="1" applyBorder="1" applyAlignment="1">
      <alignment horizontal="center"/>
    </xf>
    <xf numFmtId="188" fontId="10" fillId="0" borderId="12" xfId="1" applyNumberFormat="1" applyFont="1" applyBorder="1"/>
    <xf numFmtId="0" fontId="6" fillId="0" borderId="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91" fontId="5" fillId="0" borderId="11" xfId="1" applyNumberFormat="1" applyFont="1" applyBorder="1"/>
    <xf numFmtId="191" fontId="5" fillId="0" borderId="3" xfId="1" applyNumberFormat="1" applyFont="1" applyBorder="1"/>
    <xf numFmtId="0" fontId="12" fillId="0" borderId="0" xfId="0" applyFont="1" applyBorder="1"/>
    <xf numFmtId="191" fontId="12" fillId="0" borderId="0" xfId="1" applyNumberFormat="1" applyFont="1" applyBorder="1"/>
    <xf numFmtId="0" fontId="10" fillId="0" borderId="0" xfId="0" applyFont="1" applyFill="1" applyBorder="1"/>
    <xf numFmtId="0" fontId="12" fillId="0" borderId="0" xfId="0" applyFont="1" applyFill="1" applyBorder="1"/>
    <xf numFmtId="0" fontId="6" fillId="0" borderId="16" xfId="0" applyFont="1" applyFill="1" applyBorder="1" applyAlignment="1"/>
    <xf numFmtId="0" fontId="6" fillId="0" borderId="17" xfId="0" applyFont="1" applyFill="1" applyBorder="1" applyAlignment="1"/>
    <xf numFmtId="0" fontId="6" fillId="0" borderId="18" xfId="0" applyFont="1" applyFill="1" applyBorder="1" applyAlignment="1"/>
    <xf numFmtId="187" fontId="5" fillId="0" borderId="3" xfId="1" applyNumberFormat="1" applyFont="1" applyFill="1" applyBorder="1"/>
    <xf numFmtId="0" fontId="5" fillId="0" borderId="0" xfId="0" applyFont="1" applyFill="1" applyAlignment="1"/>
    <xf numFmtId="0" fontId="10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0" fillId="0" borderId="2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2" fillId="0" borderId="1" xfId="0" applyFont="1" applyFill="1" applyBorder="1"/>
    <xf numFmtId="43" fontId="12" fillId="0" borderId="11" xfId="1" applyFont="1" applyFill="1" applyBorder="1"/>
    <xf numFmtId="188" fontId="12" fillId="0" borderId="11" xfId="1" applyNumberFormat="1" applyFont="1" applyFill="1" applyBorder="1"/>
    <xf numFmtId="0" fontId="12" fillId="0" borderId="3" xfId="0" applyFont="1" applyFill="1" applyBorder="1"/>
    <xf numFmtId="43" fontId="12" fillId="0" borderId="3" xfId="1" applyFont="1" applyFill="1" applyBorder="1"/>
    <xf numFmtId="188" fontId="12" fillId="0" borderId="3" xfId="1" applyNumberFormat="1" applyFont="1" applyFill="1" applyBorder="1"/>
    <xf numFmtId="0" fontId="12" fillId="0" borderId="15" xfId="0" applyFont="1" applyFill="1" applyBorder="1"/>
    <xf numFmtId="43" fontId="12" fillId="0" borderId="15" xfId="1" applyFont="1" applyFill="1" applyBorder="1"/>
    <xf numFmtId="188" fontId="12" fillId="0" borderId="15" xfId="1" applyNumberFormat="1" applyFont="1" applyFill="1" applyBorder="1"/>
    <xf numFmtId="43" fontId="10" fillId="0" borderId="12" xfId="1" applyFont="1" applyFill="1" applyBorder="1"/>
    <xf numFmtId="188" fontId="10" fillId="0" borderId="12" xfId="1" applyNumberFormat="1" applyFont="1" applyFill="1" applyBorder="1"/>
    <xf numFmtId="0" fontId="4" fillId="0" borderId="0" xfId="0" applyFont="1" applyFill="1"/>
    <xf numFmtId="0" fontId="10" fillId="0" borderId="18" xfId="0" applyFont="1" applyFill="1" applyBorder="1" applyAlignment="1"/>
    <xf numFmtId="0" fontId="5" fillId="0" borderId="0" xfId="0" applyFont="1" applyFill="1" applyBorder="1" applyAlignment="1"/>
    <xf numFmtId="0" fontId="12" fillId="0" borderId="0" xfId="0" applyFont="1" applyFill="1" applyAlignment="1">
      <alignment horizontal="left"/>
    </xf>
    <xf numFmtId="0" fontId="17" fillId="0" borderId="0" xfId="0" applyFont="1"/>
    <xf numFmtId="0" fontId="18" fillId="0" borderId="0" xfId="0" applyFont="1"/>
    <xf numFmtId="0" fontId="17" fillId="0" borderId="47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192" fontId="17" fillId="0" borderId="49" xfId="1" applyNumberFormat="1" applyFont="1" applyBorder="1" applyAlignment="1">
      <alignment horizontal="center"/>
    </xf>
    <xf numFmtId="192" fontId="17" fillId="0" borderId="50" xfId="1" applyNumberFormat="1" applyFont="1" applyBorder="1" applyAlignment="1">
      <alignment horizontal="center"/>
    </xf>
    <xf numFmtId="192" fontId="17" fillId="0" borderId="51" xfId="1" applyNumberFormat="1" applyFont="1" applyBorder="1" applyAlignment="1">
      <alignment horizontal="center"/>
    </xf>
    <xf numFmtId="192" fontId="17" fillId="0" borderId="52" xfId="1" applyNumberFormat="1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192" fontId="17" fillId="0" borderId="54" xfId="1" applyNumberFormat="1" applyFont="1" applyBorder="1" applyAlignment="1">
      <alignment horizontal="center"/>
    </xf>
    <xf numFmtId="192" fontId="17" fillId="0" borderId="12" xfId="1" applyNumberFormat="1" applyFont="1" applyBorder="1" applyAlignment="1">
      <alignment horizontal="center"/>
    </xf>
    <xf numFmtId="192" fontId="17" fillId="0" borderId="55" xfId="1" applyNumberFormat="1" applyFont="1" applyBorder="1" applyAlignment="1">
      <alignment horizontal="center"/>
    </xf>
    <xf numFmtId="192" fontId="17" fillId="0" borderId="18" xfId="1" applyNumberFormat="1" applyFont="1" applyBorder="1" applyAlignment="1">
      <alignment horizontal="center"/>
    </xf>
    <xf numFmtId="192" fontId="17" fillId="0" borderId="54" xfId="1" applyNumberFormat="1" applyFont="1" applyBorder="1"/>
    <xf numFmtId="192" fontId="17" fillId="0" borderId="12" xfId="1" applyNumberFormat="1" applyFont="1" applyBorder="1"/>
    <xf numFmtId="192" fontId="17" fillId="0" borderId="55" xfId="1" applyNumberFormat="1" applyFont="1" applyBorder="1"/>
    <xf numFmtId="192" fontId="17" fillId="0" borderId="18" xfId="1" applyNumberFormat="1" applyFont="1" applyBorder="1"/>
    <xf numFmtId="0" fontId="17" fillId="0" borderId="56" xfId="0" applyFont="1" applyBorder="1" applyAlignment="1">
      <alignment horizontal="center"/>
    </xf>
    <xf numFmtId="192" fontId="17" fillId="0" borderId="13" xfId="1" applyNumberFormat="1" applyFont="1" applyBorder="1"/>
    <xf numFmtId="192" fontId="17" fillId="0" borderId="8" xfId="1" applyNumberFormat="1" applyFont="1" applyBorder="1"/>
    <xf numFmtId="192" fontId="17" fillId="0" borderId="57" xfId="1" applyNumberFormat="1" applyFont="1" applyBorder="1"/>
    <xf numFmtId="192" fontId="17" fillId="0" borderId="28" xfId="1" applyNumberFormat="1" applyFont="1" applyBorder="1"/>
    <xf numFmtId="0" fontId="17" fillId="0" borderId="58" xfId="0" applyFont="1" applyBorder="1" applyAlignment="1">
      <alignment horizontal="center"/>
    </xf>
    <xf numFmtId="192" fontId="17" fillId="0" borderId="59" xfId="1" applyNumberFormat="1" applyFont="1" applyBorder="1"/>
    <xf numFmtId="192" fontId="17" fillId="0" borderId="60" xfId="1" applyNumberFormat="1" applyFont="1" applyBorder="1"/>
    <xf numFmtId="192" fontId="17" fillId="0" borderId="61" xfId="1" applyNumberFormat="1" applyFont="1" applyBorder="1"/>
    <xf numFmtId="192" fontId="17" fillId="0" borderId="62" xfId="1" applyNumberFormat="1" applyFont="1" applyBorder="1"/>
    <xf numFmtId="0" fontId="12" fillId="0" borderId="0" xfId="0" applyFont="1" applyAlignment="1"/>
    <xf numFmtId="0" fontId="10" fillId="0" borderId="18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187" fontId="12" fillId="0" borderId="3" xfId="1" applyNumberFormat="1" applyFont="1" applyBorder="1"/>
    <xf numFmtId="0" fontId="10" fillId="0" borderId="6" xfId="0" applyFont="1" applyBorder="1"/>
    <xf numFmtId="0" fontId="10" fillId="0" borderId="18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/>
    </xf>
    <xf numFmtId="187" fontId="12" fillId="0" borderId="23" xfId="1" applyNumberFormat="1" applyFont="1" applyFill="1" applyBorder="1"/>
    <xf numFmtId="187" fontId="12" fillId="0" borderId="1" xfId="1" applyNumberFormat="1" applyFont="1" applyFill="1" applyBorder="1"/>
    <xf numFmtId="0" fontId="12" fillId="0" borderId="3" xfId="0" applyFont="1" applyFill="1" applyBorder="1" applyAlignment="1">
      <alignment horizontal="left"/>
    </xf>
    <xf numFmtId="187" fontId="12" fillId="0" borderId="24" xfId="1" applyNumberFormat="1" applyFont="1" applyFill="1" applyBorder="1"/>
    <xf numFmtId="187" fontId="12" fillId="0" borderId="3" xfId="1" applyNumberFormat="1" applyFont="1" applyFill="1" applyBorder="1"/>
    <xf numFmtId="0" fontId="10" fillId="0" borderId="6" xfId="0" applyFont="1" applyFill="1" applyBorder="1"/>
    <xf numFmtId="187" fontId="12" fillId="0" borderId="25" xfId="1" applyNumberFormat="1" applyFont="1" applyFill="1" applyBorder="1"/>
    <xf numFmtId="187" fontId="12" fillId="0" borderId="15" xfId="1" applyNumberFormat="1" applyFont="1" applyFill="1" applyBorder="1"/>
    <xf numFmtId="0" fontId="10" fillId="0" borderId="12" xfId="0" applyFont="1" applyFill="1" applyBorder="1"/>
    <xf numFmtId="187" fontId="10" fillId="0" borderId="18" xfId="1" applyNumberFormat="1" applyFont="1" applyFill="1" applyBorder="1"/>
    <xf numFmtId="187" fontId="10" fillId="0" borderId="12" xfId="1" applyNumberFormat="1" applyFont="1" applyFill="1" applyBorder="1"/>
    <xf numFmtId="187" fontId="10" fillId="0" borderId="0" xfId="1" applyNumberFormat="1" applyFont="1" applyFill="1" applyBorder="1"/>
    <xf numFmtId="0" fontId="12" fillId="0" borderId="0" xfId="0" applyFont="1" applyFill="1" applyAlignment="1">
      <alignment horizontal="left" wrapText="1"/>
    </xf>
    <xf numFmtId="0" fontId="10" fillId="3" borderId="16" xfId="0" applyFont="1" applyFill="1" applyBorder="1" applyAlignment="1"/>
    <xf numFmtId="0" fontId="12" fillId="3" borderId="17" xfId="0" applyFont="1" applyFill="1" applyBorder="1"/>
    <xf numFmtId="0" fontId="19" fillId="3" borderId="17" xfId="0" applyFont="1" applyFill="1" applyBorder="1" applyAlignment="1">
      <alignment horizontal="right"/>
    </xf>
    <xf numFmtId="0" fontId="12" fillId="2" borderId="17" xfId="0" applyFont="1" applyFill="1" applyBorder="1"/>
    <xf numFmtId="0" fontId="12" fillId="2" borderId="18" xfId="0" applyFont="1" applyFill="1" applyBorder="1"/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2" fillId="0" borderId="8" xfId="0" applyFont="1" applyBorder="1" applyAlignment="1">
      <alignment horizontal="left"/>
    </xf>
    <xf numFmtId="191" fontId="12" fillId="0" borderId="21" xfId="1" applyNumberFormat="1" applyFont="1" applyBorder="1" applyAlignment="1">
      <alignment horizontal="left"/>
    </xf>
    <xf numFmtId="191" fontId="12" fillId="0" borderId="0" xfId="1" applyNumberFormat="1" applyFont="1" applyBorder="1" applyAlignment="1">
      <alignment horizontal="left"/>
    </xf>
    <xf numFmtId="188" fontId="12" fillId="0" borderId="0" xfId="1" applyNumberFormat="1" applyFont="1" applyBorder="1"/>
    <xf numFmtId="0" fontId="12" fillId="0" borderId="21" xfId="0" applyFont="1" applyBorder="1" applyAlignment="1">
      <alignment horizontal="left"/>
    </xf>
    <xf numFmtId="2" fontId="12" fillId="0" borderId="0" xfId="1" applyNumberFormat="1" applyFont="1" applyBorder="1" applyAlignment="1">
      <alignment horizontal="right"/>
    </xf>
    <xf numFmtId="2" fontId="12" fillId="0" borderId="22" xfId="1" applyNumberFormat="1" applyFont="1" applyBorder="1" applyAlignment="1">
      <alignment horizontal="right"/>
    </xf>
    <xf numFmtId="0" fontId="12" fillId="0" borderId="4" xfId="0" applyFont="1" applyBorder="1" applyAlignment="1">
      <alignment horizontal="left"/>
    </xf>
    <xf numFmtId="191" fontId="10" fillId="0" borderId="26" xfId="1" applyNumberFormat="1" applyFont="1" applyBorder="1"/>
    <xf numFmtId="191" fontId="10" fillId="0" borderId="27" xfId="1" applyNumberFormat="1" applyFont="1" applyBorder="1"/>
    <xf numFmtId="188" fontId="10" fillId="0" borderId="27" xfId="1" applyNumberFormat="1" applyFont="1" applyBorder="1"/>
    <xf numFmtId="0" fontId="10" fillId="0" borderId="26" xfId="0" applyFont="1" applyBorder="1" applyAlignment="1">
      <alignment horizontal="center"/>
    </xf>
    <xf numFmtId="2" fontId="10" fillId="0" borderId="27" xfId="1" applyNumberFormat="1" applyFont="1" applyBorder="1" applyAlignment="1">
      <alignment horizontal="right"/>
    </xf>
    <xf numFmtId="2" fontId="10" fillId="0" borderId="20" xfId="1" applyNumberFormat="1" applyFont="1" applyBorder="1" applyAlignment="1">
      <alignment horizontal="right"/>
    </xf>
    <xf numFmtId="0" fontId="12" fillId="0" borderId="0" xfId="0" applyFont="1" applyBorder="1" applyAlignment="1"/>
    <xf numFmtId="0" fontId="12" fillId="0" borderId="0" xfId="0" applyFont="1" applyBorder="1" applyAlignment="1">
      <alignment wrapText="1"/>
    </xf>
    <xf numFmtId="43" fontId="12" fillId="0" borderId="0" xfId="0" applyNumberFormat="1" applyFont="1" applyBorder="1"/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horizontal="left"/>
    </xf>
    <xf numFmtId="187" fontId="12" fillId="0" borderId="30" xfId="1" applyNumberFormat="1" applyFont="1" applyBorder="1" applyAlignment="1">
      <alignment horizontal="left"/>
    </xf>
    <xf numFmtId="187" fontId="12" fillId="0" borderId="11" xfId="1" applyNumberFormat="1" applyFont="1" applyBorder="1" applyAlignment="1">
      <alignment horizontal="left"/>
    </xf>
    <xf numFmtId="187" fontId="12" fillId="0" borderId="11" xfId="1" applyNumberFormat="1" applyFont="1" applyBorder="1"/>
    <xf numFmtId="187" fontId="12" fillId="0" borderId="24" xfId="1" applyNumberFormat="1" applyFont="1" applyBorder="1" applyAlignment="1">
      <alignment horizontal="left"/>
    </xf>
    <xf numFmtId="187" fontId="12" fillId="0" borderId="3" xfId="1" applyNumberFormat="1" applyFont="1" applyBorder="1" applyAlignment="1">
      <alignment horizontal="left"/>
    </xf>
    <xf numFmtId="190" fontId="12" fillId="0" borderId="31" xfId="1" applyNumberFormat="1" applyFont="1" applyBorder="1"/>
    <xf numFmtId="190" fontId="12" fillId="0" borderId="6" xfId="1" applyNumberFormat="1" applyFont="1" applyBorder="1"/>
    <xf numFmtId="0" fontId="10" fillId="0" borderId="10" xfId="0" applyFont="1" applyBorder="1"/>
    <xf numFmtId="187" fontId="10" fillId="0" borderId="20" xfId="1" applyNumberFormat="1" applyFont="1" applyBorder="1"/>
    <xf numFmtId="0" fontId="10" fillId="0" borderId="49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37" xfId="0" applyFont="1" applyBorder="1" applyAlignment="1">
      <alignment vertical="center" wrapText="1"/>
    </xf>
    <xf numFmtId="0" fontId="12" fillId="0" borderId="37" xfId="0" applyFont="1" applyBorder="1" applyAlignment="1">
      <alignment horizontal="left"/>
    </xf>
    <xf numFmtId="188" fontId="12" fillId="0" borderId="30" xfId="1" applyNumberFormat="1" applyFont="1" applyBorder="1" applyAlignment="1">
      <alignment horizontal="left"/>
    </xf>
    <xf numFmtId="188" fontId="12" fillId="0" borderId="11" xfId="1" applyNumberFormat="1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188" fontId="12" fillId="0" borderId="24" xfId="1" applyNumberFormat="1" applyFont="1" applyBorder="1" applyAlignment="1">
      <alignment horizontal="left"/>
    </xf>
    <xf numFmtId="188" fontId="12" fillId="0" borderId="3" xfId="1" applyNumberFormat="1" applyFont="1" applyBorder="1" applyAlignment="1">
      <alignment horizontal="left"/>
    </xf>
    <xf numFmtId="0" fontId="12" fillId="0" borderId="33" xfId="0" applyFont="1" applyBorder="1" applyAlignment="1">
      <alignment horizontal="left"/>
    </xf>
    <xf numFmtId="188" fontId="12" fillId="0" borderId="25" xfId="1" applyNumberFormat="1" applyFont="1" applyBorder="1" applyAlignment="1">
      <alignment horizontal="left"/>
    </xf>
    <xf numFmtId="188" fontId="12" fillId="0" borderId="15" xfId="1" applyNumberFormat="1" applyFont="1" applyBorder="1" applyAlignment="1">
      <alignment horizontal="left"/>
    </xf>
    <xf numFmtId="0" fontId="10" fillId="0" borderId="54" xfId="0" applyFont="1" applyBorder="1" applyAlignment="1">
      <alignment horizontal="center"/>
    </xf>
    <xf numFmtId="188" fontId="10" fillId="0" borderId="28" xfId="1" applyNumberFormat="1" applyFont="1" applyBorder="1"/>
    <xf numFmtId="188" fontId="10" fillId="0" borderId="8" xfId="1" applyNumberFormat="1" applyFont="1" applyBorder="1"/>
    <xf numFmtId="0" fontId="12" fillId="0" borderId="44" xfId="0" applyFont="1" applyBorder="1"/>
    <xf numFmtId="187" fontId="12" fillId="0" borderId="23" xfId="1" applyNumberFormat="1" applyFont="1" applyBorder="1" applyAlignment="1">
      <alignment horizontal="left"/>
    </xf>
    <xf numFmtId="196" fontId="12" fillId="0" borderId="1" xfId="1" applyNumberFormat="1" applyFont="1" applyBorder="1" applyAlignment="1">
      <alignment horizontal="right"/>
    </xf>
    <xf numFmtId="196" fontId="12" fillId="0" borderId="3" xfId="1" applyNumberFormat="1" applyFont="1" applyBorder="1" applyAlignment="1">
      <alignment horizontal="right"/>
    </xf>
    <xf numFmtId="187" fontId="12" fillId="0" borderId="25" xfId="1" applyNumberFormat="1" applyFont="1" applyBorder="1" applyAlignment="1">
      <alignment horizontal="left"/>
    </xf>
    <xf numFmtId="196" fontId="12" fillId="0" borderId="15" xfId="1" applyNumberFormat="1" applyFont="1" applyBorder="1" applyAlignment="1">
      <alignment horizontal="right"/>
    </xf>
    <xf numFmtId="0" fontId="10" fillId="0" borderId="59" xfId="0" applyFont="1" applyBorder="1" applyAlignment="1">
      <alignment horizontal="center"/>
    </xf>
    <xf numFmtId="190" fontId="10" fillId="0" borderId="62" xfId="1" applyNumberFormat="1" applyFont="1" applyBorder="1"/>
    <xf numFmtId="196" fontId="10" fillId="0" borderId="60" xfId="1" applyNumberFormat="1" applyFont="1" applyBorder="1" applyAlignment="1">
      <alignment horizontal="right"/>
    </xf>
    <xf numFmtId="0" fontId="12" fillId="0" borderId="0" xfId="0" applyFont="1" applyAlignment="1">
      <alignment horizontal="left" wrapText="1"/>
    </xf>
    <xf numFmtId="0" fontId="15" fillId="0" borderId="0" xfId="0" applyFont="1"/>
    <xf numFmtId="43" fontId="15" fillId="0" borderId="0" xfId="1" applyFont="1"/>
    <xf numFmtId="0" fontId="17" fillId="0" borderId="65" xfId="0" applyFont="1" applyBorder="1" applyAlignment="1">
      <alignment horizontal="center"/>
    </xf>
    <xf numFmtId="192" fontId="17" fillId="0" borderId="66" xfId="1" applyNumberFormat="1" applyFont="1" applyBorder="1" applyAlignment="1">
      <alignment horizontal="center"/>
    </xf>
    <xf numFmtId="192" fontId="17" fillId="0" borderId="16" xfId="1" applyNumberFormat="1" applyFont="1" applyBorder="1" applyAlignment="1">
      <alignment horizontal="center"/>
    </xf>
    <xf numFmtId="192" fontId="17" fillId="0" borderId="16" xfId="1" applyNumberFormat="1" applyFont="1" applyBorder="1"/>
    <xf numFmtId="192" fontId="17" fillId="0" borderId="29" xfId="1" applyNumberFormat="1" applyFont="1" applyBorder="1"/>
    <xf numFmtId="0" fontId="17" fillId="0" borderId="67" xfId="0" applyFont="1" applyBorder="1" applyAlignment="1">
      <alignment horizontal="center"/>
    </xf>
    <xf numFmtId="192" fontId="17" fillId="0" borderId="68" xfId="1" applyNumberFormat="1" applyFont="1" applyBorder="1"/>
    <xf numFmtId="192" fontId="17" fillId="0" borderId="69" xfId="1" applyNumberFormat="1" applyFont="1" applyBorder="1"/>
    <xf numFmtId="192" fontId="17" fillId="0" borderId="70" xfId="1" applyNumberFormat="1" applyFont="1" applyBorder="1"/>
    <xf numFmtId="192" fontId="17" fillId="0" borderId="71" xfId="1" applyNumberFormat="1" applyFont="1" applyBorder="1"/>
    <xf numFmtId="192" fontId="17" fillId="0" borderId="72" xfId="1" applyNumberFormat="1" applyFont="1" applyBorder="1"/>
    <xf numFmtId="0" fontId="10" fillId="0" borderId="0" xfId="0" applyFont="1" applyAlignment="1"/>
    <xf numFmtId="0" fontId="5" fillId="0" borderId="3" xfId="0" applyFont="1" applyBorder="1" applyAlignment="1">
      <alignment horizontal="left"/>
    </xf>
    <xf numFmtId="0" fontId="6" fillId="0" borderId="0" xfId="0" applyFont="1" applyAlignment="1"/>
    <xf numFmtId="0" fontId="6" fillId="0" borderId="10" xfId="0" applyFont="1" applyFill="1" applyBorder="1"/>
    <xf numFmtId="0" fontId="5" fillId="0" borderId="0" xfId="0" applyFont="1" applyFill="1" applyBorder="1"/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0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4" xfId="0" applyFont="1" applyFill="1" applyBorder="1" applyAlignment="1">
      <alignment horizontal="left"/>
    </xf>
    <xf numFmtId="191" fontId="5" fillId="0" borderId="21" xfId="1" applyNumberFormat="1" applyFont="1" applyFill="1" applyBorder="1" applyAlignment="1">
      <alignment horizontal="left"/>
    </xf>
    <xf numFmtId="191" fontId="5" fillId="0" borderId="0" xfId="1" applyNumberFormat="1" applyFont="1" applyFill="1" applyBorder="1" applyAlignment="1">
      <alignment horizontal="left"/>
    </xf>
    <xf numFmtId="188" fontId="5" fillId="0" borderId="0" xfId="1" applyNumberFormat="1" applyFont="1" applyFill="1" applyBorder="1"/>
    <xf numFmtId="191" fontId="5" fillId="0" borderId="0" xfId="1" applyNumberFormat="1" applyFont="1" applyFill="1" applyBorder="1"/>
    <xf numFmtId="0" fontId="6" fillId="0" borderId="10" xfId="0" applyFont="1" applyFill="1" applyBorder="1" applyAlignment="1">
      <alignment horizontal="center"/>
    </xf>
    <xf numFmtId="188" fontId="6" fillId="0" borderId="27" xfId="1" applyNumberFormat="1" applyFont="1" applyFill="1" applyBorder="1"/>
    <xf numFmtId="191" fontId="6" fillId="0" borderId="27" xfId="1" applyNumberFormat="1" applyFont="1" applyFill="1" applyBorder="1"/>
    <xf numFmtId="0" fontId="6" fillId="0" borderId="0" xfId="0" applyFont="1" applyFill="1" applyBorder="1" applyAlignment="1"/>
    <xf numFmtId="0" fontId="20" fillId="0" borderId="0" xfId="0" applyFont="1" applyAlignment="1">
      <alignment horizontal="right"/>
    </xf>
    <xf numFmtId="0" fontId="6" fillId="0" borderId="73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/>
    </xf>
    <xf numFmtId="0" fontId="12" fillId="0" borderId="2" xfId="0" applyFont="1" applyBorder="1" applyAlignment="1">
      <alignment horizontal="left" wrapText="1"/>
    </xf>
    <xf numFmtId="191" fontId="5" fillId="0" borderId="1" xfId="1" applyNumberFormat="1" applyFont="1" applyBorder="1" applyAlignment="1">
      <alignment horizontal="left"/>
    </xf>
    <xf numFmtId="191" fontId="5" fillId="0" borderId="1" xfId="1" applyNumberFormat="1" applyFont="1" applyBorder="1"/>
    <xf numFmtId="191" fontId="5" fillId="0" borderId="23" xfId="1" applyNumberFormat="1" applyFont="1" applyBorder="1"/>
    <xf numFmtId="191" fontId="5" fillId="0" borderId="3" xfId="1" applyNumberFormat="1" applyFont="1" applyBorder="1" applyAlignment="1">
      <alignment horizontal="left"/>
    </xf>
    <xf numFmtId="191" fontId="5" fillId="0" borderId="24" xfId="1" applyNumberFormat="1" applyFont="1" applyBorder="1"/>
    <xf numFmtId="0" fontId="10" fillId="0" borderId="76" xfId="0" applyFont="1" applyBorder="1"/>
    <xf numFmtId="191" fontId="6" fillId="0" borderId="15" xfId="1" applyNumberFormat="1" applyFont="1" applyBorder="1" applyAlignment="1">
      <alignment horizontal="center"/>
    </xf>
    <xf numFmtId="191" fontId="6" fillId="0" borderId="15" xfId="1" applyNumberFormat="1" applyFont="1" applyBorder="1"/>
    <xf numFmtId="191" fontId="6" fillId="0" borderId="25" xfId="1" applyNumberFormat="1" applyFont="1" applyBorder="1"/>
    <xf numFmtId="0" fontId="5" fillId="0" borderId="73" xfId="0" applyFont="1" applyBorder="1"/>
    <xf numFmtId="0" fontId="5" fillId="0" borderId="1" xfId="0" applyFont="1" applyBorder="1" applyAlignment="1">
      <alignment horizontal="left"/>
    </xf>
    <xf numFmtId="195" fontId="5" fillId="0" borderId="1" xfId="1" applyNumberFormat="1" applyFont="1" applyBorder="1" applyAlignment="1">
      <alignment horizontal="right"/>
    </xf>
    <xf numFmtId="195" fontId="5" fillId="0" borderId="3" xfId="1" applyNumberFormat="1" applyFont="1" applyBorder="1" applyAlignment="1">
      <alignment horizontal="right"/>
    </xf>
    <xf numFmtId="0" fontId="10" fillId="0" borderId="38" xfId="0" applyFont="1" applyBorder="1"/>
    <xf numFmtId="0" fontId="6" fillId="0" borderId="39" xfId="0" applyFont="1" applyBorder="1" applyAlignment="1">
      <alignment horizontal="center"/>
    </xf>
    <xf numFmtId="195" fontId="6" fillId="0" borderId="39" xfId="1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95" fontId="6" fillId="0" borderId="0" xfId="1" applyNumberFormat="1" applyFont="1" applyBorder="1" applyAlignment="1">
      <alignment horizontal="right"/>
    </xf>
    <xf numFmtId="187" fontId="5" fillId="0" borderId="0" xfId="1" applyNumberFormat="1" applyFont="1"/>
    <xf numFmtId="0" fontId="6" fillId="0" borderId="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191" fontId="5" fillId="0" borderId="22" xfId="1" applyNumberFormat="1" applyFont="1" applyFill="1" applyBorder="1"/>
    <xf numFmtId="191" fontId="6" fillId="0" borderId="26" xfId="1" applyNumberFormat="1" applyFont="1" applyFill="1" applyBorder="1"/>
    <xf numFmtId="191" fontId="6" fillId="0" borderId="20" xfId="1" applyNumberFormat="1" applyFont="1" applyFill="1" applyBorder="1"/>
    <xf numFmtId="0" fontId="12" fillId="0" borderId="4" xfId="0" applyFont="1" applyBorder="1"/>
    <xf numFmtId="187" fontId="12" fillId="0" borderId="4" xfId="1" applyNumberFormat="1" applyFont="1" applyBorder="1"/>
    <xf numFmtId="188" fontId="12" fillId="0" borderId="4" xfId="1" applyNumberFormat="1" applyFont="1" applyBorder="1"/>
    <xf numFmtId="189" fontId="12" fillId="0" borderId="4" xfId="1" applyNumberFormat="1" applyFont="1" applyBorder="1"/>
    <xf numFmtId="188" fontId="10" fillId="0" borderId="10" xfId="1" applyNumberFormat="1" applyFont="1" applyBorder="1"/>
    <xf numFmtId="189" fontId="10" fillId="0" borderId="10" xfId="1" applyNumberFormat="1" applyFont="1" applyBorder="1"/>
    <xf numFmtId="0" fontId="12" fillId="0" borderId="8" xfId="0" applyFont="1" applyBorder="1"/>
    <xf numFmtId="43" fontId="12" fillId="0" borderId="0" xfId="1" applyFont="1"/>
    <xf numFmtId="189" fontId="12" fillId="0" borderId="0" xfId="1" applyNumberFormat="1" applyFont="1"/>
    <xf numFmtId="43" fontId="12" fillId="0" borderId="0" xfId="0" applyNumberFormat="1" applyFont="1"/>
    <xf numFmtId="0" fontId="6" fillId="0" borderId="8" xfId="0" applyFont="1" applyBorder="1" applyAlignment="1">
      <alignment horizontal="center" vertical="top"/>
    </xf>
    <xf numFmtId="0" fontId="6" fillId="0" borderId="10" xfId="0" applyFont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6" fillId="0" borderId="21" xfId="0" applyFont="1" applyBorder="1" applyAlignment="1">
      <alignment horizontal="center" vertical="top"/>
    </xf>
    <xf numFmtId="0" fontId="6" fillId="0" borderId="21" xfId="0" applyFont="1" applyBorder="1" applyAlignment="1">
      <alignment horizontal="center"/>
    </xf>
    <xf numFmtId="189" fontId="6" fillId="0" borderId="6" xfId="1" applyNumberFormat="1" applyFont="1" applyBorder="1"/>
    <xf numFmtId="0" fontId="23" fillId="0" borderId="0" xfId="0" applyFont="1"/>
    <xf numFmtId="0" fontId="23" fillId="0" borderId="11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43" fontId="23" fillId="0" borderId="0" xfId="1" applyFont="1"/>
    <xf numFmtId="188" fontId="23" fillId="0" borderId="0" xfId="1" applyNumberFormat="1" applyFont="1"/>
    <xf numFmtId="188" fontId="23" fillId="0" borderId="0" xfId="0" applyNumberFormat="1" applyFont="1"/>
    <xf numFmtId="0" fontId="17" fillId="0" borderId="0" xfId="0" applyFont="1" applyBorder="1" applyAlignment="1">
      <alignment horizontal="center"/>
    </xf>
    <xf numFmtId="192" fontId="17" fillId="0" borderId="0" xfId="1" applyNumberFormat="1" applyFont="1" applyBorder="1"/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11" xfId="0" applyFont="1" applyBorder="1" applyAlignment="1">
      <alignment horizontal="left"/>
    </xf>
    <xf numFmtId="187" fontId="5" fillId="0" borderId="30" xfId="1" applyNumberFormat="1" applyFont="1" applyBorder="1" applyAlignment="1">
      <alignment horizontal="left"/>
    </xf>
    <xf numFmtId="187" fontId="5" fillId="0" borderId="11" xfId="1" applyNumberFormat="1" applyFont="1" applyBorder="1" applyAlignment="1">
      <alignment horizontal="left"/>
    </xf>
    <xf numFmtId="187" fontId="5" fillId="0" borderId="24" xfId="1" applyNumberFormat="1" applyFont="1" applyBorder="1" applyAlignment="1">
      <alignment horizontal="left"/>
    </xf>
    <xf numFmtId="187" fontId="5" fillId="0" borderId="3" xfId="1" applyNumberFormat="1" applyFont="1" applyBorder="1" applyAlignment="1">
      <alignment horizontal="left"/>
    </xf>
    <xf numFmtId="190" fontId="5" fillId="0" borderId="31" xfId="1" applyNumberFormat="1" applyFont="1" applyBorder="1"/>
    <xf numFmtId="190" fontId="5" fillId="0" borderId="6" xfId="1" applyNumberFormat="1" applyFont="1" applyBorder="1"/>
    <xf numFmtId="0" fontId="6" fillId="0" borderId="10" xfId="0" applyFont="1" applyBorder="1"/>
    <xf numFmtId="187" fontId="6" fillId="0" borderId="20" xfId="1" applyNumberFormat="1" applyFont="1" applyBorder="1"/>
    <xf numFmtId="187" fontId="6" fillId="0" borderId="10" xfId="1" applyNumberFormat="1" applyFont="1" applyBorder="1"/>
    <xf numFmtId="0" fontId="6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 wrapText="1"/>
    </xf>
    <xf numFmtId="0" fontId="6" fillId="3" borderId="16" xfId="0" applyFont="1" applyFill="1" applyBorder="1" applyAlignment="1"/>
    <xf numFmtId="0" fontId="5" fillId="3" borderId="17" xfId="0" applyFont="1" applyFill="1" applyBorder="1"/>
    <xf numFmtId="0" fontId="20" fillId="3" borderId="17" xfId="0" applyFont="1" applyFill="1" applyBorder="1" applyAlignment="1">
      <alignment horizontal="right"/>
    </xf>
    <xf numFmtId="0" fontId="5" fillId="3" borderId="18" xfId="0" applyFont="1" applyFill="1" applyBorder="1"/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7" xfId="0" applyFont="1" applyBorder="1"/>
    <xf numFmtId="0" fontId="5" fillId="0" borderId="4" xfId="0" applyFont="1" applyBorder="1" applyAlignment="1">
      <alignment horizontal="left"/>
    </xf>
    <xf numFmtId="191" fontId="5" fillId="0" borderId="21" xfId="1" applyNumberFormat="1" applyFont="1" applyBorder="1" applyAlignment="1">
      <alignment horizontal="left"/>
    </xf>
    <xf numFmtId="191" fontId="5" fillId="0" borderId="0" xfId="1" applyNumberFormat="1" applyFont="1" applyBorder="1" applyAlignment="1">
      <alignment horizontal="left"/>
    </xf>
    <xf numFmtId="191" fontId="5" fillId="0" borderId="0" xfId="1" applyNumberFormat="1" applyFont="1" applyBorder="1"/>
    <xf numFmtId="0" fontId="5" fillId="0" borderId="21" xfId="0" applyFont="1" applyBorder="1" applyAlignment="1">
      <alignment horizontal="left"/>
    </xf>
    <xf numFmtId="2" fontId="5" fillId="0" borderId="0" xfId="1" applyNumberFormat="1" applyFont="1" applyBorder="1" applyAlignment="1">
      <alignment horizontal="right"/>
    </xf>
    <xf numFmtId="2" fontId="5" fillId="0" borderId="19" xfId="1" applyNumberFormat="1" applyFont="1" applyBorder="1" applyAlignment="1">
      <alignment horizontal="right"/>
    </xf>
    <xf numFmtId="0" fontId="6" fillId="0" borderId="10" xfId="0" applyFont="1" applyBorder="1" applyAlignment="1">
      <alignment horizontal="center"/>
    </xf>
    <xf numFmtId="191" fontId="6" fillId="0" borderId="26" xfId="1" applyNumberFormat="1" applyFont="1" applyBorder="1" applyAlignment="1">
      <alignment horizontal="center"/>
    </xf>
    <xf numFmtId="191" fontId="6" fillId="0" borderId="27" xfId="1" applyNumberFormat="1" applyFont="1" applyBorder="1" applyAlignment="1">
      <alignment horizontal="center"/>
    </xf>
    <xf numFmtId="188" fontId="6" fillId="0" borderId="27" xfId="1" applyNumberFormat="1" applyFont="1" applyBorder="1"/>
    <xf numFmtId="191" fontId="6" fillId="0" borderId="27" xfId="1" applyNumberFormat="1" applyFont="1" applyBorder="1"/>
    <xf numFmtId="2" fontId="6" fillId="0" borderId="27" xfId="1" applyNumberFormat="1" applyFont="1" applyBorder="1" applyAlignment="1">
      <alignment horizontal="right"/>
    </xf>
    <xf numFmtId="0" fontId="6" fillId="0" borderId="0" xfId="0" applyFont="1" applyBorder="1" applyAlignment="1"/>
    <xf numFmtId="0" fontId="12" fillId="0" borderId="1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0" fillId="0" borderId="10" xfId="0" applyFont="1" applyBorder="1" applyAlignment="1">
      <alignment wrapText="1"/>
    </xf>
    <xf numFmtId="0" fontId="10" fillId="0" borderId="0" xfId="0" applyFont="1" applyAlignment="1">
      <alignment horizontal="left"/>
    </xf>
    <xf numFmtId="0" fontId="6" fillId="5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190" fontId="5" fillId="0" borderId="3" xfId="1" applyNumberFormat="1" applyFont="1" applyBorder="1"/>
    <xf numFmtId="0" fontId="5" fillId="0" borderId="15" xfId="0" applyFont="1" applyBorder="1"/>
    <xf numFmtId="191" fontId="5" fillId="0" borderId="15" xfId="1" applyNumberFormat="1" applyFont="1" applyBorder="1"/>
    <xf numFmtId="0" fontId="5" fillId="0" borderId="11" xfId="0" applyFont="1" applyBorder="1" applyAlignment="1">
      <alignment wrapText="1"/>
    </xf>
    <xf numFmtId="192" fontId="5" fillId="0" borderId="11" xfId="1" applyNumberFormat="1" applyFont="1" applyBorder="1" applyAlignment="1">
      <alignment horizontal="center"/>
    </xf>
    <xf numFmtId="192" fontId="5" fillId="0" borderId="11" xfId="1" applyNumberFormat="1" applyFont="1" applyBorder="1"/>
    <xf numFmtId="0" fontId="5" fillId="0" borderId="3" xfId="0" applyFont="1" applyBorder="1" applyAlignment="1">
      <alignment wrapText="1"/>
    </xf>
    <xf numFmtId="192" fontId="5" fillId="0" borderId="3" xfId="1" applyNumberFormat="1" applyFont="1" applyBorder="1" applyAlignment="1">
      <alignment horizontal="center"/>
    </xf>
    <xf numFmtId="192" fontId="5" fillId="0" borderId="3" xfId="1" applyNumberFormat="1" applyFont="1" applyBorder="1"/>
    <xf numFmtId="187" fontId="5" fillId="0" borderId="3" xfId="1" applyNumberFormat="1" applyFont="1" applyBorder="1" applyAlignment="1">
      <alignment horizontal="center"/>
    </xf>
    <xf numFmtId="0" fontId="5" fillId="0" borderId="6" xfId="0" applyFont="1" applyBorder="1" applyAlignment="1">
      <alignment wrapText="1"/>
    </xf>
    <xf numFmtId="187" fontId="5" fillId="0" borderId="6" xfId="1" applyNumberFormat="1" applyFont="1" applyBorder="1"/>
    <xf numFmtId="0" fontId="5" fillId="5" borderId="12" xfId="0" applyFont="1" applyFill="1" applyBorder="1" applyAlignment="1">
      <alignment horizontal="left"/>
    </xf>
    <xf numFmtId="189" fontId="5" fillId="5" borderId="12" xfId="1" applyNumberFormat="1" applyFont="1" applyFill="1" applyBorder="1"/>
    <xf numFmtId="191" fontId="5" fillId="5" borderId="12" xfId="1" applyNumberFormat="1" applyFont="1" applyFill="1" applyBorder="1"/>
    <xf numFmtId="0" fontId="24" fillId="0" borderId="0" xfId="0" applyFont="1" applyAlignment="1">
      <alignment horizontal="left"/>
    </xf>
    <xf numFmtId="0" fontId="25" fillId="0" borderId="0" xfId="0" applyFont="1"/>
    <xf numFmtId="0" fontId="5" fillId="0" borderId="0" xfId="0" applyFont="1" applyAlignment="1">
      <alignment horizontal="left"/>
    </xf>
    <xf numFmtId="188" fontId="0" fillId="0" borderId="0" xfId="1" applyNumberFormat="1" applyFont="1"/>
    <xf numFmtId="0" fontId="3" fillId="0" borderId="12" xfId="0" applyFont="1" applyBorder="1" applyAlignment="1">
      <alignment horizontal="center"/>
    </xf>
    <xf numFmtId="0" fontId="2" fillId="0" borderId="11" xfId="0" applyFont="1" applyBorder="1"/>
    <xf numFmtId="197" fontId="2" fillId="0" borderId="11" xfId="0" applyNumberFormat="1" applyFont="1" applyBorder="1"/>
    <xf numFmtId="0" fontId="2" fillId="0" borderId="3" xfId="0" applyFont="1" applyBorder="1"/>
    <xf numFmtId="197" fontId="2" fillId="0" borderId="3" xfId="0" applyNumberFormat="1" applyFont="1" applyBorder="1"/>
    <xf numFmtId="0" fontId="2" fillId="0" borderId="6" xfId="0" applyFont="1" applyBorder="1"/>
    <xf numFmtId="197" fontId="2" fillId="0" borderId="6" xfId="0" applyNumberFormat="1" applyFont="1" applyBorder="1"/>
    <xf numFmtId="0" fontId="29" fillId="0" borderId="0" xfId="0" applyFont="1"/>
    <xf numFmtId="0" fontId="3" fillId="0" borderId="8" xfId="0" applyFont="1" applyBorder="1" applyAlignment="1">
      <alignment vertical="top" wrapText="1"/>
    </xf>
    <xf numFmtId="0" fontId="2" fillId="0" borderId="77" xfId="0" applyFont="1" applyBorder="1"/>
    <xf numFmtId="0" fontId="2" fillId="0" borderId="79" xfId="0" applyFont="1" applyBorder="1"/>
    <xf numFmtId="0" fontId="3" fillId="0" borderId="16" xfId="0" applyFont="1" applyBorder="1"/>
    <xf numFmtId="0" fontId="3" fillId="0" borderId="12" xfId="0" applyFont="1" applyBorder="1"/>
    <xf numFmtId="0" fontId="3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8" xfId="0" applyFont="1" applyBorder="1" applyAlignment="1">
      <alignment horizontal="center"/>
    </xf>
    <xf numFmtId="0" fontId="25" fillId="0" borderId="77" xfId="0" applyFont="1" applyBorder="1"/>
    <xf numFmtId="3" fontId="25" fillId="0" borderId="78" xfId="0" applyNumberFormat="1" applyFont="1" applyBorder="1"/>
    <xf numFmtId="0" fontId="25" fillId="0" borderId="81" xfId="0" applyFont="1" applyBorder="1"/>
    <xf numFmtId="3" fontId="25" fillId="0" borderId="82" xfId="0" applyNumberFormat="1" applyFont="1" applyBorder="1"/>
    <xf numFmtId="0" fontId="34" fillId="0" borderId="16" xfId="0" applyFont="1" applyBorder="1"/>
    <xf numFmtId="189" fontId="34" fillId="0" borderId="12" xfId="1" applyNumberFormat="1" applyFont="1" applyBorder="1"/>
    <xf numFmtId="0" fontId="3" fillId="0" borderId="8" xfId="0" applyFont="1" applyBorder="1" applyAlignment="1">
      <alignment horizontal="center"/>
    </xf>
    <xf numFmtId="0" fontId="23" fillId="0" borderId="11" xfId="0" applyFont="1" applyBorder="1"/>
    <xf numFmtId="43" fontId="23" fillId="0" borderId="11" xfId="1" applyFont="1" applyBorder="1"/>
    <xf numFmtId="0" fontId="23" fillId="0" borderId="3" xfId="0" applyFont="1" applyBorder="1"/>
    <xf numFmtId="43" fontId="23" fillId="0" borderId="3" xfId="1" applyFont="1" applyBorder="1"/>
    <xf numFmtId="0" fontId="23" fillId="0" borderId="6" xfId="0" applyFont="1" applyBorder="1"/>
    <xf numFmtId="43" fontId="23" fillId="0" borderId="6" xfId="1" applyFont="1" applyBorder="1"/>
    <xf numFmtId="0" fontId="0" fillId="0" borderId="0" xfId="0" applyFont="1"/>
    <xf numFmtId="0" fontId="35" fillId="0" borderId="0" xfId="0" applyFont="1" applyAlignment="1">
      <alignment horizontal="right"/>
    </xf>
    <xf numFmtId="0" fontId="23" fillId="0" borderId="12" xfId="0" applyFont="1" applyBorder="1"/>
    <xf numFmtId="0" fontId="0" fillId="0" borderId="12" xfId="0" applyFont="1" applyBorder="1" applyAlignment="1">
      <alignment horizontal="center"/>
    </xf>
    <xf numFmtId="0" fontId="23" fillId="0" borderId="83" xfId="0" applyFont="1" applyBorder="1"/>
    <xf numFmtId="0" fontId="23" fillId="0" borderId="9" xfId="0" applyFont="1" applyBorder="1"/>
    <xf numFmtId="0" fontId="23" fillId="0" borderId="84" xfId="0" applyFont="1" applyBorder="1"/>
    <xf numFmtId="43" fontId="23" fillId="0" borderId="15" xfId="1" applyFont="1" applyBorder="1"/>
    <xf numFmtId="0" fontId="3" fillId="0" borderId="16" xfId="0" applyFont="1" applyBorder="1" applyAlignment="1">
      <alignment horizontal="center"/>
    </xf>
    <xf numFmtId="43" fontId="3" fillId="0" borderId="12" xfId="1" applyFont="1" applyBorder="1"/>
    <xf numFmtId="0" fontId="33" fillId="0" borderId="0" xfId="0" applyFont="1" applyAlignment="1">
      <alignment horizontal="left" vertical="center" indent="6"/>
    </xf>
    <xf numFmtId="0" fontId="34" fillId="0" borderId="12" xfId="0" applyFont="1" applyBorder="1"/>
    <xf numFmtId="0" fontId="25" fillId="0" borderId="1" xfId="0" applyFont="1" applyBorder="1"/>
    <xf numFmtId="0" fontId="25" fillId="0" borderId="3" xfId="0" applyFont="1" applyBorder="1"/>
    <xf numFmtId="0" fontId="25" fillId="0" borderId="15" xfId="0" applyFont="1" applyBorder="1"/>
    <xf numFmtId="0" fontId="33" fillId="0" borderId="0" xfId="0" applyFont="1" applyAlignment="1">
      <alignment horizontal="left" vertical="center" indent="7"/>
    </xf>
    <xf numFmtId="0" fontId="37" fillId="0" borderId="12" xfId="0" applyFont="1" applyBorder="1" applyAlignment="1">
      <alignment horizontal="center"/>
    </xf>
    <xf numFmtId="0" fontId="38" fillId="0" borderId="11" xfId="0" applyFont="1" applyFill="1" applyBorder="1" applyAlignment="1">
      <alignment horizontal="center" vertical="center"/>
    </xf>
    <xf numFmtId="194" fontId="38" fillId="0" borderId="11" xfId="1" applyNumberFormat="1" applyFont="1" applyBorder="1"/>
    <xf numFmtId="43" fontId="38" fillId="0" borderId="11" xfId="1" applyFont="1" applyBorder="1"/>
    <xf numFmtId="0" fontId="38" fillId="0" borderId="3" xfId="0" applyFont="1" applyBorder="1" applyAlignment="1">
      <alignment horizontal="center" vertical="center"/>
    </xf>
    <xf numFmtId="194" fontId="38" fillId="0" borderId="3" xfId="1" applyNumberFormat="1" applyFont="1" applyBorder="1"/>
    <xf numFmtId="43" fontId="38" fillId="0" borderId="3" xfId="1" applyFont="1" applyBorder="1"/>
    <xf numFmtId="0" fontId="38" fillId="0" borderId="15" xfId="0" applyFont="1" applyBorder="1" applyAlignment="1">
      <alignment horizontal="center" vertical="center"/>
    </xf>
    <xf numFmtId="194" fontId="38" fillId="0" borderId="15" xfId="1" applyNumberFormat="1" applyFont="1" applyBorder="1"/>
    <xf numFmtId="43" fontId="38" fillId="0" borderId="15" xfId="1" applyFont="1" applyBorder="1"/>
    <xf numFmtId="0" fontId="37" fillId="0" borderId="12" xfId="0" applyFont="1" applyBorder="1" applyAlignment="1">
      <alignment horizontal="center" vertical="center"/>
    </xf>
    <xf numFmtId="194" fontId="37" fillId="0" borderId="12" xfId="1" applyNumberFormat="1" applyFont="1" applyBorder="1"/>
    <xf numFmtId="43" fontId="37" fillId="0" borderId="12" xfId="1" applyFont="1" applyBorder="1"/>
    <xf numFmtId="0" fontId="23" fillId="0" borderId="1" xfId="0" applyFont="1" applyBorder="1"/>
    <xf numFmtId="2" fontId="23" fillId="0" borderId="1" xfId="0" applyNumberFormat="1" applyFont="1" applyBorder="1"/>
    <xf numFmtId="2" fontId="23" fillId="0" borderId="3" xfId="0" applyNumberFormat="1" applyFont="1" applyBorder="1"/>
    <xf numFmtId="0" fontId="23" fillId="0" borderId="15" xfId="0" applyFont="1" applyBorder="1"/>
    <xf numFmtId="2" fontId="23" fillId="0" borderId="15" xfId="0" applyNumberFormat="1" applyFont="1" applyBorder="1"/>
    <xf numFmtId="2" fontId="3" fillId="0" borderId="12" xfId="0" applyNumberFormat="1" applyFont="1" applyBorder="1"/>
    <xf numFmtId="0" fontId="3" fillId="0" borderId="0" xfId="0" applyFont="1"/>
    <xf numFmtId="0" fontId="23" fillId="0" borderId="83" xfId="0" applyFont="1" applyBorder="1" applyAlignment="1">
      <alignment horizontal="left"/>
    </xf>
    <xf numFmtId="43" fontId="23" fillId="0" borderId="11" xfId="0" applyNumberFormat="1" applyFont="1" applyBorder="1"/>
    <xf numFmtId="0" fontId="23" fillId="0" borderId="9" xfId="0" applyFont="1" applyBorder="1" applyAlignment="1">
      <alignment horizontal="left"/>
    </xf>
    <xf numFmtId="43" fontId="23" fillId="0" borderId="3" xfId="0" applyNumberFormat="1" applyFont="1" applyBorder="1"/>
    <xf numFmtId="0" fontId="23" fillId="0" borderId="7" xfId="0" applyFont="1" applyBorder="1" applyAlignment="1">
      <alignment horizontal="left"/>
    </xf>
    <xf numFmtId="43" fontId="23" fillId="0" borderId="6" xfId="0" applyNumberFormat="1" applyFont="1" applyBorder="1"/>
    <xf numFmtId="0" fontId="39" fillId="0" borderId="0" xfId="0" applyFont="1" applyAlignment="1">
      <alignment vertical="center"/>
    </xf>
    <xf numFmtId="0" fontId="10" fillId="0" borderId="12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right"/>
    </xf>
    <xf numFmtId="0" fontId="40" fillId="0" borderId="12" xfId="0" applyFont="1" applyBorder="1" applyAlignment="1">
      <alignment horizontal="center"/>
    </xf>
    <xf numFmtId="0" fontId="34" fillId="0" borderId="12" xfId="0" applyFont="1" applyBorder="1" applyAlignment="1">
      <alignment horizontal="center" vertical="center"/>
    </xf>
    <xf numFmtId="43" fontId="25" fillId="0" borderId="3" xfId="1" applyFont="1" applyBorder="1"/>
    <xf numFmtId="43" fontId="25" fillId="0" borderId="15" xfId="1" applyFont="1" applyBorder="1"/>
    <xf numFmtId="43" fontId="34" fillId="0" borderId="12" xfId="1" applyFont="1" applyBorder="1" applyAlignment="1">
      <alignment horizontal="center"/>
    </xf>
    <xf numFmtId="0" fontId="25" fillId="0" borderId="11" xfId="0" applyFont="1" applyBorder="1"/>
    <xf numFmtId="3" fontId="25" fillId="0" borderId="11" xfId="0" applyNumberFormat="1" applyFont="1" applyBorder="1"/>
    <xf numFmtId="3" fontId="25" fillId="0" borderId="15" xfId="0" applyNumberFormat="1" applyFont="1" applyBorder="1"/>
    <xf numFmtId="43" fontId="34" fillId="0" borderId="12" xfId="1" applyFont="1" applyBorder="1"/>
    <xf numFmtId="0" fontId="34" fillId="0" borderId="12" xfId="0" applyFont="1" applyBorder="1" applyAlignment="1">
      <alignment horizontal="center"/>
    </xf>
    <xf numFmtId="188" fontId="25" fillId="0" borderId="1" xfId="1" applyNumberFormat="1" applyFont="1" applyBorder="1"/>
    <xf numFmtId="188" fontId="25" fillId="0" borderId="3" xfId="1" applyNumberFormat="1" applyFont="1" applyBorder="1"/>
    <xf numFmtId="188" fontId="25" fillId="0" borderId="1" xfId="1" applyNumberFormat="1" applyFont="1" applyBorder="1" applyAlignment="1">
      <alignment horizontal="center"/>
    </xf>
    <xf numFmtId="188" fontId="25" fillId="0" borderId="4" xfId="1" applyNumberFormat="1" applyFont="1" applyBorder="1" applyAlignment="1">
      <alignment horizontal="center"/>
    </xf>
    <xf numFmtId="188" fontId="25" fillId="0" borderId="4" xfId="1" applyNumberFormat="1" applyFont="1" applyBorder="1"/>
    <xf numFmtId="188" fontId="34" fillId="0" borderId="12" xfId="1" applyNumberFormat="1" applyFont="1" applyBorder="1"/>
    <xf numFmtId="43" fontId="25" fillId="0" borderId="1" xfId="1" applyFont="1" applyBorder="1"/>
    <xf numFmtId="43" fontId="25" fillId="0" borderId="1" xfId="1" applyFont="1" applyBorder="1" applyAlignment="1">
      <alignment horizontal="center"/>
    </xf>
    <xf numFmtId="43" fontId="25" fillId="0" borderId="4" xfId="1" applyFont="1" applyBorder="1" applyAlignment="1">
      <alignment horizontal="center"/>
    </xf>
    <xf numFmtId="43" fontId="25" fillId="0" borderId="4" xfId="1" applyFont="1" applyBorder="1"/>
    <xf numFmtId="0" fontId="3" fillId="0" borderId="0" xfId="0" applyFont="1" applyAlignment="1">
      <alignment horizontal="right"/>
    </xf>
    <xf numFmtId="49" fontId="16" fillId="0" borderId="4" xfId="0" applyNumberFormat="1" applyFont="1" applyBorder="1" applyAlignment="1">
      <alignment horizontal="center" vertical="center"/>
    </xf>
    <xf numFmtId="0" fontId="16" fillId="0" borderId="0" xfId="0" applyFont="1"/>
    <xf numFmtId="49" fontId="16" fillId="0" borderId="10" xfId="0" applyNumberFormat="1" applyFont="1" applyBorder="1" applyAlignment="1">
      <alignment horizontal="center" vertical="center"/>
    </xf>
    <xf numFmtId="188" fontId="2" fillId="0" borderId="11" xfId="1" applyNumberFormat="1" applyFont="1" applyBorder="1"/>
    <xf numFmtId="188" fontId="2" fillId="0" borderId="3" xfId="1" applyNumberFormat="1" applyFont="1" applyBorder="1"/>
    <xf numFmtId="188" fontId="2" fillId="0" borderId="6" xfId="1" applyNumberFormat="1" applyFont="1" applyBorder="1"/>
    <xf numFmtId="0" fontId="41" fillId="0" borderId="19" xfId="0" applyFont="1" applyBorder="1"/>
    <xf numFmtId="0" fontId="16" fillId="0" borderId="0" xfId="0" applyFont="1" applyBorder="1"/>
    <xf numFmtId="0" fontId="5" fillId="0" borderId="0" xfId="0" applyFont="1" applyBorder="1" applyAlignment="1">
      <alignment vertical="center"/>
    </xf>
    <xf numFmtId="0" fontId="16" fillId="0" borderId="27" xfId="0" applyFont="1" applyBorder="1"/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49" fontId="41" fillId="0" borderId="8" xfId="0" applyNumberFormat="1" applyFont="1" applyBorder="1" applyAlignment="1">
      <alignment horizontal="center" vertical="center"/>
    </xf>
    <xf numFmtId="0" fontId="41" fillId="0" borderId="29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21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41" fillId="0" borderId="19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8" xfId="0" applyFont="1" applyBorder="1"/>
    <xf numFmtId="49" fontId="16" fillId="0" borderId="21" xfId="0" applyNumberFormat="1" applyFont="1" applyBorder="1" applyAlignment="1">
      <alignment horizontal="center" vertical="center"/>
    </xf>
    <xf numFmtId="0" fontId="43" fillId="0" borderId="8" xfId="0" applyFont="1" applyBorder="1"/>
    <xf numFmtId="0" fontId="43" fillId="0" borderId="0" xfId="0" applyFont="1"/>
    <xf numFmtId="0" fontId="16" fillId="0" borderId="4" xfId="0" applyFont="1" applyBorder="1" applyAlignment="1">
      <alignment horizontal="center"/>
    </xf>
    <xf numFmtId="49" fontId="16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2" fillId="0" borderId="15" xfId="0" applyFont="1" applyBorder="1"/>
    <xf numFmtId="197" fontId="2" fillId="0" borderId="15" xfId="0" applyNumberFormat="1" applyFont="1" applyBorder="1"/>
    <xf numFmtId="0" fontId="2" fillId="0" borderId="1" xfId="0" applyFont="1" applyBorder="1"/>
    <xf numFmtId="197" fontId="2" fillId="0" borderId="1" xfId="0" applyNumberFormat="1" applyFont="1" applyBorder="1"/>
    <xf numFmtId="188" fontId="2" fillId="0" borderId="15" xfId="1" applyNumberFormat="1" applyFont="1" applyBorder="1"/>
    <xf numFmtId="188" fontId="2" fillId="0" borderId="1" xfId="1" applyNumberFormat="1" applyFont="1" applyBorder="1"/>
    <xf numFmtId="197" fontId="3" fillId="0" borderId="12" xfId="0" applyNumberFormat="1" applyFont="1" applyBorder="1"/>
    <xf numFmtId="188" fontId="3" fillId="0" borderId="12" xfId="1" applyNumberFormat="1" applyFont="1" applyBorder="1"/>
    <xf numFmtId="0" fontId="6" fillId="0" borderId="18" xfId="0" applyFont="1" applyBorder="1" applyAlignment="1">
      <alignment horizontal="center"/>
    </xf>
    <xf numFmtId="0" fontId="10" fillId="0" borderId="12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187" fontId="11" fillId="0" borderId="0" xfId="1" applyNumberFormat="1" applyFont="1" applyBorder="1"/>
    <xf numFmtId="0" fontId="23" fillId="0" borderId="6" xfId="0" applyFont="1" applyBorder="1" applyAlignment="1">
      <alignment horizontal="center"/>
    </xf>
    <xf numFmtId="191" fontId="5" fillId="0" borderId="6" xfId="1" applyNumberFormat="1" applyFont="1" applyBorder="1"/>
    <xf numFmtId="0" fontId="12" fillId="0" borderId="18" xfId="0" applyFont="1" applyBorder="1"/>
    <xf numFmtId="43" fontId="2" fillId="0" borderId="78" xfId="1" applyFont="1" applyBorder="1"/>
    <xf numFmtId="43" fontId="2" fillId="0" borderId="80" xfId="1" applyFont="1" applyBorder="1"/>
    <xf numFmtId="3" fontId="23" fillId="0" borderId="0" xfId="0" applyNumberFormat="1" applyFont="1"/>
    <xf numFmtId="4" fontId="23" fillId="0" borderId="0" xfId="0" applyNumberFormat="1" applyFont="1"/>
    <xf numFmtId="43" fontId="12" fillId="0" borderId="0" xfId="1" applyFont="1" applyBorder="1"/>
    <xf numFmtId="0" fontId="6" fillId="0" borderId="27" xfId="0" applyFont="1" applyBorder="1"/>
    <xf numFmtId="43" fontId="23" fillId="0" borderId="1" xfId="1" applyFont="1" applyBorder="1"/>
    <xf numFmtId="0" fontId="6" fillId="0" borderId="35" xfId="0" applyFont="1" applyBorder="1" applyAlignment="1">
      <alignment horizontal="center" vertical="top"/>
    </xf>
    <xf numFmtId="188" fontId="5" fillId="0" borderId="0" xfId="0" applyNumberFormat="1" applyFont="1"/>
    <xf numFmtId="198" fontId="5" fillId="0" borderId="0" xfId="0" applyNumberFormat="1" applyFont="1"/>
    <xf numFmtId="0" fontId="45" fillId="0" borderId="0" xfId="0" applyFont="1"/>
    <xf numFmtId="0" fontId="44" fillId="0" borderId="0" xfId="0" applyFont="1"/>
    <xf numFmtId="0" fontId="46" fillId="0" borderId="0" xfId="0" applyFont="1"/>
    <xf numFmtId="0" fontId="47" fillId="0" borderId="0" xfId="0" applyFont="1"/>
    <xf numFmtId="2" fontId="5" fillId="0" borderId="28" xfId="1" applyNumberFormat="1" applyFont="1" applyBorder="1" applyAlignment="1">
      <alignment horizontal="right"/>
    </xf>
    <xf numFmtId="2" fontId="5" fillId="0" borderId="22" xfId="1" applyNumberFormat="1" applyFont="1" applyBorder="1" applyAlignment="1">
      <alignment horizontal="right"/>
    </xf>
    <xf numFmtId="2" fontId="6" fillId="0" borderId="20" xfId="1" applyNumberFormat="1" applyFont="1" applyBorder="1" applyAlignment="1">
      <alignment horizontal="right"/>
    </xf>
    <xf numFmtId="0" fontId="46" fillId="0" borderId="0" xfId="0" applyFont="1" applyBorder="1"/>
    <xf numFmtId="0" fontId="10" fillId="0" borderId="18" xfId="0" applyFont="1" applyBorder="1" applyAlignment="1">
      <alignment horizontal="center" vertical="center"/>
    </xf>
    <xf numFmtId="0" fontId="48" fillId="0" borderId="0" xfId="0" applyFont="1" applyBorder="1"/>
    <xf numFmtId="192" fontId="49" fillId="0" borderId="0" xfId="1" applyNumberFormat="1" applyFont="1" applyBorder="1"/>
    <xf numFmtId="0" fontId="50" fillId="0" borderId="0" xfId="0" applyFont="1"/>
    <xf numFmtId="0" fontId="48" fillId="0" borderId="0" xfId="0" applyFont="1" applyFill="1"/>
    <xf numFmtId="0" fontId="46" fillId="0" borderId="0" xfId="0" applyFont="1" applyFill="1" applyBorder="1"/>
    <xf numFmtId="0" fontId="51" fillId="0" borderId="0" xfId="0" applyFont="1"/>
    <xf numFmtId="0" fontId="48" fillId="0" borderId="0" xfId="0" applyFont="1"/>
    <xf numFmtId="191" fontId="5" fillId="0" borderId="3" xfId="1" applyNumberFormat="1" applyFont="1" applyFill="1" applyBorder="1"/>
    <xf numFmtId="191" fontId="12" fillId="0" borderId="3" xfId="1" applyNumberFormat="1" applyFont="1" applyFill="1" applyBorder="1"/>
    <xf numFmtId="189" fontId="5" fillId="0" borderId="3" xfId="1" applyNumberFormat="1" applyFont="1" applyFill="1" applyBorder="1"/>
    <xf numFmtId="189" fontId="12" fillId="0" borderId="3" xfId="1" applyNumberFormat="1" applyFont="1" applyFill="1" applyBorder="1"/>
    <xf numFmtId="191" fontId="5" fillId="0" borderId="15" xfId="1" applyNumberFormat="1" applyFont="1" applyFill="1" applyBorder="1"/>
    <xf numFmtId="191" fontId="12" fillId="0" borderId="15" xfId="1" applyNumberFormat="1" applyFont="1" applyFill="1" applyBorder="1"/>
    <xf numFmtId="192" fontId="5" fillId="0" borderId="11" xfId="1" applyNumberFormat="1" applyFont="1" applyFill="1" applyBorder="1" applyAlignment="1">
      <alignment horizontal="center"/>
    </xf>
    <xf numFmtId="192" fontId="12" fillId="0" borderId="11" xfId="1" applyNumberFormat="1" applyFont="1" applyFill="1" applyBorder="1" applyAlignment="1">
      <alignment horizontal="center"/>
    </xf>
    <xf numFmtId="192" fontId="5" fillId="0" borderId="3" xfId="1" applyNumberFormat="1" applyFont="1" applyFill="1" applyBorder="1"/>
    <xf numFmtId="192" fontId="12" fillId="0" borderId="3" xfId="1" applyNumberFormat="1" applyFont="1" applyFill="1" applyBorder="1"/>
    <xf numFmtId="192" fontId="12" fillId="0" borderId="3" xfId="1" applyNumberFormat="1" applyFont="1" applyFill="1" applyBorder="1" applyAlignment="1">
      <alignment horizontal="center"/>
    </xf>
    <xf numFmtId="187" fontId="5" fillId="0" borderId="3" xfId="1" applyNumberFormat="1" applyFont="1" applyFill="1" applyBorder="1" applyAlignment="1">
      <alignment horizontal="center"/>
    </xf>
    <xf numFmtId="187" fontId="12" fillId="0" borderId="3" xfId="1" applyNumberFormat="1" applyFont="1" applyFill="1" applyBorder="1" applyAlignment="1">
      <alignment horizontal="center"/>
    </xf>
    <xf numFmtId="187" fontId="5" fillId="0" borderId="6" xfId="1" applyNumberFormat="1" applyFont="1" applyFill="1" applyBorder="1"/>
    <xf numFmtId="187" fontId="12" fillId="0" borderId="6" xfId="1" applyNumberFormat="1" applyFont="1" applyFill="1" applyBorder="1"/>
    <xf numFmtId="192" fontId="5" fillId="0" borderId="9" xfId="1" applyNumberFormat="1" applyFont="1" applyFill="1" applyBorder="1"/>
    <xf numFmtId="192" fontId="5" fillId="0" borderId="8" xfId="1" applyNumberFormat="1" applyFont="1" applyFill="1" applyBorder="1" applyAlignment="1">
      <alignment horizontal="center"/>
    </xf>
    <xf numFmtId="189" fontId="25" fillId="0" borderId="3" xfId="1" applyNumberFormat="1" applyFont="1" applyBorder="1"/>
    <xf numFmtId="43" fontId="2" fillId="0" borderId="0" xfId="1" applyFont="1"/>
    <xf numFmtId="43" fontId="0" fillId="0" borderId="0" xfId="1" applyFont="1"/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52" fillId="0" borderId="0" xfId="0" applyFont="1"/>
    <xf numFmtId="0" fontId="52" fillId="0" borderId="0" xfId="0" applyFont="1" applyAlignment="1">
      <alignment horizontal="right"/>
    </xf>
    <xf numFmtId="0" fontId="52" fillId="0" borderId="12" xfId="0" applyFont="1" applyBorder="1"/>
    <xf numFmtId="0" fontId="52" fillId="0" borderId="18" xfId="0" applyFont="1" applyBorder="1"/>
    <xf numFmtId="0" fontId="53" fillId="0" borderId="16" xfId="0" applyFont="1" applyBorder="1" applyAlignment="1">
      <alignment horizontal="center" wrapText="1"/>
    </xf>
    <xf numFmtId="0" fontId="53" fillId="0" borderId="12" xfId="0" applyFont="1" applyBorder="1" applyAlignment="1">
      <alignment horizontal="center" wrapText="1"/>
    </xf>
    <xf numFmtId="0" fontId="53" fillId="0" borderId="18" xfId="0" applyFont="1" applyBorder="1" applyAlignment="1">
      <alignment horizontal="center"/>
    </xf>
    <xf numFmtId="0" fontId="53" fillId="0" borderId="21" xfId="0" applyFont="1" applyBorder="1"/>
    <xf numFmtId="188" fontId="52" fillId="0" borderId="21" xfId="1" applyNumberFormat="1" applyFont="1" applyBorder="1"/>
    <xf numFmtId="188" fontId="52" fillId="0" borderId="4" xfId="1" applyNumberFormat="1" applyFont="1" applyBorder="1"/>
    <xf numFmtId="188" fontId="52" fillId="0" borderId="22" xfId="1" applyNumberFormat="1" applyFont="1" applyBorder="1" applyAlignment="1">
      <alignment wrapText="1"/>
    </xf>
    <xf numFmtId="0" fontId="52" fillId="0" borderId="8" xfId="0" applyFont="1" applyBorder="1"/>
    <xf numFmtId="0" fontId="52" fillId="0" borderId="19" xfId="0" applyFont="1" applyBorder="1"/>
    <xf numFmtId="188" fontId="52" fillId="0" borderId="29" xfId="1" applyNumberFormat="1" applyFont="1" applyBorder="1"/>
    <xf numFmtId="188" fontId="52" fillId="0" borderId="8" xfId="1" applyNumberFormat="1" applyFont="1" applyBorder="1"/>
    <xf numFmtId="188" fontId="52" fillId="0" borderId="28" xfId="1" applyNumberFormat="1" applyFont="1" applyBorder="1"/>
    <xf numFmtId="0" fontId="52" fillId="0" borderId="4" xfId="0" applyFont="1" applyBorder="1"/>
    <xf numFmtId="0" fontId="52" fillId="0" borderId="0" xfId="0" applyFont="1" applyBorder="1"/>
    <xf numFmtId="188" fontId="52" fillId="0" borderId="22" xfId="1" applyNumberFormat="1" applyFont="1" applyBorder="1"/>
    <xf numFmtId="0" fontId="52" fillId="0" borderId="10" xfId="0" applyFont="1" applyBorder="1"/>
    <xf numFmtId="0" fontId="52" fillId="0" borderId="27" xfId="0" applyFont="1" applyBorder="1"/>
    <xf numFmtId="188" fontId="52" fillId="0" borderId="26" xfId="1" applyNumberFormat="1" applyFont="1" applyBorder="1"/>
    <xf numFmtId="188" fontId="52" fillId="0" borderId="10" xfId="1" applyNumberFormat="1" applyFont="1" applyBorder="1"/>
    <xf numFmtId="188" fontId="52" fillId="0" borderId="20" xfId="1" applyNumberFormat="1" applyFont="1" applyBorder="1"/>
    <xf numFmtId="0" fontId="53" fillId="0" borderId="18" xfId="0" applyFont="1" applyBorder="1" applyAlignment="1">
      <alignment horizontal="center"/>
    </xf>
    <xf numFmtId="187" fontId="12" fillId="0" borderId="4" xfId="1" applyNumberFormat="1" applyFont="1" applyFill="1" applyBorder="1"/>
    <xf numFmtId="187" fontId="10" fillId="0" borderId="10" xfId="1" applyNumberFormat="1" applyFont="1" applyFill="1" applyBorder="1"/>
    <xf numFmtId="188" fontId="12" fillId="0" borderId="4" xfId="1" applyNumberFormat="1" applyFont="1" applyFill="1" applyBorder="1"/>
    <xf numFmtId="188" fontId="10" fillId="0" borderId="10" xfId="1" applyNumberFormat="1" applyFont="1" applyFill="1" applyBorder="1"/>
    <xf numFmtId="189" fontId="12" fillId="0" borderId="4" xfId="1" applyNumberFormat="1" applyFont="1" applyFill="1" applyBorder="1"/>
    <xf numFmtId="189" fontId="10" fillId="0" borderId="10" xfId="1" applyNumberFormat="1" applyFont="1" applyFill="1" applyBorder="1"/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2" fillId="0" borderId="16" xfId="0" applyFont="1" applyBorder="1"/>
    <xf numFmtId="0" fontId="53" fillId="0" borderId="12" xfId="0" applyFont="1" applyBorder="1"/>
    <xf numFmtId="0" fontId="53" fillId="0" borderId="12" xfId="0" applyFont="1" applyBorder="1" applyAlignment="1">
      <alignment horizontal="center"/>
    </xf>
    <xf numFmtId="0" fontId="53" fillId="6" borderId="18" xfId="0" applyFont="1" applyFill="1" applyBorder="1" applyAlignment="1">
      <alignment horizontal="center"/>
    </xf>
    <xf numFmtId="43" fontId="52" fillId="0" borderId="21" xfId="1" applyFont="1" applyBorder="1"/>
    <xf numFmtId="43" fontId="52" fillId="0" borderId="4" xfId="1" applyFont="1" applyBorder="1"/>
    <xf numFmtId="43" fontId="52" fillId="6" borderId="22" xfId="1" applyFont="1" applyFill="1" applyBorder="1"/>
    <xf numFmtId="43" fontId="52" fillId="0" borderId="26" xfId="1" applyFont="1" applyBorder="1"/>
    <xf numFmtId="43" fontId="52" fillId="0" borderId="10" xfId="1" applyFont="1" applyBorder="1"/>
    <xf numFmtId="43" fontId="52" fillId="6" borderId="20" xfId="1" applyFont="1" applyFill="1" applyBorder="1"/>
    <xf numFmtId="0" fontId="54" fillId="0" borderId="0" xfId="0" applyFont="1"/>
    <xf numFmtId="0" fontId="55" fillId="0" borderId="0" xfId="0" applyFont="1"/>
    <xf numFmtId="0" fontId="56" fillId="0" borderId="0" xfId="0" applyFont="1" applyAlignment="1">
      <alignment vertical="center"/>
    </xf>
    <xf numFmtId="0" fontId="57" fillId="0" borderId="0" xfId="0" applyFont="1"/>
    <xf numFmtId="0" fontId="6" fillId="0" borderId="1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6" fillId="0" borderId="20" xfId="0" applyFont="1" applyBorder="1"/>
    <xf numFmtId="4" fontId="0" fillId="0" borderId="0" xfId="0" applyNumberFormat="1"/>
    <xf numFmtId="3" fontId="0" fillId="0" borderId="0" xfId="0" applyNumberFormat="1"/>
    <xf numFmtId="43" fontId="38" fillId="0" borderId="15" xfId="1" applyFont="1" applyBorder="1" applyAlignment="1">
      <alignment horizontal="right"/>
    </xf>
    <xf numFmtId="0" fontId="0" fillId="0" borderId="0" xfId="0" applyFill="1"/>
    <xf numFmtId="187" fontId="5" fillId="0" borderId="15" xfId="1" applyNumberFormat="1" applyFont="1" applyBorder="1"/>
    <xf numFmtId="188" fontId="5" fillId="0" borderId="0" xfId="0" applyNumberFormat="1" applyFont="1" applyFill="1"/>
    <xf numFmtId="188" fontId="52" fillId="0" borderId="21" xfId="1" applyNumberFormat="1" applyFont="1" applyBorder="1"/>
    <xf numFmtId="188" fontId="52" fillId="0" borderId="4" xfId="1" applyNumberFormat="1" applyFont="1" applyBorder="1"/>
    <xf numFmtId="188" fontId="52" fillId="0" borderId="22" xfId="1" applyNumberFormat="1" applyFont="1" applyBorder="1" applyAlignment="1">
      <alignment wrapText="1"/>
    </xf>
    <xf numFmtId="188" fontId="52" fillId="0" borderId="29" xfId="1" applyNumberFormat="1" applyFont="1" applyBorder="1"/>
    <xf numFmtId="188" fontId="52" fillId="0" borderId="8" xfId="1" applyNumberFormat="1" applyFont="1" applyBorder="1"/>
    <xf numFmtId="188" fontId="52" fillId="0" borderId="28" xfId="1" applyNumberFormat="1" applyFont="1" applyBorder="1"/>
    <xf numFmtId="188" fontId="52" fillId="0" borderId="22" xfId="1" applyNumberFormat="1" applyFont="1" applyBorder="1"/>
    <xf numFmtId="188" fontId="52" fillId="0" borderId="26" xfId="1" applyNumberFormat="1" applyFont="1" applyBorder="1"/>
    <xf numFmtId="188" fontId="52" fillId="0" borderId="10" xfId="1" applyNumberFormat="1" applyFont="1" applyBorder="1"/>
    <xf numFmtId="188" fontId="52" fillId="0" borderId="20" xfId="1" applyNumberFormat="1" applyFont="1" applyBorder="1"/>
    <xf numFmtId="0" fontId="16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53" fillId="0" borderId="16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3" fillId="0" borderId="18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10" fillId="4" borderId="16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  <color rgb="FFFF00FF"/>
      <color rgb="FFE2F2F6"/>
      <color rgb="FFEDEBDF"/>
      <color rgb="FFFFFFCC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s65/pov2565%20&#3612;&#3621;&#3648;&#3610;&#3639;&#3657;&#3629;&#3591;&#3605;&#3657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_province"/>
      <sheetName val="Sheet3"/>
      <sheetName val="Sheet2"/>
      <sheetName val="Sheet4"/>
      <sheetName val="ageg"/>
      <sheetName val="HH size"/>
      <sheetName val="age"/>
      <sheetName val="edu6up T4.3"/>
      <sheetName val="net edu"/>
      <sheetName val="disable"/>
      <sheetName val="บัตรสวัสดิการแห่งรัฐ"/>
      <sheetName val="ederlyเบี่ยยังชีพ"/>
      <sheetName val="เบี้นพิการ"/>
      <sheetName val="ทุนการศึกษา_กู้เพื่อการศึกษา"/>
      <sheetName val="palm  edu_cost"/>
      <sheetName val="welfare_health"/>
      <sheetName val="Gini  รายจ่าย"/>
      <sheetName val="pexp"/>
      <sheetName val="net   edu"/>
      <sheetName val="edu_hh head"/>
      <sheetName val="เข้าถึงเงินกู้เพื่อการศึกษาของร"/>
      <sheetName val="edu_cost"/>
      <sheetName val="เบี้ยพิการ  เบี้ยสูงอายุ"/>
      <sheetName val="Infra_intern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pane xSplit="1" ySplit="1" topLeftCell="C38" activePane="bottomRight" state="frozen"/>
      <selection pane="topRight" activeCell="B1" sqref="B1"/>
      <selection pane="bottomLeft" activeCell="A2" sqref="A2"/>
      <selection pane="bottomRight" activeCell="G62" sqref="G62"/>
    </sheetView>
  </sheetViews>
  <sheetFormatPr defaultRowHeight="14.25" x14ac:dyDescent="0.2"/>
  <cols>
    <col min="1" max="1" width="8.625" style="277" customWidth="1"/>
    <col min="2" max="2" width="135.625" style="277" bestFit="1" customWidth="1"/>
    <col min="3" max="3" width="12.625" style="561" customWidth="1"/>
    <col min="4" max="4" width="22.625" style="561" customWidth="1"/>
    <col min="5" max="5" width="17.125" style="277" bestFit="1" customWidth="1"/>
    <col min="6" max="16384" width="9" style="277"/>
  </cols>
  <sheetData>
    <row r="1" spans="1:5" x14ac:dyDescent="0.2">
      <c r="A1" s="544" t="s">
        <v>205</v>
      </c>
      <c r="B1" s="545" t="s">
        <v>206</v>
      </c>
      <c r="C1" s="544" t="s">
        <v>127</v>
      </c>
      <c r="D1" s="544" t="s">
        <v>207</v>
      </c>
      <c r="E1" s="544" t="s">
        <v>208</v>
      </c>
    </row>
    <row r="2" spans="1:5" x14ac:dyDescent="0.2">
      <c r="A2" s="546">
        <v>1</v>
      </c>
      <c r="B2" s="547" t="s">
        <v>378</v>
      </c>
      <c r="C2" s="548"/>
      <c r="D2" s="548"/>
      <c r="E2" s="695" t="s">
        <v>548</v>
      </c>
    </row>
    <row r="3" spans="1:5" x14ac:dyDescent="0.2">
      <c r="A3" s="532">
        <v>1.1000000000000001</v>
      </c>
      <c r="B3" s="549" t="s">
        <v>209</v>
      </c>
      <c r="C3" s="542" t="s">
        <v>491</v>
      </c>
      <c r="D3" s="542" t="s">
        <v>236</v>
      </c>
      <c r="E3" s="696"/>
    </row>
    <row r="4" spans="1:5" x14ac:dyDescent="0.2">
      <c r="A4" s="532">
        <v>1.2</v>
      </c>
      <c r="B4" s="549" t="s">
        <v>210</v>
      </c>
      <c r="C4" s="542" t="s">
        <v>491</v>
      </c>
      <c r="D4" s="542" t="s">
        <v>236</v>
      </c>
      <c r="E4" s="696"/>
    </row>
    <row r="5" spans="1:5" x14ac:dyDescent="0.2">
      <c r="A5" s="532">
        <v>1.3</v>
      </c>
      <c r="B5" s="549" t="s">
        <v>211</v>
      </c>
      <c r="C5" s="542" t="s">
        <v>491</v>
      </c>
      <c r="D5" s="542" t="s">
        <v>236</v>
      </c>
      <c r="E5" s="696"/>
    </row>
    <row r="6" spans="1:5" x14ac:dyDescent="0.2">
      <c r="A6" s="532" t="s">
        <v>263</v>
      </c>
      <c r="B6" s="549" t="s">
        <v>212</v>
      </c>
      <c r="C6" s="542" t="s">
        <v>492</v>
      </c>
      <c r="D6" s="542" t="s">
        <v>236</v>
      </c>
      <c r="E6" s="696"/>
    </row>
    <row r="7" spans="1:5" x14ac:dyDescent="0.2">
      <c r="A7" s="532" t="s">
        <v>264</v>
      </c>
      <c r="B7" s="549" t="s">
        <v>213</v>
      </c>
      <c r="C7" s="542" t="s">
        <v>492</v>
      </c>
      <c r="D7" s="542" t="s">
        <v>236</v>
      </c>
      <c r="E7" s="696"/>
    </row>
    <row r="8" spans="1:5" x14ac:dyDescent="0.2">
      <c r="A8" s="532" t="s">
        <v>265</v>
      </c>
      <c r="B8" s="549" t="s">
        <v>214</v>
      </c>
      <c r="C8" s="542" t="s">
        <v>492</v>
      </c>
      <c r="D8" s="542" t="s">
        <v>236</v>
      </c>
      <c r="E8" s="696"/>
    </row>
    <row r="9" spans="1:5" x14ac:dyDescent="0.2">
      <c r="A9" s="532" t="s">
        <v>292</v>
      </c>
      <c r="B9" s="549" t="s">
        <v>219</v>
      </c>
      <c r="C9" s="542" t="s">
        <v>491</v>
      </c>
      <c r="D9" s="542" t="s">
        <v>236</v>
      </c>
      <c r="E9" s="696"/>
    </row>
    <row r="10" spans="1:5" x14ac:dyDescent="0.2">
      <c r="A10" s="534" t="s">
        <v>293</v>
      </c>
      <c r="B10" s="550" t="s">
        <v>232</v>
      </c>
      <c r="C10" s="543" t="s">
        <v>491</v>
      </c>
      <c r="D10" s="543" t="s">
        <v>236</v>
      </c>
      <c r="E10" s="697"/>
    </row>
    <row r="11" spans="1:5" x14ac:dyDescent="0.2">
      <c r="A11" s="546" t="s">
        <v>379</v>
      </c>
      <c r="B11" s="551" t="s">
        <v>380</v>
      </c>
      <c r="C11" s="548"/>
      <c r="D11" s="548"/>
      <c r="E11" s="695" t="s">
        <v>548</v>
      </c>
    </row>
    <row r="12" spans="1:5" s="533" customFormat="1" ht="11.25" x14ac:dyDescent="0.15">
      <c r="A12" s="532" t="s">
        <v>381</v>
      </c>
      <c r="B12" s="58" t="s">
        <v>382</v>
      </c>
      <c r="C12" s="542" t="s">
        <v>493</v>
      </c>
      <c r="D12" s="542" t="s">
        <v>236</v>
      </c>
      <c r="E12" s="696"/>
    </row>
    <row r="13" spans="1:5" s="533" customFormat="1" ht="11.25" x14ac:dyDescent="0.15">
      <c r="A13" s="532" t="s">
        <v>383</v>
      </c>
      <c r="B13" s="58" t="s">
        <v>384</v>
      </c>
      <c r="C13" s="542" t="s">
        <v>493</v>
      </c>
      <c r="D13" s="542" t="s">
        <v>236</v>
      </c>
      <c r="E13" s="696"/>
    </row>
    <row r="14" spans="1:5" s="533" customFormat="1" ht="11.25" x14ac:dyDescent="0.15">
      <c r="A14" s="532" t="s">
        <v>385</v>
      </c>
      <c r="B14" s="58" t="s">
        <v>386</v>
      </c>
      <c r="C14" s="542" t="s">
        <v>493</v>
      </c>
      <c r="D14" s="542" t="s">
        <v>236</v>
      </c>
      <c r="E14" s="696"/>
    </row>
    <row r="15" spans="1:5" s="533" customFormat="1" ht="11.25" x14ac:dyDescent="0.15">
      <c r="A15" s="532" t="s">
        <v>387</v>
      </c>
      <c r="B15" s="58" t="s">
        <v>388</v>
      </c>
      <c r="C15" s="542" t="s">
        <v>494</v>
      </c>
      <c r="D15" s="542" t="s">
        <v>236</v>
      </c>
      <c r="E15" s="696"/>
    </row>
    <row r="16" spans="1:5" s="533" customFormat="1" ht="11.25" x14ac:dyDescent="0.15">
      <c r="A16" s="532" t="s">
        <v>389</v>
      </c>
      <c r="B16" s="58" t="s">
        <v>390</v>
      </c>
      <c r="C16" s="542" t="s">
        <v>493</v>
      </c>
      <c r="D16" s="542" t="s">
        <v>236</v>
      </c>
      <c r="E16" s="696"/>
    </row>
    <row r="17" spans="1:5" s="533" customFormat="1" ht="11.25" x14ac:dyDescent="0.15">
      <c r="A17" s="532" t="s">
        <v>391</v>
      </c>
      <c r="B17" s="58" t="s">
        <v>432</v>
      </c>
      <c r="C17" s="542" t="s">
        <v>493</v>
      </c>
      <c r="D17" s="542" t="s">
        <v>236</v>
      </c>
      <c r="E17" s="696"/>
    </row>
    <row r="18" spans="1:5" x14ac:dyDescent="0.2">
      <c r="A18" s="532" t="s">
        <v>392</v>
      </c>
      <c r="B18" s="549" t="s">
        <v>217</v>
      </c>
      <c r="C18" s="542" t="s">
        <v>491</v>
      </c>
      <c r="D18" s="542" t="s">
        <v>236</v>
      </c>
      <c r="E18" s="696"/>
    </row>
    <row r="19" spans="1:5" x14ac:dyDescent="0.2">
      <c r="A19" s="534" t="s">
        <v>393</v>
      </c>
      <c r="B19" s="550" t="s">
        <v>218</v>
      </c>
      <c r="C19" s="542" t="s">
        <v>491</v>
      </c>
      <c r="D19" s="542" t="s">
        <v>236</v>
      </c>
      <c r="E19" s="697"/>
    </row>
    <row r="20" spans="1:5" x14ac:dyDescent="0.2">
      <c r="A20" s="546" t="s">
        <v>394</v>
      </c>
      <c r="B20" s="547" t="s">
        <v>216</v>
      </c>
      <c r="C20" s="548"/>
      <c r="D20" s="548"/>
      <c r="E20" s="695" t="s">
        <v>548</v>
      </c>
    </row>
    <row r="21" spans="1:5" x14ac:dyDescent="0.2">
      <c r="A21" s="532" t="s">
        <v>395</v>
      </c>
      <c r="B21" s="552" t="s">
        <v>396</v>
      </c>
      <c r="C21" s="542" t="s">
        <v>447</v>
      </c>
      <c r="D21" s="542" t="s">
        <v>236</v>
      </c>
      <c r="E21" s="696"/>
    </row>
    <row r="22" spans="1:5" x14ac:dyDescent="0.2">
      <c r="A22" s="534" t="s">
        <v>304</v>
      </c>
      <c r="B22" s="553" t="s">
        <v>438</v>
      </c>
      <c r="C22" s="543" t="s">
        <v>493</v>
      </c>
      <c r="D22" s="543" t="s">
        <v>236</v>
      </c>
      <c r="E22" s="697"/>
    </row>
    <row r="23" spans="1:5" s="533" customFormat="1" ht="14.25" customHeight="1" x14ac:dyDescent="0.15">
      <c r="A23" s="546" t="s">
        <v>433</v>
      </c>
      <c r="B23" s="551" t="s">
        <v>397</v>
      </c>
      <c r="C23" s="554"/>
      <c r="D23" s="554"/>
      <c r="E23" s="695" t="s">
        <v>548</v>
      </c>
    </row>
    <row r="24" spans="1:5" s="533" customFormat="1" ht="11.25" x14ac:dyDescent="0.15">
      <c r="A24" s="532" t="s">
        <v>418</v>
      </c>
      <c r="B24" s="58" t="s">
        <v>437</v>
      </c>
      <c r="C24" s="542" t="s">
        <v>493</v>
      </c>
      <c r="D24" s="542" t="s">
        <v>236</v>
      </c>
      <c r="E24" s="696"/>
    </row>
    <row r="25" spans="1:5" s="533" customFormat="1" ht="11.25" x14ac:dyDescent="0.15">
      <c r="A25" s="532" t="s">
        <v>419</v>
      </c>
      <c r="B25" s="58" t="s">
        <v>420</v>
      </c>
      <c r="C25" s="542" t="s">
        <v>493</v>
      </c>
      <c r="D25" s="542" t="s">
        <v>236</v>
      </c>
      <c r="E25" s="696"/>
    </row>
    <row r="26" spans="1:5" s="533" customFormat="1" ht="11.25" x14ac:dyDescent="0.15">
      <c r="A26" s="555" t="s">
        <v>421</v>
      </c>
      <c r="B26" s="552" t="s">
        <v>215</v>
      </c>
      <c r="C26" s="542" t="s">
        <v>536</v>
      </c>
      <c r="D26" s="542" t="s">
        <v>236</v>
      </c>
      <c r="E26" s="696"/>
    </row>
    <row r="27" spans="1:5" s="533" customFormat="1" ht="11.25" x14ac:dyDescent="0.15">
      <c r="A27" s="532" t="s">
        <v>422</v>
      </c>
      <c r="B27" s="539" t="s">
        <v>471</v>
      </c>
      <c r="C27" s="656" t="s">
        <v>493</v>
      </c>
      <c r="D27" s="656" t="s">
        <v>236</v>
      </c>
      <c r="E27" s="696"/>
    </row>
    <row r="28" spans="1:5" x14ac:dyDescent="0.2">
      <c r="A28" s="534" t="s">
        <v>472</v>
      </c>
      <c r="B28" s="541" t="s">
        <v>398</v>
      </c>
      <c r="C28" s="657" t="s">
        <v>493</v>
      </c>
      <c r="D28" s="657" t="s">
        <v>236</v>
      </c>
      <c r="E28" s="697"/>
    </row>
    <row r="29" spans="1:5" x14ac:dyDescent="0.2">
      <c r="A29" s="546" t="s">
        <v>399</v>
      </c>
      <c r="B29" s="538" t="s">
        <v>400</v>
      </c>
      <c r="C29" s="548"/>
      <c r="D29" s="548"/>
      <c r="E29" s="695" t="s">
        <v>548</v>
      </c>
    </row>
    <row r="30" spans="1:5" x14ac:dyDescent="0.2">
      <c r="A30" s="532" t="s">
        <v>423</v>
      </c>
      <c r="B30" s="539" t="s">
        <v>489</v>
      </c>
      <c r="C30" s="542" t="s">
        <v>537</v>
      </c>
      <c r="D30" s="542" t="s">
        <v>236</v>
      </c>
      <c r="E30" s="696"/>
    </row>
    <row r="31" spans="1:5" x14ac:dyDescent="0.2">
      <c r="A31" s="532" t="s">
        <v>424</v>
      </c>
      <c r="B31" s="540" t="s">
        <v>327</v>
      </c>
      <c r="C31" s="542" t="s">
        <v>493</v>
      </c>
      <c r="D31" s="542" t="s">
        <v>236</v>
      </c>
      <c r="E31" s="696"/>
    </row>
    <row r="32" spans="1:5" x14ac:dyDescent="0.2">
      <c r="A32" s="532">
        <v>5.3</v>
      </c>
      <c r="B32" s="540" t="s">
        <v>401</v>
      </c>
      <c r="C32" s="542" t="s">
        <v>493</v>
      </c>
      <c r="D32" s="542" t="s">
        <v>236</v>
      </c>
      <c r="E32" s="696"/>
    </row>
    <row r="33" spans="1:5" s="533" customFormat="1" ht="11.25" x14ac:dyDescent="0.15">
      <c r="A33" s="532" t="s">
        <v>425</v>
      </c>
      <c r="B33" s="539" t="s">
        <v>328</v>
      </c>
      <c r="C33" s="542" t="s">
        <v>493</v>
      </c>
      <c r="D33" s="542" t="s">
        <v>236</v>
      </c>
      <c r="E33" s="696"/>
    </row>
    <row r="34" spans="1:5" s="533" customFormat="1" ht="11.25" x14ac:dyDescent="0.15">
      <c r="A34" s="532" t="s">
        <v>426</v>
      </c>
      <c r="B34" s="539" t="s">
        <v>329</v>
      </c>
      <c r="C34" s="542" t="s">
        <v>493</v>
      </c>
      <c r="D34" s="542" t="s">
        <v>235</v>
      </c>
      <c r="E34" s="696"/>
    </row>
    <row r="35" spans="1:5" x14ac:dyDescent="0.2">
      <c r="A35" s="534">
        <v>5.6</v>
      </c>
      <c r="B35" s="541" t="s">
        <v>402</v>
      </c>
      <c r="C35" s="624" t="s">
        <v>493</v>
      </c>
      <c r="D35" s="543" t="s">
        <v>235</v>
      </c>
      <c r="E35" s="697"/>
    </row>
    <row r="36" spans="1:5" x14ac:dyDescent="0.2">
      <c r="A36" s="546" t="s">
        <v>461</v>
      </c>
      <c r="B36" s="547" t="s">
        <v>462</v>
      </c>
      <c r="C36" s="623"/>
      <c r="D36" s="623"/>
      <c r="E36" s="695" t="s">
        <v>548</v>
      </c>
    </row>
    <row r="37" spans="1:5" x14ac:dyDescent="0.2">
      <c r="A37" s="532" t="s">
        <v>463</v>
      </c>
      <c r="B37" s="135" t="s">
        <v>464</v>
      </c>
      <c r="C37" s="623" t="s">
        <v>470</v>
      </c>
      <c r="D37" s="624" t="s">
        <v>235</v>
      </c>
      <c r="E37" s="697"/>
    </row>
    <row r="38" spans="1:5" x14ac:dyDescent="0.2">
      <c r="A38" s="546" t="s">
        <v>428</v>
      </c>
      <c r="B38" s="547" t="s">
        <v>177</v>
      </c>
      <c r="C38" s="548"/>
      <c r="D38" s="548"/>
      <c r="E38" s="695" t="s">
        <v>548</v>
      </c>
    </row>
    <row r="39" spans="1:5" x14ac:dyDescent="0.2">
      <c r="A39" s="534" t="s">
        <v>429</v>
      </c>
      <c r="B39" s="550" t="s">
        <v>231</v>
      </c>
      <c r="C39" s="543" t="s">
        <v>448</v>
      </c>
      <c r="D39" s="543" t="s">
        <v>235</v>
      </c>
      <c r="E39" s="697"/>
    </row>
    <row r="40" spans="1:5" s="557" customFormat="1" x14ac:dyDescent="0.2">
      <c r="A40" s="546" t="s">
        <v>427</v>
      </c>
      <c r="B40" s="547" t="s">
        <v>220</v>
      </c>
      <c r="C40" s="556"/>
      <c r="D40" s="556"/>
      <c r="E40" s="695" t="s">
        <v>548</v>
      </c>
    </row>
    <row r="41" spans="1:5" x14ac:dyDescent="0.2">
      <c r="A41" s="532">
        <v>8.1</v>
      </c>
      <c r="B41" s="549" t="s">
        <v>221</v>
      </c>
      <c r="C41" s="542" t="s">
        <v>448</v>
      </c>
      <c r="D41" s="542" t="s">
        <v>235</v>
      </c>
      <c r="E41" s="696"/>
    </row>
    <row r="42" spans="1:5" x14ac:dyDescent="0.2">
      <c r="A42" s="532">
        <v>8.1999999999999993</v>
      </c>
      <c r="B42" s="549" t="s">
        <v>222</v>
      </c>
      <c r="C42" s="542" t="s">
        <v>448</v>
      </c>
      <c r="D42" s="542" t="s">
        <v>235</v>
      </c>
      <c r="E42" s="696"/>
    </row>
    <row r="43" spans="1:5" x14ac:dyDescent="0.2">
      <c r="A43" s="532">
        <v>8.3000000000000007</v>
      </c>
      <c r="B43" s="549" t="s">
        <v>223</v>
      </c>
      <c r="C43" s="542" t="s">
        <v>448</v>
      </c>
      <c r="D43" s="542" t="s">
        <v>235</v>
      </c>
      <c r="E43" s="696"/>
    </row>
    <row r="44" spans="1:5" x14ac:dyDescent="0.2">
      <c r="A44" s="532">
        <v>8.4</v>
      </c>
      <c r="B44" s="549" t="s">
        <v>224</v>
      </c>
      <c r="C44" s="542" t="s">
        <v>448</v>
      </c>
      <c r="D44" s="542" t="s">
        <v>235</v>
      </c>
      <c r="E44" s="696"/>
    </row>
    <row r="45" spans="1:5" x14ac:dyDescent="0.2">
      <c r="A45" s="534">
        <v>8.5</v>
      </c>
      <c r="B45" s="550" t="s">
        <v>225</v>
      </c>
      <c r="C45" s="542" t="s">
        <v>448</v>
      </c>
      <c r="D45" s="542" t="s">
        <v>235</v>
      </c>
      <c r="E45" s="697"/>
    </row>
    <row r="46" spans="1:5" x14ac:dyDescent="0.2">
      <c r="A46" s="546">
        <v>9</v>
      </c>
      <c r="B46" s="547" t="s">
        <v>226</v>
      </c>
      <c r="C46" s="548"/>
      <c r="D46" s="548"/>
      <c r="E46" s="695" t="s">
        <v>548</v>
      </c>
    </row>
    <row r="47" spans="1:5" x14ac:dyDescent="0.2">
      <c r="A47" s="532">
        <v>9.1</v>
      </c>
      <c r="B47" s="549" t="s">
        <v>227</v>
      </c>
      <c r="C47" s="542" t="s">
        <v>491</v>
      </c>
      <c r="D47" s="542" t="s">
        <v>236</v>
      </c>
      <c r="E47" s="696"/>
    </row>
    <row r="48" spans="1:5" x14ac:dyDescent="0.2">
      <c r="A48" s="532">
        <v>9.1999999999999993</v>
      </c>
      <c r="B48" s="549" t="s">
        <v>228</v>
      </c>
      <c r="C48" s="542" t="s">
        <v>491</v>
      </c>
      <c r="D48" s="542" t="s">
        <v>236</v>
      </c>
      <c r="E48" s="696"/>
    </row>
    <row r="49" spans="1:5" x14ac:dyDescent="0.2">
      <c r="A49" s="532">
        <v>9.3000000000000007</v>
      </c>
      <c r="B49" s="549" t="s">
        <v>229</v>
      </c>
      <c r="C49" s="542" t="s">
        <v>491</v>
      </c>
      <c r="D49" s="542" t="s">
        <v>236</v>
      </c>
      <c r="E49" s="696"/>
    </row>
    <row r="50" spans="1:5" x14ac:dyDescent="0.2">
      <c r="A50" s="532">
        <v>9.4</v>
      </c>
      <c r="B50" s="549" t="s">
        <v>541</v>
      </c>
      <c r="C50" s="542" t="s">
        <v>491</v>
      </c>
      <c r="D50" s="542" t="s">
        <v>236</v>
      </c>
      <c r="E50" s="696"/>
    </row>
    <row r="51" spans="1:5" x14ac:dyDescent="0.2">
      <c r="A51" s="534">
        <v>9.5</v>
      </c>
      <c r="B51" s="550" t="s">
        <v>230</v>
      </c>
      <c r="C51" s="542" t="s">
        <v>491</v>
      </c>
      <c r="D51" s="543" t="s">
        <v>236</v>
      </c>
      <c r="E51" s="697"/>
    </row>
    <row r="52" spans="1:5" x14ac:dyDescent="0.2">
      <c r="A52" s="546" t="s">
        <v>306</v>
      </c>
      <c r="B52" s="547" t="s">
        <v>305</v>
      </c>
      <c r="C52" s="548"/>
      <c r="D52" s="548"/>
      <c r="E52" s="695" t="s">
        <v>548</v>
      </c>
    </row>
    <row r="53" spans="1:5" s="533" customFormat="1" x14ac:dyDescent="0.15">
      <c r="A53" s="532" t="s">
        <v>307</v>
      </c>
      <c r="B53" s="540" t="s">
        <v>403</v>
      </c>
      <c r="C53" s="558" t="s">
        <v>538</v>
      </c>
      <c r="D53" s="542" t="s">
        <v>236</v>
      </c>
      <c r="E53" s="696"/>
    </row>
    <row r="54" spans="1:5" s="533" customFormat="1" ht="11.25" x14ac:dyDescent="0.15">
      <c r="A54" s="532" t="s">
        <v>321</v>
      </c>
      <c r="B54" s="540" t="s">
        <v>404</v>
      </c>
      <c r="C54" s="558" t="s">
        <v>538</v>
      </c>
      <c r="D54" s="542" t="s">
        <v>236</v>
      </c>
      <c r="E54" s="696"/>
    </row>
    <row r="55" spans="1:5" s="533" customFormat="1" ht="11.25" x14ac:dyDescent="0.15">
      <c r="A55" s="532" t="s">
        <v>322</v>
      </c>
      <c r="B55" s="540" t="s">
        <v>330</v>
      </c>
      <c r="C55" s="558" t="s">
        <v>539</v>
      </c>
      <c r="D55" s="542" t="s">
        <v>236</v>
      </c>
      <c r="E55" s="696"/>
    </row>
    <row r="56" spans="1:5" s="533" customFormat="1" ht="11.25" x14ac:dyDescent="0.15">
      <c r="A56" s="532" t="s">
        <v>323</v>
      </c>
      <c r="B56" s="539" t="s">
        <v>332</v>
      </c>
      <c r="C56" s="542" t="s">
        <v>539</v>
      </c>
      <c r="D56" s="542" t="s">
        <v>236</v>
      </c>
      <c r="E56" s="696"/>
    </row>
    <row r="57" spans="1:5" s="533" customFormat="1" ht="11.25" x14ac:dyDescent="0.15">
      <c r="A57" s="532" t="s">
        <v>324</v>
      </c>
      <c r="B57" s="539" t="s">
        <v>331</v>
      </c>
      <c r="C57" s="542" t="s">
        <v>539</v>
      </c>
      <c r="D57" s="542" t="s">
        <v>236</v>
      </c>
      <c r="E57" s="697"/>
    </row>
    <row r="58" spans="1:5" x14ac:dyDescent="0.2">
      <c r="A58" s="546" t="s">
        <v>325</v>
      </c>
      <c r="B58" s="547" t="s">
        <v>405</v>
      </c>
      <c r="C58" s="548"/>
      <c r="D58" s="548"/>
      <c r="E58" s="695" t="s">
        <v>548</v>
      </c>
    </row>
    <row r="59" spans="1:5" x14ac:dyDescent="0.2">
      <c r="A59" s="532" t="s">
        <v>326</v>
      </c>
      <c r="B59" s="552" t="s">
        <v>431</v>
      </c>
      <c r="C59" s="542" t="s">
        <v>540</v>
      </c>
      <c r="D59" s="542" t="s">
        <v>236</v>
      </c>
      <c r="E59" s="696"/>
    </row>
    <row r="60" spans="1:5" x14ac:dyDescent="0.2">
      <c r="A60" s="532" t="s">
        <v>406</v>
      </c>
      <c r="B60" s="552" t="s">
        <v>408</v>
      </c>
      <c r="C60" s="542" t="s">
        <v>539</v>
      </c>
      <c r="D60" s="542" t="s">
        <v>236</v>
      </c>
      <c r="E60" s="696"/>
    </row>
    <row r="61" spans="1:5" x14ac:dyDescent="0.2">
      <c r="A61" s="532" t="s">
        <v>407</v>
      </c>
      <c r="B61" s="552" t="s">
        <v>410</v>
      </c>
      <c r="C61" s="542" t="s">
        <v>539</v>
      </c>
      <c r="D61" s="542" t="s">
        <v>236</v>
      </c>
      <c r="E61" s="696"/>
    </row>
    <row r="62" spans="1:5" x14ac:dyDescent="0.2">
      <c r="A62" s="532" t="s">
        <v>409</v>
      </c>
      <c r="B62" s="540" t="s">
        <v>412</v>
      </c>
      <c r="C62" s="542" t="s">
        <v>539</v>
      </c>
      <c r="D62" s="542" t="s">
        <v>236</v>
      </c>
      <c r="E62" s="696"/>
    </row>
    <row r="63" spans="1:5" x14ac:dyDescent="0.2">
      <c r="A63" s="555" t="s">
        <v>411</v>
      </c>
      <c r="B63" s="540" t="s">
        <v>413</v>
      </c>
      <c r="C63" s="542" t="s">
        <v>539</v>
      </c>
      <c r="D63" s="542" t="s">
        <v>236</v>
      </c>
      <c r="E63" s="696"/>
    </row>
    <row r="64" spans="1:5" x14ac:dyDescent="0.2">
      <c r="A64" s="559" t="s">
        <v>430</v>
      </c>
      <c r="B64" s="560" t="s">
        <v>414</v>
      </c>
      <c r="C64" s="543" t="s">
        <v>539</v>
      </c>
      <c r="D64" s="543" t="s">
        <v>236</v>
      </c>
      <c r="E64" s="697"/>
    </row>
  </sheetData>
  <mergeCells count="11">
    <mergeCell ref="E58:E64"/>
    <mergeCell ref="E38:E39"/>
    <mergeCell ref="E2:E10"/>
    <mergeCell ref="E11:E19"/>
    <mergeCell ref="E20:E22"/>
    <mergeCell ref="E23:E28"/>
    <mergeCell ref="E29:E35"/>
    <mergeCell ref="E40:E45"/>
    <mergeCell ref="E46:E51"/>
    <mergeCell ref="E52:E57"/>
    <mergeCell ref="E36:E37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I24" sqref="I24"/>
    </sheetView>
  </sheetViews>
  <sheetFormatPr defaultRowHeight="14.25" x14ac:dyDescent="0.2"/>
  <cols>
    <col min="1" max="1" width="15.375" customWidth="1"/>
    <col min="2" max="2" width="13.5" bestFit="1" customWidth="1"/>
  </cols>
  <sheetData>
    <row r="1" spans="1:14" x14ac:dyDescent="0.2">
      <c r="A1" s="28" t="s">
        <v>503</v>
      </c>
    </row>
    <row r="2" spans="1:14" ht="15" thickBot="1" x14ac:dyDescent="0.25">
      <c r="N2" s="5" t="s">
        <v>12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31" t="s">
        <v>3</v>
      </c>
      <c r="B4" s="10" t="s">
        <v>4</v>
      </c>
      <c r="C4" s="33">
        <v>6.7968000000000002</v>
      </c>
      <c r="D4" s="32">
        <v>3.4390999999999998</v>
      </c>
      <c r="E4" s="33">
        <v>2.9245000000000001</v>
      </c>
      <c r="F4" s="32">
        <v>2.5708000000000002</v>
      </c>
      <c r="G4" s="33">
        <v>3.1408999999999998</v>
      </c>
      <c r="H4" s="32">
        <v>2.1191</v>
      </c>
      <c r="I4" s="33">
        <v>1.8867</v>
      </c>
      <c r="J4" s="32">
        <v>1.4689000000000001</v>
      </c>
      <c r="K4" s="33">
        <v>1.3560000000000001</v>
      </c>
      <c r="L4" s="32">
        <v>1.2633000000000001</v>
      </c>
      <c r="M4" s="32">
        <v>1.2164999999999999</v>
      </c>
      <c r="N4" s="32">
        <v>1.3031999999999999</v>
      </c>
    </row>
    <row r="5" spans="1:14" x14ac:dyDescent="0.2">
      <c r="A5" s="36"/>
      <c r="B5" s="37" t="s">
        <v>5</v>
      </c>
      <c r="C5" s="39">
        <v>6.7968000000000002</v>
      </c>
      <c r="D5" s="38">
        <v>3.4390999999999998</v>
      </c>
      <c r="E5" s="39">
        <v>2.9245000000000001</v>
      </c>
      <c r="F5" s="38">
        <v>2.5708000000000002</v>
      </c>
      <c r="G5" s="39">
        <v>3.1408999999999998</v>
      </c>
      <c r="H5" s="38">
        <v>2.1191</v>
      </c>
      <c r="I5" s="39">
        <v>1.8867</v>
      </c>
      <c r="J5" s="38">
        <v>1.4689000000000001</v>
      </c>
      <c r="K5" s="39">
        <v>1.3560000000000001</v>
      </c>
      <c r="L5" s="38">
        <v>1.2633000000000001</v>
      </c>
      <c r="M5" s="38">
        <v>1.2164999999999999</v>
      </c>
      <c r="N5" s="38">
        <v>1.3031999999999999</v>
      </c>
    </row>
    <row r="6" spans="1:14" x14ac:dyDescent="0.2">
      <c r="A6" s="42" t="s">
        <v>6</v>
      </c>
      <c r="B6" s="10" t="s">
        <v>4</v>
      </c>
      <c r="C6" s="33">
        <v>8.5313999999999997</v>
      </c>
      <c r="D6" s="32">
        <v>5.6909000000000001</v>
      </c>
      <c r="E6" s="33">
        <v>5.1875</v>
      </c>
      <c r="F6" s="32">
        <v>4.8392999999999997</v>
      </c>
      <c r="G6" s="33">
        <v>4.7569999999999997</v>
      </c>
      <c r="H6" s="32">
        <v>4.4749999999999996</v>
      </c>
      <c r="I6" s="33">
        <v>3.7989000000000002</v>
      </c>
      <c r="J6" s="32">
        <v>4.4561000000000002</v>
      </c>
      <c r="K6" s="33">
        <v>3.859</v>
      </c>
      <c r="L6" s="32">
        <v>4.3197000000000001</v>
      </c>
      <c r="M6" s="32">
        <v>3.746</v>
      </c>
      <c r="N6" s="32">
        <v>3.1539000000000001</v>
      </c>
    </row>
    <row r="7" spans="1:14" x14ac:dyDescent="0.2">
      <c r="A7" s="36"/>
      <c r="B7" s="21" t="s">
        <v>7</v>
      </c>
      <c r="C7" s="44">
        <v>10.7766</v>
      </c>
      <c r="D7" s="43">
        <v>9.2111000000000001</v>
      </c>
      <c r="E7" s="44">
        <v>8.0374999999999996</v>
      </c>
      <c r="F7" s="43">
        <v>7.6504000000000003</v>
      </c>
      <c r="G7" s="44">
        <v>5.8013000000000003</v>
      </c>
      <c r="H7" s="43">
        <v>6.4390999999999998</v>
      </c>
      <c r="I7" s="44">
        <v>5.5568</v>
      </c>
      <c r="J7" s="43">
        <v>5.8929</v>
      </c>
      <c r="K7" s="44">
        <v>6.4139999999999997</v>
      </c>
      <c r="L7" s="43">
        <v>4.6944999999999997</v>
      </c>
      <c r="M7" s="43">
        <v>4.8788</v>
      </c>
      <c r="N7" s="43">
        <v>5.2164999999999999</v>
      </c>
    </row>
    <row r="8" spans="1:14" x14ac:dyDescent="0.2">
      <c r="A8" s="36"/>
      <c r="B8" s="37" t="s">
        <v>5</v>
      </c>
      <c r="C8" s="39">
        <v>9.7349999999999994</v>
      </c>
      <c r="D8" s="38">
        <v>7.5446</v>
      </c>
      <c r="E8" s="39">
        <v>6.6635</v>
      </c>
      <c r="F8" s="38">
        <v>6.2713999999999999</v>
      </c>
      <c r="G8" s="39">
        <v>5.2804000000000002</v>
      </c>
      <c r="H8" s="38">
        <v>5.4435000000000002</v>
      </c>
      <c r="I8" s="39">
        <v>4.6520000000000001</v>
      </c>
      <c r="J8" s="38">
        <v>5.1422999999999996</v>
      </c>
      <c r="K8" s="39">
        <v>5.0601000000000003</v>
      </c>
      <c r="L8" s="38">
        <v>4.4931000000000001</v>
      </c>
      <c r="M8" s="38">
        <v>4.2619999999999996</v>
      </c>
      <c r="N8" s="38">
        <v>4.0789999999999997</v>
      </c>
    </row>
    <row r="9" spans="1:14" x14ac:dyDescent="0.2">
      <c r="A9" s="42" t="s">
        <v>8</v>
      </c>
      <c r="B9" s="10" t="s">
        <v>4</v>
      </c>
      <c r="C9" s="33">
        <v>10.186199999999999</v>
      </c>
      <c r="D9" s="32">
        <v>11.9915</v>
      </c>
      <c r="E9" s="33">
        <v>12.9161</v>
      </c>
      <c r="F9" s="32">
        <v>10.4626</v>
      </c>
      <c r="G9" s="33">
        <v>8.6433</v>
      </c>
      <c r="H9" s="32">
        <v>9.4993999999999996</v>
      </c>
      <c r="I9" s="33">
        <v>11.6335</v>
      </c>
      <c r="J9" s="32">
        <v>9.7906999999999993</v>
      </c>
      <c r="K9" s="33">
        <v>8.3945000000000007</v>
      </c>
      <c r="L9" s="32">
        <v>9.2045999999999992</v>
      </c>
      <c r="M9" s="32">
        <v>9.3483000000000001</v>
      </c>
      <c r="N9" s="32">
        <v>7.8413000000000004</v>
      </c>
    </row>
    <row r="10" spans="1:14" x14ac:dyDescent="0.2">
      <c r="A10" s="36"/>
      <c r="B10" s="21" t="s">
        <v>7</v>
      </c>
      <c r="C10" s="44">
        <v>13.934699999999999</v>
      </c>
      <c r="D10" s="43">
        <v>12.702</v>
      </c>
      <c r="E10" s="44">
        <v>12.3063</v>
      </c>
      <c r="F10" s="43">
        <v>11.304399999999999</v>
      </c>
      <c r="G10" s="44">
        <v>9.6544000000000008</v>
      </c>
      <c r="H10" s="43">
        <v>11.610799999999999</v>
      </c>
      <c r="I10" s="44">
        <v>10.6912</v>
      </c>
      <c r="J10" s="43">
        <v>11.357900000000001</v>
      </c>
      <c r="K10" s="44">
        <v>9.9461999999999993</v>
      </c>
      <c r="L10" s="43">
        <v>9.4913000000000007</v>
      </c>
      <c r="M10" s="43">
        <v>8.2373999999999992</v>
      </c>
      <c r="N10" s="43">
        <v>9.1808999999999994</v>
      </c>
    </row>
    <row r="11" spans="1:14" x14ac:dyDescent="0.2">
      <c r="A11" s="36"/>
      <c r="B11" s="37" t="s">
        <v>5</v>
      </c>
      <c r="C11" s="39">
        <v>12.5777</v>
      </c>
      <c r="D11" s="38">
        <v>12.4336</v>
      </c>
      <c r="E11" s="39">
        <v>12.546099999999999</v>
      </c>
      <c r="F11" s="38">
        <v>10.9605</v>
      </c>
      <c r="G11" s="39">
        <v>9.2260000000000009</v>
      </c>
      <c r="H11" s="38">
        <v>10.684900000000001</v>
      </c>
      <c r="I11" s="39">
        <v>11.118</v>
      </c>
      <c r="J11" s="38">
        <v>10.6264</v>
      </c>
      <c r="K11" s="39">
        <v>9.2012999999999998</v>
      </c>
      <c r="L11" s="38">
        <v>9.35</v>
      </c>
      <c r="M11" s="38">
        <v>8.7987000000000002</v>
      </c>
      <c r="N11" s="38">
        <v>8.4879999999999995</v>
      </c>
    </row>
    <row r="12" spans="1:14" x14ac:dyDescent="0.2">
      <c r="A12" s="42" t="s">
        <v>9</v>
      </c>
      <c r="B12" s="10" t="s">
        <v>4</v>
      </c>
      <c r="C12" s="33">
        <v>10.4785</v>
      </c>
      <c r="D12" s="32">
        <v>13.4208</v>
      </c>
      <c r="E12" s="33">
        <v>13.283200000000001</v>
      </c>
      <c r="F12" s="32">
        <v>12.371499999999999</v>
      </c>
      <c r="G12" s="33">
        <v>12.268000000000001</v>
      </c>
      <c r="H12" s="32">
        <v>11.450200000000001</v>
      </c>
      <c r="I12" s="33">
        <v>11.3698</v>
      </c>
      <c r="J12" s="32">
        <v>9.6879000000000008</v>
      </c>
      <c r="K12" s="33">
        <v>9.7493999999999996</v>
      </c>
      <c r="L12" s="32">
        <v>10.316000000000001</v>
      </c>
      <c r="M12" s="32">
        <v>10.4389</v>
      </c>
      <c r="N12" s="32">
        <v>8.5119000000000007</v>
      </c>
    </row>
    <row r="13" spans="1:14" x14ac:dyDescent="0.2">
      <c r="A13" s="36"/>
      <c r="B13" s="21" t="s">
        <v>7</v>
      </c>
      <c r="C13" s="44">
        <v>17.542200000000001</v>
      </c>
      <c r="D13" s="43">
        <v>18.017900000000001</v>
      </c>
      <c r="E13" s="44">
        <v>16.9787</v>
      </c>
      <c r="F13" s="43">
        <v>13.991400000000001</v>
      </c>
      <c r="G13" s="44">
        <v>13.275</v>
      </c>
      <c r="H13" s="43">
        <v>13.3202</v>
      </c>
      <c r="I13" s="44">
        <v>11.611000000000001</v>
      </c>
      <c r="J13" s="43">
        <v>13.640599999999999</v>
      </c>
      <c r="K13" s="44">
        <v>12.7834</v>
      </c>
      <c r="L13" s="43">
        <v>11.7249</v>
      </c>
      <c r="M13" s="43">
        <v>10.1808</v>
      </c>
      <c r="N13" s="43">
        <v>10.526300000000001</v>
      </c>
    </row>
    <row r="14" spans="1:14" x14ac:dyDescent="0.2">
      <c r="A14" s="36"/>
      <c r="B14" s="37" t="s">
        <v>5</v>
      </c>
      <c r="C14" s="39">
        <v>15.366300000000001</v>
      </c>
      <c r="D14" s="38">
        <v>16.5305</v>
      </c>
      <c r="E14" s="39">
        <v>15.7256</v>
      </c>
      <c r="F14" s="38">
        <v>13.416700000000001</v>
      </c>
      <c r="G14" s="39">
        <v>12.9018</v>
      </c>
      <c r="H14" s="38">
        <v>12.5974</v>
      </c>
      <c r="I14" s="39">
        <v>11.513999999999999</v>
      </c>
      <c r="J14" s="38">
        <v>11.987500000000001</v>
      </c>
      <c r="K14" s="39">
        <v>11.467000000000001</v>
      </c>
      <c r="L14" s="38">
        <v>11.091799999999999</v>
      </c>
      <c r="M14" s="38">
        <v>10.300700000000001</v>
      </c>
      <c r="N14" s="38">
        <v>9.5604999999999993</v>
      </c>
    </row>
    <row r="15" spans="1:14" x14ac:dyDescent="0.2">
      <c r="A15" s="47" t="s">
        <v>10</v>
      </c>
      <c r="B15" s="10" t="s">
        <v>4</v>
      </c>
      <c r="C15" s="33">
        <v>7.3548999999999998</v>
      </c>
      <c r="D15" s="32">
        <v>8.1755999999999993</v>
      </c>
      <c r="E15" s="33">
        <v>7.2088999999999999</v>
      </c>
      <c r="F15" s="32">
        <v>7.3331</v>
      </c>
      <c r="G15" s="33">
        <v>7.4318</v>
      </c>
      <c r="H15" s="32">
        <v>7.8296999999999999</v>
      </c>
      <c r="I15" s="33">
        <v>7.1904000000000003</v>
      </c>
      <c r="J15" s="32">
        <v>7.6506999999999996</v>
      </c>
      <c r="K15" s="33">
        <v>9.4251000000000005</v>
      </c>
      <c r="L15" s="32">
        <v>8.2742000000000004</v>
      </c>
      <c r="M15" s="32">
        <v>6.9188999999999998</v>
      </c>
      <c r="N15" s="32">
        <v>8.4718</v>
      </c>
    </row>
    <row r="16" spans="1:14" x14ac:dyDescent="0.2">
      <c r="A16" s="36"/>
      <c r="B16" s="21" t="s">
        <v>7</v>
      </c>
      <c r="C16" s="44">
        <v>11.5869</v>
      </c>
      <c r="D16" s="43">
        <v>11.6096</v>
      </c>
      <c r="E16" s="44">
        <v>9.5684000000000005</v>
      </c>
      <c r="F16" s="43">
        <v>10.9885</v>
      </c>
      <c r="G16" s="44">
        <v>10.683400000000001</v>
      </c>
      <c r="H16" s="43">
        <v>11.821199999999999</v>
      </c>
      <c r="I16" s="44">
        <v>10.967700000000001</v>
      </c>
      <c r="J16" s="43">
        <v>12.068300000000001</v>
      </c>
      <c r="K16" s="44">
        <v>11.786300000000001</v>
      </c>
      <c r="L16" s="43">
        <v>11.436500000000001</v>
      </c>
      <c r="M16" s="43">
        <v>11.401999999999999</v>
      </c>
      <c r="N16" s="43">
        <v>10.633100000000001</v>
      </c>
    </row>
    <row r="17" spans="1:14" x14ac:dyDescent="0.2">
      <c r="A17" s="48"/>
      <c r="B17" s="37" t="s">
        <v>5</v>
      </c>
      <c r="C17" s="39">
        <v>10.1256</v>
      </c>
      <c r="D17" s="38">
        <v>10.386699999999999</v>
      </c>
      <c r="E17" s="39">
        <v>8.7036999999999995</v>
      </c>
      <c r="F17" s="38">
        <v>9.6120000000000001</v>
      </c>
      <c r="G17" s="39">
        <v>9.4271999999999991</v>
      </c>
      <c r="H17" s="38">
        <v>10.2407</v>
      </c>
      <c r="I17" s="39">
        <v>9.4347999999999992</v>
      </c>
      <c r="J17" s="38">
        <v>10.235300000000001</v>
      </c>
      <c r="K17" s="39">
        <v>10.786099999999999</v>
      </c>
      <c r="L17" s="38">
        <v>10.0708</v>
      </c>
      <c r="M17" s="38">
        <v>9.4306000000000001</v>
      </c>
      <c r="N17" s="38">
        <v>9.6666000000000007</v>
      </c>
    </row>
    <row r="18" spans="1:14" x14ac:dyDescent="0.2">
      <c r="A18" s="42" t="s">
        <v>11</v>
      </c>
      <c r="B18" s="10" t="s">
        <v>4</v>
      </c>
      <c r="C18" s="33">
        <v>8.5367999999999995</v>
      </c>
      <c r="D18" s="32">
        <v>7.7537000000000003</v>
      </c>
      <c r="E18" s="33">
        <v>7.5228999999999999</v>
      </c>
      <c r="F18" s="32">
        <v>6.8533999999999997</v>
      </c>
      <c r="G18" s="33">
        <v>6.7404999999999999</v>
      </c>
      <c r="H18" s="32">
        <v>6.4360999999999997</v>
      </c>
      <c r="I18" s="33">
        <v>6.4066999999999998</v>
      </c>
      <c r="J18" s="32">
        <v>5.9561000000000002</v>
      </c>
      <c r="K18" s="33">
        <v>5.7828999999999997</v>
      </c>
      <c r="L18" s="32">
        <v>6.0381999999999998</v>
      </c>
      <c r="M18" s="32">
        <v>5.7828999999999997</v>
      </c>
      <c r="N18" s="32">
        <v>5.1756000000000002</v>
      </c>
    </row>
    <row r="19" spans="1:14" x14ac:dyDescent="0.2">
      <c r="A19" s="36"/>
      <c r="B19" s="21" t="s">
        <v>7</v>
      </c>
      <c r="C19" s="44">
        <v>14.000500000000001</v>
      </c>
      <c r="D19" s="43">
        <v>13.4579</v>
      </c>
      <c r="E19" s="44">
        <v>12.3093</v>
      </c>
      <c r="F19" s="43">
        <v>11.1502</v>
      </c>
      <c r="G19" s="44">
        <v>9.9656000000000002</v>
      </c>
      <c r="H19" s="43">
        <v>10.7089</v>
      </c>
      <c r="I19" s="44">
        <v>9.5067000000000004</v>
      </c>
      <c r="J19" s="43">
        <v>10.577999999999999</v>
      </c>
      <c r="K19" s="44">
        <v>10.1121</v>
      </c>
      <c r="L19" s="43">
        <v>9.0586000000000002</v>
      </c>
      <c r="M19" s="43">
        <v>8.3583999999999996</v>
      </c>
      <c r="N19" s="43">
        <v>8.5923999999999996</v>
      </c>
    </row>
    <row r="20" spans="1:14" x14ac:dyDescent="0.2">
      <c r="A20" s="48"/>
      <c r="B20" s="37" t="s">
        <v>5</v>
      </c>
      <c r="C20" s="39">
        <v>11.523899999999999</v>
      </c>
      <c r="D20" s="38">
        <v>10.807399999999999</v>
      </c>
      <c r="E20" s="39">
        <v>10.0311</v>
      </c>
      <c r="F20" s="38">
        <v>9.0571000000000002</v>
      </c>
      <c r="G20" s="39">
        <v>8.359</v>
      </c>
      <c r="H20" s="38">
        <v>8.5338999999999992</v>
      </c>
      <c r="I20" s="39">
        <v>7.8902000000000001</v>
      </c>
      <c r="J20" s="38">
        <v>8.1195000000000004</v>
      </c>
      <c r="K20" s="39">
        <v>7.7652000000000001</v>
      </c>
      <c r="L20" s="38">
        <v>7.3914</v>
      </c>
      <c r="M20" s="38">
        <v>6.9122000000000003</v>
      </c>
      <c r="N20" s="38">
        <v>6.6421999999999999</v>
      </c>
    </row>
    <row r="21" spans="1:14" x14ac:dyDescent="0.2">
      <c r="A21" s="3" t="s">
        <v>237</v>
      </c>
    </row>
    <row r="22" spans="1:14" x14ac:dyDescent="0.2">
      <c r="A22" s="3" t="s">
        <v>267</v>
      </c>
    </row>
    <row r="25" spans="1:14" x14ac:dyDescent="0.2">
      <c r="F25" s="58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I25" sqref="I25"/>
    </sheetView>
  </sheetViews>
  <sheetFormatPr defaultRowHeight="14.25" x14ac:dyDescent="0.2"/>
  <cols>
    <col min="1" max="1" width="15.375" customWidth="1"/>
    <col min="2" max="2" width="10.875" bestFit="1" customWidth="1"/>
  </cols>
  <sheetData>
    <row r="1" spans="1:14" x14ac:dyDescent="0.2">
      <c r="A1" s="28" t="s">
        <v>504</v>
      </c>
    </row>
    <row r="2" spans="1:14" ht="15" thickBot="1" x14ac:dyDescent="0.25">
      <c r="A2" s="28"/>
      <c r="N2" s="5" t="s">
        <v>13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9" t="s">
        <v>3</v>
      </c>
      <c r="B4" s="10" t="s">
        <v>4</v>
      </c>
      <c r="C4" s="11">
        <v>568.92104640000002</v>
      </c>
      <c r="D4" s="11">
        <v>288.73108492199998</v>
      </c>
      <c r="E4" s="11">
        <v>247.027982025</v>
      </c>
      <c r="F4" s="11">
        <v>218.47036307600004</v>
      </c>
      <c r="G4" s="11">
        <v>268.52967504999998</v>
      </c>
      <c r="H4" s="11">
        <v>181.76542106199997</v>
      </c>
      <c r="I4" s="11">
        <v>167.18493961199999</v>
      </c>
      <c r="J4" s="11">
        <v>130.912965657</v>
      </c>
      <c r="K4" s="11">
        <v>121.47334116</v>
      </c>
      <c r="L4" s="11">
        <v>113.68082976000002</v>
      </c>
      <c r="M4" s="11">
        <v>109.89474152999999</v>
      </c>
      <c r="N4" s="11">
        <v>118.10882051999999</v>
      </c>
    </row>
    <row r="5" spans="1:14" ht="15" thickBot="1" x14ac:dyDescent="0.25">
      <c r="A5" s="13"/>
      <c r="B5" s="14" t="s">
        <v>5</v>
      </c>
      <c r="C5" s="15">
        <v>568.92104640000002</v>
      </c>
      <c r="D5" s="15">
        <v>288.73108492199998</v>
      </c>
      <c r="E5" s="15">
        <v>247.027982025</v>
      </c>
      <c r="F5" s="15">
        <v>218.47036307600004</v>
      </c>
      <c r="G5" s="15">
        <v>268.52967504999998</v>
      </c>
      <c r="H5" s="15">
        <v>181.76542106199997</v>
      </c>
      <c r="I5" s="15">
        <v>167.18493961199999</v>
      </c>
      <c r="J5" s="15">
        <v>130.912965657</v>
      </c>
      <c r="K5" s="15">
        <v>121.47334116</v>
      </c>
      <c r="L5" s="15">
        <v>113.68082976000002</v>
      </c>
      <c r="M5" s="15">
        <v>109.89474152999999</v>
      </c>
      <c r="N5" s="15">
        <v>118.10882051999999</v>
      </c>
    </row>
    <row r="6" spans="1:14" x14ac:dyDescent="0.2">
      <c r="A6" s="17" t="s">
        <v>6</v>
      </c>
      <c r="B6" s="18" t="s">
        <v>4</v>
      </c>
      <c r="C6" s="11">
        <v>727.57468417200005</v>
      </c>
      <c r="D6" s="11">
        <v>506.318121002</v>
      </c>
      <c r="E6" s="11">
        <v>477.85724875</v>
      </c>
      <c r="F6" s="11">
        <v>461.07432485099991</v>
      </c>
      <c r="G6" s="11">
        <v>468.32075132</v>
      </c>
      <c r="H6" s="11">
        <v>454.06433275000001</v>
      </c>
      <c r="I6" s="11">
        <v>399.10589989200002</v>
      </c>
      <c r="J6" s="11">
        <v>480.52207298700006</v>
      </c>
      <c r="K6" s="11">
        <v>426.78158997000003</v>
      </c>
      <c r="L6" s="11">
        <v>489.56149311300004</v>
      </c>
      <c r="M6" s="11">
        <v>434.70955218</v>
      </c>
      <c r="N6" s="11">
        <v>374.46882326100001</v>
      </c>
    </row>
    <row r="7" spans="1:14" x14ac:dyDescent="0.2">
      <c r="A7" s="20"/>
      <c r="B7" s="21" t="s">
        <v>7</v>
      </c>
      <c r="C7" s="22">
        <v>1061.9895304080001</v>
      </c>
      <c r="D7" s="22">
        <v>911.59769702999995</v>
      </c>
      <c r="E7" s="22">
        <v>795.41784524999991</v>
      </c>
      <c r="F7" s="22">
        <v>756.98152766400005</v>
      </c>
      <c r="G7" s="22">
        <v>573.85461776399995</v>
      </c>
      <c r="H7" s="22">
        <v>635.50369055900001</v>
      </c>
      <c r="I7" s="22">
        <v>550.48867073600002</v>
      </c>
      <c r="J7" s="22">
        <v>581.02072914600001</v>
      </c>
      <c r="K7" s="22">
        <v>629.29056041999991</v>
      </c>
      <c r="L7" s="22">
        <v>458.23418226999996</v>
      </c>
      <c r="M7" s="22">
        <v>473.69684052000002</v>
      </c>
      <c r="N7" s="22">
        <v>503.69569380499996</v>
      </c>
    </row>
    <row r="8" spans="1:14" ht="15" thickBot="1" x14ac:dyDescent="0.25">
      <c r="A8" s="13"/>
      <c r="B8" s="14" t="s">
        <v>5</v>
      </c>
      <c r="C8" s="15">
        <v>1789.5642170999997</v>
      </c>
      <c r="D8" s="15">
        <v>1417.910093768</v>
      </c>
      <c r="E8" s="15">
        <v>1273.2642454000002</v>
      </c>
      <c r="F8" s="15">
        <v>1218.0546376080001</v>
      </c>
      <c r="G8" s="15">
        <v>1042.1769180160002</v>
      </c>
      <c r="H8" s="15">
        <v>1089.5784720300001</v>
      </c>
      <c r="I8" s="15">
        <v>949.58512711999992</v>
      </c>
      <c r="J8" s="15">
        <v>1061.5322396429999</v>
      </c>
      <c r="K8" s="15">
        <v>1056.072522186</v>
      </c>
      <c r="L8" s="15">
        <v>947.78871219600012</v>
      </c>
      <c r="M8" s="15">
        <v>908.39939825999988</v>
      </c>
      <c r="N8" s="15">
        <v>878.16860342999996</v>
      </c>
    </row>
    <row r="9" spans="1:14" x14ac:dyDescent="0.2">
      <c r="A9" s="17" t="s">
        <v>8</v>
      </c>
      <c r="B9" s="18" t="s">
        <v>4</v>
      </c>
      <c r="C9" s="11">
        <v>428.48097507</v>
      </c>
      <c r="D9" s="11">
        <v>525.79513778</v>
      </c>
      <c r="E9" s="11">
        <v>588.60669695499996</v>
      </c>
      <c r="F9" s="11">
        <v>494.55119884800001</v>
      </c>
      <c r="G9" s="11">
        <v>422.92358364</v>
      </c>
      <c r="H9" s="11">
        <v>479.31483557199999</v>
      </c>
      <c r="I9" s="11">
        <v>604.43082401000004</v>
      </c>
      <c r="J9" s="11">
        <v>521.96140677199992</v>
      </c>
      <c r="K9" s="11">
        <v>458.33676192500002</v>
      </c>
      <c r="L9" s="11">
        <v>513.76947635999989</v>
      </c>
      <c r="M9" s="11">
        <v>532.486740123</v>
      </c>
      <c r="N9" s="11">
        <v>455.036676801</v>
      </c>
    </row>
    <row r="10" spans="1:14" x14ac:dyDescent="0.2">
      <c r="A10" s="20"/>
      <c r="B10" s="21" t="s">
        <v>7</v>
      </c>
      <c r="C10" s="22">
        <v>1033.0149838319999</v>
      </c>
      <c r="D10" s="22">
        <v>917.53709928000001</v>
      </c>
      <c r="E10" s="22">
        <v>865.32462215399994</v>
      </c>
      <c r="F10" s="22">
        <v>773.47892640800001</v>
      </c>
      <c r="G10" s="22">
        <v>642.6418535040001</v>
      </c>
      <c r="H10" s="22">
        <v>749.99997432400005</v>
      </c>
      <c r="I10" s="22">
        <v>670.72600982400002</v>
      </c>
      <c r="J10" s="22">
        <v>691.777546143</v>
      </c>
      <c r="K10" s="22">
        <v>588.16803969</v>
      </c>
      <c r="L10" s="22">
        <v>544.99908308300007</v>
      </c>
      <c r="M10" s="22">
        <v>459.361164594</v>
      </c>
      <c r="N10" s="22">
        <v>497.30731883999994</v>
      </c>
    </row>
    <row r="11" spans="1:14" ht="15" thickBot="1" x14ac:dyDescent="0.25">
      <c r="A11" s="13"/>
      <c r="B11" s="14" t="s">
        <v>5</v>
      </c>
      <c r="C11" s="15">
        <v>1461.4962895340002</v>
      </c>
      <c r="D11" s="15">
        <v>1443.329091456</v>
      </c>
      <c r="E11" s="15">
        <v>1453.9315216929999</v>
      </c>
      <c r="F11" s="15">
        <v>1268.0344936500001</v>
      </c>
      <c r="G11" s="15">
        <v>1065.56120622</v>
      </c>
      <c r="H11" s="15">
        <v>1229.3236024580001</v>
      </c>
      <c r="I11" s="15">
        <v>1275.14932494</v>
      </c>
      <c r="J11" s="15">
        <v>1213.7381630320001</v>
      </c>
      <c r="K11" s="15">
        <v>1046.50617498</v>
      </c>
      <c r="L11" s="15">
        <v>1058.7706250000001</v>
      </c>
      <c r="M11" s="15">
        <v>991.84331204400007</v>
      </c>
      <c r="N11" s="15">
        <v>952.33976456000005</v>
      </c>
    </row>
    <row r="12" spans="1:14" x14ac:dyDescent="0.2">
      <c r="A12" s="17" t="s">
        <v>9</v>
      </c>
      <c r="B12" s="18" t="s">
        <v>4</v>
      </c>
      <c r="C12" s="11">
        <v>610.59770318000005</v>
      </c>
      <c r="D12" s="11">
        <v>820.21326566400012</v>
      </c>
      <c r="E12" s="11">
        <v>849.33444960000008</v>
      </c>
      <c r="F12" s="11">
        <v>826.25301991499987</v>
      </c>
      <c r="G12" s="11">
        <v>854.35811892000004</v>
      </c>
      <c r="H12" s="11">
        <v>828.23441572400009</v>
      </c>
      <c r="I12" s="11">
        <v>853.97601367000004</v>
      </c>
      <c r="J12" s="11">
        <v>753.37838095200004</v>
      </c>
      <c r="K12" s="11">
        <v>783.48820487399996</v>
      </c>
      <c r="L12" s="11">
        <v>855.12841756000012</v>
      </c>
      <c r="M12" s="11">
        <v>890.94435226099995</v>
      </c>
      <c r="N12" s="11">
        <v>746.66446383300001</v>
      </c>
    </row>
    <row r="13" spans="1:14" x14ac:dyDescent="0.2">
      <c r="A13" s="20"/>
      <c r="B13" s="21" t="s">
        <v>7</v>
      </c>
      <c r="C13" s="22">
        <v>2296.2252126840003</v>
      </c>
      <c r="D13" s="22">
        <v>2302.4142884570001</v>
      </c>
      <c r="E13" s="22">
        <v>2116.1158251719999</v>
      </c>
      <c r="F13" s="22">
        <v>1699.4151718740002</v>
      </c>
      <c r="G13" s="22">
        <v>1570.1826645000001</v>
      </c>
      <c r="H13" s="22">
        <v>1529.1931929139998</v>
      </c>
      <c r="I13" s="22">
        <v>1295.0576164300001</v>
      </c>
      <c r="J13" s="22">
        <v>1475.639562376</v>
      </c>
      <c r="K13" s="22">
        <v>1340.494680476</v>
      </c>
      <c r="L13" s="22">
        <v>1191.1743316439999</v>
      </c>
      <c r="M13" s="22">
        <v>1001.6074656000001</v>
      </c>
      <c r="N13" s="22">
        <v>1002.4543910530001</v>
      </c>
    </row>
    <row r="14" spans="1:14" ht="15" thickBot="1" x14ac:dyDescent="0.25">
      <c r="A14" s="13"/>
      <c r="B14" s="14" t="s">
        <v>5</v>
      </c>
      <c r="C14" s="15">
        <v>2906.8229948100002</v>
      </c>
      <c r="D14" s="15">
        <v>3122.609962255</v>
      </c>
      <c r="E14" s="15">
        <v>2965.4403951920003</v>
      </c>
      <c r="F14" s="15">
        <v>2525.6698932740001</v>
      </c>
      <c r="G14" s="15">
        <v>2424.536833266</v>
      </c>
      <c r="H14" s="15">
        <v>2357.429439906</v>
      </c>
      <c r="I14" s="15">
        <v>2149.0452679199998</v>
      </c>
      <c r="J14" s="15">
        <v>2229.0137695000003</v>
      </c>
      <c r="K14" s="15">
        <v>2123.9733549500002</v>
      </c>
      <c r="L14" s="15">
        <v>2046.2926847639999</v>
      </c>
      <c r="M14" s="15">
        <v>1892.5526583430001</v>
      </c>
      <c r="N14" s="15">
        <v>1749.12578949</v>
      </c>
    </row>
    <row r="15" spans="1:14" x14ac:dyDescent="0.2">
      <c r="A15" s="24" t="s">
        <v>10</v>
      </c>
      <c r="B15" s="18" t="s">
        <v>4</v>
      </c>
      <c r="C15" s="11">
        <v>226.628593072</v>
      </c>
      <c r="D15" s="11">
        <v>263.68885313999999</v>
      </c>
      <c r="E15" s="11">
        <v>241.868759549</v>
      </c>
      <c r="F15" s="11">
        <v>255.52194283100002</v>
      </c>
      <c r="G15" s="11">
        <v>268.50201584000001</v>
      </c>
      <c r="H15" s="11">
        <v>292.36154607899999</v>
      </c>
      <c r="I15" s="11">
        <v>276.57025132800004</v>
      </c>
      <c r="J15" s="11">
        <v>302.69107068799997</v>
      </c>
      <c r="K15" s="11">
        <v>382.90524361200005</v>
      </c>
      <c r="L15" s="11">
        <v>344.61008724999999</v>
      </c>
      <c r="M15" s="11">
        <v>294.956512395</v>
      </c>
      <c r="N15" s="11">
        <v>369.124035338</v>
      </c>
    </row>
    <row r="16" spans="1:14" x14ac:dyDescent="0.2">
      <c r="A16" s="20"/>
      <c r="B16" s="21" t="s">
        <v>7</v>
      </c>
      <c r="C16" s="22">
        <v>676.97100529499994</v>
      </c>
      <c r="D16" s="22">
        <v>677.04749184000002</v>
      </c>
      <c r="E16" s="22">
        <v>554.99274762799996</v>
      </c>
      <c r="F16" s="22">
        <v>633.94975073499995</v>
      </c>
      <c r="G16" s="22">
        <v>613.13485542400008</v>
      </c>
      <c r="H16" s="22">
        <v>673.34465432399998</v>
      </c>
      <c r="I16" s="22">
        <v>617.62858685700007</v>
      </c>
      <c r="J16" s="22">
        <v>673.23446008799999</v>
      </c>
      <c r="K16" s="22">
        <v>651.49716154000009</v>
      </c>
      <c r="L16" s="22">
        <v>626.55402765500003</v>
      </c>
      <c r="M16" s="22">
        <v>619.29404301999989</v>
      </c>
      <c r="N16" s="22">
        <v>572.72662472200011</v>
      </c>
    </row>
    <row r="17" spans="1:14" ht="15" thickBot="1" x14ac:dyDescent="0.25">
      <c r="A17" s="13"/>
      <c r="B17" s="14" t="s">
        <v>5</v>
      </c>
      <c r="C17" s="15">
        <v>903.59669704800012</v>
      </c>
      <c r="D17" s="15">
        <v>940.73432503499998</v>
      </c>
      <c r="E17" s="15">
        <v>796.85924609599988</v>
      </c>
      <c r="F17" s="15">
        <v>889.46679744000005</v>
      </c>
      <c r="G17" s="15">
        <v>881.63325235199989</v>
      </c>
      <c r="H17" s="15">
        <v>965.70671459499999</v>
      </c>
      <c r="I17" s="15">
        <v>894.20420960399986</v>
      </c>
      <c r="J17" s="15">
        <v>975.92766675999997</v>
      </c>
      <c r="K17" s="15">
        <v>1034.407699312</v>
      </c>
      <c r="L17" s="15">
        <v>971.16974277600002</v>
      </c>
      <c r="M17" s="15">
        <v>914.25008283600005</v>
      </c>
      <c r="N17" s="15">
        <v>941.85096109800008</v>
      </c>
    </row>
    <row r="18" spans="1:14" x14ac:dyDescent="0.2">
      <c r="A18" s="17" t="s">
        <v>11</v>
      </c>
      <c r="B18" s="18" t="s">
        <v>4</v>
      </c>
      <c r="C18" s="11">
        <v>2562.1997242799998</v>
      </c>
      <c r="D18" s="11">
        <v>2404.738410812</v>
      </c>
      <c r="E18" s="11">
        <v>2404.6872364129999</v>
      </c>
      <c r="F18" s="11">
        <v>2255.857194056</v>
      </c>
      <c r="G18" s="11">
        <v>2282.6302190249999</v>
      </c>
      <c r="H18" s="11">
        <v>2235.725949358</v>
      </c>
      <c r="I18" s="11">
        <v>2301.2845898559999</v>
      </c>
      <c r="J18" s="11">
        <v>2189.4533067279999</v>
      </c>
      <c r="K18" s="11">
        <v>2173.0080065889997</v>
      </c>
      <c r="L18" s="11">
        <v>2316.7260695319997</v>
      </c>
      <c r="M18" s="11">
        <v>2262.9817188709999</v>
      </c>
      <c r="N18" s="11">
        <v>2063.4268401600002</v>
      </c>
    </row>
    <row r="19" spans="1:14" x14ac:dyDescent="0.2">
      <c r="A19" s="20"/>
      <c r="B19" s="21" t="s">
        <v>7</v>
      </c>
      <c r="C19" s="22">
        <v>5068.1979406050004</v>
      </c>
      <c r="D19" s="22">
        <v>4808.583976293</v>
      </c>
      <c r="E19" s="22">
        <v>4331.8292789879997</v>
      </c>
      <c r="F19" s="22">
        <v>3863.8007545999999</v>
      </c>
      <c r="G19" s="22">
        <v>3399.8190514880002</v>
      </c>
      <c r="H19" s="22">
        <v>3588.047679543</v>
      </c>
      <c r="I19" s="22">
        <v>3133.9081822860003</v>
      </c>
      <c r="J19" s="22">
        <v>3421.6575149399996</v>
      </c>
      <c r="K19" s="22">
        <v>3209.4280495319999</v>
      </c>
      <c r="L19" s="22">
        <v>2820.94587288</v>
      </c>
      <c r="M19" s="22">
        <v>2553.948655232</v>
      </c>
      <c r="N19" s="22">
        <v>2576.1879750799999</v>
      </c>
    </row>
    <row r="20" spans="1:14" ht="15" thickBot="1" x14ac:dyDescent="0.25">
      <c r="A20" s="13"/>
      <c r="B20" s="14" t="s">
        <v>5</v>
      </c>
      <c r="C20" s="15">
        <v>7630.4011504949995</v>
      </c>
      <c r="D20" s="15">
        <v>7213.3605475819995</v>
      </c>
      <c r="E20" s="15">
        <v>6736.5269444430005</v>
      </c>
      <c r="F20" s="15">
        <v>6119.7179024930001</v>
      </c>
      <c r="G20" s="15">
        <v>5682.4442712700002</v>
      </c>
      <c r="H20" s="15">
        <v>5823.7522545349993</v>
      </c>
      <c r="I20" s="15">
        <v>5435.1821018519995</v>
      </c>
      <c r="J20" s="15">
        <v>5611.1241901499998</v>
      </c>
      <c r="K20" s="15">
        <v>5382.4431773160004</v>
      </c>
      <c r="L20" s="15">
        <v>5137.681278084</v>
      </c>
      <c r="M20" s="15">
        <v>4816.9581070619997</v>
      </c>
      <c r="N20" s="15">
        <v>4639.6118372379997</v>
      </c>
    </row>
    <row r="21" spans="1:14" x14ac:dyDescent="0.2">
      <c r="A21" s="3" t="s">
        <v>237</v>
      </c>
    </row>
    <row r="22" spans="1:14" x14ac:dyDescent="0.2">
      <c r="A22" s="3" t="s">
        <v>266</v>
      </c>
    </row>
    <row r="24" spans="1:14" x14ac:dyDescent="0.2">
      <c r="H24" s="58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2" sqref="A2"/>
    </sheetView>
  </sheetViews>
  <sheetFormatPr defaultRowHeight="14.25" x14ac:dyDescent="0.2"/>
  <cols>
    <col min="1" max="1" width="17.125" customWidth="1"/>
    <col min="2" max="2" width="13.5" bestFit="1" customWidth="1"/>
  </cols>
  <sheetData>
    <row r="1" spans="1:14" x14ac:dyDescent="0.2">
      <c r="A1" s="28" t="s">
        <v>505</v>
      </c>
    </row>
    <row r="2" spans="1:14" ht="15" thickBot="1" x14ac:dyDescent="0.25">
      <c r="N2" s="5" t="s">
        <v>12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31" t="s">
        <v>3</v>
      </c>
      <c r="B4" s="10" t="s">
        <v>4</v>
      </c>
      <c r="C4" s="33">
        <v>4.4287000000000001</v>
      </c>
      <c r="D4" s="32">
        <v>1.5530999999999999</v>
      </c>
      <c r="E4" s="33">
        <v>0.70669999999999999</v>
      </c>
      <c r="F4" s="32">
        <v>0.79290000000000005</v>
      </c>
      <c r="G4" s="33">
        <v>1.5920000000000001</v>
      </c>
      <c r="H4" s="32">
        <v>1.08</v>
      </c>
      <c r="I4" s="33">
        <v>0.76349999999999996</v>
      </c>
      <c r="J4" s="32">
        <v>0.69869999999999999</v>
      </c>
      <c r="K4" s="33">
        <v>0.441</v>
      </c>
      <c r="L4" s="32">
        <v>0.33439999999999998</v>
      </c>
      <c r="M4" s="32">
        <v>0.3468</v>
      </c>
      <c r="N4" s="32">
        <v>0.99160000000000004</v>
      </c>
    </row>
    <row r="5" spans="1:14" x14ac:dyDescent="0.2">
      <c r="A5" s="36"/>
      <c r="B5" s="37" t="s">
        <v>5</v>
      </c>
      <c r="C5" s="39">
        <v>4.4287000000000001</v>
      </c>
      <c r="D5" s="38">
        <v>1.5530999999999999</v>
      </c>
      <c r="E5" s="39">
        <v>0.70669999999999999</v>
      </c>
      <c r="F5" s="38">
        <v>0.79290000000000005</v>
      </c>
      <c r="G5" s="39">
        <v>1.5920000000000001</v>
      </c>
      <c r="H5" s="38">
        <v>1.08</v>
      </c>
      <c r="I5" s="39">
        <v>0.76349999999999996</v>
      </c>
      <c r="J5" s="38">
        <v>0.69869999999999999</v>
      </c>
      <c r="K5" s="39">
        <v>0.441</v>
      </c>
      <c r="L5" s="38">
        <v>0.33439999999999998</v>
      </c>
      <c r="M5" s="38">
        <v>0.3468</v>
      </c>
      <c r="N5" s="38">
        <v>0.99160000000000004</v>
      </c>
    </row>
    <row r="6" spans="1:14" x14ac:dyDescent="0.2">
      <c r="A6" s="42" t="s">
        <v>6</v>
      </c>
      <c r="B6" s="10" t="s">
        <v>4</v>
      </c>
      <c r="C6" s="33">
        <v>4.3215000000000003</v>
      </c>
      <c r="D6" s="32">
        <v>3.1646000000000001</v>
      </c>
      <c r="E6" s="33">
        <v>2.7778</v>
      </c>
      <c r="F6" s="32">
        <v>2.6193</v>
      </c>
      <c r="G6" s="33">
        <v>2.23</v>
      </c>
      <c r="H6" s="32">
        <v>2.7233999999999998</v>
      </c>
      <c r="I6" s="33">
        <v>2.7681</v>
      </c>
      <c r="J6" s="32">
        <v>2.7793999999999999</v>
      </c>
      <c r="K6" s="33">
        <v>2.7486000000000002</v>
      </c>
      <c r="L6" s="32">
        <v>2.0167000000000002</v>
      </c>
      <c r="M6" s="32">
        <v>2.1461000000000001</v>
      </c>
      <c r="N6" s="32">
        <v>1.478</v>
      </c>
    </row>
    <row r="7" spans="1:14" x14ac:dyDescent="0.2">
      <c r="A7" s="36"/>
      <c r="B7" s="21" t="s">
        <v>7</v>
      </c>
      <c r="C7" s="44">
        <v>7.7839999999999998</v>
      </c>
      <c r="D7" s="43">
        <v>5.7976000000000001</v>
      </c>
      <c r="E7" s="44">
        <v>4.6566999999999998</v>
      </c>
      <c r="F7" s="43">
        <v>4.2539999999999996</v>
      </c>
      <c r="G7" s="44">
        <v>3.6349</v>
      </c>
      <c r="H7" s="43">
        <v>4.3750999999999998</v>
      </c>
      <c r="I7" s="44">
        <v>3.1783999999999999</v>
      </c>
      <c r="J7" s="43">
        <v>4.0631000000000004</v>
      </c>
      <c r="K7" s="44">
        <v>3.4618000000000002</v>
      </c>
      <c r="L7" s="43">
        <v>2.4260999999999999</v>
      </c>
      <c r="M7" s="43">
        <v>2.0712999999999999</v>
      </c>
      <c r="N7" s="43">
        <v>2.1375999999999999</v>
      </c>
    </row>
    <row r="8" spans="1:14" x14ac:dyDescent="0.2">
      <c r="A8" s="36"/>
      <c r="B8" s="37" t="s">
        <v>5</v>
      </c>
      <c r="C8" s="39">
        <v>6.1776999999999997</v>
      </c>
      <c r="D8" s="38">
        <v>4.5510999999999999</v>
      </c>
      <c r="E8" s="39">
        <v>3.7509000000000001</v>
      </c>
      <c r="F8" s="38">
        <v>3.4521000000000002</v>
      </c>
      <c r="G8" s="39">
        <v>2.9340999999999999</v>
      </c>
      <c r="H8" s="38">
        <v>3.5377999999999998</v>
      </c>
      <c r="I8" s="39">
        <v>2.9672999999999998</v>
      </c>
      <c r="J8" s="38">
        <v>3.3925000000000001</v>
      </c>
      <c r="K8" s="39">
        <v>3.0838000000000001</v>
      </c>
      <c r="L8" s="38">
        <v>2.2061999999999999</v>
      </c>
      <c r="M8" s="38">
        <v>2.1120999999999999</v>
      </c>
      <c r="N8" s="38">
        <v>1.7738</v>
      </c>
    </row>
    <row r="9" spans="1:14" x14ac:dyDescent="0.2">
      <c r="A9" s="42" t="s">
        <v>8</v>
      </c>
      <c r="B9" s="10" t="s">
        <v>4</v>
      </c>
      <c r="C9" s="33">
        <v>7.1372999999999998</v>
      </c>
      <c r="D9" s="32">
        <v>8.6845999999999997</v>
      </c>
      <c r="E9" s="33">
        <v>9.3423999999999996</v>
      </c>
      <c r="F9" s="32">
        <v>7.3512000000000004</v>
      </c>
      <c r="G9" s="33">
        <v>5.6601999999999997</v>
      </c>
      <c r="H9" s="32">
        <v>6.7481</v>
      </c>
      <c r="I9" s="33">
        <v>4.9455</v>
      </c>
      <c r="J9" s="32">
        <v>6.3052999999999999</v>
      </c>
      <c r="K9" s="33">
        <v>3.5503</v>
      </c>
      <c r="L9" s="32">
        <v>5.0735000000000001</v>
      </c>
      <c r="M9" s="32">
        <v>4.8371000000000004</v>
      </c>
      <c r="N9" s="32">
        <v>3.6968000000000001</v>
      </c>
    </row>
    <row r="10" spans="1:14" x14ac:dyDescent="0.2">
      <c r="A10" s="36"/>
      <c r="B10" s="21" t="s">
        <v>7</v>
      </c>
      <c r="C10" s="44">
        <v>11.346299999999999</v>
      </c>
      <c r="D10" s="43">
        <v>10.8505</v>
      </c>
      <c r="E10" s="44">
        <v>9.6751000000000005</v>
      </c>
      <c r="F10" s="43">
        <v>8.4198000000000004</v>
      </c>
      <c r="G10" s="44">
        <v>6.0770999999999997</v>
      </c>
      <c r="H10" s="43">
        <v>5.8400999999999996</v>
      </c>
      <c r="I10" s="44">
        <v>7.1448</v>
      </c>
      <c r="J10" s="43">
        <v>7.5067000000000004</v>
      </c>
      <c r="K10" s="44">
        <v>5.6444000000000001</v>
      </c>
      <c r="L10" s="43">
        <v>4.7207999999999997</v>
      </c>
      <c r="M10" s="43">
        <v>4.7389000000000001</v>
      </c>
      <c r="N10" s="43">
        <v>6.1174999999999997</v>
      </c>
    </row>
    <row r="11" spans="1:14" x14ac:dyDescent="0.2">
      <c r="A11" s="36"/>
      <c r="B11" s="37" t="s">
        <v>5</v>
      </c>
      <c r="C11" s="39">
        <v>9.8225999999999996</v>
      </c>
      <c r="D11" s="38">
        <v>10.032400000000001</v>
      </c>
      <c r="E11" s="39">
        <v>9.5442999999999998</v>
      </c>
      <c r="F11" s="38">
        <v>7.9832000000000001</v>
      </c>
      <c r="G11" s="39">
        <v>5.9005000000000001</v>
      </c>
      <c r="H11" s="38">
        <v>6.2382999999999997</v>
      </c>
      <c r="I11" s="39">
        <v>6.1485000000000003</v>
      </c>
      <c r="J11" s="38">
        <v>6.9459999999999997</v>
      </c>
      <c r="K11" s="39">
        <v>4.6391</v>
      </c>
      <c r="L11" s="38">
        <v>4.8945999999999996</v>
      </c>
      <c r="M11" s="38">
        <v>4.7885</v>
      </c>
      <c r="N11" s="38">
        <v>4.8654999999999999</v>
      </c>
    </row>
    <row r="12" spans="1:14" x14ac:dyDescent="0.2">
      <c r="A12" s="42" t="s">
        <v>9</v>
      </c>
      <c r="B12" s="10" t="s">
        <v>4</v>
      </c>
      <c r="C12" s="33">
        <v>7.4035000000000002</v>
      </c>
      <c r="D12" s="32">
        <v>10.4781</v>
      </c>
      <c r="E12" s="33">
        <v>10.2376</v>
      </c>
      <c r="F12" s="32">
        <v>9.4352999999999998</v>
      </c>
      <c r="G12" s="33">
        <v>7.5246000000000004</v>
      </c>
      <c r="H12" s="32">
        <v>8.9583999999999993</v>
      </c>
      <c r="I12" s="33">
        <v>8.2078000000000007</v>
      </c>
      <c r="J12" s="32">
        <v>8.2821999999999996</v>
      </c>
      <c r="K12" s="33">
        <v>5.7984</v>
      </c>
      <c r="L12" s="32">
        <v>7.7497999999999996</v>
      </c>
      <c r="M12" s="32">
        <v>7.4339000000000004</v>
      </c>
      <c r="N12" s="32">
        <v>5.8201000000000001</v>
      </c>
    </row>
    <row r="13" spans="1:14" x14ac:dyDescent="0.2">
      <c r="A13" s="36"/>
      <c r="B13" s="21" t="s">
        <v>7</v>
      </c>
      <c r="C13" s="44">
        <v>12.714499999999999</v>
      </c>
      <c r="D13" s="43">
        <v>12.941000000000001</v>
      </c>
      <c r="E13" s="44">
        <v>12.663399999999999</v>
      </c>
      <c r="F13" s="43">
        <v>12.433299999999999</v>
      </c>
      <c r="G13" s="44">
        <v>7.1806999999999999</v>
      </c>
      <c r="H13" s="43">
        <v>8.8788999999999998</v>
      </c>
      <c r="I13" s="44">
        <v>7.5061999999999998</v>
      </c>
      <c r="J13" s="43">
        <v>7.7290000000000001</v>
      </c>
      <c r="K13" s="44">
        <v>6.5217000000000001</v>
      </c>
      <c r="L13" s="43">
        <v>7.2912999999999997</v>
      </c>
      <c r="M13" s="43">
        <v>6.625</v>
      </c>
      <c r="N13" s="43">
        <v>6.16</v>
      </c>
    </row>
    <row r="14" spans="1:14" x14ac:dyDescent="0.2">
      <c r="A14" s="36"/>
      <c r="B14" s="37" t="s">
        <v>5</v>
      </c>
      <c r="C14" s="39">
        <v>11.0785</v>
      </c>
      <c r="D14" s="38">
        <v>12.1442</v>
      </c>
      <c r="E14" s="39">
        <v>11.8409</v>
      </c>
      <c r="F14" s="38">
        <v>11.3697</v>
      </c>
      <c r="G14" s="39">
        <v>7.3080999999999996</v>
      </c>
      <c r="H14" s="38">
        <v>8.9097000000000008</v>
      </c>
      <c r="I14" s="39">
        <v>7.7885</v>
      </c>
      <c r="J14" s="38">
        <v>7.9603000000000002</v>
      </c>
      <c r="K14" s="39">
        <v>6.2079000000000004</v>
      </c>
      <c r="L14" s="38">
        <v>7.4973000000000001</v>
      </c>
      <c r="M14" s="38">
        <v>7.0007999999999999</v>
      </c>
      <c r="N14" s="38">
        <v>5.9969999999999999</v>
      </c>
    </row>
    <row r="15" spans="1:14" x14ac:dyDescent="0.2">
      <c r="A15" s="47" t="s">
        <v>10</v>
      </c>
      <c r="B15" s="10" t="s">
        <v>4</v>
      </c>
      <c r="C15" s="33">
        <v>4.5734000000000004</v>
      </c>
      <c r="D15" s="32">
        <v>5.32</v>
      </c>
      <c r="E15" s="33">
        <v>4.8231000000000002</v>
      </c>
      <c r="F15" s="32">
        <v>4.8651999999999997</v>
      </c>
      <c r="G15" s="33">
        <v>3.5554000000000001</v>
      </c>
      <c r="H15" s="32">
        <v>4.9024000000000001</v>
      </c>
      <c r="I15" s="33">
        <v>4.7774999999999999</v>
      </c>
      <c r="J15" s="32">
        <v>6.8582999999999998</v>
      </c>
      <c r="K15" s="33">
        <v>4.9759000000000002</v>
      </c>
      <c r="L15" s="32">
        <v>5.1723999999999997</v>
      </c>
      <c r="M15" s="32">
        <v>6.0902000000000003</v>
      </c>
      <c r="N15" s="32">
        <v>4.3524000000000003</v>
      </c>
    </row>
    <row r="16" spans="1:14" x14ac:dyDescent="0.2">
      <c r="A16" s="36"/>
      <c r="B16" s="21" t="s">
        <v>7</v>
      </c>
      <c r="C16" s="44">
        <v>7.8080999999999996</v>
      </c>
      <c r="D16" s="43">
        <v>7.5707000000000004</v>
      </c>
      <c r="E16" s="44">
        <v>5.9678000000000004</v>
      </c>
      <c r="F16" s="43">
        <v>10.153700000000001</v>
      </c>
      <c r="G16" s="44">
        <v>8.2440999999999995</v>
      </c>
      <c r="H16" s="43">
        <v>9.4376999999999995</v>
      </c>
      <c r="I16" s="44">
        <v>9.4001000000000001</v>
      </c>
      <c r="J16" s="43">
        <v>9.3774999999999995</v>
      </c>
      <c r="K16" s="44">
        <v>9.1434999999999995</v>
      </c>
      <c r="L16" s="43">
        <v>9.1865000000000006</v>
      </c>
      <c r="M16" s="43">
        <v>8.8346</v>
      </c>
      <c r="N16" s="43">
        <v>8.3653999999999993</v>
      </c>
    </row>
    <row r="17" spans="1:14" x14ac:dyDescent="0.2">
      <c r="A17" s="48"/>
      <c r="B17" s="37" t="s">
        <v>5</v>
      </c>
      <c r="C17" s="39">
        <v>6.6912000000000003</v>
      </c>
      <c r="D17" s="38">
        <v>6.7691999999999997</v>
      </c>
      <c r="E17" s="39">
        <v>5.5483000000000002</v>
      </c>
      <c r="F17" s="38">
        <v>8.1623000000000001</v>
      </c>
      <c r="G17" s="39">
        <v>6.4326999999999996</v>
      </c>
      <c r="H17" s="38">
        <v>7.6418999999999997</v>
      </c>
      <c r="I17" s="39">
        <v>7.5240999999999998</v>
      </c>
      <c r="J17" s="38">
        <v>8.3322000000000003</v>
      </c>
      <c r="K17" s="39">
        <v>7.3780000000000001</v>
      </c>
      <c r="L17" s="38">
        <v>7.4528999999999996</v>
      </c>
      <c r="M17" s="38">
        <v>7.6277999999999997</v>
      </c>
      <c r="N17" s="38">
        <v>6.5709</v>
      </c>
    </row>
    <row r="18" spans="1:14" x14ac:dyDescent="0.2">
      <c r="A18" s="42" t="s">
        <v>11</v>
      </c>
      <c r="B18" s="10" t="s">
        <v>4</v>
      </c>
      <c r="C18" s="33">
        <v>5.3703000000000003</v>
      </c>
      <c r="D18" s="32">
        <v>5.1741000000000001</v>
      </c>
      <c r="E18" s="33">
        <v>4.8733000000000004</v>
      </c>
      <c r="F18" s="32">
        <v>4.4480000000000004</v>
      </c>
      <c r="G18" s="33">
        <v>3.7948</v>
      </c>
      <c r="H18" s="32">
        <v>4.4348000000000001</v>
      </c>
      <c r="I18" s="33">
        <v>3.9411999999999998</v>
      </c>
      <c r="J18" s="32">
        <v>4.3894000000000002</v>
      </c>
      <c r="K18" s="33">
        <v>3.2080000000000002</v>
      </c>
      <c r="L18" s="32">
        <v>3.6480000000000001</v>
      </c>
      <c r="M18" s="32">
        <v>3.7054</v>
      </c>
      <c r="N18" s="32">
        <v>2.9599000000000002</v>
      </c>
    </row>
    <row r="19" spans="1:14" x14ac:dyDescent="0.2">
      <c r="A19" s="36"/>
      <c r="B19" s="21" t="s">
        <v>7</v>
      </c>
      <c r="C19" s="44">
        <v>10.3002</v>
      </c>
      <c r="D19" s="43">
        <v>9.6632999999999996</v>
      </c>
      <c r="E19" s="44">
        <v>8.7111000000000001</v>
      </c>
      <c r="F19" s="43">
        <v>8.9257000000000009</v>
      </c>
      <c r="G19" s="44">
        <v>6.1162000000000001</v>
      </c>
      <c r="H19" s="43">
        <v>7.0613999999999999</v>
      </c>
      <c r="I19" s="44">
        <v>6.4603999999999999</v>
      </c>
      <c r="J19" s="43">
        <v>6.8540000000000001</v>
      </c>
      <c r="K19" s="44">
        <v>5.8689</v>
      </c>
      <c r="L19" s="43">
        <v>5.6257999999999999</v>
      </c>
      <c r="M19" s="43">
        <v>5.2266000000000004</v>
      </c>
      <c r="N19" s="43">
        <v>5.2530999999999999</v>
      </c>
    </row>
    <row r="20" spans="1:14" x14ac:dyDescent="0.2">
      <c r="A20" s="48"/>
      <c r="B20" s="37" t="s">
        <v>5</v>
      </c>
      <c r="C20" s="39">
        <v>8.0655000000000001</v>
      </c>
      <c r="D20" s="38">
        <v>7.5773000000000001</v>
      </c>
      <c r="E20" s="39">
        <v>6.8844000000000003</v>
      </c>
      <c r="F20" s="38">
        <v>6.7443999999999997</v>
      </c>
      <c r="G20" s="39">
        <v>4.9598000000000004</v>
      </c>
      <c r="H20" s="38">
        <v>5.7244000000000002</v>
      </c>
      <c r="I20" s="39">
        <v>5.1467000000000001</v>
      </c>
      <c r="J20" s="38">
        <v>5.5430000000000001</v>
      </c>
      <c r="K20" s="39">
        <v>4.4264000000000001</v>
      </c>
      <c r="L20" s="38">
        <v>4.5340999999999996</v>
      </c>
      <c r="M20" s="38">
        <v>4.3723999999999998</v>
      </c>
      <c r="N20" s="38">
        <v>3.9441999999999999</v>
      </c>
    </row>
    <row r="21" spans="1:14" x14ac:dyDescent="0.2">
      <c r="A21" s="3" t="s">
        <v>237</v>
      </c>
    </row>
    <row r="22" spans="1:14" x14ac:dyDescent="0.2">
      <c r="A22" s="3" t="s">
        <v>268</v>
      </c>
    </row>
    <row r="25" spans="1:14" x14ac:dyDescent="0.2">
      <c r="J25" s="58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RowHeight="14.25" x14ac:dyDescent="0.2"/>
  <cols>
    <col min="1" max="1" width="15.125" customWidth="1"/>
    <col min="2" max="2" width="13.5" bestFit="1" customWidth="1"/>
    <col min="10" max="10" width="8.625" customWidth="1"/>
  </cols>
  <sheetData>
    <row r="1" spans="1:14" x14ac:dyDescent="0.2">
      <c r="A1" s="28" t="s">
        <v>506</v>
      </c>
    </row>
    <row r="2" spans="1:14" ht="15" thickBot="1" x14ac:dyDescent="0.25">
      <c r="N2" s="5" t="s">
        <v>13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9" t="s">
        <v>3</v>
      </c>
      <c r="B4" s="10" t="s">
        <v>4</v>
      </c>
      <c r="C4" s="11">
        <v>370.70101197499997</v>
      </c>
      <c r="D4" s="11">
        <v>130.391162802</v>
      </c>
      <c r="E4" s="11">
        <v>59.693853614999995</v>
      </c>
      <c r="F4" s="11">
        <v>67.38180756300001</v>
      </c>
      <c r="G4" s="11">
        <v>136.10724400000001</v>
      </c>
      <c r="H4" s="11">
        <v>92.636805600000002</v>
      </c>
      <c r="I4" s="11">
        <v>67.655536859999998</v>
      </c>
      <c r="J4" s="11">
        <v>62.270330931000004</v>
      </c>
      <c r="K4" s="11">
        <v>39.50571051</v>
      </c>
      <c r="L4" s="11">
        <v>30.091719679999997</v>
      </c>
      <c r="M4" s="11">
        <v>31.328809175999996</v>
      </c>
      <c r="N4" s="11">
        <v>89.868559260000012</v>
      </c>
    </row>
    <row r="5" spans="1:14" ht="15" thickBot="1" x14ac:dyDescent="0.25">
      <c r="A5" s="13"/>
      <c r="B5" s="14" t="s">
        <v>5</v>
      </c>
      <c r="C5" s="15">
        <v>370.70101197499997</v>
      </c>
      <c r="D5" s="15">
        <v>130.391162802</v>
      </c>
      <c r="E5" s="15">
        <v>59.693853614999995</v>
      </c>
      <c r="F5" s="15">
        <v>67.38180756300001</v>
      </c>
      <c r="G5" s="15">
        <v>136.10724400000001</v>
      </c>
      <c r="H5" s="15">
        <v>92.636805600000002</v>
      </c>
      <c r="I5" s="15">
        <v>67.655536859999998</v>
      </c>
      <c r="J5" s="15">
        <v>62.270330931000004</v>
      </c>
      <c r="K5" s="15">
        <v>39.50571051</v>
      </c>
      <c r="L5" s="15">
        <v>30.091719679999997</v>
      </c>
      <c r="M5" s="15">
        <v>31.328809175999996</v>
      </c>
      <c r="N5" s="15">
        <v>89.868559260000012</v>
      </c>
    </row>
    <row r="6" spans="1:14" x14ac:dyDescent="0.2">
      <c r="A6" s="17" t="s">
        <v>6</v>
      </c>
      <c r="B6" s="18" t="s">
        <v>4</v>
      </c>
      <c r="C6" s="11">
        <v>368.54607657000003</v>
      </c>
      <c r="D6" s="11">
        <v>281.55376578800002</v>
      </c>
      <c r="E6" s="11">
        <v>255.882769268</v>
      </c>
      <c r="F6" s="11">
        <v>249.55922945099999</v>
      </c>
      <c r="G6" s="11">
        <v>219.5407348</v>
      </c>
      <c r="H6" s="11">
        <v>276.33492822599999</v>
      </c>
      <c r="I6" s="11">
        <v>290.81182486799997</v>
      </c>
      <c r="J6" s="11">
        <v>299.71568179799999</v>
      </c>
      <c r="K6" s="11">
        <v>303.97820113800003</v>
      </c>
      <c r="L6" s="11">
        <v>228.55722924299999</v>
      </c>
      <c r="M6" s="11">
        <v>249.04702881300003</v>
      </c>
      <c r="N6" s="11">
        <v>175.48588122000001</v>
      </c>
    </row>
    <row r="7" spans="1:14" x14ac:dyDescent="0.2">
      <c r="A7" s="20"/>
      <c r="B7" s="21" t="s">
        <v>7</v>
      </c>
      <c r="C7" s="22">
        <v>767.08112991999997</v>
      </c>
      <c r="D7" s="22">
        <v>573.77281847999996</v>
      </c>
      <c r="E7" s="22">
        <v>460.84258537799997</v>
      </c>
      <c r="F7" s="22">
        <v>420.91909163999998</v>
      </c>
      <c r="G7" s="22">
        <v>359.55805597199998</v>
      </c>
      <c r="H7" s="22">
        <v>431.79826319899996</v>
      </c>
      <c r="I7" s="22">
        <v>314.870643368</v>
      </c>
      <c r="J7" s="22">
        <v>400.60841429400006</v>
      </c>
      <c r="K7" s="22">
        <v>339.64422545400004</v>
      </c>
      <c r="L7" s="22">
        <v>236.81370744599997</v>
      </c>
      <c r="M7" s="22">
        <v>201.10852377000001</v>
      </c>
      <c r="N7" s="22">
        <v>206.402744192</v>
      </c>
    </row>
    <row r="8" spans="1:14" ht="15" thickBot="1" x14ac:dyDescent="0.25">
      <c r="A8" s="13"/>
      <c r="B8" s="14" t="s">
        <v>5</v>
      </c>
      <c r="C8" s="15">
        <v>1135.6333707220001</v>
      </c>
      <c r="D8" s="15">
        <v>855.32044478800003</v>
      </c>
      <c r="E8" s="15">
        <v>716.72347235999996</v>
      </c>
      <c r="F8" s="15">
        <v>670.47970381200003</v>
      </c>
      <c r="G8" s="15">
        <v>579.09463206400005</v>
      </c>
      <c r="H8" s="15">
        <v>708.13093016399989</v>
      </c>
      <c r="I8" s="15">
        <v>605.69732323799997</v>
      </c>
      <c r="J8" s="15">
        <v>700.31855842499999</v>
      </c>
      <c r="K8" s="15">
        <v>643.60713106800006</v>
      </c>
      <c r="L8" s="15">
        <v>465.38279959200003</v>
      </c>
      <c r="M8" s="15">
        <v>450.17136768299997</v>
      </c>
      <c r="N8" s="15">
        <v>381.88170354599998</v>
      </c>
    </row>
    <row r="9" spans="1:14" x14ac:dyDescent="0.2">
      <c r="A9" s="17" t="s">
        <v>8</v>
      </c>
      <c r="B9" s="18" t="s">
        <v>4</v>
      </c>
      <c r="C9" s="11">
        <v>300.22945390499996</v>
      </c>
      <c r="D9" s="11">
        <v>380.796435272</v>
      </c>
      <c r="E9" s="11">
        <v>425.74764872000003</v>
      </c>
      <c r="F9" s="11">
        <v>347.48005017600002</v>
      </c>
      <c r="G9" s="11">
        <v>276.95811415999998</v>
      </c>
      <c r="H9" s="11">
        <v>340.491445978</v>
      </c>
      <c r="I9" s="11">
        <v>256.94869473</v>
      </c>
      <c r="J9" s="11">
        <v>336.14790138800004</v>
      </c>
      <c r="K9" s="11">
        <v>193.84513739500002</v>
      </c>
      <c r="L9" s="11">
        <v>283.18552010000002</v>
      </c>
      <c r="M9" s="11">
        <v>275.52513405100001</v>
      </c>
      <c r="N9" s="11">
        <v>214.52815053600003</v>
      </c>
    </row>
    <row r="10" spans="1:14" x14ac:dyDescent="0.2">
      <c r="A10" s="20"/>
      <c r="B10" s="21" t="s">
        <v>7</v>
      </c>
      <c r="C10" s="22">
        <v>841.130265528</v>
      </c>
      <c r="D10" s="22">
        <v>783.79281182</v>
      </c>
      <c r="E10" s="22">
        <v>680.31026805800002</v>
      </c>
      <c r="F10" s="22">
        <v>576.106459836</v>
      </c>
      <c r="G10" s="22">
        <v>404.52009528600001</v>
      </c>
      <c r="H10" s="22">
        <v>377.24143470299998</v>
      </c>
      <c r="I10" s="22">
        <v>448.23810189599999</v>
      </c>
      <c r="J10" s="22">
        <v>457.21185303900006</v>
      </c>
      <c r="K10" s="22">
        <v>333.78131178000001</v>
      </c>
      <c r="L10" s="22">
        <v>271.07263192799996</v>
      </c>
      <c r="M10" s="22">
        <v>264.26622755900001</v>
      </c>
      <c r="N10" s="22">
        <v>331.37029299999995</v>
      </c>
    </row>
    <row r="11" spans="1:14" ht="15" thickBot="1" x14ac:dyDescent="0.25">
      <c r="A11" s="13"/>
      <c r="B11" s="14" t="s">
        <v>5</v>
      </c>
      <c r="C11" s="15">
        <v>1141.3607776920001</v>
      </c>
      <c r="D11" s="15">
        <v>1164.5906879040001</v>
      </c>
      <c r="E11" s="15">
        <v>1106.0615348589999</v>
      </c>
      <c r="F11" s="15">
        <v>923.58678615999997</v>
      </c>
      <c r="G11" s="15">
        <v>681.48102073500013</v>
      </c>
      <c r="H11" s="15">
        <v>717.73151168599998</v>
      </c>
      <c r="I11" s="15">
        <v>705.18579100500006</v>
      </c>
      <c r="J11" s="15">
        <v>793.36607698</v>
      </c>
      <c r="K11" s="15">
        <v>527.62618285999997</v>
      </c>
      <c r="L11" s="15">
        <v>554.2522674999999</v>
      </c>
      <c r="M11" s="15">
        <v>539.78902561999996</v>
      </c>
      <c r="N11" s="15">
        <v>545.901169235</v>
      </c>
    </row>
    <row r="12" spans="1:14" x14ac:dyDescent="0.2">
      <c r="A12" s="17" t="s">
        <v>9</v>
      </c>
      <c r="B12" s="18" t="s">
        <v>4</v>
      </c>
      <c r="C12" s="11">
        <v>431.41290218</v>
      </c>
      <c r="D12" s="11">
        <v>640.36991974800003</v>
      </c>
      <c r="E12" s="11">
        <v>654.59726280000007</v>
      </c>
      <c r="F12" s="11">
        <v>630.15358839299995</v>
      </c>
      <c r="G12" s="11">
        <v>524.02209827400009</v>
      </c>
      <c r="H12" s="11">
        <v>647.99350140799993</v>
      </c>
      <c r="I12" s="11">
        <v>616.48088137000002</v>
      </c>
      <c r="J12" s="11">
        <v>644.06428913599996</v>
      </c>
      <c r="K12" s="11">
        <v>465.97513766400004</v>
      </c>
      <c r="L12" s="11">
        <v>642.40734881799995</v>
      </c>
      <c r="M12" s="11">
        <v>634.47213981100003</v>
      </c>
      <c r="N12" s="11">
        <v>510.53957940700002</v>
      </c>
    </row>
    <row r="13" spans="1:14" x14ac:dyDescent="0.2">
      <c r="A13" s="20"/>
      <c r="B13" s="21" t="s">
        <v>7</v>
      </c>
      <c r="C13" s="22">
        <v>1664.2927036899998</v>
      </c>
      <c r="D13" s="22">
        <v>1653.6634850300002</v>
      </c>
      <c r="E13" s="22">
        <v>1578.2846237039998</v>
      </c>
      <c r="F13" s="22">
        <v>1510.1661489529999</v>
      </c>
      <c r="G13" s="22">
        <v>849.34166922600002</v>
      </c>
      <c r="H13" s="22">
        <v>1019.320538773</v>
      </c>
      <c r="I13" s="22">
        <v>837.22000520599988</v>
      </c>
      <c r="J13" s="22">
        <v>836.12291084000003</v>
      </c>
      <c r="K13" s="22">
        <v>683.8794184379999</v>
      </c>
      <c r="L13" s="22">
        <v>740.74912402799998</v>
      </c>
      <c r="M13" s="22">
        <v>651.78075000000001</v>
      </c>
      <c r="N13" s="22">
        <v>586.63718960000006</v>
      </c>
    </row>
    <row r="14" spans="1:14" ht="15" thickBot="1" x14ac:dyDescent="0.25">
      <c r="A14" s="13"/>
      <c r="B14" s="14" t="s">
        <v>5</v>
      </c>
      <c r="C14" s="15">
        <v>2095.7054429499999</v>
      </c>
      <c r="D14" s="15">
        <v>2294.0382870220001</v>
      </c>
      <c r="E14" s="15">
        <v>2232.886705463</v>
      </c>
      <c r="F14" s="15">
        <v>2140.325786934</v>
      </c>
      <c r="G14" s="15">
        <v>1373.3554721969997</v>
      </c>
      <c r="H14" s="15">
        <v>1667.3273120430001</v>
      </c>
      <c r="I14" s="15">
        <v>1453.69455178</v>
      </c>
      <c r="J14" s="15">
        <v>1480.1767098520002</v>
      </c>
      <c r="K14" s="15">
        <v>1149.8573463150001</v>
      </c>
      <c r="L14" s="15">
        <v>1383.1542351539999</v>
      </c>
      <c r="M14" s="15">
        <v>1286.260414392</v>
      </c>
      <c r="N14" s="15">
        <v>1097.17141986</v>
      </c>
    </row>
    <row r="15" spans="1:14" x14ac:dyDescent="0.2">
      <c r="A15" s="24" t="s">
        <v>10</v>
      </c>
      <c r="B15" s="18" t="s">
        <v>4</v>
      </c>
      <c r="C15" s="11">
        <v>140.92145475200002</v>
      </c>
      <c r="D15" s="11">
        <v>171.586758</v>
      </c>
      <c r="E15" s="11">
        <v>161.821805571</v>
      </c>
      <c r="F15" s="11">
        <v>169.52794265200001</v>
      </c>
      <c r="G15" s="11">
        <v>128.45233552000002</v>
      </c>
      <c r="H15" s="11">
        <v>183.05595916799999</v>
      </c>
      <c r="I15" s="11">
        <v>183.76090005</v>
      </c>
      <c r="J15" s="11">
        <v>271.340683872</v>
      </c>
      <c r="K15" s="11">
        <v>202.151510508</v>
      </c>
      <c r="L15" s="11">
        <v>215.42399449999999</v>
      </c>
      <c r="M15" s="11">
        <v>259.62857560999998</v>
      </c>
      <c r="N15" s="11">
        <v>189.63802868400001</v>
      </c>
    </row>
    <row r="16" spans="1:14" x14ac:dyDescent="0.2">
      <c r="A16" s="20"/>
      <c r="B16" s="21" t="s">
        <v>7</v>
      </c>
      <c r="C16" s="22">
        <v>456.19253695500004</v>
      </c>
      <c r="D16" s="22">
        <v>441.50732553</v>
      </c>
      <c r="E16" s="22">
        <v>346.14833402600004</v>
      </c>
      <c r="F16" s="22">
        <v>585.78837730700002</v>
      </c>
      <c r="G16" s="22">
        <v>473.14011097599996</v>
      </c>
      <c r="H16" s="22">
        <v>537.57865902899994</v>
      </c>
      <c r="I16" s="22">
        <v>529.35168534100001</v>
      </c>
      <c r="J16" s="22">
        <v>523.12721339999996</v>
      </c>
      <c r="K16" s="22">
        <v>505.41427729999998</v>
      </c>
      <c r="L16" s="22">
        <v>503.28672015500001</v>
      </c>
      <c r="M16" s="22">
        <v>479.84697004600002</v>
      </c>
      <c r="N16" s="22">
        <v>450.58236134799995</v>
      </c>
    </row>
    <row r="17" spans="1:14" ht="15" thickBot="1" x14ac:dyDescent="0.25">
      <c r="A17" s="13"/>
      <c r="B17" s="14" t="s">
        <v>5</v>
      </c>
      <c r="C17" s="15">
        <v>597.11485929599996</v>
      </c>
      <c r="D17" s="15">
        <v>613.09355165999989</v>
      </c>
      <c r="E17" s="15">
        <v>507.96950206399998</v>
      </c>
      <c r="F17" s="15">
        <v>755.31573457599995</v>
      </c>
      <c r="G17" s="15">
        <v>601.58713323199993</v>
      </c>
      <c r="H17" s="15">
        <v>720.63766561499995</v>
      </c>
      <c r="I17" s="15">
        <v>713.113356243</v>
      </c>
      <c r="J17" s="15">
        <v>794.4686042400001</v>
      </c>
      <c r="K17" s="15">
        <v>707.5643657600001</v>
      </c>
      <c r="L17" s="15">
        <v>718.71459823800001</v>
      </c>
      <c r="M17" s="15">
        <v>739.47752866799999</v>
      </c>
      <c r="N17" s="15">
        <v>640.22598227700007</v>
      </c>
    </row>
    <row r="18" spans="1:14" x14ac:dyDescent="0.2">
      <c r="A18" s="17" t="s">
        <v>11</v>
      </c>
      <c r="B18" s="18" t="s">
        <v>4</v>
      </c>
      <c r="C18" s="11">
        <v>1611.8195552550001</v>
      </c>
      <c r="D18" s="11">
        <v>1604.6993063159998</v>
      </c>
      <c r="E18" s="11">
        <v>1557.745325501</v>
      </c>
      <c r="F18" s="11">
        <v>1464.09852032</v>
      </c>
      <c r="G18" s="11">
        <v>1285.0864409399999</v>
      </c>
      <c r="H18" s="11">
        <v>1540.5288047440001</v>
      </c>
      <c r="I18" s="11">
        <v>1415.677778816</v>
      </c>
      <c r="J18" s="11">
        <v>1613.5367681119999</v>
      </c>
      <c r="K18" s="11">
        <v>1205.45222728</v>
      </c>
      <c r="L18" s="11">
        <v>1399.65829248</v>
      </c>
      <c r="M18" s="11">
        <v>1450.0082071459999</v>
      </c>
      <c r="N18" s="11">
        <v>1180.0635876400002</v>
      </c>
    </row>
    <row r="19" spans="1:14" x14ac:dyDescent="0.2">
      <c r="A19" s="20"/>
      <c r="B19" s="21" t="s">
        <v>7</v>
      </c>
      <c r="C19" s="22">
        <v>3728.6848632420001</v>
      </c>
      <c r="D19" s="22">
        <v>3452.7518809109997</v>
      </c>
      <c r="E19" s="22">
        <v>3065.5681502759999</v>
      </c>
      <c r="F19" s="22">
        <v>3092.9603411000003</v>
      </c>
      <c r="G19" s="22">
        <v>2086.5751467760001</v>
      </c>
      <c r="H19" s="22">
        <v>2365.942336218</v>
      </c>
      <c r="I19" s="22">
        <v>2129.6875278319999</v>
      </c>
      <c r="J19" s="22">
        <v>2217.0581024200001</v>
      </c>
      <c r="K19" s="22">
        <v>1862.7003569880001</v>
      </c>
      <c r="L19" s="22">
        <v>1751.9348786399999</v>
      </c>
      <c r="M19" s="22">
        <v>1597.0123518180001</v>
      </c>
      <c r="N19" s="22">
        <v>1574.99337227</v>
      </c>
    </row>
    <row r="20" spans="1:14" ht="15" thickBot="1" x14ac:dyDescent="0.25">
      <c r="A20" s="13"/>
      <c r="B20" s="14" t="s">
        <v>5</v>
      </c>
      <c r="C20" s="15">
        <v>5340.4663767749998</v>
      </c>
      <c r="D20" s="15">
        <v>5057.4418340390002</v>
      </c>
      <c r="E20" s="15">
        <v>4623.3160965720008</v>
      </c>
      <c r="F20" s="15">
        <v>4557.0685342520001</v>
      </c>
      <c r="G20" s="15">
        <v>3371.669708894</v>
      </c>
      <c r="H20" s="15">
        <v>3906.4773908600005</v>
      </c>
      <c r="I20" s="15">
        <v>3545.3159265420004</v>
      </c>
      <c r="J20" s="15">
        <v>3830.5882611000002</v>
      </c>
      <c r="K20" s="15">
        <v>3068.1561943120005</v>
      </c>
      <c r="L20" s="15">
        <v>3151.603306946</v>
      </c>
      <c r="M20" s="15">
        <v>3047.0280992039998</v>
      </c>
      <c r="N20" s="15">
        <v>2755.0445648180003</v>
      </c>
    </row>
    <row r="21" spans="1:14" x14ac:dyDescent="0.2">
      <c r="A21" s="3" t="s">
        <v>237</v>
      </c>
    </row>
    <row r="22" spans="1:14" x14ac:dyDescent="0.2">
      <c r="A22" s="3" t="s">
        <v>268</v>
      </c>
    </row>
    <row r="27" spans="1:14" x14ac:dyDescent="0.2">
      <c r="I27" s="588"/>
    </row>
    <row r="32" spans="1:14" x14ac:dyDescent="0.2">
      <c r="J32" s="4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K23" sqref="K23"/>
    </sheetView>
  </sheetViews>
  <sheetFormatPr defaultRowHeight="14.25" x14ac:dyDescent="0.2"/>
  <cols>
    <col min="1" max="1" width="16.25" bestFit="1" customWidth="1"/>
    <col min="2" max="2" width="13.5" bestFit="1" customWidth="1"/>
  </cols>
  <sheetData>
    <row r="1" spans="1:14" x14ac:dyDescent="0.2">
      <c r="A1" s="28" t="s">
        <v>507</v>
      </c>
    </row>
    <row r="2" spans="1:14" ht="15" thickBot="1" x14ac:dyDescent="0.25">
      <c r="N2" s="5" t="s">
        <v>12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31" t="s">
        <v>3</v>
      </c>
      <c r="B4" s="10" t="s">
        <v>4</v>
      </c>
      <c r="C4" s="33">
        <v>3.3119000000000001</v>
      </c>
      <c r="D4" s="32">
        <v>0.3589</v>
      </c>
      <c r="E4" s="33">
        <v>0.42530000000000001</v>
      </c>
      <c r="F4" s="32">
        <v>0.84540000000000004</v>
      </c>
      <c r="G4" s="33">
        <v>0.4178</v>
      </c>
      <c r="H4" s="32">
        <v>0.2767</v>
      </c>
      <c r="I4" s="33">
        <v>0.36009999999999998</v>
      </c>
      <c r="J4" s="32">
        <v>0.28620000000000001</v>
      </c>
      <c r="K4" s="33">
        <v>0.13420000000000001</v>
      </c>
      <c r="L4" s="32">
        <v>0.15579999999999999</v>
      </c>
      <c r="M4" s="32">
        <v>0.21840000000000001</v>
      </c>
      <c r="N4" s="32">
        <v>0.37690000000000001</v>
      </c>
    </row>
    <row r="5" spans="1:14" x14ac:dyDescent="0.2">
      <c r="A5" s="36"/>
      <c r="B5" s="37" t="s">
        <v>5</v>
      </c>
      <c r="C5" s="39">
        <v>3.3119000000000001</v>
      </c>
      <c r="D5" s="38">
        <v>0.3589</v>
      </c>
      <c r="E5" s="39">
        <v>0.42530000000000001</v>
      </c>
      <c r="F5" s="38">
        <v>0.84540000000000004</v>
      </c>
      <c r="G5" s="39">
        <v>0.4178</v>
      </c>
      <c r="H5" s="38">
        <v>0.2767</v>
      </c>
      <c r="I5" s="39">
        <v>0.36009999999999998</v>
      </c>
      <c r="J5" s="38">
        <v>0.28620000000000001</v>
      </c>
      <c r="K5" s="39">
        <v>0.13420000000000001</v>
      </c>
      <c r="L5" s="38">
        <v>0.15579999999999999</v>
      </c>
      <c r="M5" s="38">
        <v>0.21840000000000001</v>
      </c>
      <c r="N5" s="38">
        <v>0.37690000000000001</v>
      </c>
    </row>
    <row r="6" spans="1:14" x14ac:dyDescent="0.2">
      <c r="A6" s="42" t="s">
        <v>6</v>
      </c>
      <c r="B6" s="10" t="s">
        <v>4</v>
      </c>
      <c r="C6" s="33">
        <v>3.0939000000000001</v>
      </c>
      <c r="D6" s="32">
        <v>1.552</v>
      </c>
      <c r="E6" s="33">
        <v>1.1218999999999999</v>
      </c>
      <c r="F6" s="32">
        <v>0.9496</v>
      </c>
      <c r="G6" s="33">
        <v>0.99219999999999997</v>
      </c>
      <c r="H6" s="32">
        <v>1.2503</v>
      </c>
      <c r="I6" s="33">
        <v>1.1575</v>
      </c>
      <c r="J6" s="32">
        <v>1.5113000000000001</v>
      </c>
      <c r="K6" s="33">
        <v>1.0172000000000001</v>
      </c>
      <c r="L6" s="32">
        <v>1.0744</v>
      </c>
      <c r="M6" s="32">
        <v>1.0286999999999999</v>
      </c>
      <c r="N6" s="32">
        <v>0.78569999999999995</v>
      </c>
    </row>
    <row r="7" spans="1:14" x14ac:dyDescent="0.2">
      <c r="A7" s="36"/>
      <c r="B7" s="21" t="s">
        <v>7</v>
      </c>
      <c r="C7" s="44">
        <v>5.1311999999999998</v>
      </c>
      <c r="D7" s="43">
        <v>3.1869999999999998</v>
      </c>
      <c r="E7" s="44">
        <v>1.9743999999999999</v>
      </c>
      <c r="F7" s="43">
        <v>1.8372999999999999</v>
      </c>
      <c r="G7" s="44">
        <v>1.5789</v>
      </c>
      <c r="H7" s="43">
        <v>1.7694000000000001</v>
      </c>
      <c r="I7" s="44">
        <v>1.6277999999999999</v>
      </c>
      <c r="J7" s="43">
        <v>1.6429</v>
      </c>
      <c r="K7" s="44">
        <v>1.2791999999999999</v>
      </c>
      <c r="L7" s="43">
        <v>0.9909</v>
      </c>
      <c r="M7" s="43">
        <v>0.89580000000000004</v>
      </c>
      <c r="N7" s="43">
        <v>0.97550000000000003</v>
      </c>
    </row>
    <row r="8" spans="1:14" x14ac:dyDescent="0.2">
      <c r="A8" s="36"/>
      <c r="B8" s="37" t="s">
        <v>5</v>
      </c>
      <c r="C8" s="39">
        <v>4.1859999999999999</v>
      </c>
      <c r="D8" s="38">
        <v>2.4129999999999998</v>
      </c>
      <c r="E8" s="39">
        <v>1.5633999999999999</v>
      </c>
      <c r="F8" s="38">
        <v>1.4017999999999999</v>
      </c>
      <c r="G8" s="39">
        <v>1.2862</v>
      </c>
      <c r="H8" s="38">
        <v>1.5063</v>
      </c>
      <c r="I8" s="39">
        <v>1.3856999999999999</v>
      </c>
      <c r="J8" s="38">
        <v>1.5742</v>
      </c>
      <c r="K8" s="39">
        <v>1.1404000000000001</v>
      </c>
      <c r="L8" s="38">
        <v>1.0357000000000001</v>
      </c>
      <c r="M8" s="38">
        <v>0.96809999999999996</v>
      </c>
      <c r="N8" s="38">
        <v>0.87080000000000002</v>
      </c>
    </row>
    <row r="9" spans="1:14" x14ac:dyDescent="0.2">
      <c r="A9" s="42" t="s">
        <v>8</v>
      </c>
      <c r="B9" s="10" t="s">
        <v>4</v>
      </c>
      <c r="C9" s="33">
        <v>4.1870000000000003</v>
      </c>
      <c r="D9" s="32">
        <v>7.0071000000000003</v>
      </c>
      <c r="E9" s="33">
        <v>5.8333000000000004</v>
      </c>
      <c r="F9" s="32">
        <v>3.0556999999999999</v>
      </c>
      <c r="G9" s="33">
        <v>1.9338</v>
      </c>
      <c r="H9" s="32">
        <v>2.7237</v>
      </c>
      <c r="I9" s="33">
        <v>3.0949</v>
      </c>
      <c r="J9" s="32">
        <v>2.4020000000000001</v>
      </c>
      <c r="K9" s="33">
        <v>1.7341</v>
      </c>
      <c r="L9" s="32">
        <v>1.1773</v>
      </c>
      <c r="M9" s="32">
        <v>1.8351</v>
      </c>
      <c r="N9" s="32">
        <v>1.5248999999999999</v>
      </c>
    </row>
    <row r="10" spans="1:14" x14ac:dyDescent="0.2">
      <c r="A10" s="36"/>
      <c r="B10" s="21" t="s">
        <v>7</v>
      </c>
      <c r="C10" s="44">
        <v>7.4457000000000004</v>
      </c>
      <c r="D10" s="43">
        <v>7.7316000000000003</v>
      </c>
      <c r="E10" s="44">
        <v>8.2288999999999994</v>
      </c>
      <c r="F10" s="43">
        <v>6.8888999999999996</v>
      </c>
      <c r="G10" s="44">
        <v>3.6724999999999999</v>
      </c>
      <c r="H10" s="43">
        <v>4.5355999999999996</v>
      </c>
      <c r="I10" s="44">
        <v>4.2866</v>
      </c>
      <c r="J10" s="43">
        <v>5.0190999999999999</v>
      </c>
      <c r="K10" s="44">
        <v>2.508</v>
      </c>
      <c r="L10" s="43">
        <v>2.6840000000000002</v>
      </c>
      <c r="M10" s="43">
        <v>2.1286999999999998</v>
      </c>
      <c r="N10" s="43">
        <v>2.3837000000000002</v>
      </c>
    </row>
    <row r="11" spans="1:14" x14ac:dyDescent="0.2">
      <c r="A11" s="36"/>
      <c r="B11" s="37" t="s">
        <v>5</v>
      </c>
      <c r="C11" s="39">
        <v>6.266</v>
      </c>
      <c r="D11" s="38">
        <v>7.4579000000000004</v>
      </c>
      <c r="E11" s="39">
        <v>7.2868000000000004</v>
      </c>
      <c r="F11" s="38">
        <v>5.3227000000000002</v>
      </c>
      <c r="G11" s="39">
        <v>2.9359000000000002</v>
      </c>
      <c r="H11" s="38">
        <v>3.7410000000000001</v>
      </c>
      <c r="I11" s="39">
        <v>3.7467999999999999</v>
      </c>
      <c r="J11" s="38">
        <v>3.7974999999999999</v>
      </c>
      <c r="K11" s="39">
        <v>2.1364999999999998</v>
      </c>
      <c r="L11" s="38">
        <v>1.9413</v>
      </c>
      <c r="M11" s="38">
        <v>1.9802999999999999</v>
      </c>
      <c r="N11" s="38">
        <v>1.9395</v>
      </c>
    </row>
    <row r="12" spans="1:14" x14ac:dyDescent="0.2">
      <c r="A12" s="42" t="s">
        <v>9</v>
      </c>
      <c r="B12" s="10" t="s">
        <v>4</v>
      </c>
      <c r="C12" s="33">
        <v>5.1923000000000004</v>
      </c>
      <c r="D12" s="32">
        <v>8.7050999999999998</v>
      </c>
      <c r="E12" s="33">
        <v>6.1539000000000001</v>
      </c>
      <c r="F12" s="32">
        <v>6.6256000000000004</v>
      </c>
      <c r="G12" s="33">
        <v>3.6667999999999998</v>
      </c>
      <c r="H12" s="32">
        <v>4.6699000000000002</v>
      </c>
      <c r="I12" s="33">
        <v>3.8712</v>
      </c>
      <c r="J12" s="32">
        <v>4.0387000000000004</v>
      </c>
      <c r="K12" s="33">
        <v>2.3875000000000002</v>
      </c>
      <c r="L12" s="32">
        <v>4.0349000000000004</v>
      </c>
      <c r="M12" s="32">
        <v>2.8915000000000002</v>
      </c>
      <c r="N12" s="32">
        <v>2.1793</v>
      </c>
    </row>
    <row r="13" spans="1:14" x14ac:dyDescent="0.2">
      <c r="A13" s="36"/>
      <c r="B13" s="21" t="s">
        <v>7</v>
      </c>
      <c r="C13" s="44">
        <v>7.8509000000000002</v>
      </c>
      <c r="D13" s="43">
        <v>7.1481000000000003</v>
      </c>
      <c r="E13" s="44">
        <v>5.2859999999999996</v>
      </c>
      <c r="F13" s="43">
        <v>5.2087000000000003</v>
      </c>
      <c r="G13" s="44">
        <v>2.6248999999999998</v>
      </c>
      <c r="H13" s="43">
        <v>3.718</v>
      </c>
      <c r="I13" s="44">
        <v>3.6698</v>
      </c>
      <c r="J13" s="43">
        <v>3.4373</v>
      </c>
      <c r="K13" s="44">
        <v>1.9689000000000001</v>
      </c>
      <c r="L13" s="43">
        <v>3.9834000000000001</v>
      </c>
      <c r="M13" s="43">
        <v>3.4605000000000001</v>
      </c>
      <c r="N13" s="43">
        <v>1.4825999999999999</v>
      </c>
    </row>
    <row r="14" spans="1:14" x14ac:dyDescent="0.2">
      <c r="A14" s="36"/>
      <c r="B14" s="37" t="s">
        <v>5</v>
      </c>
      <c r="C14" s="39">
        <v>7.0319000000000003</v>
      </c>
      <c r="D14" s="38">
        <v>7.6517999999999997</v>
      </c>
      <c r="E14" s="39">
        <v>5.5803000000000003</v>
      </c>
      <c r="F14" s="38">
        <v>5.7112999999999996</v>
      </c>
      <c r="G14" s="39">
        <v>3.0110000000000001</v>
      </c>
      <c r="H14" s="38">
        <v>4.0858999999999996</v>
      </c>
      <c r="I14" s="39">
        <v>3.7507999999999999</v>
      </c>
      <c r="J14" s="38">
        <v>3.6888000000000001</v>
      </c>
      <c r="K14" s="39">
        <v>2.1505000000000001</v>
      </c>
      <c r="L14" s="38">
        <v>4.0065999999999997</v>
      </c>
      <c r="M14" s="38">
        <v>3.1962000000000002</v>
      </c>
      <c r="N14" s="38">
        <v>1.8166</v>
      </c>
    </row>
    <row r="15" spans="1:14" x14ac:dyDescent="0.2">
      <c r="A15" s="47" t="s">
        <v>10</v>
      </c>
      <c r="B15" s="10" t="s">
        <v>4</v>
      </c>
      <c r="C15" s="33">
        <v>2.2612000000000001</v>
      </c>
      <c r="D15" s="32">
        <v>3.5440999999999998</v>
      </c>
      <c r="E15" s="33">
        <v>3.1650999999999998</v>
      </c>
      <c r="F15" s="32">
        <v>3.7197</v>
      </c>
      <c r="G15" s="33">
        <v>2.3847</v>
      </c>
      <c r="H15" s="32">
        <v>3.0994999999999999</v>
      </c>
      <c r="I15" s="33">
        <v>2.7349999999999999</v>
      </c>
      <c r="J15" s="32">
        <v>3.3047</v>
      </c>
      <c r="K15" s="33">
        <v>3.6135999999999999</v>
      </c>
      <c r="L15" s="32">
        <v>2.7728000000000002</v>
      </c>
      <c r="M15" s="32">
        <v>2.0842000000000001</v>
      </c>
      <c r="N15" s="32">
        <v>1.9541999999999999</v>
      </c>
    </row>
    <row r="16" spans="1:14" x14ac:dyDescent="0.2">
      <c r="A16" s="36"/>
      <c r="B16" s="21" t="s">
        <v>7</v>
      </c>
      <c r="C16" s="44">
        <v>4.0507</v>
      </c>
      <c r="D16" s="43">
        <v>8.1441999999999997</v>
      </c>
      <c r="E16" s="44">
        <v>6.8756000000000004</v>
      </c>
      <c r="F16" s="43">
        <v>6.7106000000000003</v>
      </c>
      <c r="G16" s="44">
        <v>4.117</v>
      </c>
      <c r="H16" s="43">
        <v>5.7324000000000002</v>
      </c>
      <c r="I16" s="44">
        <v>5.3578999999999999</v>
      </c>
      <c r="J16" s="43">
        <v>5.4935</v>
      </c>
      <c r="K16" s="44">
        <v>4.1561000000000003</v>
      </c>
      <c r="L16" s="43">
        <v>5.2857000000000003</v>
      </c>
      <c r="M16" s="43">
        <v>4.2754000000000003</v>
      </c>
      <c r="N16" s="43">
        <v>3.3567999999999998</v>
      </c>
    </row>
    <row r="17" spans="1:14" x14ac:dyDescent="0.2">
      <c r="A17" s="48"/>
      <c r="B17" s="37" t="s">
        <v>5</v>
      </c>
      <c r="C17" s="39">
        <v>3.4327999999999999</v>
      </c>
      <c r="D17" s="38">
        <v>6.5061</v>
      </c>
      <c r="E17" s="39">
        <v>5.5159000000000002</v>
      </c>
      <c r="F17" s="38">
        <v>5.5843999999999996</v>
      </c>
      <c r="G17" s="39">
        <v>3.4478</v>
      </c>
      <c r="H17" s="38">
        <v>4.6898999999999997</v>
      </c>
      <c r="I17" s="39">
        <v>4.2934000000000001</v>
      </c>
      <c r="J17" s="38">
        <v>4.5853000000000002</v>
      </c>
      <c r="K17" s="39">
        <v>3.9262999999999999</v>
      </c>
      <c r="L17" s="38">
        <v>4.2004000000000001</v>
      </c>
      <c r="M17" s="38">
        <v>3.3119000000000001</v>
      </c>
      <c r="N17" s="38">
        <v>2.7294999999999998</v>
      </c>
    </row>
    <row r="18" spans="1:14" x14ac:dyDescent="0.2">
      <c r="A18" s="42" t="s">
        <v>11</v>
      </c>
      <c r="B18" s="10" t="s">
        <v>4</v>
      </c>
      <c r="C18" s="33">
        <v>3.6297999999999999</v>
      </c>
      <c r="D18" s="32">
        <v>3.617</v>
      </c>
      <c r="E18" s="33">
        <v>2.8306</v>
      </c>
      <c r="F18" s="32">
        <v>2.6701000000000001</v>
      </c>
      <c r="G18" s="33">
        <v>1.6818</v>
      </c>
      <c r="H18" s="32">
        <v>2.1347999999999998</v>
      </c>
      <c r="I18" s="33">
        <v>1.9774</v>
      </c>
      <c r="J18" s="32">
        <v>2.0712000000000002</v>
      </c>
      <c r="K18" s="33">
        <v>1.4845999999999999</v>
      </c>
      <c r="L18" s="32">
        <v>1.6979</v>
      </c>
      <c r="M18" s="32">
        <v>1.4802999999999999</v>
      </c>
      <c r="N18" s="32">
        <v>1.2346999999999999</v>
      </c>
    </row>
    <row r="19" spans="1:14" x14ac:dyDescent="0.2">
      <c r="A19" s="36"/>
      <c r="B19" s="21" t="s">
        <v>7</v>
      </c>
      <c r="C19" s="44">
        <v>6.4142000000000001</v>
      </c>
      <c r="D19" s="43">
        <v>6.3315000000000001</v>
      </c>
      <c r="E19" s="44">
        <v>5.2047999999999996</v>
      </c>
      <c r="F19" s="43">
        <v>4.8277999999999999</v>
      </c>
      <c r="G19" s="44">
        <v>2.7770000000000001</v>
      </c>
      <c r="H19" s="43">
        <v>3.6440999999999999</v>
      </c>
      <c r="I19" s="44">
        <v>3.4619</v>
      </c>
      <c r="J19" s="43">
        <v>3.5428000000000002</v>
      </c>
      <c r="K19" s="44">
        <v>2.2370999999999999</v>
      </c>
      <c r="L19" s="43">
        <v>3.0348999999999999</v>
      </c>
      <c r="M19" s="43">
        <v>2.5472999999999999</v>
      </c>
      <c r="N19" s="43">
        <v>1.8188</v>
      </c>
    </row>
    <row r="20" spans="1:14" x14ac:dyDescent="0.2">
      <c r="A20" s="48"/>
      <c r="B20" s="37" t="s">
        <v>5</v>
      </c>
      <c r="C20" s="39">
        <v>5.1520999999999999</v>
      </c>
      <c r="D20" s="38">
        <v>5.0701000000000001</v>
      </c>
      <c r="E20" s="39">
        <v>4.0747</v>
      </c>
      <c r="F20" s="38">
        <v>3.7766999999999999</v>
      </c>
      <c r="G20" s="39">
        <v>2.2313999999999998</v>
      </c>
      <c r="H20" s="38">
        <v>2.8757999999999999</v>
      </c>
      <c r="I20" s="39">
        <v>2.6878000000000002</v>
      </c>
      <c r="J20" s="38">
        <v>2.76</v>
      </c>
      <c r="K20" s="39">
        <v>1.8291999999999999</v>
      </c>
      <c r="L20" s="38">
        <v>2.2968999999999999</v>
      </c>
      <c r="M20" s="38">
        <v>1.9480999999999999</v>
      </c>
      <c r="N20" s="38">
        <v>1.4854000000000001</v>
      </c>
    </row>
    <row r="21" spans="1:14" x14ac:dyDescent="0.2">
      <c r="A21" s="3" t="s">
        <v>237</v>
      </c>
    </row>
    <row r="22" spans="1:14" x14ac:dyDescent="0.2">
      <c r="A22" s="3" t="s">
        <v>269</v>
      </c>
    </row>
    <row r="24" spans="1:14" x14ac:dyDescent="0.2">
      <c r="J24" s="58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24" sqref="N24"/>
    </sheetView>
  </sheetViews>
  <sheetFormatPr defaultRowHeight="14.25" x14ac:dyDescent="0.2"/>
  <cols>
    <col min="1" max="1" width="15.625" customWidth="1"/>
    <col min="2" max="2" width="14.25" customWidth="1"/>
  </cols>
  <sheetData>
    <row r="1" spans="1:14" x14ac:dyDescent="0.2">
      <c r="A1" s="28" t="s">
        <v>508</v>
      </c>
    </row>
    <row r="2" spans="1:14" ht="15" thickBot="1" x14ac:dyDescent="0.25">
      <c r="N2" s="5" t="s">
        <v>13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9" t="s">
        <v>3</v>
      </c>
      <c r="B4" s="10" t="s">
        <v>4</v>
      </c>
      <c r="C4" s="11">
        <v>277.22010557499999</v>
      </c>
      <c r="D4" s="11">
        <v>30.131600238000001</v>
      </c>
      <c r="E4" s="11">
        <v>35.924431784999996</v>
      </c>
      <c r="F4" s="11">
        <v>71.84333473800001</v>
      </c>
      <c r="G4" s="11">
        <v>35.719602100000003</v>
      </c>
      <c r="H4" s="11">
        <v>23.733892694000001</v>
      </c>
      <c r="I4" s="11">
        <v>31.909310836</v>
      </c>
      <c r="J4" s="11">
        <v>25.507039805999998</v>
      </c>
      <c r="K4" s="11">
        <v>12.021919162000001</v>
      </c>
      <c r="L4" s="11">
        <v>14.020005759999998</v>
      </c>
      <c r="M4" s="11">
        <v>19.729561488000002</v>
      </c>
      <c r="N4" s="11">
        <v>34.158390465000004</v>
      </c>
    </row>
    <row r="5" spans="1:14" ht="15" thickBot="1" x14ac:dyDescent="0.25">
      <c r="A5" s="13"/>
      <c r="B5" s="14" t="s">
        <v>5</v>
      </c>
      <c r="C5" s="15">
        <v>277.22010557499999</v>
      </c>
      <c r="D5" s="15">
        <v>30.131600238000001</v>
      </c>
      <c r="E5" s="15">
        <v>35.924431784999996</v>
      </c>
      <c r="F5" s="15">
        <v>71.84333473800001</v>
      </c>
      <c r="G5" s="15">
        <v>35.719602100000003</v>
      </c>
      <c r="H5" s="15">
        <v>23.733892694000001</v>
      </c>
      <c r="I5" s="15">
        <v>31.909310836</v>
      </c>
      <c r="J5" s="15">
        <v>25.507039805999998</v>
      </c>
      <c r="K5" s="15">
        <v>12.021919162000001</v>
      </c>
      <c r="L5" s="15">
        <v>14.020005759999998</v>
      </c>
      <c r="M5" s="15">
        <v>19.729561488000002</v>
      </c>
      <c r="N5" s="15">
        <v>34.158390465000004</v>
      </c>
    </row>
    <row r="6" spans="1:14" x14ac:dyDescent="0.2">
      <c r="A6" s="17" t="s">
        <v>6</v>
      </c>
      <c r="B6" s="18" t="s">
        <v>4</v>
      </c>
      <c r="C6" s="11">
        <v>263.85391792199999</v>
      </c>
      <c r="D6" s="11">
        <v>138.08109856000002</v>
      </c>
      <c r="E6" s="11">
        <v>103.34612961399999</v>
      </c>
      <c r="F6" s="11">
        <v>90.475105671999998</v>
      </c>
      <c r="G6" s="11">
        <v>97.680859671999997</v>
      </c>
      <c r="H6" s="11">
        <v>126.864052567</v>
      </c>
      <c r="I6" s="11">
        <v>121.6049591</v>
      </c>
      <c r="J6" s="11">
        <v>162.97053677100001</v>
      </c>
      <c r="K6" s="11">
        <v>112.49604387600002</v>
      </c>
      <c r="L6" s="11">
        <v>121.764212376</v>
      </c>
      <c r="M6" s="11">
        <v>119.37685967100001</v>
      </c>
      <c r="N6" s="11">
        <v>93.287724542999996</v>
      </c>
    </row>
    <row r="7" spans="1:14" x14ac:dyDescent="0.2">
      <c r="A7" s="20"/>
      <c r="B7" s="21" t="s">
        <v>7</v>
      </c>
      <c r="C7" s="22">
        <v>505.65861945599994</v>
      </c>
      <c r="D7" s="22">
        <v>315.40878509999999</v>
      </c>
      <c r="E7" s="22">
        <v>195.39321849599997</v>
      </c>
      <c r="F7" s="22">
        <v>181.794698418</v>
      </c>
      <c r="G7" s="22">
        <v>156.18207229199999</v>
      </c>
      <c r="H7" s="22">
        <v>174.63003060600002</v>
      </c>
      <c r="I7" s="22">
        <v>161.25926040600001</v>
      </c>
      <c r="J7" s="22">
        <v>161.984584146</v>
      </c>
      <c r="K7" s="22">
        <v>125.50490877599999</v>
      </c>
      <c r="L7" s="22">
        <v>96.722601174000005</v>
      </c>
      <c r="M7" s="22">
        <v>86.975819820000012</v>
      </c>
      <c r="N7" s="22">
        <v>94.192494835000005</v>
      </c>
    </row>
    <row r="8" spans="1:14" ht="15" thickBot="1" x14ac:dyDescent="0.25">
      <c r="A8" s="13"/>
      <c r="B8" s="14" t="s">
        <v>5</v>
      </c>
      <c r="C8" s="15">
        <v>769.50342195999997</v>
      </c>
      <c r="D8" s="15">
        <v>453.49217404000001</v>
      </c>
      <c r="E8" s="15">
        <v>298.73509736</v>
      </c>
      <c r="F8" s="15">
        <v>272.26281069599997</v>
      </c>
      <c r="G8" s="15">
        <v>253.85348684799999</v>
      </c>
      <c r="H8" s="15">
        <v>301.50308669399999</v>
      </c>
      <c r="I8" s="15">
        <v>282.854709942</v>
      </c>
      <c r="J8" s="15">
        <v>324.96432562200005</v>
      </c>
      <c r="K8" s="15">
        <v>238.00816274400003</v>
      </c>
      <c r="L8" s="15">
        <v>218.47383081199999</v>
      </c>
      <c r="M8" s="15">
        <v>206.34008856299999</v>
      </c>
      <c r="N8" s="15">
        <v>187.47468003600002</v>
      </c>
    </row>
    <row r="9" spans="1:14" x14ac:dyDescent="0.2">
      <c r="A9" s="17" t="s">
        <v>8</v>
      </c>
      <c r="B9" s="18" t="s">
        <v>4</v>
      </c>
      <c r="C9" s="11">
        <v>176.12552694999999</v>
      </c>
      <c r="D9" s="11">
        <v>307.24255597200005</v>
      </c>
      <c r="E9" s="11">
        <v>265.83252261500002</v>
      </c>
      <c r="F9" s="11">
        <v>144.43829433599998</v>
      </c>
      <c r="G9" s="11">
        <v>94.622381040000008</v>
      </c>
      <c r="H9" s="11">
        <v>137.430765906</v>
      </c>
      <c r="I9" s="11">
        <v>160.798810094</v>
      </c>
      <c r="J9" s="11">
        <v>128.05532792000002</v>
      </c>
      <c r="K9" s="11">
        <v>94.681253064999993</v>
      </c>
      <c r="L9" s="11">
        <v>65.712883180000006</v>
      </c>
      <c r="M9" s="11">
        <v>104.52878243100001</v>
      </c>
      <c r="N9" s="11">
        <v>88.491121172999996</v>
      </c>
    </row>
    <row r="10" spans="1:14" x14ac:dyDescent="0.2">
      <c r="A10" s="20"/>
      <c r="B10" s="21" t="s">
        <v>7</v>
      </c>
      <c r="C10" s="22">
        <v>551.96880199200007</v>
      </c>
      <c r="D10" s="22">
        <v>558.49707422400002</v>
      </c>
      <c r="E10" s="22">
        <v>578.61987626199993</v>
      </c>
      <c r="F10" s="22">
        <v>471.35796469799993</v>
      </c>
      <c r="G10" s="22">
        <v>244.45871384999998</v>
      </c>
      <c r="H10" s="22">
        <v>292.97721806799996</v>
      </c>
      <c r="I10" s="22">
        <v>268.92529498199997</v>
      </c>
      <c r="J10" s="22">
        <v>305.69917694700001</v>
      </c>
      <c r="K10" s="22">
        <v>148.31045460000001</v>
      </c>
      <c r="L10" s="22">
        <v>154.11772244000002</v>
      </c>
      <c r="M10" s="22">
        <v>118.707615397</v>
      </c>
      <c r="N10" s="22">
        <v>129.11930812</v>
      </c>
    </row>
    <row r="11" spans="1:14" ht="15" thickBot="1" x14ac:dyDescent="0.25">
      <c r="A11" s="13"/>
      <c r="B11" s="14" t="s">
        <v>5</v>
      </c>
      <c r="C11" s="15">
        <v>728.09303371999999</v>
      </c>
      <c r="D11" s="15">
        <v>865.73510738400012</v>
      </c>
      <c r="E11" s="15">
        <v>844.44633888400006</v>
      </c>
      <c r="F11" s="15">
        <v>615.79008251000005</v>
      </c>
      <c r="G11" s="15">
        <v>339.08315037300008</v>
      </c>
      <c r="H11" s="15">
        <v>430.41110322000003</v>
      </c>
      <c r="I11" s="15">
        <v>429.72922204399998</v>
      </c>
      <c r="J11" s="15">
        <v>433.74714617500001</v>
      </c>
      <c r="K11" s="15">
        <v>242.99397289999999</v>
      </c>
      <c r="L11" s="15">
        <v>219.82795874999999</v>
      </c>
      <c r="M11" s="15">
        <v>223.231535436</v>
      </c>
      <c r="N11" s="15">
        <v>217.60873861499999</v>
      </c>
    </row>
    <row r="12" spans="1:14" x14ac:dyDescent="0.2">
      <c r="A12" s="17" t="s">
        <v>9</v>
      </c>
      <c r="B12" s="18" t="s">
        <v>4</v>
      </c>
      <c r="C12" s="11">
        <v>302.56300560400001</v>
      </c>
      <c r="D12" s="11">
        <v>532.01288290799994</v>
      </c>
      <c r="E12" s="11">
        <v>393.48344295000004</v>
      </c>
      <c r="F12" s="11">
        <v>442.50268833600001</v>
      </c>
      <c r="G12" s="11">
        <v>255.36031549199998</v>
      </c>
      <c r="H12" s="11">
        <v>337.790772038</v>
      </c>
      <c r="I12" s="11">
        <v>290.76254147999998</v>
      </c>
      <c r="J12" s="11">
        <v>314.06902085600001</v>
      </c>
      <c r="K12" s="11">
        <v>191.86597012500002</v>
      </c>
      <c r="L12" s="11">
        <v>334.46662000900005</v>
      </c>
      <c r="M12" s="11">
        <v>246.78515883500003</v>
      </c>
      <c r="N12" s="11">
        <v>191.16834855099998</v>
      </c>
    </row>
    <row r="13" spans="1:14" x14ac:dyDescent="0.2">
      <c r="A13" s="20"/>
      <c r="B13" s="21" t="s">
        <v>7</v>
      </c>
      <c r="C13" s="22">
        <v>1027.6609844980001</v>
      </c>
      <c r="D13" s="22">
        <v>913.41874332300006</v>
      </c>
      <c r="E13" s="22">
        <v>658.81299815999989</v>
      </c>
      <c r="F13" s="22">
        <v>632.65604626700008</v>
      </c>
      <c r="G13" s="22">
        <v>310.47626938199994</v>
      </c>
      <c r="H13" s="22">
        <v>426.83595525999999</v>
      </c>
      <c r="I13" s="22">
        <v>409.31895967399998</v>
      </c>
      <c r="J13" s="22">
        <v>371.84697650799995</v>
      </c>
      <c r="K13" s="22">
        <v>206.46306744600003</v>
      </c>
      <c r="L13" s="22">
        <v>404.68778690399995</v>
      </c>
      <c r="M13" s="22">
        <v>340.45091100000002</v>
      </c>
      <c r="N13" s="22">
        <v>141.19290540599999</v>
      </c>
    </row>
    <row r="14" spans="1:14" ht="15" thickBot="1" x14ac:dyDescent="0.25">
      <c r="A14" s="13"/>
      <c r="B14" s="14" t="s">
        <v>5</v>
      </c>
      <c r="C14" s="15">
        <v>1330.2153815300001</v>
      </c>
      <c r="D14" s="15">
        <v>1445.424331338</v>
      </c>
      <c r="E14" s="15">
        <v>1052.299882821</v>
      </c>
      <c r="F14" s="15">
        <v>1075.1420588859999</v>
      </c>
      <c r="G14" s="15">
        <v>565.83425607000004</v>
      </c>
      <c r="H14" s="15">
        <v>764.61975872099993</v>
      </c>
      <c r="I14" s="15">
        <v>700.07286702399995</v>
      </c>
      <c r="J14" s="15">
        <v>685.91332579200002</v>
      </c>
      <c r="K14" s="15">
        <v>398.32603992499998</v>
      </c>
      <c r="L14" s="15">
        <v>739.16553406800006</v>
      </c>
      <c r="M14" s="15">
        <v>587.23939213800008</v>
      </c>
      <c r="N14" s="15">
        <v>332.35311010800001</v>
      </c>
    </row>
    <row r="15" spans="1:14" x14ac:dyDescent="0.2">
      <c r="A15" s="24" t="s">
        <v>10</v>
      </c>
      <c r="B15" s="18" t="s">
        <v>4</v>
      </c>
      <c r="C15" s="11">
        <v>69.674988736000003</v>
      </c>
      <c r="D15" s="11">
        <v>114.30838891499999</v>
      </c>
      <c r="E15" s="11">
        <v>106.19356779099999</v>
      </c>
      <c r="F15" s="11">
        <v>129.612983697</v>
      </c>
      <c r="G15" s="11">
        <v>86.156349360000007</v>
      </c>
      <c r="H15" s="11">
        <v>115.735546965</v>
      </c>
      <c r="I15" s="11">
        <v>105.19854769999999</v>
      </c>
      <c r="J15" s="11">
        <v>130.74662204800001</v>
      </c>
      <c r="K15" s="11">
        <v>146.80654723199999</v>
      </c>
      <c r="L15" s="11">
        <v>115.483654</v>
      </c>
      <c r="M15" s="11">
        <v>88.85059231000001</v>
      </c>
      <c r="N15" s="11">
        <v>85.146272322000002</v>
      </c>
    </row>
    <row r="16" spans="1:14" x14ac:dyDescent="0.2">
      <c r="A16" s="20"/>
      <c r="B16" s="21" t="s">
        <v>7</v>
      </c>
      <c r="C16" s="22">
        <v>236.664375385</v>
      </c>
      <c r="D16" s="22">
        <v>474.95264118</v>
      </c>
      <c r="E16" s="22">
        <v>398.80315785199997</v>
      </c>
      <c r="F16" s="22">
        <v>387.14867336600008</v>
      </c>
      <c r="G16" s="22">
        <v>236.28022912</v>
      </c>
      <c r="H16" s="22">
        <v>326.52191794800001</v>
      </c>
      <c r="I16" s="22">
        <v>301.72161943899999</v>
      </c>
      <c r="J16" s="22">
        <v>306.45687515999998</v>
      </c>
      <c r="K16" s="22">
        <v>229.73175238000002</v>
      </c>
      <c r="L16" s="22">
        <v>289.57955877900002</v>
      </c>
      <c r="M16" s="22">
        <v>232.21625605400004</v>
      </c>
      <c r="N16" s="22">
        <v>180.80604281599997</v>
      </c>
    </row>
    <row r="17" spans="1:14" ht="15" thickBot="1" x14ac:dyDescent="0.25">
      <c r="A17" s="13"/>
      <c r="B17" s="14" t="s">
        <v>5</v>
      </c>
      <c r="C17" s="15">
        <v>306.33905562399997</v>
      </c>
      <c r="D17" s="15">
        <v>589.26430840499995</v>
      </c>
      <c r="E17" s="15">
        <v>505.00314987199999</v>
      </c>
      <c r="F17" s="15">
        <v>516.76429292799992</v>
      </c>
      <c r="G17" s="15">
        <v>322.43880764800002</v>
      </c>
      <c r="H17" s="15">
        <v>442.26155641499997</v>
      </c>
      <c r="I17" s="15">
        <v>406.91655928199998</v>
      </c>
      <c r="J17" s="15">
        <v>437.20468676000002</v>
      </c>
      <c r="K17" s="15">
        <v>376.539708496</v>
      </c>
      <c r="L17" s="15">
        <v>405.062297688</v>
      </c>
      <c r="M17" s="15">
        <v>321.072344214</v>
      </c>
      <c r="N17" s="15">
        <v>265.94482013499999</v>
      </c>
    </row>
    <row r="18" spans="1:14" x14ac:dyDescent="0.2">
      <c r="A18" s="17" t="s">
        <v>11</v>
      </c>
      <c r="B18" s="18" t="s">
        <v>4</v>
      </c>
      <c r="C18" s="11">
        <v>1089.4331083300001</v>
      </c>
      <c r="D18" s="11">
        <v>1121.7791289199999</v>
      </c>
      <c r="E18" s="11">
        <v>904.79837448199999</v>
      </c>
      <c r="F18" s="11">
        <v>878.88701868400005</v>
      </c>
      <c r="G18" s="11">
        <v>569.53156329000001</v>
      </c>
      <c r="H18" s="11">
        <v>741.57141074399988</v>
      </c>
      <c r="I18" s="11">
        <v>710.28144723200012</v>
      </c>
      <c r="J18" s="11">
        <v>761.36997177600006</v>
      </c>
      <c r="K18" s="11">
        <v>557.85984308599996</v>
      </c>
      <c r="L18" s="11">
        <v>651.44731765400002</v>
      </c>
      <c r="M18" s="11">
        <v>579.27542209699993</v>
      </c>
      <c r="N18" s="11">
        <v>492.25464091999993</v>
      </c>
    </row>
    <row r="19" spans="1:14" x14ac:dyDescent="0.2">
      <c r="A19" s="20"/>
      <c r="B19" s="21" t="s">
        <v>7</v>
      </c>
      <c r="C19" s="22">
        <v>2321.9481611820001</v>
      </c>
      <c r="D19" s="22">
        <v>2262.2808496050002</v>
      </c>
      <c r="E19" s="22">
        <v>1831.6480247679999</v>
      </c>
      <c r="F19" s="22">
        <v>1672.9437393999999</v>
      </c>
      <c r="G19" s="22">
        <v>947.38876796</v>
      </c>
      <c r="H19" s="22">
        <v>1220.966163567</v>
      </c>
      <c r="I19" s="22">
        <v>1141.224266702</v>
      </c>
      <c r="J19" s="22">
        <v>1145.9867880440001</v>
      </c>
      <c r="K19" s="22">
        <v>710.02180453199992</v>
      </c>
      <c r="L19" s="22">
        <v>945.10063692000006</v>
      </c>
      <c r="M19" s="22">
        <v>778.33956372899991</v>
      </c>
      <c r="N19" s="22">
        <v>545.31570795999994</v>
      </c>
    </row>
    <row r="20" spans="1:14" ht="15" thickBot="1" x14ac:dyDescent="0.25">
      <c r="A20" s="13"/>
      <c r="B20" s="14" t="s">
        <v>5</v>
      </c>
      <c r="C20" s="15">
        <v>3411.396295305</v>
      </c>
      <c r="D20" s="15">
        <v>3384.0201447430004</v>
      </c>
      <c r="E20" s="15">
        <v>2736.4223605110001</v>
      </c>
      <c r="F20" s="15">
        <v>2551.8475673610001</v>
      </c>
      <c r="G20" s="15">
        <v>1516.9046712419999</v>
      </c>
      <c r="H20" s="15">
        <v>1962.51968427</v>
      </c>
      <c r="I20" s="15">
        <v>1851.4971044280001</v>
      </c>
      <c r="J20" s="15">
        <v>1907.3468519999999</v>
      </c>
      <c r="K20" s="15">
        <v>1267.908754436</v>
      </c>
      <c r="L20" s="15">
        <v>1596.550061914</v>
      </c>
      <c r="M20" s="15">
        <v>1357.5874668509998</v>
      </c>
      <c r="N20" s="15">
        <v>1037.5597577660001</v>
      </c>
    </row>
    <row r="21" spans="1:14" x14ac:dyDescent="0.2">
      <c r="A21" s="3" t="s">
        <v>237</v>
      </c>
    </row>
    <row r="22" spans="1:14" x14ac:dyDescent="0.2">
      <c r="A22" s="3" t="s">
        <v>269</v>
      </c>
    </row>
    <row r="24" spans="1:14" x14ac:dyDescent="0.2">
      <c r="I24" s="58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X32" sqref="X32"/>
    </sheetView>
  </sheetViews>
  <sheetFormatPr defaultColWidth="9" defaultRowHeight="11.25" x14ac:dyDescent="0.15"/>
  <cols>
    <col min="1" max="1" width="17.375" style="3" customWidth="1"/>
    <col min="2" max="2" width="15.125" style="3" customWidth="1"/>
    <col min="3" max="20" width="7.625" style="3" customWidth="1"/>
    <col min="21" max="24" width="7.75" style="3" customWidth="1"/>
    <col min="25" max="16384" width="9" style="3"/>
  </cols>
  <sheetData>
    <row r="1" spans="1:28" x14ac:dyDescent="0.15">
      <c r="A1" s="29" t="s">
        <v>509</v>
      </c>
    </row>
    <row r="2" spans="1:28" x14ac:dyDescent="0.15">
      <c r="A2" s="29"/>
    </row>
    <row r="3" spans="1:28" x14ac:dyDescent="0.15">
      <c r="A3" s="355" t="s">
        <v>1</v>
      </c>
      <c r="B3" s="355" t="s">
        <v>2</v>
      </c>
      <c r="C3" s="708" t="s">
        <v>125</v>
      </c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  <c r="X3" s="709"/>
      <c r="Y3" s="709"/>
      <c r="Z3" s="709"/>
      <c r="AA3" s="709"/>
      <c r="AB3" s="710"/>
    </row>
    <row r="4" spans="1:28" x14ac:dyDescent="0.15">
      <c r="A4" s="356"/>
      <c r="B4" s="356"/>
      <c r="C4" s="357">
        <v>2531</v>
      </c>
      <c r="D4" s="358">
        <v>2533</v>
      </c>
      <c r="E4" s="358">
        <v>2535</v>
      </c>
      <c r="F4" s="358">
        <v>2537</v>
      </c>
      <c r="G4" s="358">
        <v>2539</v>
      </c>
      <c r="H4" s="358">
        <v>2541</v>
      </c>
      <c r="I4" s="358">
        <v>2543</v>
      </c>
      <c r="J4" s="358">
        <v>2545</v>
      </c>
      <c r="K4" s="358">
        <v>2547</v>
      </c>
      <c r="L4" s="62">
        <v>2549</v>
      </c>
      <c r="M4" s="62">
        <v>2550</v>
      </c>
      <c r="N4" s="62">
        <v>2551</v>
      </c>
      <c r="O4" s="62">
        <v>2552</v>
      </c>
      <c r="P4" s="62">
        <v>2553</v>
      </c>
      <c r="Q4" s="62">
        <v>2554</v>
      </c>
      <c r="R4" s="62">
        <v>2555</v>
      </c>
      <c r="S4" s="62">
        <v>2556</v>
      </c>
      <c r="T4" s="62">
        <v>2557</v>
      </c>
      <c r="U4" s="62">
        <v>2558</v>
      </c>
      <c r="V4" s="62">
        <v>2559</v>
      </c>
      <c r="W4" s="62">
        <v>2560</v>
      </c>
      <c r="X4" s="62">
        <v>2561</v>
      </c>
      <c r="Y4" s="62">
        <v>2562</v>
      </c>
      <c r="Z4" s="62">
        <v>2563</v>
      </c>
      <c r="AA4" s="62">
        <v>2564</v>
      </c>
      <c r="AB4" s="62">
        <v>2565</v>
      </c>
    </row>
    <row r="5" spans="1:28" x14ac:dyDescent="0.15">
      <c r="A5" s="359" t="s">
        <v>3</v>
      </c>
      <c r="B5" s="50" t="s">
        <v>4</v>
      </c>
      <c r="C5" s="86">
        <v>0.59454855064608458</v>
      </c>
      <c r="D5" s="86">
        <v>0.56391352440381448</v>
      </c>
      <c r="E5" s="86">
        <v>0.22983523502377701</v>
      </c>
      <c r="F5" s="86">
        <v>8.6684553620570565E-2</v>
      </c>
      <c r="G5" s="86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7.5735299386055471E-2</v>
      </c>
      <c r="O5" s="86">
        <v>0</v>
      </c>
      <c r="P5" s="86">
        <v>5.9632601286915055E-2</v>
      </c>
      <c r="Q5" s="86">
        <v>0.35707294574459969</v>
      </c>
      <c r="R5" s="86">
        <v>1.5299999999999999E-2</v>
      </c>
      <c r="S5" s="86">
        <v>0</v>
      </c>
      <c r="T5" s="86">
        <v>0</v>
      </c>
      <c r="U5" s="86">
        <v>0</v>
      </c>
      <c r="V5" s="86">
        <v>0</v>
      </c>
      <c r="W5" s="86">
        <v>3.2599999999999997E-2</v>
      </c>
      <c r="X5" s="86">
        <v>1.4200000000000001E-2</v>
      </c>
      <c r="Y5" s="86">
        <v>2.6499999999999999E-2</v>
      </c>
      <c r="Z5" s="86">
        <v>0</v>
      </c>
      <c r="AA5" s="86">
        <v>3.6999999999999998E-2</v>
      </c>
      <c r="AB5" s="86">
        <v>4.48E-2</v>
      </c>
    </row>
    <row r="6" spans="1:28" x14ac:dyDescent="0.15">
      <c r="A6" s="356"/>
      <c r="B6" s="37" t="s">
        <v>5</v>
      </c>
      <c r="C6" s="38">
        <v>0.59454855064608458</v>
      </c>
      <c r="D6" s="38">
        <v>0.56391352440381448</v>
      </c>
      <c r="E6" s="38">
        <v>0.22983523502377701</v>
      </c>
      <c r="F6" s="38">
        <v>8.6684553620570565E-2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7.5735299386055471E-2</v>
      </c>
      <c r="O6" s="38">
        <v>0</v>
      </c>
      <c r="P6" s="38">
        <v>5.9632601286915055E-2</v>
      </c>
      <c r="Q6" s="38">
        <v>0.35707294574459969</v>
      </c>
      <c r="R6" s="38">
        <v>1.5299999999999999E-2</v>
      </c>
      <c r="S6" s="38">
        <v>0</v>
      </c>
      <c r="T6" s="38">
        <v>0</v>
      </c>
      <c r="U6" s="38">
        <v>0</v>
      </c>
      <c r="V6" s="38">
        <v>0</v>
      </c>
      <c r="W6" s="38">
        <v>3.2599999999999997E-2</v>
      </c>
      <c r="X6" s="38">
        <v>1.4200000000000001E-2</v>
      </c>
      <c r="Y6" s="38">
        <v>2.6499999999999999E-2</v>
      </c>
      <c r="Z6" s="38">
        <v>0</v>
      </c>
      <c r="AA6" s="38">
        <v>3.6999999999999998E-2</v>
      </c>
      <c r="AB6" s="38">
        <v>4.48E-2</v>
      </c>
    </row>
    <row r="7" spans="1:28" x14ac:dyDescent="0.15">
      <c r="A7" s="359" t="s">
        <v>6</v>
      </c>
      <c r="B7" s="50" t="s">
        <v>4</v>
      </c>
      <c r="C7" s="86">
        <v>3.1973812918711144</v>
      </c>
      <c r="D7" s="86">
        <v>2.9246294512775215</v>
      </c>
      <c r="E7" s="86">
        <v>1.1569537057931547</v>
      </c>
      <c r="F7" s="86">
        <v>0.82588698568059693</v>
      </c>
      <c r="G7" s="86">
        <v>0.30031085697623744</v>
      </c>
      <c r="H7" s="86">
        <v>0.45861691711373098</v>
      </c>
      <c r="I7" s="86">
        <v>0.32374524477089256</v>
      </c>
      <c r="J7" s="32">
        <v>0.43093288713060107</v>
      </c>
      <c r="K7" s="86">
        <v>0.36633926436419573</v>
      </c>
      <c r="L7" s="32">
        <v>0.13264741096886537</v>
      </c>
      <c r="M7" s="32">
        <v>0.20408482141299233</v>
      </c>
      <c r="N7" s="32">
        <v>0.18158057967214286</v>
      </c>
      <c r="O7" s="32">
        <v>0.29726877959202436</v>
      </c>
      <c r="P7" s="32">
        <v>0.14310815747960728</v>
      </c>
      <c r="Q7" s="32">
        <v>0.29834843636740993</v>
      </c>
      <c r="R7" s="32">
        <v>0.153</v>
      </c>
      <c r="S7" s="32">
        <v>6.9500000000000006E-2</v>
      </c>
      <c r="T7" s="32">
        <v>0.1052</v>
      </c>
      <c r="U7" s="32">
        <v>0.2515</v>
      </c>
      <c r="V7" s="32">
        <v>0.17399999999999999</v>
      </c>
      <c r="W7" s="32">
        <v>0.1547</v>
      </c>
      <c r="X7" s="32">
        <v>0.21790000000000001</v>
      </c>
      <c r="Y7" s="32">
        <v>0.13930000000000001</v>
      </c>
      <c r="Z7" s="32">
        <v>0.11</v>
      </c>
      <c r="AA7" s="32">
        <v>0.1457</v>
      </c>
      <c r="AB7" s="32">
        <v>7.6499999999999999E-2</v>
      </c>
    </row>
    <row r="8" spans="1:28" x14ac:dyDescent="0.15">
      <c r="A8" s="360"/>
      <c r="B8" s="21" t="s">
        <v>7</v>
      </c>
      <c r="C8" s="43">
        <v>4.455793482608116</v>
      </c>
      <c r="D8" s="43">
        <v>2.3439762190312341</v>
      </c>
      <c r="E8" s="43">
        <v>0.98490022103503261</v>
      </c>
      <c r="F8" s="43">
        <v>0.51110343254836521</v>
      </c>
      <c r="G8" s="43">
        <v>0.13470096035747242</v>
      </c>
      <c r="H8" s="43">
        <v>0.68181629266007171</v>
      </c>
      <c r="I8" s="43">
        <v>0.86690183447301061</v>
      </c>
      <c r="J8" s="43">
        <v>0.93751526834368704</v>
      </c>
      <c r="K8" s="43">
        <v>6.4086216781898339E-2</v>
      </c>
      <c r="L8" s="43">
        <v>0.36489903048011108</v>
      </c>
      <c r="M8" s="43">
        <v>0.16503996299799298</v>
      </c>
      <c r="N8" s="43">
        <v>0.43587980707915841</v>
      </c>
      <c r="O8" s="43">
        <v>0.15348682710786088</v>
      </c>
      <c r="P8" s="43">
        <v>0.25399672282763025</v>
      </c>
      <c r="Q8" s="43">
        <v>0.64687862490215842</v>
      </c>
      <c r="R8" s="43">
        <v>0.45619999999999999</v>
      </c>
      <c r="S8" s="43">
        <v>0.13300000000000001</v>
      </c>
      <c r="T8" s="43">
        <v>0.12740000000000001</v>
      </c>
      <c r="U8" s="43">
        <v>0.40110000000000001</v>
      </c>
      <c r="V8" s="43">
        <v>0.27939999999999998</v>
      </c>
      <c r="W8" s="43">
        <v>0.17879999999999999</v>
      </c>
      <c r="X8" s="43">
        <v>0.1555</v>
      </c>
      <c r="Y8" s="43">
        <v>0.17949999999999999</v>
      </c>
      <c r="Z8" s="43">
        <v>5.3600000000000002E-2</v>
      </c>
      <c r="AA8" s="43">
        <v>4.0500000000000001E-2</v>
      </c>
      <c r="AB8" s="43">
        <v>0.1447</v>
      </c>
    </row>
    <row r="9" spans="1:28" x14ac:dyDescent="0.15">
      <c r="A9" s="356"/>
      <c r="B9" s="37" t="s">
        <v>5</v>
      </c>
      <c r="C9" s="38">
        <v>4.074549042424537</v>
      </c>
      <c r="D9" s="38">
        <v>2.5259669429180871</v>
      </c>
      <c r="E9" s="38">
        <v>1.0398304457512433</v>
      </c>
      <c r="F9" s="38">
        <v>0.61348212789919632</v>
      </c>
      <c r="G9" s="38">
        <v>0.18951464379834268</v>
      </c>
      <c r="H9" s="38">
        <v>0.60652115987914124</v>
      </c>
      <c r="I9" s="38">
        <v>0.67924494992641515</v>
      </c>
      <c r="J9" s="38">
        <v>0.75155032150513501</v>
      </c>
      <c r="K9" s="38">
        <v>0.18164880785530113</v>
      </c>
      <c r="L9" s="38">
        <v>0.26944247772319835</v>
      </c>
      <c r="M9" s="38">
        <v>0.18152009868048918</v>
      </c>
      <c r="N9" s="38">
        <v>0.32572177526775753</v>
      </c>
      <c r="O9" s="38">
        <v>0.21736876796058643</v>
      </c>
      <c r="P9" s="38">
        <v>0.20349615973601792</v>
      </c>
      <c r="Q9" s="38">
        <v>0.48518744250643553</v>
      </c>
      <c r="R9" s="38">
        <v>0.31259999999999999</v>
      </c>
      <c r="S9" s="38">
        <v>0.1024</v>
      </c>
      <c r="T9" s="38">
        <v>0.11650000000000001</v>
      </c>
      <c r="U9" s="38">
        <v>0.32640000000000002</v>
      </c>
      <c r="V9" s="38">
        <v>0.22600000000000001</v>
      </c>
      <c r="W9" s="38">
        <v>0.16639999999999999</v>
      </c>
      <c r="X9" s="38">
        <v>0.18809999999999999</v>
      </c>
      <c r="Y9" s="38">
        <v>0.15820000000000001</v>
      </c>
      <c r="Z9" s="38">
        <v>8.3900000000000002E-2</v>
      </c>
      <c r="AA9" s="38">
        <v>9.7799999999999998E-2</v>
      </c>
      <c r="AB9" s="38">
        <v>0.1071</v>
      </c>
    </row>
    <row r="10" spans="1:28" x14ac:dyDescent="0.15">
      <c r="A10" s="359" t="s">
        <v>8</v>
      </c>
      <c r="B10" s="50" t="s">
        <v>4</v>
      </c>
      <c r="C10" s="86">
        <v>7.942250177923043</v>
      </c>
      <c r="D10" s="86">
        <v>4.621883600913204</v>
      </c>
      <c r="E10" s="86">
        <v>1.7491630113927066</v>
      </c>
      <c r="F10" s="86">
        <v>1.415234246894939</v>
      </c>
      <c r="G10" s="86">
        <v>0.5425701639162307</v>
      </c>
      <c r="H10" s="86">
        <v>1.1699486905591896</v>
      </c>
      <c r="I10" s="86">
        <v>1.7133977583252205</v>
      </c>
      <c r="J10" s="32">
        <v>0.57340027093842272</v>
      </c>
      <c r="K10" s="86">
        <v>0.40196883400413863</v>
      </c>
      <c r="L10" s="32">
        <v>0.67060651410022565</v>
      </c>
      <c r="M10" s="32">
        <v>0.33972843984295498</v>
      </c>
      <c r="N10" s="32">
        <v>0.52969775862234947</v>
      </c>
      <c r="O10" s="32">
        <v>0.50405826497934858</v>
      </c>
      <c r="P10" s="32">
        <v>0.51786468307929623</v>
      </c>
      <c r="Q10" s="32">
        <v>0.50571267056072688</v>
      </c>
      <c r="R10" s="32">
        <v>1.3591</v>
      </c>
      <c r="S10" s="32">
        <v>0.80059999999999998</v>
      </c>
      <c r="T10" s="32">
        <v>0.50139999999999996</v>
      </c>
      <c r="U10" s="32">
        <v>0.31469999999999998</v>
      </c>
      <c r="V10" s="32">
        <v>0.52339999999999998</v>
      </c>
      <c r="W10" s="32">
        <v>0.52700000000000002</v>
      </c>
      <c r="X10" s="32">
        <v>0.42820000000000003</v>
      </c>
      <c r="Y10" s="32">
        <v>0.51859999999999995</v>
      </c>
      <c r="Z10" s="32">
        <v>0.16139999999999999</v>
      </c>
      <c r="AA10" s="32">
        <v>8.2699999999999996E-2</v>
      </c>
      <c r="AB10" s="32">
        <v>0.2384</v>
      </c>
    </row>
    <row r="11" spans="1:28" x14ac:dyDescent="0.15">
      <c r="A11" s="361"/>
      <c r="B11" s="21" t="s">
        <v>7</v>
      </c>
      <c r="C11" s="43">
        <v>6.8908517952291204</v>
      </c>
      <c r="D11" s="43">
        <v>3.9604802823732852</v>
      </c>
      <c r="E11" s="43">
        <v>4.0234631879212621</v>
      </c>
      <c r="F11" s="43">
        <v>1.4718973490289484</v>
      </c>
      <c r="G11" s="43">
        <v>1.7486105839611541</v>
      </c>
      <c r="H11" s="43">
        <v>1.7521279760967099</v>
      </c>
      <c r="I11" s="43">
        <v>1.4577083363731529</v>
      </c>
      <c r="J11" s="43">
        <v>2.7541179108639189</v>
      </c>
      <c r="K11" s="43">
        <v>2.0774278470205338</v>
      </c>
      <c r="L11" s="43">
        <v>1.8143021843023992</v>
      </c>
      <c r="M11" s="43">
        <v>2.0583559579906563</v>
      </c>
      <c r="N11" s="43">
        <v>1.8502695421591659</v>
      </c>
      <c r="O11" s="43">
        <v>1.8379940669451282</v>
      </c>
      <c r="P11" s="43">
        <v>2.2280470896753828</v>
      </c>
      <c r="Q11" s="43">
        <v>1.0320497953721974</v>
      </c>
      <c r="R11" s="43">
        <v>1.3758999999999999</v>
      </c>
      <c r="S11" s="43">
        <v>1.5430999999999999</v>
      </c>
      <c r="T11" s="43">
        <v>1.8892</v>
      </c>
      <c r="U11" s="43">
        <v>1.0241</v>
      </c>
      <c r="V11" s="43">
        <v>1.0483</v>
      </c>
      <c r="W11" s="43">
        <v>0.53759999999999997</v>
      </c>
      <c r="X11" s="43">
        <v>0.87339999999999995</v>
      </c>
      <c r="Y11" s="43">
        <v>0.2661</v>
      </c>
      <c r="Z11" s="43">
        <v>0.58940000000000003</v>
      </c>
      <c r="AA11" s="43">
        <v>0.3906</v>
      </c>
      <c r="AB11" s="43">
        <v>0.45300000000000001</v>
      </c>
    </row>
    <row r="12" spans="1:28" x14ac:dyDescent="0.15">
      <c r="A12" s="362"/>
      <c r="B12" s="37" t="s">
        <v>5</v>
      </c>
      <c r="C12" s="38">
        <v>7.1029210557853428</v>
      </c>
      <c r="D12" s="38">
        <v>4.0972086291114476</v>
      </c>
      <c r="E12" s="38">
        <v>3.5551785512334289</v>
      </c>
      <c r="F12" s="38">
        <v>1.4602766995486318</v>
      </c>
      <c r="G12" s="38">
        <v>1.5023535067668743</v>
      </c>
      <c r="H12" s="38">
        <v>1.6337131479282732</v>
      </c>
      <c r="I12" s="38">
        <v>1.5105198291483992</v>
      </c>
      <c r="J12" s="38">
        <v>2.2527744218490477</v>
      </c>
      <c r="K12" s="38">
        <v>1.6492849232292364</v>
      </c>
      <c r="L12" s="38">
        <v>1.4900416003156387</v>
      </c>
      <c r="M12" s="38">
        <v>1.5455308166941779</v>
      </c>
      <c r="N12" s="38">
        <v>1.435815596960178</v>
      </c>
      <c r="O12" s="38">
        <v>1.3979752226822935</v>
      </c>
      <c r="P12" s="38">
        <v>1.6355754451697011</v>
      </c>
      <c r="Q12" s="38">
        <v>0.84150947148834954</v>
      </c>
      <c r="R12" s="38">
        <v>1.3695999999999999</v>
      </c>
      <c r="S12" s="38">
        <v>1.2511000000000001</v>
      </c>
      <c r="T12" s="38">
        <v>1.3221000000000001</v>
      </c>
      <c r="U12" s="38">
        <v>0.72360000000000002</v>
      </c>
      <c r="V12" s="38">
        <v>0.81810000000000005</v>
      </c>
      <c r="W12" s="38">
        <v>0.53280000000000005</v>
      </c>
      <c r="X12" s="38">
        <v>0.66559999999999997</v>
      </c>
      <c r="Y12" s="38">
        <v>0.38729999999999998</v>
      </c>
      <c r="Z12" s="38">
        <v>0.37840000000000001</v>
      </c>
      <c r="AA12" s="38">
        <v>0.2351</v>
      </c>
      <c r="AB12" s="38">
        <v>0.34200000000000003</v>
      </c>
    </row>
    <row r="13" spans="1:28" x14ac:dyDescent="0.15">
      <c r="A13" s="359" t="s">
        <v>9</v>
      </c>
      <c r="B13" s="50" t="s">
        <v>4</v>
      </c>
      <c r="C13" s="86">
        <v>9.6620254838346717</v>
      </c>
      <c r="D13" s="86">
        <v>8.214345269003239</v>
      </c>
      <c r="E13" s="86">
        <v>7.6732365928770214</v>
      </c>
      <c r="F13" s="86">
        <v>2.3652151381055821</v>
      </c>
      <c r="G13" s="86">
        <v>2.4498817512291278</v>
      </c>
      <c r="H13" s="86">
        <v>3.1694560091177477</v>
      </c>
      <c r="I13" s="86">
        <v>3.6083010126529071</v>
      </c>
      <c r="J13" s="32">
        <v>0.95112606198347238</v>
      </c>
      <c r="K13" s="86">
        <v>1.8352823918203198</v>
      </c>
      <c r="L13" s="32">
        <v>1.1902754179860067</v>
      </c>
      <c r="M13" s="32">
        <v>0.66601360202060866</v>
      </c>
      <c r="N13" s="32">
        <v>0.86425993599994733</v>
      </c>
      <c r="O13" s="32">
        <v>1.504268987798862</v>
      </c>
      <c r="P13" s="32">
        <v>0.95616760123122901</v>
      </c>
      <c r="Q13" s="32">
        <v>1.1345849945274182</v>
      </c>
      <c r="R13" s="32">
        <v>1.6437999999999999</v>
      </c>
      <c r="S13" s="32">
        <v>1.1187</v>
      </c>
      <c r="T13" s="32">
        <v>1.157</v>
      </c>
      <c r="U13" s="32">
        <v>0.79600000000000004</v>
      </c>
      <c r="V13" s="32">
        <v>1.0124</v>
      </c>
      <c r="W13" s="32">
        <v>0.78200000000000003</v>
      </c>
      <c r="X13" s="32">
        <v>0.86080000000000001</v>
      </c>
      <c r="Y13" s="32">
        <v>0.48870000000000002</v>
      </c>
      <c r="Z13" s="32">
        <v>0.97350000000000003</v>
      </c>
      <c r="AA13" s="32">
        <v>0.60440000000000005</v>
      </c>
      <c r="AB13" s="32">
        <v>0.59099999999999997</v>
      </c>
    </row>
    <row r="14" spans="1:28" x14ac:dyDescent="0.15">
      <c r="A14" s="361"/>
      <c r="B14" s="21" t="s">
        <v>7</v>
      </c>
      <c r="C14" s="43">
        <v>8.1289393955826448</v>
      </c>
      <c r="D14" s="43">
        <v>3.169810908870943</v>
      </c>
      <c r="E14" s="43">
        <v>3.5340292972566503</v>
      </c>
      <c r="F14" s="43">
        <v>1.7599077697403267</v>
      </c>
      <c r="G14" s="43">
        <v>2.0109688451589265</v>
      </c>
      <c r="H14" s="43">
        <v>2.7313011328253909</v>
      </c>
      <c r="I14" s="43">
        <v>3.4968442221186207</v>
      </c>
      <c r="J14" s="43">
        <v>0.51129201444843086</v>
      </c>
      <c r="K14" s="43">
        <v>0.4790837301375756</v>
      </c>
      <c r="L14" s="43">
        <v>1.5143680152266321</v>
      </c>
      <c r="M14" s="43">
        <v>0.62157303331711056</v>
      </c>
      <c r="N14" s="43">
        <v>1.2676416452882977</v>
      </c>
      <c r="O14" s="43">
        <v>1.535385416666166</v>
      </c>
      <c r="P14" s="43">
        <v>2.085988368979244</v>
      </c>
      <c r="Q14" s="43">
        <v>1.3739832111167023</v>
      </c>
      <c r="R14" s="43">
        <v>1.0049999999999999</v>
      </c>
      <c r="S14" s="43">
        <v>0.82809999999999995</v>
      </c>
      <c r="T14" s="43">
        <v>0.95330000000000004</v>
      </c>
      <c r="U14" s="43">
        <v>0.51200000000000001</v>
      </c>
      <c r="V14" s="43">
        <v>0.71679999999999999</v>
      </c>
      <c r="W14" s="43">
        <v>0.70289999999999997</v>
      </c>
      <c r="X14" s="43">
        <v>0.6159</v>
      </c>
      <c r="Y14" s="43">
        <v>0.44379999999999997</v>
      </c>
      <c r="Z14" s="43">
        <v>0.68059999999999998</v>
      </c>
      <c r="AA14" s="43">
        <v>0.79900000000000004</v>
      </c>
      <c r="AB14" s="43">
        <v>0.30199999999999999</v>
      </c>
    </row>
    <row r="15" spans="1:28" x14ac:dyDescent="0.15">
      <c r="A15" s="362"/>
      <c r="B15" s="37" t="s">
        <v>5</v>
      </c>
      <c r="C15" s="38">
        <v>8.342452318820758</v>
      </c>
      <c r="D15" s="38">
        <v>3.9072601306275225</v>
      </c>
      <c r="E15" s="38">
        <v>4.1542996870442668</v>
      </c>
      <c r="F15" s="38">
        <v>1.852878461825048</v>
      </c>
      <c r="G15" s="38">
        <v>2.0795494554358118</v>
      </c>
      <c r="H15" s="38">
        <v>2.8016058526501215</v>
      </c>
      <c r="I15" s="38">
        <v>3.5155115412407736</v>
      </c>
      <c r="J15" s="38">
        <v>0.59388168362331362</v>
      </c>
      <c r="K15" s="38">
        <v>0.76424413472195962</v>
      </c>
      <c r="L15" s="38">
        <v>1.4381790045028175</v>
      </c>
      <c r="M15" s="38">
        <v>0.63261208647909528</v>
      </c>
      <c r="N15" s="38">
        <v>1.1618213553732897</v>
      </c>
      <c r="O15" s="38">
        <v>1.5267696630398209</v>
      </c>
      <c r="P15" s="38">
        <v>1.756005834118866</v>
      </c>
      <c r="Q15" s="38">
        <v>1.3002390380221152</v>
      </c>
      <c r="R15" s="38">
        <v>1.2117</v>
      </c>
      <c r="S15" s="38">
        <v>0.92669999999999997</v>
      </c>
      <c r="T15" s="38">
        <v>1.0256000000000001</v>
      </c>
      <c r="U15" s="38">
        <v>0.61719999999999997</v>
      </c>
      <c r="V15" s="38">
        <v>0.83109999999999995</v>
      </c>
      <c r="W15" s="38">
        <v>0.73480000000000001</v>
      </c>
      <c r="X15" s="38">
        <v>0.71830000000000005</v>
      </c>
      <c r="Y15" s="38">
        <v>0.46329999999999999</v>
      </c>
      <c r="Z15" s="38">
        <v>0.81220000000000003</v>
      </c>
      <c r="AA15" s="38">
        <v>0.70860000000000001</v>
      </c>
      <c r="AB15" s="38">
        <v>0.44059999999999999</v>
      </c>
    </row>
    <row r="16" spans="1:28" x14ac:dyDescent="0.15">
      <c r="A16" s="359" t="s">
        <v>10</v>
      </c>
      <c r="B16" s="50" t="s">
        <v>4</v>
      </c>
      <c r="C16" s="86">
        <v>5.853942931507981</v>
      </c>
      <c r="D16" s="86">
        <v>5.1505824010687435</v>
      </c>
      <c r="E16" s="86">
        <v>3.7181537592299532</v>
      </c>
      <c r="F16" s="86">
        <v>2.1821448560657295</v>
      </c>
      <c r="G16" s="86">
        <v>1.436057768536003</v>
      </c>
      <c r="H16" s="86">
        <v>2.229220963141135</v>
      </c>
      <c r="I16" s="86">
        <v>1.87684348364757</v>
      </c>
      <c r="J16" s="32">
        <v>0.52726863931292356</v>
      </c>
      <c r="K16" s="86">
        <v>0.18623364706446832</v>
      </c>
      <c r="L16" s="32">
        <v>0.89677071203163639</v>
      </c>
      <c r="M16" s="32">
        <v>0.64626680303580353</v>
      </c>
      <c r="N16" s="32">
        <v>0.42150324170505232</v>
      </c>
      <c r="O16" s="32">
        <v>0.40636343203709668</v>
      </c>
      <c r="P16" s="32">
        <v>0.38771790574186715</v>
      </c>
      <c r="Q16" s="32">
        <v>0.11701064665646735</v>
      </c>
      <c r="R16" s="32">
        <v>0.57730000000000004</v>
      </c>
      <c r="S16" s="32">
        <v>0.499</v>
      </c>
      <c r="T16" s="32">
        <v>0.91139999999999999</v>
      </c>
      <c r="U16" s="32">
        <v>0.23300000000000001</v>
      </c>
      <c r="V16" s="32">
        <v>0.58709999999999996</v>
      </c>
      <c r="W16" s="32">
        <v>0.39069999999999999</v>
      </c>
      <c r="X16" s="32">
        <v>0.48149999999999998</v>
      </c>
      <c r="Y16" s="32">
        <v>0.4556</v>
      </c>
      <c r="Z16" s="32">
        <v>0.33839999999999998</v>
      </c>
      <c r="AA16" s="32">
        <v>0.31159999999999999</v>
      </c>
      <c r="AB16" s="32">
        <v>0.28899999999999998</v>
      </c>
    </row>
    <row r="17" spans="1:28" x14ac:dyDescent="0.15">
      <c r="A17" s="361"/>
      <c r="B17" s="21" t="s">
        <v>7</v>
      </c>
      <c r="C17" s="43">
        <v>5.6034902980593362</v>
      </c>
      <c r="D17" s="43">
        <v>3.6130617490556296</v>
      </c>
      <c r="E17" s="43">
        <v>4.5031770367793262</v>
      </c>
      <c r="F17" s="43">
        <v>2.5066558161063659</v>
      </c>
      <c r="G17" s="43">
        <v>1.5925224783740233</v>
      </c>
      <c r="H17" s="43">
        <v>2.2000016405059637</v>
      </c>
      <c r="I17" s="43">
        <v>2.9429647843515911</v>
      </c>
      <c r="J17" s="43">
        <v>0.95342171585465696</v>
      </c>
      <c r="K17" s="43">
        <v>1.1667497884020754</v>
      </c>
      <c r="L17" s="43">
        <v>0.77370381819820733</v>
      </c>
      <c r="M17" s="43">
        <v>1.2781387650779872</v>
      </c>
      <c r="N17" s="43">
        <v>0.67547150265936207</v>
      </c>
      <c r="O17" s="43">
        <v>1.3454482186878531</v>
      </c>
      <c r="P17" s="43">
        <v>0.54088479866537931</v>
      </c>
      <c r="Q17" s="43">
        <v>0.50763672146342942</v>
      </c>
      <c r="R17" s="43">
        <v>1.5176000000000001</v>
      </c>
      <c r="S17" s="43">
        <v>0.79010000000000002</v>
      </c>
      <c r="T17" s="43">
        <v>1.1039000000000001</v>
      </c>
      <c r="U17" s="43">
        <v>0.50890000000000002</v>
      </c>
      <c r="V17" s="43">
        <v>0.91579999999999995</v>
      </c>
      <c r="W17" s="43">
        <v>0.64610000000000001</v>
      </c>
      <c r="X17" s="43">
        <v>0.72470000000000001</v>
      </c>
      <c r="Y17" s="43">
        <v>1.0843</v>
      </c>
      <c r="Z17" s="43">
        <v>0.70209999999999995</v>
      </c>
      <c r="AA17" s="43">
        <v>0.47320000000000001</v>
      </c>
      <c r="AB17" s="43">
        <v>0.39789999999999998</v>
      </c>
    </row>
    <row r="18" spans="1:28" x14ac:dyDescent="0.15">
      <c r="A18" s="362"/>
      <c r="B18" s="37" t="s">
        <v>5</v>
      </c>
      <c r="C18" s="38">
        <v>5.6535755329848589</v>
      </c>
      <c r="D18" s="38">
        <v>3.9243873283221999</v>
      </c>
      <c r="E18" s="38">
        <v>4.3403602641149206</v>
      </c>
      <c r="F18" s="38">
        <v>2.4377265392212211</v>
      </c>
      <c r="G18" s="38">
        <v>1.5585014152795775</v>
      </c>
      <c r="H18" s="38">
        <v>2.2065070734667698</v>
      </c>
      <c r="I18" s="38">
        <v>2.6982384810966633</v>
      </c>
      <c r="J18" s="38">
        <v>0.84873025486457065</v>
      </c>
      <c r="K18" s="38">
        <v>0.90791922102051326</v>
      </c>
      <c r="L18" s="38">
        <v>0.80874753711572334</v>
      </c>
      <c r="M18" s="38">
        <v>1.091004736399859</v>
      </c>
      <c r="N18" s="38">
        <v>0.59717707731272107</v>
      </c>
      <c r="O18" s="38">
        <v>1.0438500314925261</v>
      </c>
      <c r="P18" s="38">
        <v>0.48960168541827426</v>
      </c>
      <c r="Q18" s="38">
        <v>0.37275741922456312</v>
      </c>
      <c r="R18" s="38">
        <v>1.1827000000000001</v>
      </c>
      <c r="S18" s="38">
        <v>0.68340000000000001</v>
      </c>
      <c r="T18" s="38">
        <v>1.0314000000000001</v>
      </c>
      <c r="U18" s="38">
        <v>0.40229999999999999</v>
      </c>
      <c r="V18" s="38">
        <v>0.78569999999999995</v>
      </c>
      <c r="W18" s="38">
        <v>0.54249999999999998</v>
      </c>
      <c r="X18" s="38">
        <v>0.62380000000000002</v>
      </c>
      <c r="Y18" s="38">
        <v>0.81799999999999995</v>
      </c>
      <c r="Z18" s="38">
        <v>0.54500000000000004</v>
      </c>
      <c r="AA18" s="38">
        <v>0.40210000000000001</v>
      </c>
      <c r="AB18" s="38">
        <v>0.34920000000000001</v>
      </c>
    </row>
    <row r="19" spans="1:28" x14ac:dyDescent="0.15">
      <c r="A19" s="359" t="s">
        <v>11</v>
      </c>
      <c r="B19" s="50" t="s">
        <v>4</v>
      </c>
      <c r="C19" s="86">
        <v>4.2062980272927968</v>
      </c>
      <c r="D19" s="86">
        <v>3.4037282671025424</v>
      </c>
      <c r="E19" s="86">
        <v>2.276827775693091</v>
      </c>
      <c r="F19" s="86">
        <v>1.0394198637295864</v>
      </c>
      <c r="G19" s="86">
        <v>0.71802837918606088</v>
      </c>
      <c r="H19" s="86">
        <v>1.0527361000848041</v>
      </c>
      <c r="I19" s="86">
        <v>1.1440802780804291</v>
      </c>
      <c r="J19" s="32">
        <v>0.41405691652298898</v>
      </c>
      <c r="K19" s="86">
        <v>0.5110890935706035</v>
      </c>
      <c r="L19" s="32">
        <v>0.43701018170320688</v>
      </c>
      <c r="M19" s="32">
        <v>0.29149624287694109</v>
      </c>
      <c r="N19" s="32">
        <v>0.35033564467844336</v>
      </c>
      <c r="O19" s="32">
        <v>0.47894900774090726</v>
      </c>
      <c r="P19" s="32">
        <v>0.35078345832499158</v>
      </c>
      <c r="Q19" s="32">
        <v>0.48752733875472171</v>
      </c>
      <c r="R19" s="32">
        <v>0.62409999999999999</v>
      </c>
      <c r="S19" s="32">
        <v>0.4103</v>
      </c>
      <c r="T19" s="32">
        <v>0.43369999999999997</v>
      </c>
      <c r="U19" s="32">
        <v>0.30709999999999998</v>
      </c>
      <c r="V19" s="32">
        <v>0.40079999999999999</v>
      </c>
      <c r="W19" s="32">
        <v>0.33489999999999998</v>
      </c>
      <c r="X19" s="32">
        <v>0.3634</v>
      </c>
      <c r="Y19" s="32">
        <v>0.27650000000000002</v>
      </c>
      <c r="Z19" s="32">
        <v>0.30309999999999998</v>
      </c>
      <c r="AA19" s="32">
        <v>0.2296</v>
      </c>
      <c r="AB19" s="32">
        <v>0.2293</v>
      </c>
    </row>
    <row r="20" spans="1:28" x14ac:dyDescent="0.15">
      <c r="A20" s="361"/>
      <c r="B20" s="21" t="s">
        <v>7</v>
      </c>
      <c r="C20" s="43">
        <v>6.7044815705089693</v>
      </c>
      <c r="D20" s="43">
        <v>3.2283554590321262</v>
      </c>
      <c r="E20" s="43">
        <v>3.2306517156924071</v>
      </c>
      <c r="F20" s="43">
        <v>1.5358644405352895</v>
      </c>
      <c r="G20" s="43">
        <v>1.4847500670948264</v>
      </c>
      <c r="H20" s="43">
        <v>1.9935886273541537</v>
      </c>
      <c r="I20" s="43">
        <v>2.3901610351655571</v>
      </c>
      <c r="J20" s="43">
        <v>1.1574716879995606</v>
      </c>
      <c r="K20" s="43">
        <v>0.82615980097421005</v>
      </c>
      <c r="L20" s="43">
        <v>1.1773304169172376</v>
      </c>
      <c r="M20" s="43">
        <v>0.9111480262555941</v>
      </c>
      <c r="N20" s="43">
        <v>1.0812487057861515</v>
      </c>
      <c r="O20" s="43">
        <v>1.2043663761234804</v>
      </c>
      <c r="P20" s="43">
        <v>1.3756030980556229</v>
      </c>
      <c r="Q20" s="43">
        <v>0.96619912746413261</v>
      </c>
      <c r="R20" s="43">
        <v>1.0116000000000001</v>
      </c>
      <c r="S20" s="43">
        <v>0.76919999999999999</v>
      </c>
      <c r="T20" s="43">
        <v>0.92730000000000001</v>
      </c>
      <c r="U20" s="43">
        <v>0.57930000000000004</v>
      </c>
      <c r="V20" s="43">
        <v>0.68569999999999998</v>
      </c>
      <c r="W20" s="43">
        <v>0.50429999999999997</v>
      </c>
      <c r="X20" s="43">
        <v>0.54279999999999995</v>
      </c>
      <c r="Y20" s="43">
        <v>0.4405</v>
      </c>
      <c r="Z20" s="43">
        <v>0.47099999999999997</v>
      </c>
      <c r="AA20" s="43">
        <v>0.42559999999999998</v>
      </c>
      <c r="AB20" s="43">
        <v>0.29580000000000001</v>
      </c>
    </row>
    <row r="21" spans="1:28" x14ac:dyDescent="0.15">
      <c r="A21" s="362"/>
      <c r="B21" s="37" t="s">
        <v>5</v>
      </c>
      <c r="C21" s="38">
        <v>5.9858937797588316</v>
      </c>
      <c r="D21" s="38">
        <v>3.2799541139653412</v>
      </c>
      <c r="E21" s="38">
        <v>2.9474070875713458</v>
      </c>
      <c r="F21" s="38">
        <v>1.3870388326270204</v>
      </c>
      <c r="G21" s="38">
        <v>1.2529669049397887</v>
      </c>
      <c r="H21" s="38">
        <v>1.7062223636174285</v>
      </c>
      <c r="I21" s="38">
        <v>2.0020711378902227</v>
      </c>
      <c r="J21" s="38">
        <v>0.90805583069410012</v>
      </c>
      <c r="K21" s="38">
        <v>0.71254217884976911</v>
      </c>
      <c r="L21" s="38">
        <v>0.89103861679763519</v>
      </c>
      <c r="M21" s="38">
        <v>0.66321763053962313</v>
      </c>
      <c r="N21" s="38">
        <v>0.77885045329164193</v>
      </c>
      <c r="O21" s="38">
        <v>0.89421970837768017</v>
      </c>
      <c r="P21" s="38">
        <v>0.92309971269773539</v>
      </c>
      <c r="Q21" s="38">
        <v>0.74922507175202557</v>
      </c>
      <c r="R21" s="38">
        <v>0.83160000000000001</v>
      </c>
      <c r="S21" s="38">
        <v>0.59840000000000004</v>
      </c>
      <c r="T21" s="38">
        <v>0.68689999999999996</v>
      </c>
      <c r="U21" s="38">
        <v>0.44369999999999998</v>
      </c>
      <c r="V21" s="38">
        <v>0.54069999999999996</v>
      </c>
      <c r="W21" s="38">
        <v>0.41589999999999999</v>
      </c>
      <c r="X21" s="38">
        <v>0.44740000000000002</v>
      </c>
      <c r="Y21" s="38">
        <v>0.35160000000000002</v>
      </c>
      <c r="Z21" s="38">
        <v>0.37830000000000003</v>
      </c>
      <c r="AA21" s="38">
        <v>0.3155</v>
      </c>
      <c r="AB21" s="38">
        <v>0.25790000000000002</v>
      </c>
    </row>
    <row r="23" spans="1:28" x14ac:dyDescent="0.15">
      <c r="A23" s="3" t="s">
        <v>237</v>
      </c>
    </row>
    <row r="24" spans="1:28" x14ac:dyDescent="0.15">
      <c r="A24" s="25" t="s">
        <v>240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6" spans="1:28" x14ac:dyDescent="0.15">
      <c r="V26" s="589"/>
    </row>
  </sheetData>
  <mergeCells count="1">
    <mergeCell ref="C3:AB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A2" sqref="A2"/>
    </sheetView>
  </sheetViews>
  <sheetFormatPr defaultColWidth="9" defaultRowHeight="11.25" x14ac:dyDescent="0.15"/>
  <cols>
    <col min="1" max="1" width="18.75" style="3" customWidth="1"/>
    <col min="2" max="2" width="15.375" style="3" customWidth="1"/>
    <col min="3" max="3" width="9.25" style="3" customWidth="1"/>
    <col min="4" max="5" width="9.25" style="3" bestFit="1" customWidth="1"/>
    <col min="6" max="7" width="7.625" style="3" customWidth="1"/>
    <col min="8" max="9" width="9.25" style="3" bestFit="1" customWidth="1"/>
    <col min="10" max="22" width="7.625" style="3" customWidth="1"/>
    <col min="23" max="24" width="7.875" style="3" customWidth="1"/>
    <col min="25" max="16384" width="9" style="3"/>
  </cols>
  <sheetData>
    <row r="1" spans="1:28" x14ac:dyDescent="0.15">
      <c r="A1" s="29" t="s">
        <v>510</v>
      </c>
    </row>
    <row r="3" spans="1:28" x14ac:dyDescent="0.15">
      <c r="A3" s="355" t="s">
        <v>1</v>
      </c>
      <c r="B3" s="355" t="s">
        <v>2</v>
      </c>
      <c r="C3" s="708" t="s">
        <v>126</v>
      </c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  <c r="X3" s="709"/>
      <c r="Y3" s="709"/>
      <c r="Z3" s="709"/>
      <c r="AA3" s="709"/>
      <c r="AB3" s="710"/>
    </row>
    <row r="4" spans="1:28" x14ac:dyDescent="0.15">
      <c r="A4" s="356"/>
      <c r="B4" s="356"/>
      <c r="C4" s="363">
        <v>2531</v>
      </c>
      <c r="D4" s="364">
        <v>2533</v>
      </c>
      <c r="E4" s="364">
        <v>2535</v>
      </c>
      <c r="F4" s="364">
        <v>2537</v>
      </c>
      <c r="G4" s="364">
        <v>2539</v>
      </c>
      <c r="H4" s="364">
        <v>2541</v>
      </c>
      <c r="I4" s="364">
        <v>2543</v>
      </c>
      <c r="J4" s="364">
        <v>2545</v>
      </c>
      <c r="K4" s="358">
        <v>2547</v>
      </c>
      <c r="L4" s="358">
        <v>2549</v>
      </c>
      <c r="M4" s="126">
        <v>2550</v>
      </c>
      <c r="N4" s="358">
        <v>2551</v>
      </c>
      <c r="O4" s="62">
        <v>2552</v>
      </c>
      <c r="P4" s="62">
        <v>2553</v>
      </c>
      <c r="Q4" s="62">
        <v>2554</v>
      </c>
      <c r="R4" s="62">
        <v>2555</v>
      </c>
      <c r="S4" s="62">
        <v>2556</v>
      </c>
      <c r="T4" s="62">
        <v>2557</v>
      </c>
      <c r="U4" s="62">
        <v>2558</v>
      </c>
      <c r="V4" s="62">
        <v>2559</v>
      </c>
      <c r="W4" s="62">
        <v>2560</v>
      </c>
      <c r="X4" s="62">
        <v>2561</v>
      </c>
      <c r="Y4" s="62">
        <v>2562</v>
      </c>
      <c r="Z4" s="62">
        <v>2563</v>
      </c>
      <c r="AA4" s="62">
        <v>2564</v>
      </c>
      <c r="AB4" s="62">
        <v>2565</v>
      </c>
    </row>
    <row r="5" spans="1:28" x14ac:dyDescent="0.15">
      <c r="A5" s="359" t="s">
        <v>3</v>
      </c>
      <c r="B5" s="50" t="s">
        <v>4</v>
      </c>
      <c r="C5" s="100">
        <v>33.434669639573549</v>
      </c>
      <c r="D5" s="100">
        <v>33.171712545063386</v>
      </c>
      <c r="E5" s="100">
        <v>13.67884805015284</v>
      </c>
      <c r="F5" s="100">
        <v>5.2197803838987848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5.962168365115696</v>
      </c>
      <c r="O5" s="100">
        <v>0</v>
      </c>
      <c r="P5" s="100">
        <v>4.9526176116749205</v>
      </c>
      <c r="Q5" s="100">
        <v>29.888523123370419</v>
      </c>
      <c r="R5" s="100">
        <v>1.2845179259999999</v>
      </c>
      <c r="S5" s="100">
        <v>0</v>
      </c>
      <c r="T5" s="100">
        <v>0</v>
      </c>
      <c r="U5" s="100">
        <v>0</v>
      </c>
      <c r="V5" s="100">
        <v>0</v>
      </c>
      <c r="W5" s="100">
        <v>2.8887629359999996</v>
      </c>
      <c r="X5" s="100">
        <v>1.2655484460000002</v>
      </c>
      <c r="Y5" s="100">
        <v>2.3739259149999996</v>
      </c>
      <c r="Z5" s="100">
        <v>0</v>
      </c>
      <c r="AA5" s="100">
        <v>3.34246234</v>
      </c>
      <c r="AB5" s="100">
        <v>4.0602172799999998</v>
      </c>
    </row>
    <row r="6" spans="1:28" x14ac:dyDescent="0.15">
      <c r="A6" s="356"/>
      <c r="B6" s="37" t="s">
        <v>5</v>
      </c>
      <c r="C6" s="365">
        <v>33.434669639573549</v>
      </c>
      <c r="D6" s="365">
        <v>33.171712545063386</v>
      </c>
      <c r="E6" s="365">
        <v>13.67884805015284</v>
      </c>
      <c r="F6" s="365">
        <v>5.2197803838987848</v>
      </c>
      <c r="G6" s="365">
        <v>0</v>
      </c>
      <c r="H6" s="365">
        <v>0</v>
      </c>
      <c r="I6" s="365">
        <v>0</v>
      </c>
      <c r="J6" s="365">
        <v>0</v>
      </c>
      <c r="K6" s="365">
        <v>0</v>
      </c>
      <c r="L6" s="365">
        <v>0</v>
      </c>
      <c r="M6" s="365">
        <v>0</v>
      </c>
      <c r="N6" s="365">
        <v>5.962168365115696</v>
      </c>
      <c r="O6" s="365">
        <v>0</v>
      </c>
      <c r="P6" s="365">
        <v>4.9526176116749205</v>
      </c>
      <c r="Q6" s="365">
        <v>29.888523123370419</v>
      </c>
      <c r="R6" s="365">
        <v>1.2845179259999999</v>
      </c>
      <c r="S6" s="365">
        <v>0</v>
      </c>
      <c r="T6" s="365">
        <v>0</v>
      </c>
      <c r="U6" s="365">
        <v>0</v>
      </c>
      <c r="V6" s="365">
        <v>0</v>
      </c>
      <c r="W6" s="365">
        <v>2.8887629359999996</v>
      </c>
      <c r="X6" s="365">
        <v>1.2655484460000002</v>
      </c>
      <c r="Y6" s="365">
        <v>2.3739259149999996</v>
      </c>
      <c r="Z6" s="365">
        <v>0</v>
      </c>
      <c r="AA6" s="365">
        <v>3.34246234</v>
      </c>
      <c r="AB6" s="365">
        <v>4.0602172799999998</v>
      </c>
    </row>
    <row r="7" spans="1:28" x14ac:dyDescent="0.15">
      <c r="A7" s="359" t="s">
        <v>6</v>
      </c>
      <c r="B7" s="50" t="s">
        <v>4</v>
      </c>
      <c r="C7" s="100">
        <v>111.78409869337014</v>
      </c>
      <c r="D7" s="100">
        <v>110.70121329259355</v>
      </c>
      <c r="E7" s="100">
        <v>45.783018360404768</v>
      </c>
      <c r="F7" s="100">
        <v>34.183304912059896</v>
      </c>
      <c r="G7" s="100">
        <v>12.964286775798888</v>
      </c>
      <c r="H7" s="100">
        <v>20.749189210559429</v>
      </c>
      <c r="I7" s="100">
        <v>15.900291216127275</v>
      </c>
      <c r="J7" s="100">
        <v>23.356456022202888</v>
      </c>
      <c r="K7" s="100">
        <v>21.976142320954338</v>
      </c>
      <c r="L7" s="96">
        <v>8.8333500857951819</v>
      </c>
      <c r="M7" s="96">
        <v>14.335223734671695</v>
      </c>
      <c r="N7" s="96">
        <v>13.463551527299849</v>
      </c>
      <c r="O7" s="96">
        <v>23.284546963139356</v>
      </c>
      <c r="P7" s="96">
        <v>11.850774708353592</v>
      </c>
      <c r="Q7" s="96">
        <v>25.443745239567409</v>
      </c>
      <c r="R7" s="96">
        <v>13.612376340000001</v>
      </c>
      <c r="S7" s="96">
        <v>6.4021356700000007</v>
      </c>
      <c r="T7" s="96">
        <v>10.023147763999999</v>
      </c>
      <c r="U7" s="96">
        <v>24.759863140000004</v>
      </c>
      <c r="V7" s="96">
        <v>17.655238860000001</v>
      </c>
      <c r="W7" s="96">
        <v>16.252515916</v>
      </c>
      <c r="X7" s="96">
        <v>23.497174593</v>
      </c>
      <c r="Y7" s="96">
        <v>15.405720519000001</v>
      </c>
      <c r="Z7" s="96">
        <v>12.466551899999999</v>
      </c>
      <c r="AA7" s="96">
        <v>16.907950281000002</v>
      </c>
      <c r="AB7" s="96">
        <v>9.0829972349999988</v>
      </c>
    </row>
    <row r="8" spans="1:28" x14ac:dyDescent="0.15">
      <c r="A8" s="360"/>
      <c r="B8" s="21" t="s">
        <v>7</v>
      </c>
      <c r="C8" s="102">
        <v>358.41798274930642</v>
      </c>
      <c r="D8" s="102">
        <v>194.35283297012526</v>
      </c>
      <c r="E8" s="102">
        <v>83.102186590242539</v>
      </c>
      <c r="F8" s="102">
        <v>43.889140720696808</v>
      </c>
      <c r="G8" s="102">
        <v>11.753960256188295</v>
      </c>
      <c r="H8" s="102">
        <v>60.59435460132697</v>
      </c>
      <c r="I8" s="102">
        <v>80.657795018010404</v>
      </c>
      <c r="J8" s="102">
        <v>87.605566146698564</v>
      </c>
      <c r="K8" s="102">
        <v>6.0395965720669968</v>
      </c>
      <c r="L8" s="102">
        <v>34.822830080385906</v>
      </c>
      <c r="M8" s="102">
        <v>15.872747433883371</v>
      </c>
      <c r="N8" s="102">
        <v>42.289148522075308</v>
      </c>
      <c r="O8" s="102">
        <v>15.036901016576778</v>
      </c>
      <c r="P8" s="102">
        <v>25.151558844042903</v>
      </c>
      <c r="Q8" s="102">
        <v>63.747225093757876</v>
      </c>
      <c r="R8" s="102">
        <v>45.148882260000001</v>
      </c>
      <c r="S8" s="102">
        <v>13.162124220000001</v>
      </c>
      <c r="T8" s="102">
        <v>12.605804484000002</v>
      </c>
      <c r="U8" s="102">
        <v>39.676122108000001</v>
      </c>
      <c r="V8" s="102">
        <v>27.575240505999997</v>
      </c>
      <c r="W8" s="102">
        <v>17.712959675999997</v>
      </c>
      <c r="X8" s="102">
        <v>15.33179307</v>
      </c>
      <c r="Y8" s="102">
        <v>17.611109384999999</v>
      </c>
      <c r="Z8" s="102">
        <v>5.231942096</v>
      </c>
      <c r="AA8" s="102">
        <v>3.9322624500000001</v>
      </c>
      <c r="AB8" s="102">
        <v>13.971967199</v>
      </c>
    </row>
    <row r="9" spans="1:28" x14ac:dyDescent="0.15">
      <c r="A9" s="356"/>
      <c r="B9" s="37" t="s">
        <v>5</v>
      </c>
      <c r="C9" s="365">
        <v>470.20208144267866</v>
      </c>
      <c r="D9" s="365">
        <v>305.05404626271854</v>
      </c>
      <c r="E9" s="365">
        <v>128.8852049506466</v>
      </c>
      <c r="F9" s="365">
        <v>78.072445632756541</v>
      </c>
      <c r="G9" s="365">
        <v>24.718247031987353</v>
      </c>
      <c r="H9" s="365">
        <v>81.343543811886406</v>
      </c>
      <c r="I9" s="365">
        <v>96.558086234138059</v>
      </c>
      <c r="J9" s="365">
        <v>110.96202216890134</v>
      </c>
      <c r="K9" s="365">
        <v>28.015738893021304</v>
      </c>
      <c r="L9" s="365">
        <v>43.656180166181166</v>
      </c>
      <c r="M9" s="365">
        <v>30.207971168554995</v>
      </c>
      <c r="N9" s="365">
        <v>55.752700049375271</v>
      </c>
      <c r="O9" s="365">
        <v>38.321447979716361</v>
      </c>
      <c r="P9" s="365">
        <v>37.002333552396479</v>
      </c>
      <c r="Q9" s="365">
        <v>89.190970333325311</v>
      </c>
      <c r="R9" s="365">
        <v>58.749131207999994</v>
      </c>
      <c r="S9" s="365">
        <v>19.56663296</v>
      </c>
      <c r="T9" s="365">
        <v>22.627063379999999</v>
      </c>
      <c r="U9" s="365">
        <v>64.420601856000005</v>
      </c>
      <c r="V9" s="365">
        <v>45.236471880000003</v>
      </c>
      <c r="W9" s="365">
        <v>33.966243583999997</v>
      </c>
      <c r="X9" s="365">
        <v>38.829748221000003</v>
      </c>
      <c r="Y9" s="365">
        <v>33.017267052000001</v>
      </c>
      <c r="Z9" s="365">
        <v>17.698131124</v>
      </c>
      <c r="AA9" s="365">
        <v>20.845016694000002</v>
      </c>
      <c r="AB9" s="365">
        <v>23.057577206999998</v>
      </c>
    </row>
    <row r="10" spans="1:28" x14ac:dyDescent="0.15">
      <c r="A10" s="359" t="s">
        <v>8</v>
      </c>
      <c r="B10" s="50" t="s">
        <v>4</v>
      </c>
      <c r="C10" s="100">
        <v>164.36683673453578</v>
      </c>
      <c r="D10" s="100">
        <v>101.12981604475408</v>
      </c>
      <c r="E10" s="100">
        <v>38.563059179069171</v>
      </c>
      <c r="F10" s="100">
        <v>31.437661058977792</v>
      </c>
      <c r="G10" s="100">
        <v>12.127754910653371</v>
      </c>
      <c r="H10" s="100">
        <v>26.361123569777462</v>
      </c>
      <c r="I10" s="100">
        <v>40.460979962038415</v>
      </c>
      <c r="J10" s="100">
        <v>14.945403293447443</v>
      </c>
      <c r="K10" s="100">
        <v>11.614448863736273</v>
      </c>
      <c r="L10" s="96">
        <v>21.572462698219905</v>
      </c>
      <c r="M10" s="96">
        <v>11.549689343265541</v>
      </c>
      <c r="N10" s="96">
        <v>19.051495303447787</v>
      </c>
      <c r="O10" s="96">
        <v>19.199776062993017</v>
      </c>
      <c r="P10" s="96">
        <v>20.91184832028798</v>
      </c>
      <c r="Q10" s="96">
        <v>21.272728566211978</v>
      </c>
      <c r="R10" s="96">
        <v>59.592892611999993</v>
      </c>
      <c r="S10" s="96">
        <v>36.484582930000002</v>
      </c>
      <c r="T10" s="96">
        <v>23.700415872000001</v>
      </c>
      <c r="U10" s="96">
        <v>15.398522759999999</v>
      </c>
      <c r="V10" s="96">
        <v>26.409392692000001</v>
      </c>
      <c r="W10" s="96">
        <v>27.38084362</v>
      </c>
      <c r="X10" s="96">
        <v>22.828181271999998</v>
      </c>
      <c r="Y10" s="96">
        <v>28.315378490000001</v>
      </c>
      <c r="Z10" s="96">
        <v>9.0087992399999983</v>
      </c>
      <c r="AA10" s="96">
        <v>4.7106589869999995</v>
      </c>
      <c r="AB10" s="96">
        <v>13.834535568</v>
      </c>
    </row>
    <row r="11" spans="1:28" x14ac:dyDescent="0.15">
      <c r="A11" s="361"/>
      <c r="B11" s="21" t="s">
        <v>7</v>
      </c>
      <c r="C11" s="102">
        <v>564.41443648368147</v>
      </c>
      <c r="D11" s="102">
        <v>332.53690790392153</v>
      </c>
      <c r="E11" s="102">
        <v>342.09978329876043</v>
      </c>
      <c r="F11" s="102">
        <v>126.73338948261534</v>
      </c>
      <c r="G11" s="102">
        <v>152.33584090547313</v>
      </c>
      <c r="H11" s="102">
        <v>154.61595158398418</v>
      </c>
      <c r="I11" s="102">
        <v>132.23767352159425</v>
      </c>
      <c r="J11" s="102">
        <v>240.46083983323007</v>
      </c>
      <c r="K11" s="102">
        <v>174.87185897118624</v>
      </c>
      <c r="L11" s="102">
        <v>147.4897968137511</v>
      </c>
      <c r="M11" s="102">
        <v>164.5378076661556</v>
      </c>
      <c r="N11" s="102">
        <v>145.49374904051032</v>
      </c>
      <c r="O11" s="102">
        <v>142.22810649383084</v>
      </c>
      <c r="P11" s="102">
        <v>169.73146269728454</v>
      </c>
      <c r="Q11" s="102">
        <v>76.508497117143193</v>
      </c>
      <c r="R11" s="102">
        <v>99.389017075999988</v>
      </c>
      <c r="S11" s="102">
        <v>108.50397149799998</v>
      </c>
      <c r="T11" s="102">
        <v>129.26439154400001</v>
      </c>
      <c r="U11" s="102">
        <v>68.168868305999993</v>
      </c>
      <c r="V11" s="102">
        <v>67.714969949000007</v>
      </c>
      <c r="W11" s="102">
        <v>33.727018751999999</v>
      </c>
      <c r="X11" s="102">
        <v>53.196322277999997</v>
      </c>
      <c r="Y11" s="102">
        <v>15.735810194999999</v>
      </c>
      <c r="Z11" s="102">
        <v>33.843884354000004</v>
      </c>
      <c r="AA11" s="102">
        <v>21.781930085999999</v>
      </c>
      <c r="AB11" s="102">
        <v>24.537922800000004</v>
      </c>
    </row>
    <row r="12" spans="1:28" x14ac:dyDescent="0.15">
      <c r="A12" s="362"/>
      <c r="B12" s="37" t="s">
        <v>5</v>
      </c>
      <c r="C12" s="365">
        <v>728.7812732182183</v>
      </c>
      <c r="D12" s="365">
        <v>433.66672394867521</v>
      </c>
      <c r="E12" s="365">
        <v>380.66284247782716</v>
      </c>
      <c r="F12" s="365">
        <v>158.17105054159398</v>
      </c>
      <c r="G12" s="365">
        <v>164.46359581612663</v>
      </c>
      <c r="H12" s="365">
        <v>180.97707515376197</v>
      </c>
      <c r="I12" s="365">
        <v>172.6986534836318</v>
      </c>
      <c r="J12" s="365">
        <v>255.40624312667924</v>
      </c>
      <c r="K12" s="365">
        <v>186.48630783492106</v>
      </c>
      <c r="L12" s="365">
        <v>169.06225951197095</v>
      </c>
      <c r="M12" s="365">
        <v>176.08749700942161</v>
      </c>
      <c r="N12" s="365">
        <v>164.54524434395756</v>
      </c>
      <c r="O12" s="365">
        <v>161.42788255682274</v>
      </c>
      <c r="P12" s="365">
        <v>190.64331101757108</v>
      </c>
      <c r="Q12" s="365">
        <v>97.781225683355515</v>
      </c>
      <c r="R12" s="365">
        <v>158.98722201599998</v>
      </c>
      <c r="S12" s="365">
        <v>144.98638834300002</v>
      </c>
      <c r="T12" s="365">
        <v>152.95546773000001</v>
      </c>
      <c r="U12" s="365">
        <v>83.572522092</v>
      </c>
      <c r="V12" s="365">
        <v>94.124384801999994</v>
      </c>
      <c r="W12" s="365">
        <v>61.108073424000004</v>
      </c>
      <c r="X12" s="365">
        <v>76.024252927999996</v>
      </c>
      <c r="Y12" s="365">
        <v>44.04941058</v>
      </c>
      <c r="Z12" s="365">
        <v>42.849069999999998</v>
      </c>
      <c r="AA12" s="365">
        <v>26.501910811999998</v>
      </c>
      <c r="AB12" s="365">
        <v>38.371842540000003</v>
      </c>
    </row>
    <row r="13" spans="1:28" x14ac:dyDescent="0.15">
      <c r="A13" s="359" t="s">
        <v>9</v>
      </c>
      <c r="B13" s="50" t="s">
        <v>4</v>
      </c>
      <c r="C13" s="100">
        <v>246.29299569093601</v>
      </c>
      <c r="D13" s="100">
        <v>228.62127830297248</v>
      </c>
      <c r="E13" s="100">
        <v>222.35526263416642</v>
      </c>
      <c r="F13" s="100">
        <v>71.36162366825188</v>
      </c>
      <c r="G13" s="100">
        <v>76.255388364030352</v>
      </c>
      <c r="H13" s="100">
        <v>102.98703089222103</v>
      </c>
      <c r="I13" s="100">
        <v>125.85447226547302</v>
      </c>
      <c r="J13" s="100">
        <v>36.171763441829583</v>
      </c>
      <c r="K13" s="100">
        <v>76.322855627178228</v>
      </c>
      <c r="L13" s="96">
        <v>54.290656631222603</v>
      </c>
      <c r="M13" s="96">
        <v>31.851538758110731</v>
      </c>
      <c r="N13" s="96">
        <v>43.371738515388209</v>
      </c>
      <c r="O13" s="96">
        <v>79.278675423660218</v>
      </c>
      <c r="P13" s="96">
        <v>52.965519733465065</v>
      </c>
      <c r="Q13" s="96">
        <v>66.113951120551079</v>
      </c>
      <c r="R13" s="96">
        <v>100.46096850399999</v>
      </c>
      <c r="S13" s="96">
        <v>71.530237350000007</v>
      </c>
      <c r="T13" s="96">
        <v>77.272339170000009</v>
      </c>
      <c r="U13" s="96">
        <v>55.434387240000007</v>
      </c>
      <c r="V13" s="96">
        <v>73.230556887999995</v>
      </c>
      <c r="W13" s="96">
        <v>58.735355300000002</v>
      </c>
      <c r="X13" s="96">
        <v>66.940008704000007</v>
      </c>
      <c r="Y13" s="96">
        <v>39.273256377000003</v>
      </c>
      <c r="Z13" s="96">
        <v>80.696734634999999</v>
      </c>
      <c r="AA13" s="96">
        <v>51.584627356000006</v>
      </c>
      <c r="AB13" s="96">
        <v>51.842561369999999</v>
      </c>
    </row>
    <row r="14" spans="1:28" x14ac:dyDescent="0.15">
      <c r="A14" s="361"/>
      <c r="B14" s="21" t="s">
        <v>7</v>
      </c>
      <c r="C14" s="102">
        <v>1280.6400417638818</v>
      </c>
      <c r="D14" s="102">
        <v>515.26232161039729</v>
      </c>
      <c r="E14" s="102">
        <v>580.99099277652806</v>
      </c>
      <c r="F14" s="102">
        <v>292.61282980668733</v>
      </c>
      <c r="G14" s="102">
        <v>338.00334554800742</v>
      </c>
      <c r="H14" s="102">
        <v>464.35898950042457</v>
      </c>
      <c r="I14" s="102">
        <v>606.26001683815605</v>
      </c>
      <c r="J14" s="102">
        <v>84.108577247636987</v>
      </c>
      <c r="K14" s="102">
        <v>74.830543115642357</v>
      </c>
      <c r="L14" s="102">
        <v>224.74991371206303</v>
      </c>
      <c r="M14" s="102">
        <v>89.944338395239569</v>
      </c>
      <c r="N14" s="102">
        <v>178.88199209826794</v>
      </c>
      <c r="O14" s="102">
        <v>211.32485247608849</v>
      </c>
      <c r="P14" s="102">
        <v>280.08013193819068</v>
      </c>
      <c r="Q14" s="102">
        <v>179.85057635482198</v>
      </c>
      <c r="R14" s="102">
        <v>128.42375414999998</v>
      </c>
      <c r="S14" s="102">
        <v>103.20905103599999</v>
      </c>
      <c r="T14" s="102">
        <v>115.78916215300001</v>
      </c>
      <c r="U14" s="102">
        <v>60.55996416</v>
      </c>
      <c r="V14" s="102">
        <v>82.290482175999998</v>
      </c>
      <c r="W14" s="102">
        <v>78.399448676999995</v>
      </c>
      <c r="X14" s="102">
        <v>66.628037363999994</v>
      </c>
      <c r="Y14" s="102">
        <v>46.537817731999993</v>
      </c>
      <c r="Z14" s="102">
        <v>69.144576935999993</v>
      </c>
      <c r="AA14" s="102">
        <v>78.607218000000003</v>
      </c>
      <c r="AB14" s="102">
        <v>28.760459619999999</v>
      </c>
    </row>
    <row r="15" spans="1:28" x14ac:dyDescent="0.15">
      <c r="A15" s="362"/>
      <c r="B15" s="37" t="s">
        <v>5</v>
      </c>
      <c r="C15" s="365">
        <v>1526.9330374548185</v>
      </c>
      <c r="D15" s="365">
        <v>743.88359991336995</v>
      </c>
      <c r="E15" s="365">
        <v>803.34625541069704</v>
      </c>
      <c r="F15" s="365">
        <v>363.97445347493903</v>
      </c>
      <c r="G15" s="365">
        <v>414.25873391203817</v>
      </c>
      <c r="H15" s="365">
        <v>567.34602039264621</v>
      </c>
      <c r="I15" s="365">
        <v>732.11448910362776</v>
      </c>
      <c r="J15" s="365">
        <v>120.280340689467</v>
      </c>
      <c r="K15" s="365">
        <v>151.15339874282188</v>
      </c>
      <c r="L15" s="365">
        <v>279.04057034328673</v>
      </c>
      <c r="M15" s="365">
        <v>121.79587715334927</v>
      </c>
      <c r="N15" s="365">
        <v>222.2537306136592</v>
      </c>
      <c r="O15" s="365">
        <v>290.60352789974945</v>
      </c>
      <c r="P15" s="365">
        <v>333.04565167165617</v>
      </c>
      <c r="Q15" s="365">
        <v>245.96452747537373</v>
      </c>
      <c r="R15" s="365">
        <v>228.89002094700001</v>
      </c>
      <c r="S15" s="365">
        <v>174.751590669</v>
      </c>
      <c r="T15" s="365">
        <v>193.06737443200001</v>
      </c>
      <c r="U15" s="365">
        <v>115.98568676400001</v>
      </c>
      <c r="V15" s="365">
        <v>155.52888750899999</v>
      </c>
      <c r="W15" s="365">
        <v>137.14768654400001</v>
      </c>
      <c r="X15" s="365">
        <v>133.564178572</v>
      </c>
      <c r="Y15" s="365">
        <v>85.814673005000003</v>
      </c>
      <c r="Z15" s="365">
        <v>149.84032515600001</v>
      </c>
      <c r="AA15" s="365">
        <v>130.19142521400002</v>
      </c>
      <c r="AB15" s="365">
        <v>80.609259227999999</v>
      </c>
    </row>
    <row r="16" spans="1:28" x14ac:dyDescent="0.15">
      <c r="A16" s="359" t="s">
        <v>10</v>
      </c>
      <c r="B16" s="50" t="s">
        <v>4</v>
      </c>
      <c r="C16" s="100">
        <v>78.141306936150173</v>
      </c>
      <c r="D16" s="100">
        <v>72.654411160865436</v>
      </c>
      <c r="E16" s="100">
        <v>55.205573067341682</v>
      </c>
      <c r="F16" s="100">
        <v>34.102724450169035</v>
      </c>
      <c r="G16" s="100">
        <v>23.587573090785607</v>
      </c>
      <c r="H16" s="100">
        <v>38.55939375732617</v>
      </c>
      <c r="I16" s="100">
        <v>34.842942378697856</v>
      </c>
      <c r="J16" s="100">
        <v>10.562167157606506</v>
      </c>
      <c r="K16" s="100">
        <v>4.059933608293071</v>
      </c>
      <c r="L16" s="96">
        <v>21.46773703868438</v>
      </c>
      <c r="M16" s="96">
        <v>16.268940272080194</v>
      </c>
      <c r="N16" s="96">
        <v>11.184888499314447</v>
      </c>
      <c r="O16" s="96">
        <v>11.394225371501328</v>
      </c>
      <c r="P16" s="96">
        <v>11.515903275321845</v>
      </c>
      <c r="Q16" s="96">
        <v>3.6054818200272365</v>
      </c>
      <c r="R16" s="96">
        <v>18.619743495000002</v>
      </c>
      <c r="S16" s="96">
        <v>16.742153590000001</v>
      </c>
      <c r="T16" s="96">
        <v>31.757742113999999</v>
      </c>
      <c r="U16" s="96">
        <v>8.4180104</v>
      </c>
      <c r="V16" s="96">
        <v>21.922355096999997</v>
      </c>
      <c r="W16" s="96">
        <v>15.027814473999999</v>
      </c>
      <c r="X16" s="96">
        <v>19.04998896</v>
      </c>
      <c r="Y16" s="96">
        <v>18.509260272000002</v>
      </c>
      <c r="Z16" s="96">
        <v>14.093937</v>
      </c>
      <c r="AA16" s="96">
        <v>13.283679379999999</v>
      </c>
      <c r="AB16" s="96">
        <v>12.59199299</v>
      </c>
    </row>
    <row r="17" spans="1:28" x14ac:dyDescent="0.15">
      <c r="A17" s="361"/>
      <c r="B17" s="21" t="s">
        <v>7</v>
      </c>
      <c r="C17" s="102">
        <v>299.23208249328559</v>
      </c>
      <c r="D17" s="102">
        <v>200.73624388199113</v>
      </c>
      <c r="E17" s="102">
        <v>255.51123625616296</v>
      </c>
      <c r="F17" s="102">
        <v>145.25336712941493</v>
      </c>
      <c r="G17" s="102">
        <v>94.142406278471015</v>
      </c>
      <c r="H17" s="102">
        <v>132.86646780907842</v>
      </c>
      <c r="I17" s="102">
        <v>183.37631229083465</v>
      </c>
      <c r="J17" s="102">
        <v>58.644055634641425</v>
      </c>
      <c r="K17" s="102">
        <v>70.920366938701264</v>
      </c>
      <c r="L17" s="102">
        <v>46.52286285473199</v>
      </c>
      <c r="M17" s="102">
        <v>76.467489123544553</v>
      </c>
      <c r="N17" s="102">
        <v>40.217402175109562</v>
      </c>
      <c r="O17" s="102">
        <v>79.740601419946984</v>
      </c>
      <c r="P17" s="102">
        <v>31.9166713881988</v>
      </c>
      <c r="Q17" s="102">
        <v>29.658952765576661</v>
      </c>
      <c r="R17" s="102">
        <v>88.50324504000001</v>
      </c>
      <c r="S17" s="102">
        <v>45.827909566999999</v>
      </c>
      <c r="T17" s="102">
        <v>63.686320229000003</v>
      </c>
      <c r="U17" s="102">
        <v>29.206463104000004</v>
      </c>
      <c r="V17" s="102">
        <v>52.164673165999993</v>
      </c>
      <c r="W17" s="102">
        <v>36.384094201000003</v>
      </c>
      <c r="X17" s="102">
        <v>40.427650391999997</v>
      </c>
      <c r="Y17" s="102">
        <v>59.935549940000001</v>
      </c>
      <c r="Z17" s="102">
        <v>38.464878486999993</v>
      </c>
      <c r="AA17" s="102">
        <v>25.701626132000001</v>
      </c>
      <c r="AB17" s="102">
        <v>21.431936497999999</v>
      </c>
    </row>
    <row r="18" spans="1:28" x14ac:dyDescent="0.15">
      <c r="A18" s="362"/>
      <c r="B18" s="37" t="s">
        <v>5</v>
      </c>
      <c r="C18" s="365">
        <v>377.37338942943597</v>
      </c>
      <c r="D18" s="365">
        <v>273.39065504285651</v>
      </c>
      <c r="E18" s="365">
        <v>310.71680932350461</v>
      </c>
      <c r="F18" s="365">
        <v>179.35609157958399</v>
      </c>
      <c r="G18" s="365">
        <v>117.72997936925661</v>
      </c>
      <c r="H18" s="365">
        <v>171.42586156640434</v>
      </c>
      <c r="I18" s="365">
        <v>218.21925466953252</v>
      </c>
      <c r="J18" s="365">
        <v>69.206222792247999</v>
      </c>
      <c r="K18" s="365">
        <v>74.980300546994329</v>
      </c>
      <c r="L18" s="365">
        <v>67.990599893416402</v>
      </c>
      <c r="M18" s="365">
        <v>92.736429395624839</v>
      </c>
      <c r="N18" s="365">
        <v>51.402290674423845</v>
      </c>
      <c r="O18" s="365">
        <v>91.134826791448504</v>
      </c>
      <c r="P18" s="365">
        <v>43.432574663520683</v>
      </c>
      <c r="Q18" s="365">
        <v>33.264434585603809</v>
      </c>
      <c r="R18" s="365">
        <v>107.11838083500001</v>
      </c>
      <c r="S18" s="365">
        <v>62.568058272000002</v>
      </c>
      <c r="T18" s="365">
        <v>95.442785568000005</v>
      </c>
      <c r="U18" s="365">
        <v>37.623160368000001</v>
      </c>
      <c r="V18" s="365">
        <v>74.092177844999995</v>
      </c>
      <c r="W18" s="365">
        <v>51.416647275000003</v>
      </c>
      <c r="X18" s="365">
        <v>59.478830959999996</v>
      </c>
      <c r="Y18" s="365">
        <v>78.447770559999995</v>
      </c>
      <c r="Z18" s="365">
        <v>52.556649900000004</v>
      </c>
      <c r="AA18" s="365">
        <v>38.981608626000003</v>
      </c>
      <c r="AB18" s="365">
        <v>34.023788676000002</v>
      </c>
    </row>
    <row r="19" spans="1:28" x14ac:dyDescent="0.15">
      <c r="A19" s="359" t="s">
        <v>11</v>
      </c>
      <c r="B19" s="50" t="s">
        <v>4</v>
      </c>
      <c r="C19" s="100">
        <v>634.01990769456802</v>
      </c>
      <c r="D19" s="100">
        <v>546.27843134624015</v>
      </c>
      <c r="E19" s="100">
        <v>375.58576129113248</v>
      </c>
      <c r="F19" s="100">
        <v>176.30509447335811</v>
      </c>
      <c r="G19" s="100">
        <v>124.9350031412686</v>
      </c>
      <c r="H19" s="100">
        <v>188.65673742988386</v>
      </c>
      <c r="I19" s="100">
        <v>217.05868582233722</v>
      </c>
      <c r="J19" s="100">
        <v>85.03578991508742</v>
      </c>
      <c r="K19" s="100">
        <v>113.97338042016183</v>
      </c>
      <c r="L19" s="96">
        <v>106.16420645392247</v>
      </c>
      <c r="M19" s="96">
        <v>74.005392108128191</v>
      </c>
      <c r="N19" s="96">
        <v>93.033842210565766</v>
      </c>
      <c r="O19" s="96">
        <v>133.15722382129417</v>
      </c>
      <c r="P19" s="96">
        <v>102.19666364910327</v>
      </c>
      <c r="Q19" s="96">
        <v>146.32442986972757</v>
      </c>
      <c r="R19" s="96">
        <v>193.558848316</v>
      </c>
      <c r="S19" s="96">
        <v>131.15197239099999</v>
      </c>
      <c r="T19" s="96">
        <v>142.75618890799998</v>
      </c>
      <c r="U19" s="96">
        <v>103.997587755</v>
      </c>
      <c r="V19" s="96">
        <v>139.227010224</v>
      </c>
      <c r="W19" s="96">
        <v>120.29597283199999</v>
      </c>
      <c r="X19" s="96">
        <v>133.58528763199999</v>
      </c>
      <c r="Y19" s="96">
        <v>103.89885936500002</v>
      </c>
      <c r="Z19" s="96">
        <v>116.292880606</v>
      </c>
      <c r="AA19" s="96">
        <v>89.847758504000012</v>
      </c>
      <c r="AB19" s="96">
        <v>91.418149480000011</v>
      </c>
    </row>
    <row r="20" spans="1:28" x14ac:dyDescent="0.15">
      <c r="A20" s="361"/>
      <c r="B20" s="21" t="s">
        <v>7</v>
      </c>
      <c r="C20" s="102">
        <v>2502.7045434901702</v>
      </c>
      <c r="D20" s="102">
        <v>1242.8883063664318</v>
      </c>
      <c r="E20" s="102">
        <v>1261.7041989217018</v>
      </c>
      <c r="F20" s="102">
        <v>608.48872713941387</v>
      </c>
      <c r="G20" s="102">
        <v>596.2355529881396</v>
      </c>
      <c r="H20" s="102">
        <v>812.4357634948168</v>
      </c>
      <c r="I20" s="102">
        <v>1002.5317976685905</v>
      </c>
      <c r="J20" s="102">
        <v>470.81903886220522</v>
      </c>
      <c r="K20" s="102">
        <v>326.66236559759591</v>
      </c>
      <c r="L20" s="102">
        <v>453.58540346093434</v>
      </c>
      <c r="M20" s="102">
        <v>346.82238261882679</v>
      </c>
      <c r="N20" s="102">
        <v>406.88229183596724</v>
      </c>
      <c r="O20" s="102">
        <v>448.33046140644069</v>
      </c>
      <c r="P20" s="102">
        <v>506.87982486771102</v>
      </c>
      <c r="Q20" s="102">
        <v>349.76525133129712</v>
      </c>
      <c r="R20" s="102">
        <v>361.45041577200004</v>
      </c>
      <c r="S20" s="102">
        <v>270.693141072</v>
      </c>
      <c r="T20" s="102">
        <v>321.33077789999999</v>
      </c>
      <c r="U20" s="102">
        <v>197.63136956399998</v>
      </c>
      <c r="V20" s="102">
        <v>229.74575295899999</v>
      </c>
      <c r="W20" s="102">
        <v>166.24379609399998</v>
      </c>
      <c r="X20" s="102">
        <v>175.57909804399998</v>
      </c>
      <c r="Y20" s="102">
        <v>139.80805726</v>
      </c>
      <c r="Z20" s="102">
        <v>146.67448680000001</v>
      </c>
      <c r="AA20" s="102">
        <v>130.04409308799998</v>
      </c>
      <c r="AB20" s="102">
        <v>88.68725886</v>
      </c>
    </row>
    <row r="21" spans="1:28" x14ac:dyDescent="0.15">
      <c r="A21" s="362"/>
      <c r="B21" s="37" t="s">
        <v>5</v>
      </c>
      <c r="C21" s="365">
        <v>3136.7244511847816</v>
      </c>
      <c r="D21" s="365">
        <v>1789.1667377126755</v>
      </c>
      <c r="E21" s="365">
        <v>1637.2899602128193</v>
      </c>
      <c r="F21" s="365">
        <v>784.79382161276681</v>
      </c>
      <c r="G21" s="365">
        <v>721.17055612940226</v>
      </c>
      <c r="H21" s="365">
        <v>1001.0925009247009</v>
      </c>
      <c r="I21" s="365">
        <v>1219.5904834909334</v>
      </c>
      <c r="J21" s="365">
        <v>555.85482877729783</v>
      </c>
      <c r="K21" s="365">
        <v>440.6357460177606</v>
      </c>
      <c r="L21" s="365">
        <v>559.74960991484488</v>
      </c>
      <c r="M21" s="365">
        <v>420.82777472694636</v>
      </c>
      <c r="N21" s="365">
        <v>499.91613404653231</v>
      </c>
      <c r="O21" s="365">
        <v>581.48768522773764</v>
      </c>
      <c r="P21" s="365">
        <v>609.07648851681461</v>
      </c>
      <c r="Q21" s="365">
        <v>496.08968120103316</v>
      </c>
      <c r="R21" s="365">
        <v>555.04845118799994</v>
      </c>
      <c r="S21" s="365">
        <v>401.86397539199999</v>
      </c>
      <c r="T21" s="365">
        <v>464.12584902700002</v>
      </c>
      <c r="U21" s="365">
        <v>301.62705146100001</v>
      </c>
      <c r="V21" s="365">
        <v>368.98754895499997</v>
      </c>
      <c r="W21" s="365">
        <v>286.49365493400001</v>
      </c>
      <c r="X21" s="365">
        <v>309.18368898</v>
      </c>
      <c r="Y21" s="365">
        <v>243.71130442800001</v>
      </c>
      <c r="Z21" s="365">
        <v>262.95219139800002</v>
      </c>
      <c r="AA21" s="365">
        <v>219.86491750500002</v>
      </c>
      <c r="AB21" s="365">
        <v>180.14451429100004</v>
      </c>
    </row>
    <row r="23" spans="1:28" x14ac:dyDescent="0.15">
      <c r="A23" s="3" t="s">
        <v>237</v>
      </c>
    </row>
    <row r="24" spans="1:28" x14ac:dyDescent="0.15">
      <c r="A24" s="3" t="s">
        <v>176</v>
      </c>
    </row>
    <row r="25" spans="1:28" x14ac:dyDescent="0.15">
      <c r="K25" s="589"/>
    </row>
  </sheetData>
  <mergeCells count="1">
    <mergeCell ref="C3:AB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/>
  </sheetViews>
  <sheetFormatPr defaultRowHeight="14.25" x14ac:dyDescent="0.2"/>
  <cols>
    <col min="1" max="1" width="32.875" customWidth="1"/>
    <col min="7" max="7" width="8.875" customWidth="1"/>
    <col min="8" max="11" width="10.375" bestFit="1" customWidth="1"/>
    <col min="12" max="12" width="11.625" customWidth="1"/>
    <col min="13" max="13" width="11.5" customWidth="1"/>
    <col min="14" max="19" width="11.375" bestFit="1" customWidth="1"/>
  </cols>
  <sheetData>
    <row r="1" spans="1:25" x14ac:dyDescent="0.2">
      <c r="A1" s="157" t="s">
        <v>439</v>
      </c>
      <c r="B1" s="141"/>
      <c r="C1" s="141"/>
      <c r="D1" s="142"/>
      <c r="E1" s="142"/>
      <c r="F1" s="142"/>
      <c r="G1" s="142"/>
      <c r="H1" s="142"/>
      <c r="I1" s="142"/>
      <c r="J1" s="142"/>
      <c r="K1" s="142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</row>
    <row r="2" spans="1:25" x14ac:dyDescent="0.2">
      <c r="A2" s="141"/>
      <c r="B2" s="141"/>
      <c r="C2" s="141"/>
      <c r="D2" s="142"/>
      <c r="E2" s="142"/>
      <c r="F2" s="142"/>
      <c r="G2" s="142"/>
      <c r="H2" s="142"/>
      <c r="I2" s="142"/>
      <c r="J2" s="142"/>
      <c r="K2" s="142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</row>
    <row r="3" spans="1:25" x14ac:dyDescent="0.2">
      <c r="A3" s="109" t="s">
        <v>113</v>
      </c>
      <c r="B3" s="714" t="s">
        <v>333</v>
      </c>
      <c r="C3" s="715"/>
      <c r="D3" s="715"/>
      <c r="E3" s="715"/>
      <c r="F3" s="715"/>
      <c r="G3" s="716"/>
      <c r="H3" s="714" t="s">
        <v>334</v>
      </c>
      <c r="I3" s="715"/>
      <c r="J3" s="715"/>
      <c r="K3" s="715"/>
      <c r="L3" s="715"/>
      <c r="M3" s="716"/>
      <c r="N3" s="711" t="s">
        <v>335</v>
      </c>
      <c r="O3" s="712"/>
      <c r="P3" s="712"/>
      <c r="Q3" s="712"/>
      <c r="R3" s="712"/>
      <c r="S3" s="713"/>
      <c r="T3" s="143"/>
      <c r="U3" s="143"/>
      <c r="V3" s="143"/>
      <c r="W3" s="143"/>
      <c r="X3" s="143"/>
      <c r="Y3" s="143"/>
    </row>
    <row r="4" spans="1:25" x14ac:dyDescent="0.2">
      <c r="A4" s="509"/>
      <c r="B4" s="145">
        <v>2554</v>
      </c>
      <c r="C4" s="145">
        <v>2556</v>
      </c>
      <c r="D4" s="144">
        <v>2558</v>
      </c>
      <c r="E4" s="144">
        <v>2560</v>
      </c>
      <c r="F4" s="144">
        <v>2562</v>
      </c>
      <c r="G4" s="144">
        <v>2564</v>
      </c>
      <c r="H4" s="145">
        <v>2554</v>
      </c>
      <c r="I4" s="145">
        <v>2556</v>
      </c>
      <c r="J4" s="145">
        <v>2558</v>
      </c>
      <c r="K4" s="145">
        <v>2560</v>
      </c>
      <c r="L4" s="145">
        <v>2562</v>
      </c>
      <c r="M4" s="145">
        <v>2564</v>
      </c>
      <c r="N4" s="120">
        <v>2554</v>
      </c>
      <c r="O4" s="120">
        <v>2556</v>
      </c>
      <c r="P4" s="120">
        <v>2558</v>
      </c>
      <c r="Q4" s="120">
        <v>2560</v>
      </c>
      <c r="R4" s="120">
        <v>2562</v>
      </c>
      <c r="S4" s="571">
        <v>2564</v>
      </c>
    </row>
    <row r="5" spans="1:25" x14ac:dyDescent="0.2">
      <c r="A5" s="146" t="s">
        <v>114</v>
      </c>
      <c r="B5" s="147">
        <v>16.793289999999999</v>
      </c>
      <c r="C5" s="147">
        <v>18.229093842150185</v>
      </c>
      <c r="D5" s="147">
        <v>10.042352303331961</v>
      </c>
      <c r="E5" s="147">
        <v>12.020156269743257</v>
      </c>
      <c r="F5" s="147">
        <v>9.3335519311126554</v>
      </c>
      <c r="G5" s="147">
        <v>9.1728221378371764</v>
      </c>
      <c r="H5" s="148">
        <v>586310</v>
      </c>
      <c r="I5" s="148">
        <v>698797</v>
      </c>
      <c r="J5" s="148">
        <v>330443</v>
      </c>
      <c r="K5" s="148">
        <v>331999</v>
      </c>
      <c r="L5" s="148">
        <v>244229</v>
      </c>
      <c r="M5" s="148">
        <v>235835</v>
      </c>
      <c r="N5" s="148">
        <v>3491335</v>
      </c>
      <c r="O5" s="148">
        <v>3833416</v>
      </c>
      <c r="P5" s="148">
        <v>3290494</v>
      </c>
      <c r="Q5" s="148">
        <v>2762019</v>
      </c>
      <c r="R5" s="148">
        <v>2616678</v>
      </c>
      <c r="S5" s="148">
        <v>2571019</v>
      </c>
    </row>
    <row r="6" spans="1:25" x14ac:dyDescent="0.2">
      <c r="A6" s="149" t="s">
        <v>115</v>
      </c>
      <c r="B6" s="150">
        <v>16.34384</v>
      </c>
      <c r="C6" s="150">
        <v>17.911637016474206</v>
      </c>
      <c r="D6" s="150">
        <v>9.2960617128639171</v>
      </c>
      <c r="E6" s="150">
        <v>10.859426991129437</v>
      </c>
      <c r="F6" s="150">
        <v>8.9605117969578174</v>
      </c>
      <c r="G6" s="150">
        <v>9.1326401789095879</v>
      </c>
      <c r="H6" s="151">
        <v>484067</v>
      </c>
      <c r="I6" s="151">
        <v>572776</v>
      </c>
      <c r="J6" s="151">
        <v>259886</v>
      </c>
      <c r="K6" s="151">
        <v>251624</v>
      </c>
      <c r="L6" s="151">
        <v>198386</v>
      </c>
      <c r="M6" s="151">
        <v>202551</v>
      </c>
      <c r="N6" s="151">
        <v>2961771</v>
      </c>
      <c r="O6" s="151">
        <v>3197787</v>
      </c>
      <c r="P6" s="151">
        <v>2795657</v>
      </c>
      <c r="Q6" s="151">
        <v>2317102</v>
      </c>
      <c r="R6" s="151">
        <v>2214003</v>
      </c>
      <c r="S6" s="151">
        <v>2217880</v>
      </c>
    </row>
    <row r="7" spans="1:25" x14ac:dyDescent="0.2">
      <c r="A7" s="149" t="s">
        <v>116</v>
      </c>
      <c r="B7" s="150">
        <v>19.307009999999998</v>
      </c>
      <c r="C7" s="150">
        <v>19.826187917794815</v>
      </c>
      <c r="D7" s="150">
        <v>14.258634661514801</v>
      </c>
      <c r="E7" s="150">
        <v>18.065167210962944</v>
      </c>
      <c r="F7" s="150">
        <v>11.384615384615385</v>
      </c>
      <c r="G7" s="150">
        <v>9.4251838511181152</v>
      </c>
      <c r="H7" s="151">
        <v>102243</v>
      </c>
      <c r="I7" s="151">
        <v>126021</v>
      </c>
      <c r="J7" s="151">
        <v>70557</v>
      </c>
      <c r="K7" s="151">
        <v>80375</v>
      </c>
      <c r="L7" s="151">
        <v>45843</v>
      </c>
      <c r="M7" s="151">
        <v>33284</v>
      </c>
      <c r="N7" s="151">
        <v>529564</v>
      </c>
      <c r="O7" s="151">
        <v>635629</v>
      </c>
      <c r="P7" s="151">
        <v>494837</v>
      </c>
      <c r="Q7" s="151">
        <v>444917</v>
      </c>
      <c r="R7" s="151">
        <v>402675</v>
      </c>
      <c r="S7" s="151">
        <v>353139</v>
      </c>
    </row>
    <row r="8" spans="1:25" x14ac:dyDescent="0.2">
      <c r="A8" s="149" t="s">
        <v>117</v>
      </c>
      <c r="B8" s="150">
        <v>36.717379999999999</v>
      </c>
      <c r="C8" s="150">
        <v>31.827021778738313</v>
      </c>
      <c r="D8" s="150">
        <v>23.880484664044584</v>
      </c>
      <c r="E8" s="150">
        <v>23.79120349726972</v>
      </c>
      <c r="F8" s="150">
        <v>21.624827207191547</v>
      </c>
      <c r="G8" s="150">
        <v>19.589896965331498</v>
      </c>
      <c r="H8" s="151">
        <v>92031</v>
      </c>
      <c r="I8" s="151">
        <v>108829</v>
      </c>
      <c r="J8" s="151">
        <v>88828</v>
      </c>
      <c r="K8" s="151">
        <v>106178</v>
      </c>
      <c r="L8" s="151">
        <v>77123</v>
      </c>
      <c r="M8" s="151">
        <v>75063</v>
      </c>
      <c r="N8" s="151">
        <v>250647</v>
      </c>
      <c r="O8" s="151">
        <v>341939</v>
      </c>
      <c r="P8" s="151">
        <v>371969</v>
      </c>
      <c r="Q8" s="151">
        <v>446291</v>
      </c>
      <c r="R8" s="151">
        <v>356641</v>
      </c>
      <c r="S8" s="151">
        <v>383172</v>
      </c>
    </row>
    <row r="9" spans="1:25" x14ac:dyDescent="0.2">
      <c r="A9" s="149" t="s">
        <v>118</v>
      </c>
      <c r="B9" s="150">
        <v>6.8148140000000001</v>
      </c>
      <c r="C9" s="150">
        <v>4.3346908596510785</v>
      </c>
      <c r="D9" s="150">
        <v>3.5034959148050699</v>
      </c>
      <c r="E9" s="150">
        <v>3.3340857761132114</v>
      </c>
      <c r="F9" s="150">
        <v>2.3721581863338215</v>
      </c>
      <c r="G9" s="150">
        <v>2.3812575540770946</v>
      </c>
      <c r="H9" s="151">
        <v>268515</v>
      </c>
      <c r="I9" s="151">
        <v>174587</v>
      </c>
      <c r="J9" s="151">
        <v>150656</v>
      </c>
      <c r="K9" s="151">
        <v>141054</v>
      </c>
      <c r="L9" s="151">
        <v>107280</v>
      </c>
      <c r="M9" s="151">
        <v>101996</v>
      </c>
      <c r="N9" s="151">
        <v>3940166</v>
      </c>
      <c r="O9" s="151">
        <v>4027669</v>
      </c>
      <c r="P9" s="151">
        <v>4300162</v>
      </c>
      <c r="Q9" s="151">
        <v>4230665</v>
      </c>
      <c r="R9" s="151">
        <v>4522464</v>
      </c>
      <c r="S9" s="151">
        <v>4283283</v>
      </c>
    </row>
    <row r="10" spans="1:25" x14ac:dyDescent="0.2">
      <c r="A10" s="149" t="s">
        <v>119</v>
      </c>
      <c r="B10" s="150">
        <v>1.2484230000000001</v>
      </c>
      <c r="C10" s="150">
        <v>0.54922319085237992</v>
      </c>
      <c r="D10" s="150">
        <v>0.57497591041771079</v>
      </c>
      <c r="E10" s="150">
        <v>0.6961121443050825</v>
      </c>
      <c r="F10" s="150">
        <v>0.31216859279401765</v>
      </c>
      <c r="G10" s="150">
        <v>0.29220627817433809</v>
      </c>
      <c r="H10" s="151">
        <v>28980</v>
      </c>
      <c r="I10" s="151">
        <v>13326</v>
      </c>
      <c r="J10" s="151">
        <v>14673</v>
      </c>
      <c r="K10" s="151">
        <v>18966</v>
      </c>
      <c r="L10" s="151">
        <v>8610</v>
      </c>
      <c r="M10" s="151">
        <v>8710</v>
      </c>
      <c r="N10" s="151">
        <v>2321329</v>
      </c>
      <c r="O10" s="151">
        <v>2426336</v>
      </c>
      <c r="P10" s="151">
        <v>2551933</v>
      </c>
      <c r="Q10" s="151">
        <v>2724561</v>
      </c>
      <c r="R10" s="151">
        <v>2758125</v>
      </c>
      <c r="S10" s="151">
        <v>2980771</v>
      </c>
    </row>
    <row r="11" spans="1:25" x14ac:dyDescent="0.2">
      <c r="A11" s="149" t="s">
        <v>120</v>
      </c>
      <c r="B11" s="150">
        <v>27.207909999999998</v>
      </c>
      <c r="C11" s="150">
        <v>22.536955100809493</v>
      </c>
      <c r="D11" s="150">
        <v>16.880463464352264</v>
      </c>
      <c r="E11" s="150">
        <v>15.955937509065716</v>
      </c>
      <c r="F11" s="150">
        <v>17.084059313769604</v>
      </c>
      <c r="G11" s="150">
        <v>13.856595902906077</v>
      </c>
      <c r="H11" s="151">
        <v>179379</v>
      </c>
      <c r="I11" s="151">
        <v>143436</v>
      </c>
      <c r="J11" s="151">
        <v>107985</v>
      </c>
      <c r="K11" s="151">
        <v>115502</v>
      </c>
      <c r="L11" s="151">
        <v>115799</v>
      </c>
      <c r="M11" s="151">
        <v>95401</v>
      </c>
      <c r="N11" s="151">
        <v>659290</v>
      </c>
      <c r="O11" s="151">
        <v>636448</v>
      </c>
      <c r="P11" s="151">
        <v>639704</v>
      </c>
      <c r="Q11" s="151">
        <v>723881</v>
      </c>
      <c r="R11" s="151">
        <v>677819</v>
      </c>
      <c r="S11" s="151">
        <v>688488</v>
      </c>
    </row>
    <row r="12" spans="1:25" x14ac:dyDescent="0.2">
      <c r="A12" s="149" t="s">
        <v>121</v>
      </c>
      <c r="B12" s="150">
        <v>22.370629999999998</v>
      </c>
      <c r="C12" s="150">
        <v>14.673344566219928</v>
      </c>
      <c r="D12" s="150">
        <v>11.912636437211541</v>
      </c>
      <c r="E12" s="150">
        <v>9.0698472937562116</v>
      </c>
      <c r="F12" s="150">
        <v>9.2337769565211847</v>
      </c>
      <c r="G12" s="150">
        <v>8.0247007218071715</v>
      </c>
      <c r="H12" s="151">
        <v>62840</v>
      </c>
      <c r="I12" s="151">
        <v>56954</v>
      </c>
      <c r="J12" s="151">
        <v>54461</v>
      </c>
      <c r="K12" s="151">
        <v>50188</v>
      </c>
      <c r="L12" s="151">
        <v>72358</v>
      </c>
      <c r="M12" s="151">
        <v>63481</v>
      </c>
      <c r="N12" s="151">
        <v>280904</v>
      </c>
      <c r="O12" s="151">
        <v>388146</v>
      </c>
      <c r="P12" s="151">
        <v>457170</v>
      </c>
      <c r="Q12" s="151">
        <v>553350</v>
      </c>
      <c r="R12" s="151">
        <v>783623</v>
      </c>
      <c r="S12" s="151">
        <v>791070</v>
      </c>
    </row>
    <row r="13" spans="1:25" x14ac:dyDescent="0.2">
      <c r="A13" s="149" t="s">
        <v>122</v>
      </c>
      <c r="B13" s="150">
        <v>7.9871980000000002</v>
      </c>
      <c r="C13" s="150">
        <v>5.6315452957755543</v>
      </c>
      <c r="D13" s="150">
        <v>2.5426504262000171</v>
      </c>
      <c r="E13" s="150">
        <v>2.5305494129816952</v>
      </c>
      <c r="F13" s="150">
        <v>1.9496072744702049</v>
      </c>
      <c r="G13" s="150">
        <v>2.1062150828015853</v>
      </c>
      <c r="H13" s="151">
        <v>300014</v>
      </c>
      <c r="I13" s="151">
        <v>230941</v>
      </c>
      <c r="J13" s="151">
        <v>94019</v>
      </c>
      <c r="K13" s="151">
        <v>103038</v>
      </c>
      <c r="L13" s="151">
        <v>88022</v>
      </c>
      <c r="M13" s="151">
        <v>91438</v>
      </c>
      <c r="N13" s="151">
        <v>3756186</v>
      </c>
      <c r="O13" s="151">
        <v>4100846</v>
      </c>
      <c r="P13" s="151">
        <v>3697677</v>
      </c>
      <c r="Q13" s="151">
        <v>4071764</v>
      </c>
      <c r="R13" s="151">
        <v>4514858</v>
      </c>
      <c r="S13" s="151">
        <v>4341342</v>
      </c>
    </row>
    <row r="14" spans="1:25" x14ac:dyDescent="0.2">
      <c r="A14" s="149" t="s">
        <v>123</v>
      </c>
      <c r="B14" s="150">
        <v>12.870139999999999</v>
      </c>
      <c r="C14" s="150">
        <v>6.3731414251448699</v>
      </c>
      <c r="D14" s="150">
        <v>5.6628360198424783</v>
      </c>
      <c r="E14" s="150">
        <v>5.7044276102917921</v>
      </c>
      <c r="F14" s="150">
        <v>4.5802834492496523</v>
      </c>
      <c r="G14" s="150">
        <v>4.2585523243696723</v>
      </c>
      <c r="H14" s="151">
        <v>316634</v>
      </c>
      <c r="I14" s="151">
        <v>162584</v>
      </c>
      <c r="J14" s="151">
        <v>210549</v>
      </c>
      <c r="K14" s="151">
        <v>201140</v>
      </c>
      <c r="L14" s="151">
        <v>165760</v>
      </c>
      <c r="M14" s="151">
        <v>145278</v>
      </c>
      <c r="N14" s="151">
        <v>2460221</v>
      </c>
      <c r="O14" s="151">
        <v>2551081</v>
      </c>
      <c r="P14" s="151">
        <v>3718084</v>
      </c>
      <c r="Q14" s="151">
        <v>3526033</v>
      </c>
      <c r="R14" s="151">
        <v>3618990</v>
      </c>
      <c r="S14" s="151">
        <v>3411441</v>
      </c>
    </row>
    <row r="15" spans="1:25" x14ac:dyDescent="0.2">
      <c r="A15" s="152" t="s">
        <v>124</v>
      </c>
      <c r="B15" s="153">
        <v>15.55</v>
      </c>
      <c r="C15" s="153">
        <v>11.650700902204445</v>
      </c>
      <c r="D15" s="153">
        <v>8.0764148910985814</v>
      </c>
      <c r="E15" s="153">
        <v>8.7375764317881579</v>
      </c>
      <c r="F15" s="153">
        <v>7.0793691002153167</v>
      </c>
      <c r="G15" s="153">
        <v>6.6078182011773885</v>
      </c>
      <c r="H15" s="154">
        <v>650918</v>
      </c>
      <c r="I15" s="154">
        <v>517099</v>
      </c>
      <c r="J15" s="154">
        <v>394382</v>
      </c>
      <c r="K15" s="154">
        <v>477466</v>
      </c>
      <c r="L15" s="154">
        <v>427590</v>
      </c>
      <c r="M15" s="154">
        <v>420763</v>
      </c>
      <c r="N15" s="154">
        <v>4185968</v>
      </c>
      <c r="O15" s="154">
        <v>4438351</v>
      </c>
      <c r="P15" s="154">
        <v>4883132</v>
      </c>
      <c r="Q15" s="154">
        <v>5464513</v>
      </c>
      <c r="R15" s="154">
        <v>6039945</v>
      </c>
      <c r="S15" s="154">
        <v>6367654</v>
      </c>
    </row>
    <row r="16" spans="1:25" x14ac:dyDescent="0.2">
      <c r="A16" s="507" t="s">
        <v>5</v>
      </c>
      <c r="B16" s="155">
        <v>11.644410000000001</v>
      </c>
      <c r="C16" s="155">
        <v>9.261921879797919</v>
      </c>
      <c r="D16" s="155">
        <v>6.0475798635108475</v>
      </c>
      <c r="E16" s="155">
        <v>6.3074976257063549</v>
      </c>
      <c r="F16" s="155">
        <v>5.0475637606080666</v>
      </c>
      <c r="G16" s="155">
        <v>4.7949240536922737</v>
      </c>
      <c r="H16" s="156">
        <v>2485621</v>
      </c>
      <c r="I16" s="156">
        <v>2106553</v>
      </c>
      <c r="J16" s="156">
        <v>1445996</v>
      </c>
      <c r="K16" s="156">
        <v>1545531</v>
      </c>
      <c r="L16" s="156">
        <v>1306771</v>
      </c>
      <c r="M16" s="156">
        <v>1237965</v>
      </c>
      <c r="N16" s="156">
        <v>21346046</v>
      </c>
      <c r="O16" s="156">
        <v>22744232</v>
      </c>
      <c r="P16" s="156">
        <v>23910325</v>
      </c>
      <c r="Q16" s="156">
        <v>24503077</v>
      </c>
      <c r="R16" s="156">
        <v>25889143</v>
      </c>
      <c r="S16" s="156">
        <v>25818240</v>
      </c>
    </row>
    <row r="17" spans="1:9" x14ac:dyDescent="0.2">
      <c r="A17" s="3" t="s">
        <v>237</v>
      </c>
    </row>
    <row r="20" spans="1:9" x14ac:dyDescent="0.2">
      <c r="I20" s="588"/>
    </row>
  </sheetData>
  <mergeCells count="3">
    <mergeCell ref="N3:S3"/>
    <mergeCell ref="B3:G3"/>
    <mergeCell ref="H3:M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14" sqref="F14"/>
    </sheetView>
  </sheetViews>
  <sheetFormatPr defaultRowHeight="14.25" x14ac:dyDescent="0.2"/>
  <cols>
    <col min="1" max="1" width="43.5" bestFit="1" customWidth="1"/>
    <col min="2" max="2" width="7.25" customWidth="1"/>
    <col min="11" max="11" width="7.625" customWidth="1"/>
    <col min="12" max="12" width="7.875" customWidth="1"/>
  </cols>
  <sheetData>
    <row r="1" spans="1:13" x14ac:dyDescent="0.2">
      <c r="A1" s="442" t="s">
        <v>542</v>
      </c>
    </row>
    <row r="2" spans="1:13" x14ac:dyDescent="0.2">
      <c r="M2" s="510" t="s">
        <v>94</v>
      </c>
    </row>
    <row r="3" spans="1:13" x14ac:dyDescent="0.2">
      <c r="A3" s="511" t="s">
        <v>336</v>
      </c>
      <c r="B3" s="512">
        <v>2554</v>
      </c>
      <c r="C3" s="512">
        <v>2555</v>
      </c>
      <c r="D3" s="512">
        <v>2556</v>
      </c>
      <c r="E3" s="512">
        <v>2557</v>
      </c>
      <c r="F3" s="512">
        <v>2558</v>
      </c>
      <c r="G3" s="512">
        <v>2559</v>
      </c>
      <c r="H3" s="512">
        <v>2560</v>
      </c>
      <c r="I3" s="512">
        <v>2561</v>
      </c>
      <c r="J3" s="512">
        <v>2562</v>
      </c>
      <c r="K3" s="512">
        <v>2563</v>
      </c>
      <c r="L3" s="512">
        <v>2564</v>
      </c>
      <c r="M3" s="512">
        <v>2565</v>
      </c>
    </row>
    <row r="4" spans="1:13" x14ac:dyDescent="0.2">
      <c r="A4" s="146" t="s">
        <v>337</v>
      </c>
      <c r="B4" s="513">
        <v>20.72</v>
      </c>
      <c r="C4" s="513">
        <v>22.365600000000001</v>
      </c>
      <c r="D4" s="513">
        <v>20.224799999999998</v>
      </c>
      <c r="E4" s="513">
        <v>19.1599</v>
      </c>
      <c r="F4" s="513">
        <v>12.707700000000001</v>
      </c>
      <c r="G4" s="513">
        <v>16.131799999999998</v>
      </c>
      <c r="H4" s="513">
        <v>14.551299999999999</v>
      </c>
      <c r="I4" s="513">
        <v>15.19</v>
      </c>
      <c r="J4" s="513">
        <v>11.382199999999999</v>
      </c>
      <c r="K4" s="513">
        <v>12.604699999999999</v>
      </c>
      <c r="L4" s="513">
        <v>11.428800000000001</v>
      </c>
      <c r="M4" s="513">
        <v>10.6235</v>
      </c>
    </row>
    <row r="5" spans="1:13" x14ac:dyDescent="0.2">
      <c r="A5" s="149" t="s">
        <v>338</v>
      </c>
      <c r="B5" s="513">
        <v>8.67</v>
      </c>
      <c r="C5" s="513">
        <v>2.5152000000000001</v>
      </c>
      <c r="D5" s="513">
        <v>0.42020000000000002</v>
      </c>
      <c r="E5" s="513">
        <v>4.0297000000000001</v>
      </c>
      <c r="F5" s="513">
        <v>1.6919999999999999</v>
      </c>
      <c r="G5" s="513">
        <v>3.4323999999999999</v>
      </c>
      <c r="H5" s="513">
        <v>0.79779999999999995</v>
      </c>
      <c r="I5" s="513">
        <v>0.36280000000000001</v>
      </c>
      <c r="J5" s="513">
        <v>8.3429000000000002</v>
      </c>
      <c r="K5" s="513">
        <v>0.16789999999999999</v>
      </c>
      <c r="L5" s="513">
        <v>1.2134</v>
      </c>
      <c r="M5" s="513">
        <v>1.3783000000000001</v>
      </c>
    </row>
    <row r="6" spans="1:13" x14ac:dyDescent="0.2">
      <c r="A6" s="149" t="s">
        <v>339</v>
      </c>
      <c r="B6" s="513">
        <v>8.51</v>
      </c>
      <c r="C6" s="513">
        <v>6.3781999999999996</v>
      </c>
      <c r="D6" s="513">
        <v>5.1212999999999997</v>
      </c>
      <c r="E6" s="513">
        <v>5.0625999999999998</v>
      </c>
      <c r="F6" s="513">
        <v>3.7294</v>
      </c>
      <c r="G6" s="513">
        <v>3.423</v>
      </c>
      <c r="H6" s="513">
        <v>2.9950999999999999</v>
      </c>
      <c r="I6" s="513">
        <v>3.5520999999999998</v>
      </c>
      <c r="J6" s="513">
        <v>2.2509000000000001</v>
      </c>
      <c r="K6" s="513">
        <v>2.2572999999999999</v>
      </c>
      <c r="L6" s="513">
        <v>2.8504999999999998</v>
      </c>
      <c r="M6" s="513">
        <v>1.9457</v>
      </c>
    </row>
    <row r="7" spans="1:13" x14ac:dyDescent="0.2">
      <c r="A7" s="149" t="s">
        <v>340</v>
      </c>
      <c r="B7" s="513">
        <v>1.54</v>
      </c>
      <c r="C7" s="513">
        <v>3.1297999999999999</v>
      </c>
      <c r="D7" s="513">
        <v>2.8755999999999999</v>
      </c>
      <c r="E7" s="513">
        <v>3.1404999999999998</v>
      </c>
      <c r="F7" s="513">
        <v>2.4839000000000002</v>
      </c>
      <c r="G7" s="513">
        <v>0.47349999999999998</v>
      </c>
      <c r="H7" s="513">
        <v>0.95099999999999996</v>
      </c>
      <c r="I7" s="513">
        <v>1.1812</v>
      </c>
      <c r="J7" s="513">
        <v>3.3121999999999998</v>
      </c>
      <c r="K7" s="513">
        <v>0.25059999999999999</v>
      </c>
      <c r="L7" s="513">
        <v>0.1171</v>
      </c>
      <c r="M7" s="513">
        <v>0.6421</v>
      </c>
    </row>
    <row r="8" spans="1:13" x14ac:dyDescent="0.2">
      <c r="A8" s="149" t="s">
        <v>341</v>
      </c>
      <c r="B8" s="513">
        <v>10.19</v>
      </c>
      <c r="C8" s="513">
        <v>3.0790000000000002</v>
      </c>
      <c r="D8" s="513">
        <v>2.7153999999999998</v>
      </c>
      <c r="E8" s="513">
        <v>9.3915000000000006</v>
      </c>
      <c r="F8" s="513">
        <v>4.2015000000000002</v>
      </c>
      <c r="G8" s="513">
        <v>2.0106000000000002</v>
      </c>
      <c r="H8" s="513">
        <v>6.4322999999999997</v>
      </c>
      <c r="I8" s="513">
        <v>11.69</v>
      </c>
      <c r="J8" s="513">
        <v>3.1598000000000002</v>
      </c>
      <c r="K8" s="513">
        <v>1.5005999999999999</v>
      </c>
      <c r="L8" s="513">
        <v>0.74209999999999998</v>
      </c>
      <c r="M8" s="513">
        <v>4.1973000000000003</v>
      </c>
    </row>
    <row r="9" spans="1:13" x14ac:dyDescent="0.2">
      <c r="A9" s="149" t="s">
        <v>342</v>
      </c>
      <c r="B9" s="513">
        <v>17.98</v>
      </c>
      <c r="C9" s="513">
        <v>14.1616</v>
      </c>
      <c r="D9" s="513">
        <v>11.892300000000001</v>
      </c>
      <c r="E9" s="513">
        <v>12.2554</v>
      </c>
      <c r="F9" s="513">
        <v>8.5615000000000006</v>
      </c>
      <c r="G9" s="513">
        <v>9.5820000000000007</v>
      </c>
      <c r="H9" s="513">
        <v>9.0018999999999991</v>
      </c>
      <c r="I9" s="513">
        <v>9.9635999999999996</v>
      </c>
      <c r="J9" s="513">
        <v>7.7637999999999998</v>
      </c>
      <c r="K9" s="513">
        <v>8.1115999999999993</v>
      </c>
      <c r="L9" s="513">
        <v>6.0761000000000003</v>
      </c>
      <c r="M9" s="513">
        <v>5.5118999999999998</v>
      </c>
    </row>
    <row r="10" spans="1:13" x14ac:dyDescent="0.2">
      <c r="A10" s="149" t="s">
        <v>343</v>
      </c>
      <c r="B10" s="513">
        <v>7.58</v>
      </c>
      <c r="C10" s="513">
        <v>5.3144999999999998</v>
      </c>
      <c r="D10" s="513">
        <v>4.5669000000000004</v>
      </c>
      <c r="E10" s="513">
        <v>3.4601000000000002</v>
      </c>
      <c r="F10" s="513">
        <v>3.1806000000000001</v>
      </c>
      <c r="G10" s="513">
        <v>3.2347999999999999</v>
      </c>
      <c r="H10" s="513">
        <v>3.2090000000000001</v>
      </c>
      <c r="I10" s="513">
        <v>2.9908999999999999</v>
      </c>
      <c r="J10" s="513">
        <v>2.5063</v>
      </c>
      <c r="K10" s="513">
        <v>2.3994</v>
      </c>
      <c r="L10" s="513">
        <v>2.5749</v>
      </c>
      <c r="M10" s="513">
        <v>1.6975</v>
      </c>
    </row>
    <row r="11" spans="1:13" x14ac:dyDescent="0.2">
      <c r="A11" s="149" t="s">
        <v>344</v>
      </c>
      <c r="B11" s="513">
        <v>5.61</v>
      </c>
      <c r="C11" s="513">
        <v>3.3389000000000002</v>
      </c>
      <c r="D11" s="513">
        <v>2.4361000000000002</v>
      </c>
      <c r="E11" s="513">
        <v>2.2334999999999998</v>
      </c>
      <c r="F11" s="513">
        <v>1.3125</v>
      </c>
      <c r="G11" s="513">
        <v>1.9859</v>
      </c>
      <c r="H11" s="513">
        <v>1.9213</v>
      </c>
      <c r="I11" s="513">
        <v>1.0044999999999999</v>
      </c>
      <c r="J11" s="513">
        <v>1.0354000000000001</v>
      </c>
      <c r="K11" s="513">
        <v>0.97099999999999997</v>
      </c>
      <c r="L11" s="513">
        <v>0.86339999999999995</v>
      </c>
      <c r="M11" s="513">
        <v>0.80269999999999997</v>
      </c>
    </row>
    <row r="12" spans="1:13" x14ac:dyDescent="0.2">
      <c r="A12" s="149" t="s">
        <v>345</v>
      </c>
      <c r="B12" s="513">
        <v>7.5</v>
      </c>
      <c r="C12" s="513">
        <v>4.3249000000000004</v>
      </c>
      <c r="D12" s="513">
        <v>3.2641</v>
      </c>
      <c r="E12" s="513">
        <v>3.4</v>
      </c>
      <c r="F12" s="513">
        <v>3.1690999999999998</v>
      </c>
      <c r="G12" s="513">
        <v>2.2383999999999999</v>
      </c>
      <c r="H12" s="513">
        <v>2.5916999999999999</v>
      </c>
      <c r="I12" s="513">
        <v>3.0648</v>
      </c>
      <c r="J12" s="513">
        <v>2.4365000000000001</v>
      </c>
      <c r="K12" s="513">
        <v>2.7225000000000001</v>
      </c>
      <c r="L12" s="513">
        <v>2.4384000000000001</v>
      </c>
      <c r="M12" s="513">
        <v>2.169</v>
      </c>
    </row>
    <row r="13" spans="1:13" x14ac:dyDescent="0.2">
      <c r="A13" s="149" t="s">
        <v>346</v>
      </c>
      <c r="B13" s="513">
        <v>1.24</v>
      </c>
      <c r="C13" s="513">
        <v>0.88729999999999998</v>
      </c>
      <c r="D13" s="513">
        <v>1.3801000000000001</v>
      </c>
      <c r="E13" s="513">
        <v>0.51700000000000002</v>
      </c>
      <c r="F13" s="513">
        <v>0.49609999999999999</v>
      </c>
      <c r="G13" s="513">
        <v>9.1800000000000007E-2</v>
      </c>
      <c r="H13" s="513">
        <v>9.64E-2</v>
      </c>
      <c r="I13" s="513">
        <v>0.90359999999999996</v>
      </c>
      <c r="J13" s="513">
        <v>0.16009999999999999</v>
      </c>
      <c r="K13" s="513">
        <v>0.47699999999999998</v>
      </c>
      <c r="L13" s="513">
        <v>8.2900000000000001E-2</v>
      </c>
      <c r="M13" s="513">
        <v>0.40200000000000002</v>
      </c>
    </row>
    <row r="14" spans="1:13" x14ac:dyDescent="0.2">
      <c r="A14" s="152" t="s">
        <v>347</v>
      </c>
      <c r="B14" s="513">
        <v>1.1000000000000001</v>
      </c>
      <c r="C14" s="513">
        <v>1.5748</v>
      </c>
      <c r="D14" s="513">
        <v>0.53959999999999997</v>
      </c>
      <c r="E14" s="513">
        <v>9.1399999999999995E-2</v>
      </c>
      <c r="F14" s="513">
        <v>0.1749</v>
      </c>
      <c r="G14" s="513">
        <v>0.4264</v>
      </c>
      <c r="H14" s="513">
        <v>0.66620000000000001</v>
      </c>
      <c r="I14" s="513">
        <v>0</v>
      </c>
      <c r="J14" s="513">
        <v>0.36699999999999999</v>
      </c>
      <c r="K14" s="513">
        <v>0.3135</v>
      </c>
      <c r="L14" s="513">
        <v>8.0699999999999994E-2</v>
      </c>
      <c r="M14" s="513">
        <v>0.2266</v>
      </c>
    </row>
    <row r="15" spans="1:13" x14ac:dyDescent="0.2">
      <c r="A15" s="146" t="s">
        <v>348</v>
      </c>
      <c r="B15" s="513">
        <v>4.8600000000000003</v>
      </c>
      <c r="C15" s="513">
        <v>2.4249000000000001</v>
      </c>
      <c r="D15" s="513">
        <v>2.4668999999999999</v>
      </c>
      <c r="E15" s="513">
        <v>1.1988000000000001</v>
      </c>
      <c r="F15" s="513">
        <v>1.6541999999999999</v>
      </c>
      <c r="G15" s="513">
        <v>0.61180000000000001</v>
      </c>
      <c r="H15" s="513">
        <v>0</v>
      </c>
      <c r="I15" s="513">
        <v>1.8334999999999999</v>
      </c>
      <c r="J15" s="513">
        <v>1.8691</v>
      </c>
      <c r="K15" s="513">
        <v>0.4153</v>
      </c>
      <c r="L15" s="513">
        <v>0</v>
      </c>
      <c r="M15" s="513">
        <v>1.2755000000000001</v>
      </c>
    </row>
    <row r="16" spans="1:13" x14ac:dyDescent="0.2">
      <c r="A16" s="149" t="s">
        <v>349</v>
      </c>
      <c r="B16" s="513">
        <v>0.43</v>
      </c>
      <c r="C16" s="513">
        <v>0.74239999999999995</v>
      </c>
      <c r="D16" s="513">
        <v>0.89370000000000005</v>
      </c>
      <c r="E16" s="513">
        <v>0.74160000000000004</v>
      </c>
      <c r="F16" s="513">
        <v>1.726</v>
      </c>
      <c r="G16" s="513">
        <v>0.21929999999999999</v>
      </c>
      <c r="H16" s="513">
        <v>0.80730000000000002</v>
      </c>
      <c r="I16" s="513">
        <v>0.69379999999999997</v>
      </c>
      <c r="J16" s="513">
        <v>0.42159999999999997</v>
      </c>
      <c r="K16" s="513">
        <v>8.1299999999999997E-2</v>
      </c>
      <c r="L16" s="513">
        <v>0.2233</v>
      </c>
      <c r="M16" s="513">
        <v>0.5847</v>
      </c>
    </row>
    <row r="17" spans="1:13" x14ac:dyDescent="0.2">
      <c r="A17" s="149" t="s">
        <v>350</v>
      </c>
      <c r="B17" s="513">
        <v>8.1</v>
      </c>
      <c r="C17" s="513">
        <v>4.4348000000000001</v>
      </c>
      <c r="D17" s="513">
        <v>3.8344</v>
      </c>
      <c r="E17" s="513">
        <v>1.8579000000000001</v>
      </c>
      <c r="F17" s="513">
        <v>2.1006999999999998</v>
      </c>
      <c r="G17" s="513">
        <v>1.0085</v>
      </c>
      <c r="H17" s="513">
        <v>2.1009000000000002</v>
      </c>
      <c r="I17" s="513">
        <v>2.3927</v>
      </c>
      <c r="J17" s="513">
        <v>1.5567</v>
      </c>
      <c r="K17" s="513">
        <v>0.62339999999999995</v>
      </c>
      <c r="L17" s="513">
        <v>1.6406000000000001</v>
      </c>
      <c r="M17" s="513">
        <v>0.93230000000000002</v>
      </c>
    </row>
    <row r="18" spans="1:13" x14ac:dyDescent="0.2">
      <c r="A18" s="149" t="s">
        <v>351</v>
      </c>
      <c r="B18" s="513">
        <v>3.36</v>
      </c>
      <c r="C18" s="513">
        <v>2.6389999999999998</v>
      </c>
      <c r="D18" s="513">
        <v>2.2437999999999998</v>
      </c>
      <c r="E18" s="513">
        <v>2.2336999999999998</v>
      </c>
      <c r="F18" s="513">
        <v>1.5053000000000001</v>
      </c>
      <c r="G18" s="513">
        <v>2.0716000000000001</v>
      </c>
      <c r="H18" s="513">
        <v>1.5313000000000001</v>
      </c>
      <c r="I18" s="513">
        <v>1.2630999999999999</v>
      </c>
      <c r="J18" s="513">
        <v>1.1588000000000001</v>
      </c>
      <c r="K18" s="513">
        <v>1.2687999999999999</v>
      </c>
      <c r="L18" s="513">
        <v>1.0313000000000001</v>
      </c>
      <c r="M18" s="513">
        <v>0.69510000000000005</v>
      </c>
    </row>
    <row r="19" spans="1:13" x14ac:dyDescent="0.2">
      <c r="A19" s="149" t="s">
        <v>352</v>
      </c>
      <c r="B19" s="513">
        <v>1.63</v>
      </c>
      <c r="C19" s="513">
        <v>2.0951</v>
      </c>
      <c r="D19" s="513">
        <v>1.3761000000000001</v>
      </c>
      <c r="E19" s="513">
        <v>1.5213000000000001</v>
      </c>
      <c r="F19" s="513">
        <v>0.87229999999999996</v>
      </c>
      <c r="G19" s="513">
        <v>1.2937000000000001</v>
      </c>
      <c r="H19" s="513">
        <v>1.2321</v>
      </c>
      <c r="I19" s="513">
        <v>1.1737</v>
      </c>
      <c r="J19" s="513">
        <v>0.88339999999999996</v>
      </c>
      <c r="K19" s="513">
        <v>0.4219</v>
      </c>
      <c r="L19" s="513">
        <v>1.1003000000000001</v>
      </c>
      <c r="M19" s="513">
        <v>0.74529999999999996</v>
      </c>
    </row>
    <row r="20" spans="1:13" x14ac:dyDescent="0.2">
      <c r="A20" s="149" t="s">
        <v>353</v>
      </c>
      <c r="B20" s="513">
        <v>3.49</v>
      </c>
      <c r="C20" s="513">
        <v>3.0142000000000002</v>
      </c>
      <c r="D20" s="513">
        <v>1.7027000000000001</v>
      </c>
      <c r="E20" s="513">
        <v>2.8157000000000001</v>
      </c>
      <c r="F20" s="513">
        <v>2.2921</v>
      </c>
      <c r="G20" s="513">
        <v>1.7991999999999999</v>
      </c>
      <c r="H20" s="513">
        <v>2.3978999999999999</v>
      </c>
      <c r="I20" s="513">
        <v>1.2975000000000001</v>
      </c>
      <c r="J20" s="513">
        <v>2.1587000000000001</v>
      </c>
      <c r="K20" s="513">
        <v>1.3174999999999999</v>
      </c>
      <c r="L20" s="513">
        <v>0.93310000000000004</v>
      </c>
      <c r="M20" s="513">
        <v>0.50819999999999999</v>
      </c>
    </row>
    <row r="21" spans="1:13" x14ac:dyDescent="0.2">
      <c r="A21" s="149" t="s">
        <v>354</v>
      </c>
      <c r="B21" s="513">
        <v>6.18</v>
      </c>
      <c r="C21" s="513">
        <v>4.7404000000000002</v>
      </c>
      <c r="D21" s="513">
        <v>7.6764000000000001</v>
      </c>
      <c r="E21" s="513">
        <v>0.86160000000000003</v>
      </c>
      <c r="F21" s="513">
        <v>3.9921000000000002</v>
      </c>
      <c r="G21" s="513">
        <v>4.6295000000000002</v>
      </c>
      <c r="H21" s="513">
        <v>2.8504999999999998</v>
      </c>
      <c r="I21" s="513">
        <v>2.2823000000000002</v>
      </c>
      <c r="J21" s="513">
        <v>3.1667999999999998</v>
      </c>
      <c r="K21" s="513">
        <v>2.4144000000000001</v>
      </c>
      <c r="L21" s="513">
        <v>2.1436000000000002</v>
      </c>
      <c r="M21" s="513">
        <v>0.99319999999999997</v>
      </c>
    </row>
    <row r="22" spans="1:13" x14ac:dyDescent="0.2">
      <c r="A22" s="149" t="s">
        <v>355</v>
      </c>
      <c r="B22" s="513">
        <v>10.91</v>
      </c>
      <c r="C22" s="513">
        <v>10.071199999999999</v>
      </c>
      <c r="D22" s="513">
        <v>6.3956999999999997</v>
      </c>
      <c r="E22" s="513">
        <v>8.5970999999999993</v>
      </c>
      <c r="F22" s="513">
        <v>5.4569000000000001</v>
      </c>
      <c r="G22" s="513">
        <v>7.9081999999999999</v>
      </c>
      <c r="H22" s="513">
        <v>6.3407</v>
      </c>
      <c r="I22" s="513">
        <v>7.7663000000000002</v>
      </c>
      <c r="J22" s="513">
        <v>6.5195999999999996</v>
      </c>
      <c r="K22" s="513">
        <v>7.4238</v>
      </c>
      <c r="L22" s="513">
        <v>6.8376999999999999</v>
      </c>
      <c r="M22" s="513">
        <v>6.4549000000000003</v>
      </c>
    </row>
    <row r="23" spans="1:13" x14ac:dyDescent="0.2">
      <c r="A23" s="149" t="s">
        <v>356</v>
      </c>
      <c r="B23" s="513">
        <v>12.1</v>
      </c>
      <c r="C23" s="513">
        <v>11.5723</v>
      </c>
      <c r="D23" s="513">
        <v>10.781599999999999</v>
      </c>
      <c r="E23" s="513">
        <v>8.2462999999999997</v>
      </c>
      <c r="F23" s="513">
        <v>7.2744999999999997</v>
      </c>
      <c r="G23" s="513">
        <v>7.8270999999999997</v>
      </c>
      <c r="H23" s="513">
        <v>6.52</v>
      </c>
      <c r="I23" s="513">
        <v>3.4967999999999999</v>
      </c>
      <c r="J23" s="513">
        <v>5.1534000000000004</v>
      </c>
      <c r="K23" s="513">
        <v>4.3571999999999997</v>
      </c>
      <c r="L23" s="513">
        <v>4.8569000000000004</v>
      </c>
      <c r="M23" s="513">
        <v>4.1707000000000001</v>
      </c>
    </row>
    <row r="24" spans="1:13" x14ac:dyDescent="0.2">
      <c r="A24" s="152" t="s">
        <v>357</v>
      </c>
      <c r="B24" s="514">
        <v>0</v>
      </c>
      <c r="C24" s="514">
        <v>2.6273</v>
      </c>
      <c r="D24" s="514">
        <v>0</v>
      </c>
      <c r="E24" s="514">
        <v>0</v>
      </c>
      <c r="F24" s="514">
        <v>0</v>
      </c>
      <c r="G24" s="514">
        <v>0</v>
      </c>
      <c r="H24" s="514">
        <v>0</v>
      </c>
      <c r="I24" s="514">
        <v>0</v>
      </c>
      <c r="J24" s="514">
        <v>0</v>
      </c>
      <c r="K24" s="514">
        <v>0</v>
      </c>
      <c r="L24" s="514">
        <v>0</v>
      </c>
      <c r="M24" s="514"/>
    </row>
    <row r="25" spans="1:13" x14ac:dyDescent="0.2">
      <c r="A25" s="507" t="s">
        <v>5</v>
      </c>
      <c r="B25" s="515">
        <v>12.15</v>
      </c>
      <c r="C25" s="515">
        <v>11.7415</v>
      </c>
      <c r="D25" s="515">
        <v>10.237299999999999</v>
      </c>
      <c r="E25" s="515">
        <v>9.5734999999999992</v>
      </c>
      <c r="F25" s="515">
        <v>6.5452000000000004</v>
      </c>
      <c r="G25" s="515">
        <v>7.6585000000000001</v>
      </c>
      <c r="H25" s="515">
        <v>6.9447999999999999</v>
      </c>
      <c r="I25" s="515">
        <v>7.2103000000000002</v>
      </c>
      <c r="J25" s="515">
        <v>5.3997999999999999</v>
      </c>
      <c r="K25" s="515">
        <v>5.8228</v>
      </c>
      <c r="L25" s="515">
        <v>5.4211999999999998</v>
      </c>
      <c r="M25" s="515">
        <v>4.5407000000000002</v>
      </c>
    </row>
    <row r="26" spans="1:13" x14ac:dyDescent="0.2">
      <c r="A26" s="3" t="s">
        <v>237</v>
      </c>
    </row>
    <row r="30" spans="1:13" x14ac:dyDescent="0.2">
      <c r="H30" s="5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pane xSplit="2" ySplit="3" topLeftCell="C4" activePane="bottomRight" state="frozen"/>
      <selection pane="topRight"/>
      <selection pane="bottomLeft"/>
      <selection pane="bottomRight" activeCell="B19" sqref="B19"/>
    </sheetView>
  </sheetViews>
  <sheetFormatPr defaultColWidth="9" defaultRowHeight="11.25" x14ac:dyDescent="0.15"/>
  <cols>
    <col min="1" max="1" width="17.75" style="3" customWidth="1"/>
    <col min="2" max="2" width="13.75" style="3" customWidth="1"/>
    <col min="3" max="4" width="7.625" style="3" bestFit="1" customWidth="1"/>
    <col min="5" max="22" width="7.625" style="3" customWidth="1"/>
    <col min="23" max="16384" width="9" style="3"/>
  </cols>
  <sheetData>
    <row r="1" spans="1:30" ht="14.25" x14ac:dyDescent="0.2">
      <c r="A1" s="2" t="s">
        <v>495</v>
      </c>
    </row>
    <row r="2" spans="1:30" ht="12" thickBot="1" x14ac:dyDescent="0.2">
      <c r="Q2" s="4"/>
      <c r="S2" s="4"/>
      <c r="T2" s="4"/>
      <c r="U2" s="5"/>
      <c r="Y2" s="5"/>
      <c r="Z2" s="5" t="s">
        <v>0</v>
      </c>
    </row>
    <row r="3" spans="1:30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8">
        <v>2556</v>
      </c>
      <c r="T3" s="584">
        <v>2557</v>
      </c>
      <c r="U3" s="584">
        <v>2558</v>
      </c>
      <c r="V3" s="7">
        <v>2559</v>
      </c>
      <c r="W3" s="7">
        <v>2560</v>
      </c>
      <c r="X3" s="7">
        <v>2561</v>
      </c>
      <c r="Y3" s="7">
        <v>2562</v>
      </c>
      <c r="Z3" s="7">
        <v>2563</v>
      </c>
      <c r="AA3" s="7">
        <v>2564</v>
      </c>
      <c r="AB3" s="584">
        <v>2565</v>
      </c>
    </row>
    <row r="4" spans="1:30" x14ac:dyDescent="0.15">
      <c r="A4" s="9" t="s">
        <v>3</v>
      </c>
      <c r="B4" s="10" t="s">
        <v>4</v>
      </c>
      <c r="C4" s="11">
        <v>1232.1464985202904</v>
      </c>
      <c r="D4" s="11">
        <v>1394.5590040350953</v>
      </c>
      <c r="E4" s="11">
        <v>1524.9712025086583</v>
      </c>
      <c r="F4" s="11">
        <v>1676.069191416256</v>
      </c>
      <c r="G4" s="11">
        <v>1882.13261931078</v>
      </c>
      <c r="H4" s="11">
        <v>2123.9850173222035</v>
      </c>
      <c r="I4" s="11">
        <v>2161.2848379716756</v>
      </c>
      <c r="J4" s="11">
        <v>2199.7978711893675</v>
      </c>
      <c r="K4" s="11">
        <v>2309.1240764379231</v>
      </c>
      <c r="L4" s="11">
        <v>2512.1385987505955</v>
      </c>
      <c r="M4" s="11">
        <v>2565.2695235728834</v>
      </c>
      <c r="N4" s="11">
        <v>2694.4111143850805</v>
      </c>
      <c r="O4" s="11">
        <v>2676.0990431540667</v>
      </c>
      <c r="P4" s="11">
        <v>2756.1154503024841</v>
      </c>
      <c r="Q4" s="11">
        <v>2901.3480891565182</v>
      </c>
      <c r="R4" s="11">
        <v>2993.98</v>
      </c>
      <c r="S4" s="12">
        <v>3046.3209999999999</v>
      </c>
      <c r="T4" s="11">
        <v>3132.9</v>
      </c>
      <c r="U4" s="11">
        <v>3131.0628999999999</v>
      </c>
      <c r="V4" s="11">
        <v>3145.7298999999998</v>
      </c>
      <c r="W4" s="11">
        <v>3164.4517999999998</v>
      </c>
      <c r="X4" s="11">
        <v>3213.2381</v>
      </c>
      <c r="Y4" s="11">
        <v>3275.7215999999999</v>
      </c>
      <c r="Z4" s="11">
        <v>3278.6248000000001</v>
      </c>
      <c r="AA4" s="11">
        <v>3308.4976000000001</v>
      </c>
      <c r="AB4" s="11">
        <v>3556.0825707448794</v>
      </c>
      <c r="AD4" s="684"/>
    </row>
    <row r="5" spans="1:30" ht="12" thickBot="1" x14ac:dyDescent="0.2">
      <c r="A5" s="13"/>
      <c r="B5" s="14" t="s">
        <v>5</v>
      </c>
      <c r="C5" s="15">
        <v>1232.1464985202904</v>
      </c>
      <c r="D5" s="15">
        <v>1394.5590040350953</v>
      </c>
      <c r="E5" s="15">
        <v>1524.9712025086583</v>
      </c>
      <c r="F5" s="15">
        <v>1676.069191416256</v>
      </c>
      <c r="G5" s="15">
        <v>1882.13261931078</v>
      </c>
      <c r="H5" s="15">
        <v>2123.9850173222035</v>
      </c>
      <c r="I5" s="15">
        <v>2161.2848379716756</v>
      </c>
      <c r="J5" s="15">
        <v>2199.7978711893675</v>
      </c>
      <c r="K5" s="15">
        <v>2309.1240764379231</v>
      </c>
      <c r="L5" s="15">
        <v>2512.1385987505955</v>
      </c>
      <c r="M5" s="15">
        <v>2565.2695235728834</v>
      </c>
      <c r="N5" s="15">
        <v>2694.4111143850805</v>
      </c>
      <c r="O5" s="15">
        <v>2676.0990431540667</v>
      </c>
      <c r="P5" s="15">
        <v>2756.1154503024841</v>
      </c>
      <c r="Q5" s="15">
        <v>2901.3480891565182</v>
      </c>
      <c r="R5" s="15">
        <v>2993.98</v>
      </c>
      <c r="S5" s="16">
        <v>3046.3209999999999</v>
      </c>
      <c r="T5" s="15">
        <v>3132.9</v>
      </c>
      <c r="U5" s="15">
        <v>3131.0628999999999</v>
      </c>
      <c r="V5" s="15">
        <v>3145.7298999999998</v>
      </c>
      <c r="W5" s="15">
        <v>3164.4517999999998</v>
      </c>
      <c r="X5" s="15">
        <v>3213.2381</v>
      </c>
      <c r="Y5" s="15">
        <v>3275.7215999999999</v>
      </c>
      <c r="Z5" s="15">
        <v>3278.6248000000001</v>
      </c>
      <c r="AA5" s="15">
        <v>3308.4976000000001</v>
      </c>
      <c r="AB5" s="15">
        <v>3556.0825707448794</v>
      </c>
      <c r="AD5" s="684"/>
    </row>
    <row r="6" spans="1:30" x14ac:dyDescent="0.15">
      <c r="A6" s="17" t="s">
        <v>6</v>
      </c>
      <c r="B6" s="18" t="s">
        <v>4</v>
      </c>
      <c r="C6" s="19">
        <v>1144.7040260719325</v>
      </c>
      <c r="D6" s="19">
        <v>1221.5754517445739</v>
      </c>
      <c r="E6" s="19">
        <v>1361.5934394639114</v>
      </c>
      <c r="F6" s="19">
        <v>1438.5108394739577</v>
      </c>
      <c r="G6" s="19">
        <v>1617.6029097506807</v>
      </c>
      <c r="H6" s="19">
        <v>1891.7081281249227</v>
      </c>
      <c r="I6" s="19">
        <v>1931.2693836763417</v>
      </c>
      <c r="J6" s="19">
        <v>1985.8452589882061</v>
      </c>
      <c r="K6" s="19">
        <v>2121.004623326894</v>
      </c>
      <c r="L6" s="11">
        <v>2339.419319756807</v>
      </c>
      <c r="M6" s="11">
        <v>2395.4450625895097</v>
      </c>
      <c r="N6" s="11">
        <v>2556.0659547252103</v>
      </c>
      <c r="O6" s="11">
        <v>2537.9921553528188</v>
      </c>
      <c r="P6" s="11">
        <v>2635.8562038789482</v>
      </c>
      <c r="Q6" s="11">
        <v>2764.1302211498937</v>
      </c>
      <c r="R6" s="11">
        <v>2849.5230000000001</v>
      </c>
      <c r="S6" s="12">
        <v>2935.6120000000001</v>
      </c>
      <c r="T6" s="11">
        <v>2992.172</v>
      </c>
      <c r="U6" s="11">
        <v>3002.8762000000002</v>
      </c>
      <c r="V6" s="11">
        <v>3011.9591</v>
      </c>
      <c r="W6" s="11">
        <v>3030.8946000000001</v>
      </c>
      <c r="X6" s="11">
        <v>3063.6534999999999</v>
      </c>
      <c r="Y6" s="11">
        <v>3094.1673999999998</v>
      </c>
      <c r="Z6" s="11">
        <v>3062.1475999999998</v>
      </c>
      <c r="AA6" s="11">
        <v>3105.9609999999998</v>
      </c>
      <c r="AB6" s="11">
        <v>3322.6738292678442</v>
      </c>
      <c r="AD6" s="684"/>
    </row>
    <row r="7" spans="1:30" x14ac:dyDescent="0.15">
      <c r="A7" s="20"/>
      <c r="B7" s="21" t="s">
        <v>7</v>
      </c>
      <c r="C7" s="22">
        <v>984.12259426308435</v>
      </c>
      <c r="D7" s="22">
        <v>1070.1889562936167</v>
      </c>
      <c r="E7" s="22">
        <v>1196.8058219255258</v>
      </c>
      <c r="F7" s="22">
        <v>1245.3356209779538</v>
      </c>
      <c r="G7" s="22">
        <v>1400.0571766767632</v>
      </c>
      <c r="H7" s="22">
        <v>1676.2906725845937</v>
      </c>
      <c r="I7" s="22">
        <v>1702.3026017750026</v>
      </c>
      <c r="J7" s="22">
        <v>1732.2121224716175</v>
      </c>
      <c r="K7" s="22">
        <v>1843.7199408953995</v>
      </c>
      <c r="L7" s="22">
        <v>2043.5083544013316</v>
      </c>
      <c r="M7" s="22">
        <v>2091.5854480056364</v>
      </c>
      <c r="N7" s="22">
        <v>2262.8283143408248</v>
      </c>
      <c r="O7" s="22">
        <v>2257.7975497135062</v>
      </c>
      <c r="P7" s="22">
        <v>2367.1229226646824</v>
      </c>
      <c r="Q7" s="22">
        <v>2476.7551493545452</v>
      </c>
      <c r="R7" s="22">
        <v>2559.36</v>
      </c>
      <c r="S7" s="23">
        <v>2627.7730000000001</v>
      </c>
      <c r="T7" s="22">
        <v>2679.741</v>
      </c>
      <c r="U7" s="22">
        <v>2655.5241999999998</v>
      </c>
      <c r="V7" s="22">
        <v>2668.7029000000002</v>
      </c>
      <c r="W7" s="22">
        <v>2685.9326000000001</v>
      </c>
      <c r="X7" s="22">
        <v>2714.1147999999998</v>
      </c>
      <c r="Y7" s="22">
        <v>2752.3580000000002</v>
      </c>
      <c r="Z7" s="22">
        <v>2753.6525000000001</v>
      </c>
      <c r="AA7" s="22">
        <v>2797.2163</v>
      </c>
      <c r="AB7" s="22">
        <v>2993.0906563498693</v>
      </c>
      <c r="AD7" s="684"/>
    </row>
    <row r="8" spans="1:30" ht="12" thickBot="1" x14ac:dyDescent="0.2">
      <c r="A8" s="13"/>
      <c r="B8" s="14" t="s">
        <v>5</v>
      </c>
      <c r="C8" s="15">
        <v>1032.7718194728225</v>
      </c>
      <c r="D8" s="15">
        <v>1117.6371342486971</v>
      </c>
      <c r="E8" s="15">
        <v>1249.416327749095</v>
      </c>
      <c r="F8" s="15">
        <v>1308.1630039429906</v>
      </c>
      <c r="G8" s="15">
        <v>1472.0606208554484</v>
      </c>
      <c r="H8" s="15">
        <v>1748.9606156726318</v>
      </c>
      <c r="I8" s="15">
        <v>1781.4090579441731</v>
      </c>
      <c r="J8" s="15">
        <v>1825.3201232588863</v>
      </c>
      <c r="K8" s="15">
        <v>1951.5709815792416</v>
      </c>
      <c r="L8" s="15">
        <v>2165.129209985666</v>
      </c>
      <c r="M8" s="15">
        <v>2219.839151055286</v>
      </c>
      <c r="N8" s="15">
        <v>2389.8537939191074</v>
      </c>
      <c r="O8" s="15">
        <v>2382.2872712359404</v>
      </c>
      <c r="P8" s="15">
        <v>2489.5086887730613</v>
      </c>
      <c r="Q8" s="15">
        <v>2610.0750644671944</v>
      </c>
      <c r="R8" s="15">
        <v>2696.7240000000002</v>
      </c>
      <c r="S8" s="16">
        <v>2776.1779999999999</v>
      </c>
      <c r="T8" s="15">
        <v>2833.0050000000001</v>
      </c>
      <c r="U8" s="15">
        <v>2828.7869999999998</v>
      </c>
      <c r="V8" s="15">
        <v>2842.7082</v>
      </c>
      <c r="W8" s="15">
        <v>2863.4771999999998</v>
      </c>
      <c r="X8" s="15">
        <v>2896.7051999999999</v>
      </c>
      <c r="Y8" s="15">
        <v>2933.4838</v>
      </c>
      <c r="Z8" s="15">
        <v>2919.3960000000002</v>
      </c>
      <c r="AA8" s="15">
        <v>2965.3162000000002</v>
      </c>
      <c r="AB8" s="15">
        <v>3174.8549576273595</v>
      </c>
      <c r="AD8" s="684"/>
    </row>
    <row r="9" spans="1:30" x14ac:dyDescent="0.15">
      <c r="A9" s="17" t="s">
        <v>8</v>
      </c>
      <c r="B9" s="18" t="s">
        <v>4</v>
      </c>
      <c r="C9" s="19">
        <v>1001.0230774821607</v>
      </c>
      <c r="D9" s="19">
        <v>1077.2076254063388</v>
      </c>
      <c r="E9" s="19">
        <v>1211.9453625149026</v>
      </c>
      <c r="F9" s="19">
        <v>1286.2377861258728</v>
      </c>
      <c r="G9" s="19">
        <v>1444.2838114444098</v>
      </c>
      <c r="H9" s="19">
        <v>1651.4734322371519</v>
      </c>
      <c r="I9" s="19">
        <v>1692.4787064414318</v>
      </c>
      <c r="J9" s="19">
        <v>1731.07930814063</v>
      </c>
      <c r="K9" s="19">
        <v>1816.0529572319476</v>
      </c>
      <c r="L9" s="11">
        <v>1989.8711269137702</v>
      </c>
      <c r="M9" s="11">
        <v>2040.8912389610909</v>
      </c>
      <c r="N9" s="11">
        <v>2185.0781708356681</v>
      </c>
      <c r="O9" s="11">
        <v>2176.9793344523023</v>
      </c>
      <c r="P9" s="11">
        <v>2268.7677589840187</v>
      </c>
      <c r="Q9" s="11">
        <v>2403.1680301152878</v>
      </c>
      <c r="R9" s="11">
        <v>2477.3870000000002</v>
      </c>
      <c r="S9" s="12">
        <v>2548.9879999999998</v>
      </c>
      <c r="T9" s="11">
        <v>2612.4609999999998</v>
      </c>
      <c r="U9" s="11">
        <v>2592.5434</v>
      </c>
      <c r="V9" s="11">
        <v>2598.8143</v>
      </c>
      <c r="W9" s="11">
        <v>2611.5198</v>
      </c>
      <c r="X9" s="11">
        <v>2602.8829999999998</v>
      </c>
      <c r="Y9" s="11">
        <v>2644.4726000000001</v>
      </c>
      <c r="Z9" s="11">
        <v>2653.0180999999998</v>
      </c>
      <c r="AA9" s="11">
        <v>2685.0596999999998</v>
      </c>
      <c r="AB9" s="11">
        <v>2858.233665492111</v>
      </c>
      <c r="AD9" s="684"/>
    </row>
    <row r="10" spans="1:30" x14ac:dyDescent="0.15">
      <c r="A10" s="20"/>
      <c r="B10" s="21" t="s">
        <v>7</v>
      </c>
      <c r="C10" s="22">
        <v>782.0029108511842</v>
      </c>
      <c r="D10" s="22">
        <v>843.05234310447054</v>
      </c>
      <c r="E10" s="22">
        <v>947.63073779796241</v>
      </c>
      <c r="F10" s="22">
        <v>988.28587630868833</v>
      </c>
      <c r="G10" s="22">
        <v>1111.2114367815332</v>
      </c>
      <c r="H10" s="22">
        <v>1293.2855947658627</v>
      </c>
      <c r="I10" s="22">
        <v>1302.3037551428026</v>
      </c>
      <c r="J10" s="22">
        <v>1343.6819172325081</v>
      </c>
      <c r="K10" s="22">
        <v>1435.388121861562</v>
      </c>
      <c r="L10" s="22">
        <v>1602.4235352388098</v>
      </c>
      <c r="M10" s="22">
        <v>1671.2255454119572</v>
      </c>
      <c r="N10" s="22">
        <v>1822.5196375929945</v>
      </c>
      <c r="O10" s="22">
        <v>1819.6342290944751</v>
      </c>
      <c r="P10" s="22">
        <v>1918.0887803415283</v>
      </c>
      <c r="Q10" s="22">
        <v>2022.2305421172659</v>
      </c>
      <c r="R10" s="22">
        <v>2073.4369999999999</v>
      </c>
      <c r="S10" s="23">
        <v>2162.5569999999998</v>
      </c>
      <c r="T10" s="22">
        <v>2232.915</v>
      </c>
      <c r="U10" s="22">
        <v>2220.6972999999998</v>
      </c>
      <c r="V10" s="22">
        <v>2240.3195999999998</v>
      </c>
      <c r="W10" s="22">
        <v>2246.9238999999998</v>
      </c>
      <c r="X10" s="22">
        <v>2247.8209999999999</v>
      </c>
      <c r="Y10" s="22">
        <v>2297.8445000000002</v>
      </c>
      <c r="Z10" s="22">
        <v>2290.2397999999998</v>
      </c>
      <c r="AA10" s="22">
        <v>2332.0257999999999</v>
      </c>
      <c r="AB10" s="22">
        <v>2484.6818472928326</v>
      </c>
      <c r="AD10" s="684"/>
    </row>
    <row r="11" spans="1:30" ht="12" thickBot="1" x14ac:dyDescent="0.2">
      <c r="A11" s="13"/>
      <c r="B11" s="14" t="s">
        <v>5</v>
      </c>
      <c r="C11" s="15">
        <v>826.17973815932692</v>
      </c>
      <c r="D11" s="15">
        <v>891.45800381361585</v>
      </c>
      <c r="E11" s="15">
        <v>1002.0538431049238</v>
      </c>
      <c r="F11" s="15">
        <v>1049.3908030701573</v>
      </c>
      <c r="G11" s="15">
        <v>1179.2202929652951</v>
      </c>
      <c r="H11" s="15">
        <v>1366.1407311127798</v>
      </c>
      <c r="I11" s="15">
        <v>1382.8926252817182</v>
      </c>
      <c r="J11" s="15">
        <v>1432.7439562774973</v>
      </c>
      <c r="K11" s="15">
        <v>1532.6623340827175</v>
      </c>
      <c r="L11" s="15">
        <v>1712.2726722199575</v>
      </c>
      <c r="M11" s="15">
        <v>1781.5309254463209</v>
      </c>
      <c r="N11" s="15">
        <v>1936.3065716629703</v>
      </c>
      <c r="O11" s="15">
        <v>1937.5099019947811</v>
      </c>
      <c r="P11" s="15">
        <v>2039.5771960617051</v>
      </c>
      <c r="Q11" s="15">
        <v>2160.1344613375454</v>
      </c>
      <c r="R11" s="15">
        <v>2226.018</v>
      </c>
      <c r="S11" s="16">
        <v>2314.518</v>
      </c>
      <c r="T11" s="15">
        <v>2387.9879999999998</v>
      </c>
      <c r="U11" s="15">
        <v>2378.2336</v>
      </c>
      <c r="V11" s="15">
        <v>2397.5410999999999</v>
      </c>
      <c r="W11" s="15">
        <v>2412.0871999999999</v>
      </c>
      <c r="X11" s="15">
        <v>2413.5466999999999</v>
      </c>
      <c r="Y11" s="15">
        <v>2464.2474999999999</v>
      </c>
      <c r="Z11" s="15">
        <v>2469.0590999999999</v>
      </c>
      <c r="AA11" s="15">
        <v>2510.4148</v>
      </c>
      <c r="AB11" s="15">
        <v>2677.8887576134284</v>
      </c>
      <c r="AD11" s="684"/>
    </row>
    <row r="12" spans="1:30" x14ac:dyDescent="0.15">
      <c r="A12" s="17" t="s">
        <v>9</v>
      </c>
      <c r="B12" s="18" t="s">
        <v>4</v>
      </c>
      <c r="C12" s="19">
        <v>921.58744785539363</v>
      </c>
      <c r="D12" s="19">
        <v>983.94537148206985</v>
      </c>
      <c r="E12" s="19">
        <v>1115.7224981174445</v>
      </c>
      <c r="F12" s="19">
        <v>1189.3987375403522</v>
      </c>
      <c r="G12" s="19">
        <v>1337.6059730488935</v>
      </c>
      <c r="H12" s="19">
        <v>1575.40503963271</v>
      </c>
      <c r="I12" s="19">
        <v>1586.3294656861635</v>
      </c>
      <c r="J12" s="19">
        <v>1624.147888606989</v>
      </c>
      <c r="K12" s="19">
        <v>1722.8517123361969</v>
      </c>
      <c r="L12" s="11">
        <v>1906.6247071305884</v>
      </c>
      <c r="M12" s="11">
        <v>1974.4529468976277</v>
      </c>
      <c r="N12" s="11">
        <v>2121.9886340147236</v>
      </c>
      <c r="O12" s="11">
        <v>2131.7254193972594</v>
      </c>
      <c r="P12" s="11">
        <v>2248.1713578194071</v>
      </c>
      <c r="Q12" s="11">
        <v>2363.1009111613621</v>
      </c>
      <c r="R12" s="11">
        <v>2416.9070000000002</v>
      </c>
      <c r="S12" s="12">
        <v>2504.4140000000002</v>
      </c>
      <c r="T12" s="11">
        <v>2582.5839999999998</v>
      </c>
      <c r="U12" s="11">
        <v>2572.6579999999999</v>
      </c>
      <c r="V12" s="11">
        <v>2603.7190000000001</v>
      </c>
      <c r="W12" s="11">
        <v>2618.2782999999999</v>
      </c>
      <c r="X12" s="11">
        <v>2634.5065</v>
      </c>
      <c r="Y12" s="11">
        <v>2691.2568999999999</v>
      </c>
      <c r="Z12" s="11">
        <v>2688.5554999999999</v>
      </c>
      <c r="AA12" s="11">
        <v>2702.9481999999998</v>
      </c>
      <c r="AB12" s="11">
        <v>2860.3013270615243</v>
      </c>
      <c r="AD12" s="684"/>
    </row>
    <row r="13" spans="1:30" x14ac:dyDescent="0.15">
      <c r="A13" s="20"/>
      <c r="B13" s="21" t="s">
        <v>7</v>
      </c>
      <c r="C13" s="22">
        <v>666.7657056161338</v>
      </c>
      <c r="D13" s="22">
        <v>721.16674475568766</v>
      </c>
      <c r="E13" s="22">
        <v>850.50264065107797</v>
      </c>
      <c r="F13" s="22">
        <v>908.25923828316081</v>
      </c>
      <c r="G13" s="22">
        <v>1031.0417418349803</v>
      </c>
      <c r="H13" s="22">
        <v>1250.3948330063049</v>
      </c>
      <c r="I13" s="22">
        <v>1257.3355543901018</v>
      </c>
      <c r="J13" s="22">
        <v>1281.1293060655382</v>
      </c>
      <c r="K13" s="22">
        <v>1347.9708855453723</v>
      </c>
      <c r="L13" s="22">
        <v>1545.552139743626</v>
      </c>
      <c r="M13" s="22">
        <v>1631.7526659703258</v>
      </c>
      <c r="N13" s="22">
        <v>1796.9730447745364</v>
      </c>
      <c r="O13" s="22">
        <v>1787.5261821310926</v>
      </c>
      <c r="P13" s="22">
        <v>1904.1953762765534</v>
      </c>
      <c r="Q13" s="22">
        <v>2026.5737241085801</v>
      </c>
      <c r="R13" s="22">
        <v>2078.607</v>
      </c>
      <c r="S13" s="23">
        <v>2155.0450000000001</v>
      </c>
      <c r="T13" s="22">
        <v>2230.5210000000002</v>
      </c>
      <c r="U13" s="22">
        <v>2226.877</v>
      </c>
      <c r="V13" s="22">
        <v>2265.6815000000001</v>
      </c>
      <c r="W13" s="22">
        <v>2259.6979999999999</v>
      </c>
      <c r="X13" s="22">
        <v>2261.2487999999998</v>
      </c>
      <c r="Y13" s="22">
        <v>2314.9888999999998</v>
      </c>
      <c r="Z13" s="22">
        <v>2336.4461000000001</v>
      </c>
      <c r="AA13" s="22">
        <v>2371.5636</v>
      </c>
      <c r="AB13" s="22">
        <v>2520.7864275465722</v>
      </c>
      <c r="AD13" s="684"/>
    </row>
    <row r="14" spans="1:30" ht="12" thickBot="1" x14ac:dyDescent="0.2">
      <c r="A14" s="13"/>
      <c r="B14" s="14" t="s">
        <v>5</v>
      </c>
      <c r="C14" s="15">
        <v>702.25473360161379</v>
      </c>
      <c r="D14" s="15">
        <v>759.5817658337769</v>
      </c>
      <c r="E14" s="15">
        <v>890.24648835451035</v>
      </c>
      <c r="F14" s="15">
        <v>951.44016616263104</v>
      </c>
      <c r="G14" s="15">
        <v>1078.9427303339371</v>
      </c>
      <c r="H14" s="15">
        <v>1302.5447753061667</v>
      </c>
      <c r="I14" s="15">
        <v>1312.4370363363169</v>
      </c>
      <c r="J14" s="15">
        <v>1345.53948852345</v>
      </c>
      <c r="K14" s="15">
        <v>1426.7950071574328</v>
      </c>
      <c r="L14" s="15">
        <v>1630.4345528037927</v>
      </c>
      <c r="M14" s="15">
        <v>1716.8795383338602</v>
      </c>
      <c r="N14" s="15">
        <v>1882.2353238723497</v>
      </c>
      <c r="O14" s="15">
        <v>1882.83068636289</v>
      </c>
      <c r="P14" s="15">
        <v>2004.6591574007416</v>
      </c>
      <c r="Q14" s="15">
        <v>2130.2374835409528</v>
      </c>
      <c r="R14" s="15">
        <v>2188.058</v>
      </c>
      <c r="S14" s="16">
        <v>2273.5070000000001</v>
      </c>
      <c r="T14" s="15">
        <v>2355.4259999999999</v>
      </c>
      <c r="U14" s="15">
        <v>2355.0182</v>
      </c>
      <c r="V14" s="15">
        <v>2396.3429000000001</v>
      </c>
      <c r="W14" s="15">
        <v>2403.9958999999999</v>
      </c>
      <c r="X14" s="15">
        <v>2417.3507</v>
      </c>
      <c r="Y14" s="15">
        <v>2478.2386999999999</v>
      </c>
      <c r="Z14" s="15">
        <v>2494.6554000000001</v>
      </c>
      <c r="AA14" s="15">
        <v>2525.502</v>
      </c>
      <c r="AB14" s="15">
        <v>2683.5725490108443</v>
      </c>
      <c r="AD14" s="684"/>
    </row>
    <row r="15" spans="1:30" x14ac:dyDescent="0.15">
      <c r="A15" s="24" t="s">
        <v>10</v>
      </c>
      <c r="B15" s="18" t="s">
        <v>4</v>
      </c>
      <c r="C15" s="19">
        <v>1071.9097434150297</v>
      </c>
      <c r="D15" s="19">
        <v>1180.1501936418163</v>
      </c>
      <c r="E15" s="19">
        <v>1317.8561177653494</v>
      </c>
      <c r="F15" s="19">
        <v>1418.636884017302</v>
      </c>
      <c r="G15" s="19">
        <v>1617.0950315149535</v>
      </c>
      <c r="H15" s="19">
        <v>1871.46380351686</v>
      </c>
      <c r="I15" s="19">
        <v>1890.6189670326758</v>
      </c>
      <c r="J15" s="19">
        <v>1954.0382313745572</v>
      </c>
      <c r="K15" s="19">
        <v>2061.0664504595943</v>
      </c>
      <c r="L15" s="11">
        <v>2266.2965942706282</v>
      </c>
      <c r="M15" s="11">
        <v>2335.2362885911562</v>
      </c>
      <c r="N15" s="11">
        <v>2494.8900255401782</v>
      </c>
      <c r="O15" s="11">
        <v>2538.4017596887529</v>
      </c>
      <c r="P15" s="11">
        <v>2637.550189958436</v>
      </c>
      <c r="Q15" s="11">
        <v>2790.1815229888844</v>
      </c>
      <c r="R15" s="11">
        <v>2884.2660000000001</v>
      </c>
      <c r="S15" s="12">
        <v>2961.692</v>
      </c>
      <c r="T15" s="11">
        <v>3036.806</v>
      </c>
      <c r="U15" s="11">
        <v>3038.7665999999999</v>
      </c>
      <c r="V15" s="11">
        <v>3022.0311000000002</v>
      </c>
      <c r="W15" s="11">
        <v>3057.5864000000001</v>
      </c>
      <c r="X15" s="11">
        <v>3077.9549000000002</v>
      </c>
      <c r="Y15" s="11">
        <v>3098.2258000000002</v>
      </c>
      <c r="Z15" s="11">
        <v>3075.1388999999999</v>
      </c>
      <c r="AA15" s="11">
        <v>3108.2273</v>
      </c>
      <c r="AB15" s="11">
        <v>3305.2843561928826</v>
      </c>
      <c r="AD15" s="684"/>
    </row>
    <row r="16" spans="1:30" x14ac:dyDescent="0.15">
      <c r="A16" s="20"/>
      <c r="B16" s="21" t="s">
        <v>7</v>
      </c>
      <c r="C16" s="22">
        <v>837.54628000488424</v>
      </c>
      <c r="D16" s="22">
        <v>922.85681112262228</v>
      </c>
      <c r="E16" s="22">
        <v>1037.95581566736</v>
      </c>
      <c r="F16" s="22">
        <v>1111.8753827263515</v>
      </c>
      <c r="G16" s="22">
        <v>1255.0918640776167</v>
      </c>
      <c r="H16" s="22">
        <v>1434.8595914440966</v>
      </c>
      <c r="I16" s="22">
        <v>1448.2537622631635</v>
      </c>
      <c r="J16" s="22">
        <v>1491.429533454319</v>
      </c>
      <c r="K16" s="22">
        <v>1615.3644627595143</v>
      </c>
      <c r="L16" s="22">
        <v>1864.430033875401</v>
      </c>
      <c r="M16" s="22">
        <v>1919.2326687458872</v>
      </c>
      <c r="N16" s="22">
        <v>2096.3531423461259</v>
      </c>
      <c r="O16" s="22">
        <v>2097.1097808206546</v>
      </c>
      <c r="P16" s="22">
        <v>2196.8743736705546</v>
      </c>
      <c r="Q16" s="22">
        <v>2334.7259916032453</v>
      </c>
      <c r="R16" s="22">
        <v>2406.654</v>
      </c>
      <c r="S16" s="23">
        <v>2471.308</v>
      </c>
      <c r="T16" s="22">
        <v>2554.1689999999999</v>
      </c>
      <c r="U16" s="22">
        <v>2527.3152</v>
      </c>
      <c r="V16" s="22">
        <v>2540.3638999999998</v>
      </c>
      <c r="W16" s="22">
        <v>2570.8292999999999</v>
      </c>
      <c r="X16" s="22">
        <v>2584.5104999999999</v>
      </c>
      <c r="Y16" s="22">
        <v>2608.4609</v>
      </c>
      <c r="Z16" s="22">
        <v>2577.6197000000002</v>
      </c>
      <c r="AA16" s="22">
        <v>2629.3566999999998</v>
      </c>
      <c r="AB16" s="22">
        <v>2818.8870500363132</v>
      </c>
      <c r="AD16" s="684"/>
    </row>
    <row r="17" spans="1:30" ht="12" thickBot="1" x14ac:dyDescent="0.2">
      <c r="A17" s="13"/>
      <c r="B17" s="14" t="s">
        <v>5</v>
      </c>
      <c r="C17" s="15">
        <v>884.4140208676049</v>
      </c>
      <c r="D17" s="15">
        <v>974.95498050289382</v>
      </c>
      <c r="E17" s="15">
        <v>1096.0081883277608</v>
      </c>
      <c r="F17" s="15">
        <v>1177.0345023367902</v>
      </c>
      <c r="G17" s="15">
        <v>1333.8043904519525</v>
      </c>
      <c r="H17" s="15">
        <v>1532.0657952808053</v>
      </c>
      <c r="I17" s="15">
        <v>1549.7979309992791</v>
      </c>
      <c r="J17" s="15">
        <v>1605.0769130415224</v>
      </c>
      <c r="K17" s="15">
        <v>1733.0181081162605</v>
      </c>
      <c r="L17" s="15">
        <v>1978.8629113631578</v>
      </c>
      <c r="M17" s="15">
        <v>2042.4355294563377</v>
      </c>
      <c r="N17" s="15">
        <v>2219.2158029473817</v>
      </c>
      <c r="O17" s="15">
        <v>2238.8359196553815</v>
      </c>
      <c r="P17" s="15">
        <v>2344.4208007123211</v>
      </c>
      <c r="Q17" s="15">
        <v>2491.9902610314548</v>
      </c>
      <c r="R17" s="15">
        <v>2576.7359999999999</v>
      </c>
      <c r="S17" s="16">
        <v>2651.0169999999998</v>
      </c>
      <c r="T17" s="15">
        <v>2735.9070000000002</v>
      </c>
      <c r="U17" s="15">
        <v>2724.8996000000002</v>
      </c>
      <c r="V17" s="15">
        <v>2731.0884999999998</v>
      </c>
      <c r="W17" s="15">
        <v>2768.3719000000001</v>
      </c>
      <c r="X17" s="15">
        <v>2789.2584999999999</v>
      </c>
      <c r="Y17" s="15">
        <v>2815.9358999999999</v>
      </c>
      <c r="Z17" s="15">
        <v>2792.4920999999999</v>
      </c>
      <c r="AA17" s="15">
        <v>2839.9349000000002</v>
      </c>
      <c r="AB17" s="15">
        <v>3036.3971253407049</v>
      </c>
      <c r="AD17" s="684"/>
    </row>
    <row r="18" spans="1:30" x14ac:dyDescent="0.15">
      <c r="A18" s="17" t="s">
        <v>11</v>
      </c>
      <c r="B18" s="18" t="s">
        <v>4</v>
      </c>
      <c r="C18" s="19">
        <v>1113.4213587352981</v>
      </c>
      <c r="D18" s="19">
        <v>1220.4457257032022</v>
      </c>
      <c r="E18" s="19">
        <v>1353.4102270759718</v>
      </c>
      <c r="F18" s="19">
        <v>1456.761085088652</v>
      </c>
      <c r="G18" s="19">
        <v>1637.8246374097666</v>
      </c>
      <c r="H18" s="19">
        <v>1882.0919108765604</v>
      </c>
      <c r="I18" s="19">
        <v>1911.2034569344307</v>
      </c>
      <c r="J18" s="19">
        <v>1953.2778804245811</v>
      </c>
      <c r="K18" s="19">
        <v>2061.0514636348344</v>
      </c>
      <c r="L18" s="11">
        <v>2257.7217673797741</v>
      </c>
      <c r="M18" s="11">
        <v>2313.9628473526723</v>
      </c>
      <c r="N18" s="11">
        <v>2458.6888478297437</v>
      </c>
      <c r="O18" s="11">
        <v>2451.7259325461191</v>
      </c>
      <c r="P18" s="11">
        <v>2545.7187313955169</v>
      </c>
      <c r="Q18" s="11">
        <v>2676.6233483118831</v>
      </c>
      <c r="R18" s="11">
        <v>2754.3789999999999</v>
      </c>
      <c r="S18" s="12">
        <v>2826.23</v>
      </c>
      <c r="T18" s="11">
        <v>2895.596</v>
      </c>
      <c r="U18" s="11">
        <v>2891.3051</v>
      </c>
      <c r="V18" s="11">
        <v>2901.0538999999999</v>
      </c>
      <c r="W18" s="11">
        <v>2919.7619</v>
      </c>
      <c r="X18" s="11">
        <v>2943.8492000000001</v>
      </c>
      <c r="Y18" s="11">
        <v>2986.3784000000001</v>
      </c>
      <c r="Z18" s="11">
        <v>2974.0965000000001</v>
      </c>
      <c r="AA18" s="11">
        <v>3003.7991000000002</v>
      </c>
      <c r="AB18" s="11">
        <v>3204.4972955753283</v>
      </c>
      <c r="AD18" s="684"/>
    </row>
    <row r="19" spans="1:30" x14ac:dyDescent="0.15">
      <c r="A19" s="20"/>
      <c r="B19" s="21" t="s">
        <v>7</v>
      </c>
      <c r="C19" s="22">
        <v>784.8686261527248</v>
      </c>
      <c r="D19" s="22">
        <v>852.02443063312137</v>
      </c>
      <c r="E19" s="22">
        <v>973.70159900662895</v>
      </c>
      <c r="F19" s="22">
        <v>1028.4920665443105</v>
      </c>
      <c r="G19" s="22">
        <v>1161.6012833990892</v>
      </c>
      <c r="H19" s="22">
        <v>1379.8978177790079</v>
      </c>
      <c r="I19" s="22">
        <v>1394.1267273486458</v>
      </c>
      <c r="J19" s="22">
        <v>1429.9817590881485</v>
      </c>
      <c r="K19" s="22">
        <v>1525.8475814049586</v>
      </c>
      <c r="L19" s="22">
        <v>1730.6659279736582</v>
      </c>
      <c r="M19" s="22">
        <v>1801.4100700401109</v>
      </c>
      <c r="N19" s="22">
        <v>1969.7869487467244</v>
      </c>
      <c r="O19" s="22">
        <v>1967.2542431140585</v>
      </c>
      <c r="P19" s="22">
        <v>2078.3424810620054</v>
      </c>
      <c r="Q19" s="22">
        <v>2197.9696142469202</v>
      </c>
      <c r="R19" s="22">
        <v>2264.2640000000001</v>
      </c>
      <c r="S19" s="23">
        <v>2341.61</v>
      </c>
      <c r="T19" s="22">
        <v>2413.1480000000001</v>
      </c>
      <c r="U19" s="22">
        <v>2400.4994999999999</v>
      </c>
      <c r="V19" s="22">
        <v>2426.2049999999999</v>
      </c>
      <c r="W19" s="22">
        <v>2438.5066000000002</v>
      </c>
      <c r="X19" s="22">
        <v>2452.5082000000002</v>
      </c>
      <c r="Y19" s="22">
        <v>2498.1080000000002</v>
      </c>
      <c r="Z19" s="22">
        <v>2501.1271999999999</v>
      </c>
      <c r="AA19" s="22">
        <v>2545.4274999999998</v>
      </c>
      <c r="AB19" s="22">
        <v>2719.9235029563829</v>
      </c>
      <c r="AD19" s="684"/>
    </row>
    <row r="20" spans="1:30" ht="12" thickBot="1" x14ac:dyDescent="0.2">
      <c r="A20" s="13"/>
      <c r="B20" s="14" t="s">
        <v>5</v>
      </c>
      <c r="C20" s="15">
        <v>879.37488566778404</v>
      </c>
      <c r="D20" s="15">
        <v>960.42232585722354</v>
      </c>
      <c r="E20" s="15">
        <v>1086.458707149588</v>
      </c>
      <c r="F20" s="15">
        <v>1156.8798061047767</v>
      </c>
      <c r="G20" s="15">
        <v>1305.5655883422933</v>
      </c>
      <c r="H20" s="15">
        <v>1533.2838544014876</v>
      </c>
      <c r="I20" s="15">
        <v>1555.1694637262071</v>
      </c>
      <c r="J20" s="15">
        <v>1605.5477496165713</v>
      </c>
      <c r="K20" s="15">
        <v>1718.8474097667627</v>
      </c>
      <c r="L20" s="15">
        <v>1934.4855155653856</v>
      </c>
      <c r="M20" s="15">
        <v>2006.4888196106065</v>
      </c>
      <c r="N20" s="15">
        <v>2172.0587205767411</v>
      </c>
      <c r="O20" s="15">
        <v>2174.3864219720472</v>
      </c>
      <c r="P20" s="15">
        <v>2284.709852756198</v>
      </c>
      <c r="Q20" s="15">
        <v>2414.9354860853841</v>
      </c>
      <c r="R20" s="15">
        <v>2492.0050000000001</v>
      </c>
      <c r="S20" s="16">
        <v>2572.2779999999998</v>
      </c>
      <c r="T20" s="15">
        <v>2648.1729999999998</v>
      </c>
      <c r="U20" s="15">
        <v>2644.9956999999999</v>
      </c>
      <c r="V20" s="15">
        <v>2667.9157</v>
      </c>
      <c r="W20" s="15">
        <v>2689.4555</v>
      </c>
      <c r="X20" s="15">
        <v>2713.8663999999999</v>
      </c>
      <c r="Y20" s="15">
        <v>2762.8051</v>
      </c>
      <c r="Z20" s="15">
        <v>2762.1988000000001</v>
      </c>
      <c r="AA20" s="15">
        <v>2802.8204000000001</v>
      </c>
      <c r="AB20" s="15">
        <v>2996.5021110765488</v>
      </c>
      <c r="AD20" s="684"/>
    </row>
    <row r="22" spans="1:30" x14ac:dyDescent="0.15">
      <c r="A22" s="3" t="s">
        <v>237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30" ht="11.25" customHeight="1" x14ac:dyDescent="0.15">
      <c r="A23" s="698" t="s">
        <v>183</v>
      </c>
      <c r="B23" s="698"/>
      <c r="C23" s="698"/>
      <c r="D23" s="698"/>
      <c r="E23" s="698"/>
      <c r="F23" s="698"/>
      <c r="G23" s="698"/>
      <c r="H23" s="698"/>
      <c r="I23" s="698"/>
      <c r="J23" s="698"/>
      <c r="K23" s="698"/>
      <c r="L23" s="698"/>
      <c r="M23" s="698"/>
      <c r="N23" s="698"/>
      <c r="O23" s="698"/>
      <c r="P23" s="698"/>
      <c r="Q23" s="698"/>
      <c r="R23" s="698"/>
      <c r="S23" s="698"/>
      <c r="T23" s="698"/>
      <c r="U23" s="698"/>
    </row>
    <row r="26" spans="1:30" x14ac:dyDescent="0.15">
      <c r="X26" s="26"/>
      <c r="Z26" s="27"/>
    </row>
    <row r="43" spans="21:26" x14ac:dyDescent="0.15">
      <c r="U43" s="585"/>
      <c r="V43" s="585"/>
      <c r="W43" s="585"/>
      <c r="X43" s="585"/>
      <c r="Y43" s="585"/>
      <c r="Z43" s="585"/>
    </row>
  </sheetData>
  <mergeCells count="1">
    <mergeCell ref="A23:U23"/>
  </mergeCells>
  <printOptions horizontalCentered="1"/>
  <pageMargins left="0.11811023622047245" right="0.11811023622047245" top="1.1417322834645669" bottom="0.74803149606299213" header="0.31496062992125984" footer="0.31496062992125984"/>
  <pageSetup paperSize="9"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39"/>
  <sheetViews>
    <sheetView zoomScale="130" zoomScaleNormal="130" workbookViewId="0">
      <pane xSplit="1" ySplit="4" topLeftCell="C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1.25" x14ac:dyDescent="0.15"/>
  <cols>
    <col min="1" max="1" width="26" style="1" bestFit="1" customWidth="1"/>
    <col min="2" max="3" width="12.125" style="1" bestFit="1" customWidth="1"/>
    <col min="4" max="16384" width="9" style="1"/>
  </cols>
  <sheetData>
    <row r="1" spans="1:13" ht="14.25" x14ac:dyDescent="0.2">
      <c r="A1" s="28" t="s">
        <v>436</v>
      </c>
    </row>
    <row r="2" spans="1:13" ht="14.25" x14ac:dyDescent="0.2">
      <c r="A2" s="28"/>
    </row>
    <row r="3" spans="1:13" x14ac:dyDescent="0.15">
      <c r="A3" s="1" t="s">
        <v>417</v>
      </c>
      <c r="M3" s="5" t="s">
        <v>12</v>
      </c>
    </row>
    <row r="4" spans="1:13" x14ac:dyDescent="0.15">
      <c r="A4" s="435" t="s">
        <v>270</v>
      </c>
      <c r="B4" s="435">
        <v>2554</v>
      </c>
      <c r="C4" s="435">
        <v>2555</v>
      </c>
      <c r="D4" s="435">
        <v>2556</v>
      </c>
      <c r="E4" s="435">
        <v>2557</v>
      </c>
      <c r="F4" s="435">
        <v>2558</v>
      </c>
      <c r="G4" s="435">
        <v>2559</v>
      </c>
      <c r="H4" s="435">
        <v>2560</v>
      </c>
      <c r="I4" s="435">
        <v>2561</v>
      </c>
      <c r="J4" s="435">
        <v>2562</v>
      </c>
      <c r="K4" s="435">
        <v>2563</v>
      </c>
      <c r="L4" s="435">
        <v>2564</v>
      </c>
      <c r="M4" s="435">
        <v>2565</v>
      </c>
    </row>
    <row r="5" spans="1:13" x14ac:dyDescent="0.15">
      <c r="A5" s="436" t="s">
        <v>271</v>
      </c>
      <c r="B5" s="437">
        <v>15.7</v>
      </c>
      <c r="C5" s="437">
        <v>14.8</v>
      </c>
      <c r="D5" s="437">
        <v>13.547960757378053</v>
      </c>
      <c r="E5" s="437">
        <v>11.348757910968466</v>
      </c>
      <c r="F5" s="437">
        <v>8.6999999999999993</v>
      </c>
      <c r="G5" s="437">
        <v>10.1</v>
      </c>
      <c r="H5" s="437">
        <v>10</v>
      </c>
      <c r="I5" s="437">
        <v>10.311889603786561</v>
      </c>
      <c r="J5" s="437">
        <v>8.5</v>
      </c>
      <c r="K5" s="437">
        <v>8.6741895684532917</v>
      </c>
      <c r="L5" s="437">
        <v>8.0289829928446945</v>
      </c>
      <c r="M5" s="437">
        <v>6.9</v>
      </c>
    </row>
    <row r="6" spans="1:13" x14ac:dyDescent="0.15">
      <c r="A6" s="438" t="s">
        <v>272</v>
      </c>
      <c r="B6" s="439">
        <v>19</v>
      </c>
      <c r="C6" s="439">
        <v>18</v>
      </c>
      <c r="D6" s="439">
        <v>15.398411805897114</v>
      </c>
      <c r="E6" s="439">
        <v>16.106030650469545</v>
      </c>
      <c r="F6" s="439">
        <v>10.9</v>
      </c>
      <c r="G6" s="439">
        <v>12.5</v>
      </c>
      <c r="H6" s="439">
        <v>12.3</v>
      </c>
      <c r="I6" s="439">
        <v>12.226464247233231</v>
      </c>
      <c r="J6" s="439">
        <v>9.8000000000000007</v>
      </c>
      <c r="K6" s="439">
        <v>11.1</v>
      </c>
      <c r="L6" s="439">
        <v>10.931956427621662</v>
      </c>
      <c r="M6" s="439">
        <v>9.5</v>
      </c>
    </row>
    <row r="7" spans="1:13" x14ac:dyDescent="0.15">
      <c r="A7" s="562" t="s">
        <v>273</v>
      </c>
      <c r="B7" s="563">
        <v>13.9</v>
      </c>
      <c r="C7" s="563">
        <v>13</v>
      </c>
      <c r="D7" s="563">
        <v>11.5</v>
      </c>
      <c r="E7" s="563">
        <v>11.180914076787902</v>
      </c>
      <c r="F7" s="563">
        <v>9.0435696758812938</v>
      </c>
      <c r="G7" s="563">
        <v>9.9</v>
      </c>
      <c r="H7" s="563">
        <v>10.3</v>
      </c>
      <c r="I7" s="563">
        <v>10.078312172792595</v>
      </c>
      <c r="J7" s="563">
        <v>7.7</v>
      </c>
      <c r="K7" s="563">
        <v>9.1999999999999993</v>
      </c>
      <c r="L7" s="563">
        <v>9.1259459264050538</v>
      </c>
      <c r="M7" s="563">
        <v>8.1</v>
      </c>
    </row>
    <row r="8" spans="1:13" s="499" customFormat="1" x14ac:dyDescent="0.15">
      <c r="A8" s="447" t="s">
        <v>435</v>
      </c>
      <c r="B8" s="568">
        <v>17.133640999887884</v>
      </c>
      <c r="C8" s="568">
        <v>16.172124217120494</v>
      </c>
      <c r="D8" s="568">
        <v>14.15473162092635</v>
      </c>
      <c r="E8" s="568">
        <v>13.820746816002972</v>
      </c>
      <c r="F8" s="568">
        <v>9.9665377067525061</v>
      </c>
      <c r="G8" s="568">
        <v>11.325874199255139</v>
      </c>
      <c r="H8" s="568">
        <v>11.275338951892858</v>
      </c>
      <c r="I8" s="568">
        <v>11.326899640638306</v>
      </c>
      <c r="J8" s="568">
        <v>9.1167876701717514</v>
      </c>
      <c r="K8" s="568">
        <v>10.100540597012369</v>
      </c>
      <c r="L8" s="568">
        <v>9.8586224255495392</v>
      </c>
      <c r="M8" s="568">
        <v>8.5517105280325652</v>
      </c>
    </row>
    <row r="9" spans="1:13" x14ac:dyDescent="0.15">
      <c r="A9" s="564" t="s">
        <v>274</v>
      </c>
      <c r="B9" s="565">
        <v>10.9</v>
      </c>
      <c r="C9" s="565">
        <v>10.4</v>
      </c>
      <c r="D9" s="565">
        <v>9</v>
      </c>
      <c r="E9" s="565">
        <v>8.3373491428275202</v>
      </c>
      <c r="F9" s="565">
        <v>5.8</v>
      </c>
      <c r="G9" s="565">
        <v>6.7385396630477725</v>
      </c>
      <c r="H9" s="565">
        <v>6.1</v>
      </c>
      <c r="I9" s="565">
        <v>6.373862439999896</v>
      </c>
      <c r="J9" s="565">
        <v>4.9624722297717705</v>
      </c>
      <c r="K9" s="565">
        <v>5.2</v>
      </c>
      <c r="L9" s="565">
        <v>5.016128397716014</v>
      </c>
      <c r="M9" s="565">
        <v>4.0999999999999996</v>
      </c>
    </row>
    <row r="10" spans="1:13" x14ac:dyDescent="0.15">
      <c r="A10" s="440" t="s">
        <v>275</v>
      </c>
      <c r="B10" s="441">
        <v>16.2</v>
      </c>
      <c r="C10" s="441">
        <v>16.114637709678778</v>
      </c>
      <c r="D10" s="441">
        <v>13.786077753329179</v>
      </c>
      <c r="E10" s="441">
        <v>13.938081228415577</v>
      </c>
      <c r="F10" s="441">
        <v>8.5</v>
      </c>
      <c r="G10" s="441">
        <v>11.4</v>
      </c>
      <c r="H10" s="441">
        <v>9.5</v>
      </c>
      <c r="I10" s="441">
        <v>10.832740236148346</v>
      </c>
      <c r="J10" s="441">
        <v>7.2</v>
      </c>
      <c r="K10" s="441">
        <v>8.3000000000000007</v>
      </c>
      <c r="L10" s="441">
        <v>6.7840310290265586</v>
      </c>
      <c r="M10" s="441">
        <v>6.5</v>
      </c>
    </row>
    <row r="11" spans="1:13" x14ac:dyDescent="0.15">
      <c r="A11" s="3" t="s">
        <v>237</v>
      </c>
    </row>
    <row r="14" spans="1:13" x14ac:dyDescent="0.15">
      <c r="A14" s="1" t="s">
        <v>415</v>
      </c>
      <c r="M14" s="531" t="s">
        <v>13</v>
      </c>
    </row>
    <row r="15" spans="1:13" x14ac:dyDescent="0.15">
      <c r="A15" s="435" t="s">
        <v>270</v>
      </c>
      <c r="B15" s="435">
        <v>2554</v>
      </c>
      <c r="C15" s="435">
        <v>2555</v>
      </c>
      <c r="D15" s="435">
        <v>2556</v>
      </c>
      <c r="E15" s="435">
        <v>2557</v>
      </c>
      <c r="F15" s="435">
        <v>2558</v>
      </c>
      <c r="G15" s="435">
        <v>2559</v>
      </c>
      <c r="H15" s="435">
        <v>2560</v>
      </c>
      <c r="I15" s="435">
        <v>2561</v>
      </c>
      <c r="J15" s="435">
        <v>2562</v>
      </c>
      <c r="K15" s="435">
        <v>2563</v>
      </c>
      <c r="L15" s="435">
        <v>2564</v>
      </c>
      <c r="M15" s="435">
        <v>2565</v>
      </c>
    </row>
    <row r="16" spans="1:13" x14ac:dyDescent="0.15">
      <c r="A16" s="436" t="s">
        <v>271</v>
      </c>
      <c r="B16" s="535">
        <v>700.63900000000001</v>
      </c>
      <c r="C16" s="535">
        <v>682.66399999999999</v>
      </c>
      <c r="D16" s="535">
        <v>589.36073467587141</v>
      </c>
      <c r="E16" s="535">
        <v>486.6737627111529</v>
      </c>
      <c r="F16" s="535">
        <v>355.94743635904598</v>
      </c>
      <c r="G16" s="535">
        <v>418.24406717553103</v>
      </c>
      <c r="H16" s="535">
        <v>398.078466114489</v>
      </c>
      <c r="I16" s="535">
        <v>394.92631749076241</v>
      </c>
      <c r="J16" s="535">
        <v>296.99290716717627</v>
      </c>
      <c r="K16" s="535">
        <v>299.37985711544064</v>
      </c>
      <c r="L16" s="535">
        <v>262.21235637072687</v>
      </c>
      <c r="M16" s="535">
        <v>213.85</v>
      </c>
    </row>
    <row r="17" spans="1:15" x14ac:dyDescent="0.15">
      <c r="A17" s="438" t="s">
        <v>272</v>
      </c>
      <c r="B17" s="536">
        <v>1599.9290000000001</v>
      </c>
      <c r="C17" s="536">
        <v>1498.6218045680307</v>
      </c>
      <c r="D17" s="536">
        <v>1220.1056369958421</v>
      </c>
      <c r="E17" s="536">
        <v>1253.2832887811655</v>
      </c>
      <c r="F17" s="536">
        <v>833.69974862596462</v>
      </c>
      <c r="G17" s="536">
        <v>951.02449021448808</v>
      </c>
      <c r="H17" s="536">
        <v>932.17384180376064</v>
      </c>
      <c r="I17" s="536">
        <v>933.98671089287632</v>
      </c>
      <c r="J17" s="536">
        <v>720.83969237954204</v>
      </c>
      <c r="K17" s="536">
        <v>816.88788881534117</v>
      </c>
      <c r="L17" s="536">
        <v>782.16617332536043</v>
      </c>
      <c r="M17" s="536">
        <v>645.07899999999995</v>
      </c>
    </row>
    <row r="18" spans="1:15" x14ac:dyDescent="0.15">
      <c r="A18" s="562" t="s">
        <v>273</v>
      </c>
      <c r="B18" s="566">
        <v>392.03199999999998</v>
      </c>
      <c r="C18" s="566">
        <v>370.67844383710172</v>
      </c>
      <c r="D18" s="566">
        <v>317.10882102301787</v>
      </c>
      <c r="E18" s="566">
        <v>304.19483309572524</v>
      </c>
      <c r="F18" s="566">
        <v>226.2268831960657</v>
      </c>
      <c r="G18" s="566">
        <v>244.04601446070848</v>
      </c>
      <c r="H18" s="566">
        <v>242.21240132593957</v>
      </c>
      <c r="I18" s="566">
        <v>240.90405976946064</v>
      </c>
      <c r="J18" s="566">
        <v>173.89217900732419</v>
      </c>
      <c r="K18" s="566">
        <v>216.27176330872464</v>
      </c>
      <c r="L18" s="566">
        <v>212.27831859705574</v>
      </c>
      <c r="M18" s="566">
        <v>189.75700000000001</v>
      </c>
    </row>
    <row r="19" spans="1:15" s="499" customFormat="1" x14ac:dyDescent="0.15">
      <c r="A19" s="447" t="s">
        <v>435</v>
      </c>
      <c r="B19" s="569">
        <v>2692.6000000000004</v>
      </c>
      <c r="C19" s="569">
        <v>2551.9642484051324</v>
      </c>
      <c r="D19" s="569">
        <v>2126.5751926947314</v>
      </c>
      <c r="E19" s="569">
        <v>2044.1518845880437</v>
      </c>
      <c r="F19" s="569">
        <v>1415.8740681810764</v>
      </c>
      <c r="G19" s="569">
        <v>1613.3145718507276</v>
      </c>
      <c r="H19" s="569">
        <v>1572.4647092441892</v>
      </c>
      <c r="I19" s="569">
        <v>1569.8170881530993</v>
      </c>
      <c r="J19" s="569">
        <v>1191.7247785540424</v>
      </c>
      <c r="K19" s="569">
        <v>1332.5395092395065</v>
      </c>
      <c r="L19" s="569">
        <v>1256.656848293143</v>
      </c>
      <c r="M19" s="569">
        <f>SUM(M16:M18)</f>
        <v>1048.6859999999999</v>
      </c>
      <c r="O19" s="1"/>
    </row>
    <row r="20" spans="1:15" x14ac:dyDescent="0.15">
      <c r="A20" s="564" t="s">
        <v>274</v>
      </c>
      <c r="B20" s="567">
        <v>4309.4290000000001</v>
      </c>
      <c r="C20" s="567">
        <v>4209.6087811873786</v>
      </c>
      <c r="D20" s="567">
        <v>3665.7002516943426</v>
      </c>
      <c r="E20" s="567">
        <v>3411.0904071013529</v>
      </c>
      <c r="F20" s="567">
        <v>2379.5115856883467</v>
      </c>
      <c r="G20" s="567">
        <v>2752.8896121763819</v>
      </c>
      <c r="H20" s="567">
        <v>2485.45088195158</v>
      </c>
      <c r="I20" s="567">
        <v>2596.9094101886508</v>
      </c>
      <c r="J20" s="567">
        <v>2010.6261405886153</v>
      </c>
      <c r="K20" s="567">
        <v>2105.7383837556167</v>
      </c>
      <c r="L20" s="567">
        <v>2028.4764121658336</v>
      </c>
      <c r="M20" s="567">
        <v>1709.2639999999999</v>
      </c>
    </row>
    <row r="21" spans="1:15" x14ac:dyDescent="0.15">
      <c r="A21" s="440" t="s">
        <v>275</v>
      </c>
      <c r="B21" s="537">
        <v>1749.854</v>
      </c>
      <c r="C21" s="537">
        <v>1679.917249115661</v>
      </c>
      <c r="D21" s="537">
        <v>1567.4648070618459</v>
      </c>
      <c r="E21" s="537">
        <v>1653.6634992471181</v>
      </c>
      <c r="F21" s="537">
        <v>1093.1949115637869</v>
      </c>
      <c r="G21" s="537">
        <v>1502.7777133257891</v>
      </c>
      <c r="H21" s="537">
        <v>1338.9199248254156</v>
      </c>
      <c r="I21" s="537">
        <v>1571.2316918141125</v>
      </c>
      <c r="J21" s="537">
        <v>1133.692860488967</v>
      </c>
      <c r="K21" s="537">
        <v>1309.8745055735724</v>
      </c>
      <c r="L21" s="537">
        <v>1119.4945025686004</v>
      </c>
      <c r="M21" s="537">
        <v>1034.664</v>
      </c>
    </row>
    <row r="22" spans="1:15" x14ac:dyDescent="0.15">
      <c r="A22" s="3" t="s">
        <v>237</v>
      </c>
    </row>
    <row r="23" spans="1:15" x14ac:dyDescent="0.15">
      <c r="A23" s="3"/>
    </row>
    <row r="25" spans="1:15" x14ac:dyDescent="0.15">
      <c r="A25" s="1" t="s">
        <v>416</v>
      </c>
      <c r="K25" s="531"/>
      <c r="M25" s="531" t="s">
        <v>13</v>
      </c>
    </row>
    <row r="26" spans="1:15" x14ac:dyDescent="0.15">
      <c r="A26" s="435" t="s">
        <v>270</v>
      </c>
      <c r="B26" s="435">
        <v>2554</v>
      </c>
      <c r="C26" s="435">
        <v>2555</v>
      </c>
      <c r="D26" s="435">
        <v>2556</v>
      </c>
      <c r="E26" s="435">
        <v>2557</v>
      </c>
      <c r="F26" s="435">
        <v>2558</v>
      </c>
      <c r="G26" s="435">
        <v>2559</v>
      </c>
      <c r="H26" s="435">
        <v>2560</v>
      </c>
      <c r="I26" s="435">
        <v>2561</v>
      </c>
      <c r="J26" s="435">
        <v>2562</v>
      </c>
      <c r="K26" s="435">
        <v>2563</v>
      </c>
      <c r="L26" s="435">
        <v>2564</v>
      </c>
      <c r="M26" s="435">
        <v>2565</v>
      </c>
    </row>
    <row r="27" spans="1:15" x14ac:dyDescent="0.15">
      <c r="A27" s="436" t="s">
        <v>271</v>
      </c>
      <c r="B27" s="535">
        <v>4464.1909999999998</v>
      </c>
      <c r="C27" s="535">
        <v>4603.5739999999996</v>
      </c>
      <c r="D27" s="535">
        <v>4350.1804089217967</v>
      </c>
      <c r="E27" s="535">
        <v>4288.3438569148202</v>
      </c>
      <c r="F27" s="535">
        <v>4077.0190466068234</v>
      </c>
      <c r="G27" s="535">
        <v>4145.2375596111278</v>
      </c>
      <c r="H27" s="535">
        <v>3969.4575754502248</v>
      </c>
      <c r="I27" s="535">
        <v>3829.8152197609138</v>
      </c>
      <c r="J27" s="535">
        <v>3495.9955416400585</v>
      </c>
      <c r="K27" s="535">
        <v>3451.3870691071779</v>
      </c>
      <c r="L27" s="535">
        <v>3265.8227898154132</v>
      </c>
      <c r="M27" s="535">
        <v>3097.2550000000001</v>
      </c>
    </row>
    <row r="28" spans="1:15" x14ac:dyDescent="0.15">
      <c r="A28" s="438" t="s">
        <v>272</v>
      </c>
      <c r="B28" s="536">
        <v>8430.9480000000003</v>
      </c>
      <c r="C28" s="536">
        <v>8315.0862888503707</v>
      </c>
      <c r="D28" s="536">
        <v>7923.5810314449254</v>
      </c>
      <c r="E28" s="536">
        <v>7781.4535187453776</v>
      </c>
      <c r="F28" s="536">
        <v>7627.7371199839954</v>
      </c>
      <c r="G28" s="536">
        <v>7629.2077463733685</v>
      </c>
      <c r="H28" s="536">
        <v>7616.2207987776255</v>
      </c>
      <c r="I28" s="536">
        <v>7639.0581283893725</v>
      </c>
      <c r="J28" s="536">
        <v>7330.4337527288635</v>
      </c>
      <c r="K28" s="536">
        <v>7391.4753172149121</v>
      </c>
      <c r="L28" s="536">
        <v>7154.859960373371</v>
      </c>
      <c r="M28" s="536">
        <v>6820.0770000000002</v>
      </c>
    </row>
    <row r="29" spans="1:15" x14ac:dyDescent="0.15">
      <c r="A29" s="562" t="s">
        <v>273</v>
      </c>
      <c r="B29" s="566">
        <v>2820.143</v>
      </c>
      <c r="C29" s="566">
        <v>2861.358551862686</v>
      </c>
      <c r="D29" s="566">
        <v>2750.0147049245343</v>
      </c>
      <c r="E29" s="566">
        <v>2720.661575668908</v>
      </c>
      <c r="F29" s="566">
        <v>2501.5219797487757</v>
      </c>
      <c r="G29" s="566">
        <v>2470.0584159165392</v>
      </c>
      <c r="H29" s="566">
        <v>2360.3742983635166</v>
      </c>
      <c r="I29" s="566">
        <v>2390.3214708887867</v>
      </c>
      <c r="J29" s="566">
        <v>2245.3326207749401</v>
      </c>
      <c r="K29" s="566">
        <v>2349.891966189075</v>
      </c>
      <c r="L29" s="566">
        <v>2326.0966075072733</v>
      </c>
      <c r="M29" s="566">
        <v>2345.5479999999998</v>
      </c>
    </row>
    <row r="30" spans="1:15" s="499" customFormat="1" x14ac:dyDescent="0.15">
      <c r="A30" s="447" t="s">
        <v>435</v>
      </c>
      <c r="B30" s="569">
        <v>15715.281999999999</v>
      </c>
      <c r="C30" s="569">
        <v>15780.018840713055</v>
      </c>
      <c r="D30" s="569">
        <v>15023.776145291256</v>
      </c>
      <c r="E30" s="569">
        <v>14790.458951329105</v>
      </c>
      <c r="F30" s="569">
        <v>14206.278146339593</v>
      </c>
      <c r="G30" s="569">
        <v>14244.503721901036</v>
      </c>
      <c r="H30" s="569">
        <v>13946.052672591366</v>
      </c>
      <c r="I30" s="569">
        <v>13859.194819039072</v>
      </c>
      <c r="J30" s="569">
        <v>13071.761915143861</v>
      </c>
      <c r="K30" s="569">
        <v>13192.754352511165</v>
      </c>
      <c r="L30" s="569">
        <v>12746.779357696058</v>
      </c>
      <c r="M30" s="569">
        <f>SUM(M27:M29)</f>
        <v>12262.880000000001</v>
      </c>
    </row>
    <row r="31" spans="1:15" x14ac:dyDescent="0.15">
      <c r="A31" s="564" t="s">
        <v>274</v>
      </c>
      <c r="B31" s="567">
        <v>39706.574999999997</v>
      </c>
      <c r="C31" s="567">
        <v>40539.832918170316</v>
      </c>
      <c r="D31" s="567">
        <v>40762.725610571564</v>
      </c>
      <c r="E31" s="567">
        <v>40913.368849809005</v>
      </c>
      <c r="F31" s="567">
        <v>40881.421967984046</v>
      </c>
      <c r="G31" s="567">
        <v>40852.911013826451</v>
      </c>
      <c r="H31" s="567">
        <v>40815.687045136627</v>
      </c>
      <c r="I31" s="567">
        <v>40743.104116767645</v>
      </c>
      <c r="J31" s="567">
        <v>40516.622511781519</v>
      </c>
      <c r="K31" s="567">
        <v>40538.822583299385</v>
      </c>
      <c r="L31" s="567">
        <v>40439.084715004763</v>
      </c>
      <c r="M31" s="567">
        <v>41590.792000000001</v>
      </c>
    </row>
    <row r="32" spans="1:15" x14ac:dyDescent="0.15">
      <c r="A32" s="440" t="s">
        <v>275</v>
      </c>
      <c r="B32" s="537">
        <v>10791.849</v>
      </c>
      <c r="C32" s="537">
        <v>10424.790674050892</v>
      </c>
      <c r="D32" s="537">
        <v>11369.911261985473</v>
      </c>
      <c r="E32" s="537">
        <v>11864.355445682002</v>
      </c>
      <c r="F32" s="537">
        <v>12892.253361470413</v>
      </c>
      <c r="G32" s="537">
        <v>13145.15015709088</v>
      </c>
      <c r="H32" s="537">
        <v>14123.486479070676</v>
      </c>
      <c r="I32" s="537">
        <v>14504.471237766578</v>
      </c>
      <c r="J32" s="537">
        <v>15726.548786310952</v>
      </c>
      <c r="K32" s="537">
        <v>15777.328825341321</v>
      </c>
      <c r="L32" s="537">
        <v>16501.907166677935</v>
      </c>
      <c r="M32" s="537">
        <v>15996.857</v>
      </c>
    </row>
    <row r="33" spans="1:8" x14ac:dyDescent="0.15">
      <c r="A33" s="3" t="s">
        <v>237</v>
      </c>
    </row>
    <row r="39" spans="1:8" x14ac:dyDescent="0.15">
      <c r="H39" s="59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10"/>
  <sheetViews>
    <sheetView workbookViewId="0">
      <selection activeCell="H13" sqref="H13"/>
    </sheetView>
  </sheetViews>
  <sheetFormatPr defaultRowHeight="14.25" x14ac:dyDescent="0.2"/>
  <cols>
    <col min="1" max="1" width="18.125" customWidth="1"/>
  </cols>
  <sheetData>
    <row r="1" spans="1:13" x14ac:dyDescent="0.2">
      <c r="A1" s="442" t="s">
        <v>511</v>
      </c>
    </row>
    <row r="2" spans="1:13" x14ac:dyDescent="0.2">
      <c r="M2" s="5" t="s">
        <v>94</v>
      </c>
    </row>
    <row r="3" spans="1:13" x14ac:dyDescent="0.2">
      <c r="B3" s="457">
        <v>2554</v>
      </c>
      <c r="C3" s="457">
        <v>2555</v>
      </c>
      <c r="D3" s="457">
        <v>2556</v>
      </c>
      <c r="E3" s="457">
        <v>2557</v>
      </c>
      <c r="F3" s="457">
        <v>2558</v>
      </c>
      <c r="G3" s="457">
        <v>2559</v>
      </c>
      <c r="H3" s="457">
        <v>2560</v>
      </c>
      <c r="I3" s="457">
        <v>2561</v>
      </c>
      <c r="J3" s="457">
        <v>2562</v>
      </c>
      <c r="K3" s="457">
        <v>2563</v>
      </c>
      <c r="L3" s="457">
        <v>2564</v>
      </c>
      <c r="M3" s="457">
        <v>2565</v>
      </c>
    </row>
    <row r="4" spans="1:13" x14ac:dyDescent="0.2">
      <c r="A4" s="458" t="s">
        <v>287</v>
      </c>
      <c r="B4" s="459">
        <v>7.8621705459838918</v>
      </c>
      <c r="C4" s="459">
        <v>5.3096606785085934</v>
      </c>
      <c r="D4" s="459">
        <v>4.6559400467727121</v>
      </c>
      <c r="E4" s="459">
        <v>4.4743057539155746</v>
      </c>
      <c r="F4" s="459">
        <v>3.4167558062070755</v>
      </c>
      <c r="G4" s="459">
        <v>3.7476585702393073</v>
      </c>
      <c r="H4" s="459">
        <v>2.8180393269506907</v>
      </c>
      <c r="I4" s="459">
        <v>3.7105981633159595</v>
      </c>
      <c r="J4" s="459">
        <v>2.5287814037387144</v>
      </c>
      <c r="K4" s="459">
        <v>2.4295297031609655</v>
      </c>
      <c r="L4" s="459">
        <v>1.6267055839163043</v>
      </c>
      <c r="M4" s="459">
        <v>1.4218964109270704</v>
      </c>
    </row>
    <row r="5" spans="1:13" x14ac:dyDescent="0.2">
      <c r="A5" s="460" t="s">
        <v>288</v>
      </c>
      <c r="B5" s="461">
        <v>10.426511985316667</v>
      </c>
      <c r="C5" s="461">
        <v>9.7545078825691363</v>
      </c>
      <c r="D5" s="461">
        <v>8.4576802207995776</v>
      </c>
      <c r="E5" s="461">
        <v>8.9492342875627049</v>
      </c>
      <c r="F5" s="461">
        <v>5.8019406798870987</v>
      </c>
      <c r="G5" s="461">
        <v>7.1114167000676503</v>
      </c>
      <c r="H5" s="461">
        <v>5.8805959144506534</v>
      </c>
      <c r="I5" s="461">
        <v>7.1001729521487116</v>
      </c>
      <c r="J5" s="461">
        <v>4.8101065418409048</v>
      </c>
      <c r="K5" s="461">
        <v>5.3760973260960352</v>
      </c>
      <c r="L5" s="461">
        <v>4.524634404804865</v>
      </c>
      <c r="M5" s="461">
        <v>4.1741304354738524</v>
      </c>
    </row>
    <row r="6" spans="1:13" x14ac:dyDescent="0.2">
      <c r="A6" s="460" t="s">
        <v>289</v>
      </c>
      <c r="B6" s="461">
        <v>15.064256058769855</v>
      </c>
      <c r="C6" s="461">
        <v>14.636279859253317</v>
      </c>
      <c r="D6" s="461">
        <v>13.370688098676819</v>
      </c>
      <c r="E6" s="461">
        <v>12.092244306481492</v>
      </c>
      <c r="F6" s="461">
        <v>8.3681227762799395</v>
      </c>
      <c r="G6" s="461">
        <v>10.275487069005061</v>
      </c>
      <c r="H6" s="461">
        <v>9.7515347510722066</v>
      </c>
      <c r="I6" s="461">
        <v>9.7525227121897622</v>
      </c>
      <c r="J6" s="461">
        <v>7.9580381209935984</v>
      </c>
      <c r="K6" s="461">
        <v>8.4542838534585876</v>
      </c>
      <c r="L6" s="461">
        <v>8.5373225792461156</v>
      </c>
      <c r="M6" s="461">
        <v>7.1125221598318662</v>
      </c>
    </row>
    <row r="7" spans="1:13" x14ac:dyDescent="0.2">
      <c r="A7" s="460" t="s">
        <v>290</v>
      </c>
      <c r="B7" s="461">
        <v>19.388031212442286</v>
      </c>
      <c r="C7" s="461">
        <v>20.88764253931009</v>
      </c>
      <c r="D7" s="461">
        <v>15.135871451193651</v>
      </c>
      <c r="E7" s="461">
        <v>15.094933511481386</v>
      </c>
      <c r="F7" s="461">
        <v>13.330863242879065</v>
      </c>
      <c r="G7" s="461">
        <v>12.494060353197593</v>
      </c>
      <c r="H7" s="461">
        <v>14.449973244435149</v>
      </c>
      <c r="I7" s="461">
        <v>12.49230872416679</v>
      </c>
      <c r="J7" s="461">
        <v>12.08880150280965</v>
      </c>
      <c r="K7" s="461">
        <v>12.983793523454398</v>
      </c>
      <c r="L7" s="461">
        <v>11.584757168360033</v>
      </c>
      <c r="M7" s="461">
        <v>12.847062122303615</v>
      </c>
    </row>
    <row r="8" spans="1:13" x14ac:dyDescent="0.2">
      <c r="A8" s="462" t="s">
        <v>291</v>
      </c>
      <c r="B8" s="463">
        <v>28.573989205650307</v>
      </c>
      <c r="C8" s="463">
        <v>24.309778040801071</v>
      </c>
      <c r="D8" s="463">
        <v>22.328238457818305</v>
      </c>
      <c r="E8" s="463">
        <v>25.024947983048278</v>
      </c>
      <c r="F8" s="463">
        <v>16.617922364703848</v>
      </c>
      <c r="G8" s="463">
        <v>19.012556001053234</v>
      </c>
      <c r="H8" s="463">
        <v>16.54963964298355</v>
      </c>
      <c r="I8" s="463">
        <v>19.232416898993396</v>
      </c>
      <c r="J8" s="463">
        <v>13.767314840724108</v>
      </c>
      <c r="K8" s="463">
        <v>17.926895342602318</v>
      </c>
      <c r="L8" s="463">
        <v>14.704949661164491</v>
      </c>
      <c r="M8" s="463">
        <v>14.5</v>
      </c>
    </row>
    <row r="9" spans="1:13" x14ac:dyDescent="0.2">
      <c r="A9" s="366" t="s">
        <v>237</v>
      </c>
    </row>
    <row r="10" spans="1:13" x14ac:dyDescent="0.2">
      <c r="I10" s="588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W40"/>
  <sheetViews>
    <sheetView workbookViewId="0">
      <selection activeCell="O22" sqref="O22"/>
    </sheetView>
  </sheetViews>
  <sheetFormatPr defaultColWidth="9" defaultRowHeight="12.75" x14ac:dyDescent="0.2"/>
  <cols>
    <col min="1" max="1" width="17.375" style="108" customWidth="1"/>
    <col min="2" max="16" width="8.75" style="108" customWidth="1"/>
    <col min="17" max="17" width="9.25" style="108" customWidth="1"/>
    <col min="18" max="19" width="10.5" style="108" customWidth="1"/>
    <col min="20" max="40" width="8.75" style="108" customWidth="1"/>
    <col min="41" max="16384" width="9" style="108"/>
  </cols>
  <sheetData>
    <row r="1" spans="1:49" ht="20.25" customHeight="1" x14ac:dyDescent="0.2">
      <c r="A1" s="28" t="s">
        <v>535</v>
      </c>
    </row>
    <row r="2" spans="1:49" ht="14.25" x14ac:dyDescent="0.2">
      <c r="A2" s="28"/>
    </row>
    <row r="3" spans="1:49" x14ac:dyDescent="0.2">
      <c r="A3" s="109" t="s">
        <v>98</v>
      </c>
      <c r="B3" s="110" t="s">
        <v>99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0" t="s">
        <v>97</v>
      </c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0" t="s">
        <v>100</v>
      </c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576"/>
    </row>
    <row r="4" spans="1:49" x14ac:dyDescent="0.2">
      <c r="A4" s="113"/>
      <c r="B4" s="507">
        <v>2550</v>
      </c>
      <c r="C4" s="507">
        <v>2551</v>
      </c>
      <c r="D4" s="507">
        <v>2552</v>
      </c>
      <c r="E4" s="507">
        <v>2553</v>
      </c>
      <c r="F4" s="507">
        <v>2554</v>
      </c>
      <c r="G4" s="507">
        <v>2555</v>
      </c>
      <c r="H4" s="507">
        <v>2556</v>
      </c>
      <c r="I4" s="507">
        <v>2557</v>
      </c>
      <c r="J4" s="507">
        <v>2558</v>
      </c>
      <c r="K4" s="507">
        <v>2559</v>
      </c>
      <c r="L4" s="507">
        <v>2560</v>
      </c>
      <c r="M4" s="507">
        <v>2561</v>
      </c>
      <c r="N4" s="507">
        <v>2562</v>
      </c>
      <c r="O4" s="507">
        <v>2563</v>
      </c>
      <c r="P4" s="507">
        <v>2564</v>
      </c>
      <c r="Q4" s="507">
        <v>2565</v>
      </c>
      <c r="R4" s="507">
        <v>2550</v>
      </c>
      <c r="S4" s="507">
        <v>2551</v>
      </c>
      <c r="T4" s="507">
        <v>2552</v>
      </c>
      <c r="U4" s="507">
        <v>2553</v>
      </c>
      <c r="V4" s="507">
        <v>2554</v>
      </c>
      <c r="W4" s="507">
        <v>2555</v>
      </c>
      <c r="X4" s="507">
        <v>2556</v>
      </c>
      <c r="Y4" s="507">
        <v>2557</v>
      </c>
      <c r="Z4" s="507">
        <v>2558</v>
      </c>
      <c r="AA4" s="507">
        <v>2559</v>
      </c>
      <c r="AB4" s="507">
        <v>2560</v>
      </c>
      <c r="AC4" s="507">
        <v>2561</v>
      </c>
      <c r="AD4" s="507">
        <v>2562</v>
      </c>
      <c r="AE4" s="507">
        <v>2563</v>
      </c>
      <c r="AF4" s="507">
        <v>2564</v>
      </c>
      <c r="AG4" s="507">
        <v>2565</v>
      </c>
      <c r="AH4" s="507">
        <v>2550</v>
      </c>
      <c r="AI4" s="507">
        <v>2551</v>
      </c>
      <c r="AJ4" s="507">
        <v>2552</v>
      </c>
      <c r="AK4" s="507">
        <v>2553</v>
      </c>
      <c r="AL4" s="507">
        <v>2554</v>
      </c>
      <c r="AM4" s="507">
        <v>2555</v>
      </c>
      <c r="AN4" s="507">
        <v>2556</v>
      </c>
      <c r="AO4" s="507">
        <v>2557</v>
      </c>
      <c r="AP4" s="507">
        <v>2558</v>
      </c>
      <c r="AQ4" s="507">
        <v>2559</v>
      </c>
      <c r="AR4" s="507">
        <v>2560</v>
      </c>
      <c r="AS4" s="507">
        <v>2561</v>
      </c>
      <c r="AT4" s="507">
        <v>2562</v>
      </c>
      <c r="AU4" s="507">
        <v>2563</v>
      </c>
      <c r="AV4" s="507">
        <v>2564</v>
      </c>
      <c r="AW4" s="507">
        <v>2565</v>
      </c>
    </row>
    <row r="5" spans="1:49" x14ac:dyDescent="0.2">
      <c r="A5" s="345" t="s">
        <v>101</v>
      </c>
      <c r="B5" s="346">
        <v>39.650165412187974</v>
      </c>
      <c r="C5" s="346">
        <v>44.116239566720992</v>
      </c>
      <c r="D5" s="346">
        <v>39.095917703877426</v>
      </c>
      <c r="E5" s="346">
        <v>35.957391465944745</v>
      </c>
      <c r="F5" s="346">
        <v>29.170637158480872</v>
      </c>
      <c r="G5" s="346">
        <v>32.526311141838406</v>
      </c>
      <c r="H5" s="346">
        <v>28.908129548710345</v>
      </c>
      <c r="I5" s="346">
        <v>27.714665985007212</v>
      </c>
      <c r="J5" s="346">
        <v>20.304357479061853</v>
      </c>
      <c r="K5" s="346">
        <v>20.901033326875595</v>
      </c>
      <c r="L5" s="346">
        <v>19.802482089890837</v>
      </c>
      <c r="M5" s="346">
        <v>22.626290978083976</v>
      </c>
      <c r="N5" s="346">
        <v>16.356896581272483</v>
      </c>
      <c r="O5" s="346">
        <v>16.149026858568309</v>
      </c>
      <c r="P5" s="346">
        <v>14.81</v>
      </c>
      <c r="Q5" s="650">
        <v>15.812960747602919</v>
      </c>
      <c r="R5" s="347">
        <v>1084.4576451741571</v>
      </c>
      <c r="S5" s="347">
        <v>1090.0867171380296</v>
      </c>
      <c r="T5" s="347">
        <v>1010.0832569629399</v>
      </c>
      <c r="U5" s="347">
        <v>915.24806363584446</v>
      </c>
      <c r="V5" s="347">
        <v>776.05421907304697</v>
      </c>
      <c r="W5" s="347">
        <v>906.11699999999996</v>
      </c>
      <c r="X5" s="347">
        <v>803.14300000000003</v>
      </c>
      <c r="Y5" s="347">
        <v>744.84799999999996</v>
      </c>
      <c r="Z5" s="347">
        <v>538.66099999999994</v>
      </c>
      <c r="AA5" s="347">
        <v>549.14099999999996</v>
      </c>
      <c r="AB5" s="347">
        <v>491.43799999999999</v>
      </c>
      <c r="AC5" s="347">
        <v>586.85199999999998</v>
      </c>
      <c r="AD5" s="347">
        <v>419.94499999999999</v>
      </c>
      <c r="AE5" s="347">
        <v>382.21</v>
      </c>
      <c r="AF5" s="652">
        <v>341.33</v>
      </c>
      <c r="AG5" s="652">
        <v>360.72699999999998</v>
      </c>
      <c r="AH5" s="348">
        <v>9.3141695040717085</v>
      </c>
      <c r="AI5" s="348">
        <v>9.0810070284407072</v>
      </c>
      <c r="AJ5" s="348">
        <v>9.4619800098518994</v>
      </c>
      <c r="AK5" s="348">
        <v>9.274458696943034</v>
      </c>
      <c r="AL5" s="348">
        <v>9.6389364623234677</v>
      </c>
      <c r="AM5" s="348">
        <v>11.678530788223529</v>
      </c>
      <c r="AN5" s="348">
        <v>11.862598554290896</v>
      </c>
      <c r="AO5" s="348">
        <v>11.247686392188255</v>
      </c>
      <c r="AP5" s="348">
        <v>11.884061232387173</v>
      </c>
      <c r="AQ5" s="348">
        <v>10.074615570475856</v>
      </c>
      <c r="AR5" s="348">
        <v>9.831202070594335</v>
      </c>
      <c r="AS5" s="348">
        <v>10.983503558186355</v>
      </c>
      <c r="AT5" s="348">
        <v>10.397120511724165</v>
      </c>
      <c r="AU5" s="348">
        <v>8.5913595931641353</v>
      </c>
      <c r="AV5" s="654">
        <v>8.24</v>
      </c>
      <c r="AW5" s="654">
        <v>10.079650382184916</v>
      </c>
    </row>
    <row r="6" spans="1:49" x14ac:dyDescent="0.2">
      <c r="A6" s="345" t="s">
        <v>102</v>
      </c>
      <c r="B6" s="346">
        <v>27.931522708702257</v>
      </c>
      <c r="C6" s="346">
        <v>27.643160757059896</v>
      </c>
      <c r="D6" s="346">
        <v>25.561803558083803</v>
      </c>
      <c r="E6" s="346">
        <v>23.922857498192318</v>
      </c>
      <c r="F6" s="346">
        <v>19.700690535856168</v>
      </c>
      <c r="G6" s="346">
        <v>18.002629564405446</v>
      </c>
      <c r="H6" s="346">
        <v>14.305323960391517</v>
      </c>
      <c r="I6" s="346">
        <v>16.262307816887684</v>
      </c>
      <c r="J6" s="346">
        <v>12.027306950509722</v>
      </c>
      <c r="K6" s="346">
        <v>12.486236544460041</v>
      </c>
      <c r="L6" s="346">
        <v>11.641532213146588</v>
      </c>
      <c r="M6" s="346">
        <v>12.006679717532922</v>
      </c>
      <c r="N6" s="346">
        <v>9.9379519666377956</v>
      </c>
      <c r="O6" s="346">
        <v>11.471946167640326</v>
      </c>
      <c r="P6" s="346">
        <v>10.89</v>
      </c>
      <c r="Q6" s="650">
        <v>8.9183938994199394</v>
      </c>
      <c r="R6" s="347">
        <v>436.85179985523916</v>
      </c>
      <c r="S6" s="347">
        <v>442.0930262732499</v>
      </c>
      <c r="T6" s="347">
        <v>395.6106089986572</v>
      </c>
      <c r="U6" s="347">
        <v>376.69049843189811</v>
      </c>
      <c r="V6" s="347">
        <v>289.19393642399905</v>
      </c>
      <c r="W6" s="347">
        <v>262.21100000000001</v>
      </c>
      <c r="X6" s="347">
        <v>200.405</v>
      </c>
      <c r="Y6" s="347">
        <v>236.97499999999999</v>
      </c>
      <c r="Z6" s="347">
        <v>168.49799999999999</v>
      </c>
      <c r="AA6" s="347">
        <v>168.286</v>
      </c>
      <c r="AB6" s="347">
        <v>154.66800000000001</v>
      </c>
      <c r="AC6" s="347">
        <v>170.68899999999999</v>
      </c>
      <c r="AD6" s="347">
        <v>137.45400000000001</v>
      </c>
      <c r="AE6" s="347">
        <v>150.40100000000001</v>
      </c>
      <c r="AF6" s="652">
        <v>137.08000000000001</v>
      </c>
      <c r="AG6" s="652">
        <v>98.706999999999994</v>
      </c>
      <c r="AH6" s="348">
        <v>3.7520245535795582</v>
      </c>
      <c r="AI6" s="348">
        <v>3.6828720281559568</v>
      </c>
      <c r="AJ6" s="348">
        <v>3.7058922105942513</v>
      </c>
      <c r="AK6" s="348">
        <v>3.8171077416532451</v>
      </c>
      <c r="AL6" s="348">
        <v>3.5919165310507264</v>
      </c>
      <c r="AM6" s="348">
        <v>3.3795185792904006</v>
      </c>
      <c r="AN6" s="348">
        <v>2.9600258774249006</v>
      </c>
      <c r="AO6" s="348">
        <v>3.578475719594886</v>
      </c>
      <c r="AP6" s="348">
        <v>3.7174411170193755</v>
      </c>
      <c r="AQ6" s="348">
        <v>3.0873978739396621</v>
      </c>
      <c r="AR6" s="348">
        <v>3.0941285815396546</v>
      </c>
      <c r="AS6" s="348">
        <v>3.194609950793847</v>
      </c>
      <c r="AT6" s="348">
        <v>3.4031261303707234</v>
      </c>
      <c r="AU6" s="348">
        <v>3.3807306825344163</v>
      </c>
      <c r="AV6" s="654">
        <v>3.31</v>
      </c>
      <c r="AW6" s="654">
        <v>2.7581302488428268</v>
      </c>
    </row>
    <row r="7" spans="1:49" x14ac:dyDescent="0.2">
      <c r="A7" s="345" t="s">
        <v>103</v>
      </c>
      <c r="B7" s="346">
        <v>25.273739158230708</v>
      </c>
      <c r="C7" s="346">
        <v>25.85675859879716</v>
      </c>
      <c r="D7" s="346">
        <v>22.617675541473005</v>
      </c>
      <c r="E7" s="346">
        <v>20.891522218244965</v>
      </c>
      <c r="F7" s="346">
        <v>16.615873169251532</v>
      </c>
      <c r="G7" s="346">
        <v>16.179239371675042</v>
      </c>
      <c r="H7" s="346">
        <v>14.128994432769129</v>
      </c>
      <c r="I7" s="346">
        <v>13.738976407032631</v>
      </c>
      <c r="J7" s="346">
        <v>9.3173164241855773</v>
      </c>
      <c r="K7" s="346">
        <v>11.565033216080526</v>
      </c>
      <c r="L7" s="346">
        <v>10.406702956183482</v>
      </c>
      <c r="M7" s="346">
        <v>10.997363460717986</v>
      </c>
      <c r="N7" s="346">
        <v>8.2623735474188944</v>
      </c>
      <c r="O7" s="346">
        <v>9.3427420335464593</v>
      </c>
      <c r="P7" s="346">
        <v>8.52</v>
      </c>
      <c r="Q7" s="650">
        <v>7.8356512989740779</v>
      </c>
      <c r="R7" s="347">
        <v>8183.1706386497854</v>
      </c>
      <c r="S7" s="347">
        <v>8335.8493058653348</v>
      </c>
      <c r="T7" s="347">
        <v>7191.1940951081806</v>
      </c>
      <c r="U7" s="347">
        <v>6666.8456332461219</v>
      </c>
      <c r="V7" s="347">
        <v>5296.9320230191133</v>
      </c>
      <c r="W7" s="347">
        <v>5019.5209999999997</v>
      </c>
      <c r="X7" s="347">
        <v>4471.0690000000004</v>
      </c>
      <c r="Y7" s="347">
        <v>4348.8320000000003</v>
      </c>
      <c r="Z7" s="347">
        <v>2963.6179999999999</v>
      </c>
      <c r="AA7" s="347">
        <v>3613.0369999999998</v>
      </c>
      <c r="AB7" s="347">
        <v>3302.2579999999998</v>
      </c>
      <c r="AC7" s="347">
        <v>3450.1550000000002</v>
      </c>
      <c r="AD7" s="347">
        <v>2591.8870000000002</v>
      </c>
      <c r="AE7" s="347">
        <v>2877.4059999999999</v>
      </c>
      <c r="AF7" s="652">
        <v>2575.56</v>
      </c>
      <c r="AG7" s="652">
        <v>2220.6129999999998</v>
      </c>
      <c r="AH7" s="348">
        <v>70.28346265831938</v>
      </c>
      <c r="AI7" s="348">
        <v>69.442095701640056</v>
      </c>
      <c r="AJ7" s="348">
        <v>67.363689384839631</v>
      </c>
      <c r="AK7" s="348">
        <v>67.556968346711983</v>
      </c>
      <c r="AL7" s="348">
        <v>65.790237280215038</v>
      </c>
      <c r="AM7" s="348">
        <v>64.694328150376336</v>
      </c>
      <c r="AN7" s="348">
        <v>66.038671389198242</v>
      </c>
      <c r="AO7" s="348">
        <v>65.670174999882974</v>
      </c>
      <c r="AP7" s="348">
        <v>65.384012916110152</v>
      </c>
      <c r="AQ7" s="348">
        <v>66.285268841527724</v>
      </c>
      <c r="AR7" s="348">
        <v>66.061569693911963</v>
      </c>
      <c r="AS7" s="348">
        <v>64.572992370809757</v>
      </c>
      <c r="AT7" s="348">
        <v>64.170692571101483</v>
      </c>
      <c r="AU7" s="348">
        <v>64.678657391298088</v>
      </c>
      <c r="AV7" s="654">
        <v>62.18</v>
      </c>
      <c r="AW7" s="654">
        <v>62.04970150317218</v>
      </c>
    </row>
    <row r="8" spans="1:49" x14ac:dyDescent="0.2">
      <c r="A8" s="345" t="s">
        <v>104</v>
      </c>
      <c r="B8" s="346">
        <v>15.226243062128177</v>
      </c>
      <c r="C8" s="346">
        <v>16.128920418804082</v>
      </c>
      <c r="D8" s="346">
        <v>14.900823822595173</v>
      </c>
      <c r="E8" s="346">
        <v>12.974682928710186</v>
      </c>
      <c r="F8" s="346">
        <v>11.574005351638633</v>
      </c>
      <c r="G8" s="346">
        <v>10.29891247833806</v>
      </c>
      <c r="H8" s="346">
        <v>8.8673989847226071</v>
      </c>
      <c r="I8" s="346">
        <v>8.5658101252348864</v>
      </c>
      <c r="J8" s="346">
        <v>5.9091105042917142</v>
      </c>
      <c r="K8" s="346">
        <v>7.0796708207495289</v>
      </c>
      <c r="L8" s="346">
        <v>6.7196664470344247</v>
      </c>
      <c r="M8" s="346">
        <v>6.9784614176596333</v>
      </c>
      <c r="N8" s="346">
        <v>5.604740951416403</v>
      </c>
      <c r="O8" s="346">
        <v>6.3902913799512433</v>
      </c>
      <c r="P8" s="346">
        <v>6.4</v>
      </c>
      <c r="Q8" s="650">
        <v>4.8111129455962516</v>
      </c>
      <c r="R8" s="347">
        <v>1306.1218243448859</v>
      </c>
      <c r="S8" s="347">
        <v>1416.3035375293975</v>
      </c>
      <c r="T8" s="347">
        <v>1350.5717566135177</v>
      </c>
      <c r="U8" s="347">
        <v>1214.7924927503336</v>
      </c>
      <c r="V8" s="347">
        <v>1097.0961167402481</v>
      </c>
      <c r="W8" s="347">
        <v>970.60699999999997</v>
      </c>
      <c r="X8" s="347">
        <v>823.64800000000002</v>
      </c>
      <c r="Y8" s="347">
        <v>807.94399999999996</v>
      </c>
      <c r="Z8" s="347">
        <v>559.255</v>
      </c>
      <c r="AA8" s="347">
        <v>682.01400000000001</v>
      </c>
      <c r="AB8" s="347">
        <v>646.98400000000004</v>
      </c>
      <c r="AC8" s="347">
        <v>675.43899999999996</v>
      </c>
      <c r="AD8" s="347">
        <v>558.71600000000001</v>
      </c>
      <c r="AE8" s="347">
        <v>641.4</v>
      </c>
      <c r="AF8" s="652">
        <v>652.79999999999995</v>
      </c>
      <c r="AG8" s="652">
        <v>494.505</v>
      </c>
      <c r="AH8" s="348">
        <v>11.217994652951106</v>
      </c>
      <c r="AI8" s="348">
        <v>11.798568110688521</v>
      </c>
      <c r="AJ8" s="348">
        <v>12.651514491360921</v>
      </c>
      <c r="AK8" s="348">
        <v>12.309824240012956</v>
      </c>
      <c r="AL8" s="348">
        <v>13.626418750679703</v>
      </c>
      <c r="AM8" s="348">
        <v>12.509713130605954</v>
      </c>
      <c r="AN8" s="348">
        <v>12.165461909080436</v>
      </c>
      <c r="AO8" s="348">
        <v>12.200476787814624</v>
      </c>
      <c r="AP8" s="348">
        <v>12.33841073424415</v>
      </c>
      <c r="AQ8" s="348">
        <v>12.512321723714894</v>
      </c>
      <c r="AR8" s="348">
        <v>12.942895015121756</v>
      </c>
      <c r="AS8" s="348">
        <v>12.641495061510966</v>
      </c>
      <c r="AT8" s="348">
        <v>13.832853311334766</v>
      </c>
      <c r="AU8" s="348">
        <v>14.417461717525645</v>
      </c>
      <c r="AV8" s="654">
        <v>15.76</v>
      </c>
      <c r="AW8" s="654">
        <v>13.817755566515265</v>
      </c>
    </row>
    <row r="9" spans="1:49" x14ac:dyDescent="0.2">
      <c r="A9" s="345" t="s">
        <v>105</v>
      </c>
      <c r="B9" s="346">
        <v>7.926884201425934</v>
      </c>
      <c r="C9" s="346">
        <v>8.6130424370356256</v>
      </c>
      <c r="D9" s="346">
        <v>8.0695292412243322</v>
      </c>
      <c r="E9" s="346">
        <v>7.7847327579173395</v>
      </c>
      <c r="F9" s="346">
        <v>5.9200296379455724</v>
      </c>
      <c r="G9" s="346">
        <v>6.0742437088895382</v>
      </c>
      <c r="H9" s="346">
        <v>4.3723785552168817</v>
      </c>
      <c r="I9" s="346">
        <v>4.6580792730513059</v>
      </c>
      <c r="J9" s="346">
        <v>2.7689151841576787</v>
      </c>
      <c r="K9" s="346">
        <v>3.9385100565388083</v>
      </c>
      <c r="L9" s="346">
        <v>3.5259134231115907</v>
      </c>
      <c r="M9" s="346">
        <v>3.8789844682741741</v>
      </c>
      <c r="N9" s="346">
        <v>2.6694249764203861</v>
      </c>
      <c r="O9" s="346">
        <v>3.4392347841905164</v>
      </c>
      <c r="P9" s="346">
        <v>3.44</v>
      </c>
      <c r="Q9" s="650">
        <v>2.8284415551929594</v>
      </c>
      <c r="R9" s="347">
        <v>526.02433495963885</v>
      </c>
      <c r="S9" s="347">
        <v>583.41049876039926</v>
      </c>
      <c r="T9" s="347">
        <v>590.45794760534886</v>
      </c>
      <c r="U9" s="347">
        <v>576.0889622823297</v>
      </c>
      <c r="V9" s="347">
        <v>452.21635169820655</v>
      </c>
      <c r="W9" s="347">
        <v>498.33800000000002</v>
      </c>
      <c r="X9" s="347">
        <v>361.61700000000002</v>
      </c>
      <c r="Y9" s="347">
        <v>393.93599999999998</v>
      </c>
      <c r="Z9" s="347">
        <v>241.59299999999999</v>
      </c>
      <c r="AA9" s="347">
        <v>351.68</v>
      </c>
      <c r="AB9" s="347">
        <v>320.52999999999997</v>
      </c>
      <c r="AC9" s="347">
        <v>355.76299999999998</v>
      </c>
      <c r="AD9" s="347">
        <v>251.041</v>
      </c>
      <c r="AE9" s="347">
        <v>335.77600000000001</v>
      </c>
      <c r="AF9" s="652">
        <v>343.18</v>
      </c>
      <c r="AG9" s="652">
        <v>314.34399999999999</v>
      </c>
      <c r="AH9" s="348">
        <v>4.517907952314582</v>
      </c>
      <c r="AI9" s="348">
        <v>4.8601223704649943</v>
      </c>
      <c r="AJ9" s="348">
        <v>5.5311294968875773</v>
      </c>
      <c r="AK9" s="348">
        <v>5.8376668563792329</v>
      </c>
      <c r="AL9" s="348">
        <v>5.6167269942159175</v>
      </c>
      <c r="AM9" s="348">
        <v>6.422852320331411</v>
      </c>
      <c r="AN9" s="348">
        <v>5.341162534451537</v>
      </c>
      <c r="AO9" s="348">
        <v>5.9486883049871544</v>
      </c>
      <c r="AP9" s="348">
        <v>5.330079596102399</v>
      </c>
      <c r="AQ9" s="348">
        <v>6.4519691733542919</v>
      </c>
      <c r="AR9" s="348">
        <v>6.41219278868871</v>
      </c>
      <c r="AS9" s="348">
        <v>6.6584491087549367</v>
      </c>
      <c r="AT9" s="348">
        <v>6.215346129573506</v>
      </c>
      <c r="AU9" s="348">
        <v>7.5476108912751654</v>
      </c>
      <c r="AV9" s="654">
        <v>8.2799999999999994</v>
      </c>
      <c r="AW9" s="654">
        <v>8.7835887519856701</v>
      </c>
    </row>
    <row r="10" spans="1:49" x14ac:dyDescent="0.2">
      <c r="A10" s="345" t="s">
        <v>106</v>
      </c>
      <c r="B10" s="346">
        <v>2.8508439976007454</v>
      </c>
      <c r="C10" s="346">
        <v>3.7747124233508162</v>
      </c>
      <c r="D10" s="346">
        <v>3.3317480595550459</v>
      </c>
      <c r="E10" s="346">
        <v>2.6421133596596484</v>
      </c>
      <c r="F10" s="346">
        <v>2.8342956318757766</v>
      </c>
      <c r="G10" s="346">
        <v>1.9611238620600548</v>
      </c>
      <c r="H10" s="346">
        <v>1.5128126952667009</v>
      </c>
      <c r="I10" s="346">
        <v>1.4425201275291122</v>
      </c>
      <c r="J10" s="346">
        <v>0.91476539879337926</v>
      </c>
      <c r="K10" s="346">
        <v>1.8194965580347604</v>
      </c>
      <c r="L10" s="346">
        <v>1.2976332767965695</v>
      </c>
      <c r="M10" s="346">
        <v>1.5832614820476563</v>
      </c>
      <c r="N10" s="346">
        <v>1.2667518448754505</v>
      </c>
      <c r="O10" s="346">
        <v>1.2353707283067064</v>
      </c>
      <c r="P10" s="346">
        <v>1.5</v>
      </c>
      <c r="Q10" s="650">
        <v>1.3472684614739554</v>
      </c>
      <c r="R10" s="347">
        <v>52.345267471268329</v>
      </c>
      <c r="S10" s="347">
        <v>73.140419689761714</v>
      </c>
      <c r="T10" s="347">
        <v>69.136398369199611</v>
      </c>
      <c r="U10" s="347">
        <v>55.436477282188292</v>
      </c>
      <c r="V10" s="347">
        <v>59.564567175379167</v>
      </c>
      <c r="W10" s="347">
        <v>43.713999999999999</v>
      </c>
      <c r="X10" s="347">
        <v>33.095999999999997</v>
      </c>
      <c r="Y10" s="347">
        <v>31.83</v>
      </c>
      <c r="Z10" s="347">
        <v>21.376000000000001</v>
      </c>
      <c r="AA10" s="347">
        <v>46.072000000000003</v>
      </c>
      <c r="AB10" s="347">
        <v>32.851999999999997</v>
      </c>
      <c r="AC10" s="347">
        <v>39.792000000000002</v>
      </c>
      <c r="AD10" s="347">
        <v>32.360999999999997</v>
      </c>
      <c r="AE10" s="347">
        <v>34.29</v>
      </c>
      <c r="AF10" s="652">
        <v>42.97</v>
      </c>
      <c r="AG10" s="652">
        <v>44.021000000000001</v>
      </c>
      <c r="AH10" s="348">
        <v>0.44958205249691091</v>
      </c>
      <c r="AI10" s="348">
        <v>0.60929892532735808</v>
      </c>
      <c r="AJ10" s="348">
        <v>0.64763692974125375</v>
      </c>
      <c r="AK10" s="348">
        <v>0.56175297089974685</v>
      </c>
      <c r="AL10" s="348">
        <v>0.73981825534697121</v>
      </c>
      <c r="AM10" s="348">
        <v>0.56340990719344564</v>
      </c>
      <c r="AN10" s="348">
        <v>0.48883519093462996</v>
      </c>
      <c r="AO10" s="348">
        <v>0.48065358014434106</v>
      </c>
      <c r="AP10" s="348">
        <v>0.47160216333372607</v>
      </c>
      <c r="AQ10" s="348">
        <v>0.84524318629088646</v>
      </c>
      <c r="AR10" s="348">
        <v>0.65720324928712293</v>
      </c>
      <c r="AS10" s="348">
        <v>0.74474581936732165</v>
      </c>
      <c r="AT10" s="348">
        <v>0.80120305487600929</v>
      </c>
      <c r="AU10" s="348">
        <v>0.7707744968723953</v>
      </c>
      <c r="AV10" s="654">
        <v>1.04</v>
      </c>
      <c r="AW10" s="654">
        <v>1.2300612082659801</v>
      </c>
    </row>
    <row r="11" spans="1:49" x14ac:dyDescent="0.2">
      <c r="A11" s="345" t="s">
        <v>107</v>
      </c>
      <c r="B11" s="346">
        <v>0.93070584530376788</v>
      </c>
      <c r="C11" s="346">
        <v>0.76501304705902273</v>
      </c>
      <c r="D11" s="346">
        <v>1.0407282393312074</v>
      </c>
      <c r="E11" s="346">
        <v>0.71782338174391669</v>
      </c>
      <c r="F11" s="346">
        <v>0.76195428122701891</v>
      </c>
      <c r="G11" s="346">
        <v>0.63700180071639168</v>
      </c>
      <c r="H11" s="346">
        <v>0.49798322519204768</v>
      </c>
      <c r="I11" s="346">
        <v>0.492778742250225</v>
      </c>
      <c r="J11" s="346">
        <v>0.379819259591547</v>
      </c>
      <c r="K11" s="346">
        <v>0.39662474207415843</v>
      </c>
      <c r="L11" s="346">
        <v>0.49632357701727042</v>
      </c>
      <c r="M11" s="346">
        <v>0.59339397152424955</v>
      </c>
      <c r="N11" s="346">
        <v>0.45677306553462582</v>
      </c>
      <c r="O11" s="346">
        <v>0.23969324178424001</v>
      </c>
      <c r="P11" s="346">
        <v>0.38</v>
      </c>
      <c r="Q11" s="650">
        <v>0.35989043847999719</v>
      </c>
      <c r="R11" s="347">
        <v>40.7050154734263</v>
      </c>
      <c r="S11" s="347">
        <v>37.272046222100549</v>
      </c>
      <c r="T11" s="347">
        <v>54.472390328726533</v>
      </c>
      <c r="U11" s="347">
        <v>39.417557558608017</v>
      </c>
      <c r="V11" s="347">
        <v>43.342024027203642</v>
      </c>
      <c r="W11" s="347">
        <v>39.252000000000002</v>
      </c>
      <c r="X11" s="347">
        <v>31.312000000000001</v>
      </c>
      <c r="Y11" s="347">
        <v>31.286000000000001</v>
      </c>
      <c r="Z11" s="347">
        <v>24.622</v>
      </c>
      <c r="AA11" s="347">
        <v>26.826000000000001</v>
      </c>
      <c r="AB11" s="347">
        <v>34.497</v>
      </c>
      <c r="AC11" s="347">
        <v>44.088999999999999</v>
      </c>
      <c r="AD11" s="347">
        <v>34.14</v>
      </c>
      <c r="AE11" s="347">
        <v>18.733000000000001</v>
      </c>
      <c r="AF11" s="652">
        <v>31.74</v>
      </c>
      <c r="AG11" s="652">
        <v>32.616999999999997</v>
      </c>
      <c r="AH11" s="348">
        <v>0.34960647423391789</v>
      </c>
      <c r="AI11" s="348">
        <v>0.31049613612015448</v>
      </c>
      <c r="AJ11" s="348">
        <v>0.51027147002612994</v>
      </c>
      <c r="AK11" s="348">
        <v>0.399428880580663</v>
      </c>
      <c r="AL11" s="348">
        <v>0.53832709813203117</v>
      </c>
      <c r="AM11" s="348">
        <v>0.50590121419126888</v>
      </c>
      <c r="AN11" s="348">
        <v>0.46248511900366007</v>
      </c>
      <c r="AO11" s="348">
        <v>0.47243882841331619</v>
      </c>
      <c r="AP11" s="348">
        <v>0.54321615202109852</v>
      </c>
      <c r="AQ11" s="348">
        <v>0.49215344928458327</v>
      </c>
      <c r="AR11" s="348">
        <v>0.69011142367764156</v>
      </c>
      <c r="AS11" s="348">
        <v>0.8251683360998654</v>
      </c>
      <c r="AT11" s="348">
        <v>0.84524805455538943</v>
      </c>
      <c r="AU11" s="348">
        <v>0.42108249197756142</v>
      </c>
      <c r="AV11" s="654">
        <v>0.77</v>
      </c>
      <c r="AW11" s="654">
        <v>0.91140379432569618</v>
      </c>
    </row>
    <row r="12" spans="1:49" x14ac:dyDescent="0.2">
      <c r="A12" s="345" t="s">
        <v>108</v>
      </c>
      <c r="B12" s="346">
        <v>1.1891159341287894E-2</v>
      </c>
      <c r="C12" s="346">
        <v>0</v>
      </c>
      <c r="D12" s="346">
        <v>2.0190746305829704E-2</v>
      </c>
      <c r="E12" s="346">
        <v>0</v>
      </c>
      <c r="F12" s="346">
        <v>0</v>
      </c>
      <c r="G12" s="346">
        <v>0</v>
      </c>
      <c r="H12" s="346">
        <v>0</v>
      </c>
      <c r="I12" s="346">
        <v>0</v>
      </c>
      <c r="J12" s="346">
        <v>4.458931525674871E-2</v>
      </c>
      <c r="K12" s="346">
        <v>2.5581202553382996E-2</v>
      </c>
      <c r="L12" s="346">
        <v>0.12198275496621364</v>
      </c>
      <c r="M12" s="346">
        <v>0.14981837012218938</v>
      </c>
      <c r="N12" s="346">
        <v>5.3811449815862118E-2</v>
      </c>
      <c r="O12" s="346">
        <v>2.5798831595103461E-2</v>
      </c>
      <c r="P12" s="346" t="s">
        <v>466</v>
      </c>
      <c r="Q12" s="650">
        <v>0</v>
      </c>
      <c r="R12" s="347">
        <v>4.9743734307946916E-2</v>
      </c>
      <c r="S12" s="347">
        <v>0</v>
      </c>
      <c r="T12" s="347">
        <v>0.12221570508359467</v>
      </c>
      <c r="U12" s="347">
        <v>0</v>
      </c>
      <c r="V12" s="347">
        <v>0</v>
      </c>
      <c r="W12" s="347">
        <v>0</v>
      </c>
      <c r="X12" s="347">
        <v>0</v>
      </c>
      <c r="Y12" s="347">
        <v>0</v>
      </c>
      <c r="Z12" s="347">
        <v>0.39</v>
      </c>
      <c r="AA12" s="347">
        <v>0.216</v>
      </c>
      <c r="AB12" s="347">
        <v>1.151</v>
      </c>
      <c r="AC12" s="347">
        <v>1.3540000000000001</v>
      </c>
      <c r="AD12" s="347">
        <v>0.46100000000000002</v>
      </c>
      <c r="AE12" s="347">
        <v>0.25600000000000001</v>
      </c>
      <c r="AF12" s="652" t="s">
        <v>467</v>
      </c>
      <c r="AG12" s="652">
        <v>0</v>
      </c>
      <c r="AH12" s="348">
        <v>4.2723805320706476E-4</v>
      </c>
      <c r="AI12" s="348">
        <v>0</v>
      </c>
      <c r="AJ12" s="348">
        <v>1.1448586543924433E-3</v>
      </c>
      <c r="AK12" s="348">
        <v>0</v>
      </c>
      <c r="AL12" s="348">
        <v>0</v>
      </c>
      <c r="AM12" s="348">
        <v>0</v>
      </c>
      <c r="AN12" s="348">
        <v>0</v>
      </c>
      <c r="AO12" s="348">
        <v>0</v>
      </c>
      <c r="AP12" s="348">
        <v>8.6042685114218354E-3</v>
      </c>
      <c r="AQ12" s="348">
        <v>3.9627654158454475E-3</v>
      </c>
      <c r="AR12" s="348">
        <v>2.3025719588745844E-2</v>
      </c>
      <c r="AS12" s="348">
        <v>2.53414213767429E-2</v>
      </c>
      <c r="AT12" s="348">
        <v>1.1413572148507162E-2</v>
      </c>
      <c r="AU12" s="348">
        <v>5.7543969436959237E-3</v>
      </c>
      <c r="AV12" s="654" t="s">
        <v>466</v>
      </c>
      <c r="AW12" s="654">
        <v>0</v>
      </c>
    </row>
    <row r="13" spans="1:49" x14ac:dyDescent="0.2">
      <c r="A13" s="345" t="s">
        <v>109</v>
      </c>
      <c r="B13" s="346">
        <v>0</v>
      </c>
      <c r="C13" s="346">
        <v>0</v>
      </c>
      <c r="D13" s="346">
        <v>0</v>
      </c>
      <c r="E13" s="346">
        <v>0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346">
        <v>0</v>
      </c>
      <c r="L13" s="346">
        <v>0</v>
      </c>
      <c r="M13" s="346">
        <v>0</v>
      </c>
      <c r="N13" s="346">
        <v>0</v>
      </c>
      <c r="O13" s="346">
        <v>0</v>
      </c>
      <c r="P13" s="346" t="s">
        <v>466</v>
      </c>
      <c r="Q13" s="650">
        <v>0</v>
      </c>
      <c r="R13" s="347">
        <v>0</v>
      </c>
      <c r="S13" s="347">
        <v>0</v>
      </c>
      <c r="T13" s="347">
        <v>0</v>
      </c>
      <c r="U13" s="347">
        <v>0</v>
      </c>
      <c r="V13" s="347">
        <v>0</v>
      </c>
      <c r="W13" s="347">
        <v>0</v>
      </c>
      <c r="X13" s="347">
        <v>0</v>
      </c>
      <c r="Y13" s="347">
        <v>0</v>
      </c>
      <c r="Z13" s="347">
        <v>0</v>
      </c>
      <c r="AA13" s="347">
        <v>0</v>
      </c>
      <c r="AB13" s="347">
        <v>0</v>
      </c>
      <c r="AC13" s="347">
        <v>0</v>
      </c>
      <c r="AD13" s="347">
        <v>0</v>
      </c>
      <c r="AE13" s="347">
        <v>0</v>
      </c>
      <c r="AF13" s="652" t="s">
        <v>467</v>
      </c>
      <c r="AG13" s="652">
        <v>0</v>
      </c>
      <c r="AH13" s="348">
        <v>0</v>
      </c>
      <c r="AI13" s="348">
        <v>0</v>
      </c>
      <c r="AJ13" s="348">
        <v>0</v>
      </c>
      <c r="AK13" s="348">
        <v>0</v>
      </c>
      <c r="AL13" s="348">
        <v>0</v>
      </c>
      <c r="AM13" s="348">
        <v>0</v>
      </c>
      <c r="AN13" s="348">
        <v>0</v>
      </c>
      <c r="AO13" s="348">
        <v>0</v>
      </c>
      <c r="AP13" s="348">
        <v>0</v>
      </c>
      <c r="AQ13" s="348">
        <v>0</v>
      </c>
      <c r="AR13" s="348">
        <v>0</v>
      </c>
      <c r="AS13" s="348">
        <v>0</v>
      </c>
      <c r="AT13" s="348">
        <v>0</v>
      </c>
      <c r="AU13" s="348">
        <v>0</v>
      </c>
      <c r="AV13" s="654" t="s">
        <v>466</v>
      </c>
      <c r="AW13" s="654">
        <v>0</v>
      </c>
    </row>
    <row r="14" spans="1:49" x14ac:dyDescent="0.2">
      <c r="A14" s="345" t="s">
        <v>110</v>
      </c>
      <c r="B14" s="346">
        <v>72.036374965078295</v>
      </c>
      <c r="C14" s="346">
        <v>60.115060221840359</v>
      </c>
      <c r="D14" s="346">
        <v>51.718082838722374</v>
      </c>
      <c r="E14" s="346">
        <v>71.849073639552714</v>
      </c>
      <c r="F14" s="346">
        <v>56.643656093083344</v>
      </c>
      <c r="G14" s="346">
        <v>37.373980800899709</v>
      </c>
      <c r="H14" s="346">
        <v>41.80878084179971</v>
      </c>
      <c r="I14" s="346">
        <v>30.58300336508163</v>
      </c>
      <c r="J14" s="346">
        <v>8.2634922329578817</v>
      </c>
      <c r="K14" s="346">
        <v>14.810456510024304</v>
      </c>
      <c r="L14" s="346">
        <v>9.3455514395268739</v>
      </c>
      <c r="M14" s="346">
        <v>21.17681892202749</v>
      </c>
      <c r="N14" s="346">
        <v>9.901786663023513</v>
      </c>
      <c r="O14" s="346">
        <v>7.7607809402700374</v>
      </c>
      <c r="P14" s="346">
        <v>16.670000000000002</v>
      </c>
      <c r="Q14" s="650">
        <v>5.6215968158993235</v>
      </c>
      <c r="R14" s="347">
        <v>8.8477997727241249</v>
      </c>
      <c r="S14" s="347">
        <v>24.345773766137754</v>
      </c>
      <c r="T14" s="347">
        <v>13.432910174028635</v>
      </c>
      <c r="U14" s="347">
        <v>23.700201588515156</v>
      </c>
      <c r="V14" s="347">
        <v>31.911452291990244</v>
      </c>
      <c r="W14" s="347">
        <v>18.61</v>
      </c>
      <c r="X14" s="347">
        <v>46.09</v>
      </c>
      <c r="Y14" s="347">
        <v>25.72</v>
      </c>
      <c r="Z14" s="347">
        <v>6.1920000000000002</v>
      </c>
      <c r="AA14" s="347">
        <v>13.467000000000001</v>
      </c>
      <c r="AB14" s="347">
        <v>14.38</v>
      </c>
      <c r="AC14" s="347">
        <v>18.596</v>
      </c>
      <c r="AD14" s="347">
        <v>13.045999999999999</v>
      </c>
      <c r="AE14" s="347">
        <v>8.3000000000000007</v>
      </c>
      <c r="AF14" s="652">
        <v>17.760000000000002</v>
      </c>
      <c r="AG14" s="652">
        <v>12.74</v>
      </c>
      <c r="AH14" s="348">
        <v>7.5991816912319446E-2</v>
      </c>
      <c r="AI14" s="348">
        <v>0.20281335347665744</v>
      </c>
      <c r="AJ14" s="348">
        <v>0.12583311985881035</v>
      </c>
      <c r="AK14" s="348">
        <v>0.2401606181702487</v>
      </c>
      <c r="AL14" s="348">
        <v>0.39635434419822163</v>
      </c>
      <c r="AM14" s="348">
        <v>0.23985584418881875</v>
      </c>
      <c r="AN14" s="348">
        <v>0.68075942561569658</v>
      </c>
      <c r="AO14" s="348">
        <v>0.38838862963595511</v>
      </c>
      <c r="AP14" s="348">
        <v>0.13660930928903592</v>
      </c>
      <c r="AQ14" s="348">
        <v>0.24706741599625298</v>
      </c>
      <c r="AR14" s="348">
        <v>0.28767145759006535</v>
      </c>
      <c r="AS14" s="348">
        <v>0.34804215060702437</v>
      </c>
      <c r="AT14" s="348">
        <v>0.32299666431545432</v>
      </c>
      <c r="AU14" s="348">
        <v>0.18656833840889125</v>
      </c>
      <c r="AV14" s="654">
        <v>0.43</v>
      </c>
      <c r="AW14" s="654">
        <v>0.35598872795503478</v>
      </c>
    </row>
    <row r="15" spans="1:49" x14ac:dyDescent="0.2">
      <c r="A15" s="345" t="s">
        <v>111</v>
      </c>
      <c r="B15" s="346">
        <v>15.394913897578203</v>
      </c>
      <c r="C15" s="346">
        <v>9.7984059558320453</v>
      </c>
      <c r="D15" s="346">
        <v>0.82668322070642353</v>
      </c>
      <c r="E15" s="346">
        <v>2.3670666567567675</v>
      </c>
      <c r="F15" s="346">
        <v>20.926625948761217</v>
      </c>
      <c r="G15" s="346">
        <v>2.2059178452478641</v>
      </c>
      <c r="H15" s="346">
        <v>0</v>
      </c>
      <c r="I15" s="346">
        <v>1.318546845124283</v>
      </c>
      <c r="J15" s="346">
        <v>22.643384822028207</v>
      </c>
      <c r="K15" s="346">
        <v>0</v>
      </c>
      <c r="L15" s="346">
        <v>0</v>
      </c>
      <c r="M15" s="346">
        <v>0.57792406613594616</v>
      </c>
      <c r="N15" s="346">
        <v>0</v>
      </c>
      <c r="O15" s="346">
        <v>0</v>
      </c>
      <c r="P15" s="346" t="s">
        <v>466</v>
      </c>
      <c r="Q15" s="650">
        <v>1.0384940778341794</v>
      </c>
      <c r="R15" s="347">
        <v>4.5213745554994231</v>
      </c>
      <c r="S15" s="347">
        <v>1.5276742268095524</v>
      </c>
      <c r="T15" s="347">
        <v>9.6933630279731592E-2</v>
      </c>
      <c r="U15" s="347">
        <v>0.2597037093898607</v>
      </c>
      <c r="V15" s="347">
        <v>4.9325365028900432</v>
      </c>
      <c r="W15" s="347">
        <v>0.45700000000000002</v>
      </c>
      <c r="X15" s="347">
        <v>0</v>
      </c>
      <c r="Y15" s="347">
        <v>0.86199999999999999</v>
      </c>
      <c r="Z15" s="347">
        <v>8.4290000000000003</v>
      </c>
      <c r="AA15" s="347">
        <v>0</v>
      </c>
      <c r="AB15" s="347">
        <v>0</v>
      </c>
      <c r="AC15" s="347">
        <v>0.30199999999999999</v>
      </c>
      <c r="AD15" s="347">
        <v>0</v>
      </c>
      <c r="AE15" s="347">
        <v>0</v>
      </c>
      <c r="AF15" s="652" t="s">
        <v>467</v>
      </c>
      <c r="AG15" s="652">
        <v>0.49099999999999999</v>
      </c>
      <c r="AH15" s="348">
        <v>3.8833097068125183E-2</v>
      </c>
      <c r="AI15" s="348">
        <v>1.2726345686742878E-2</v>
      </c>
      <c r="AJ15" s="348">
        <v>9.0802819041564101E-4</v>
      </c>
      <c r="AK15" s="348">
        <v>2.6316486446427371E-3</v>
      </c>
      <c r="AL15" s="348">
        <v>6.1264283836041045E-2</v>
      </c>
      <c r="AM15" s="348">
        <v>5.8900655988334315E-3</v>
      </c>
      <c r="AN15" s="348">
        <v>0</v>
      </c>
      <c r="AO15" s="348">
        <v>1.3016757338498962E-2</v>
      </c>
      <c r="AP15" s="348">
        <v>0.18596251098147346</v>
      </c>
      <c r="AQ15" s="348">
        <v>0</v>
      </c>
      <c r="AR15" s="348">
        <v>0</v>
      </c>
      <c r="AS15" s="348">
        <v>5.6522224931878553E-3</v>
      </c>
      <c r="AT15" s="348">
        <v>0</v>
      </c>
      <c r="AU15" s="348">
        <v>0</v>
      </c>
      <c r="AV15" s="654" t="s">
        <v>466</v>
      </c>
      <c r="AW15" s="654">
        <v>1.3719816752427165E-2</v>
      </c>
    </row>
    <row r="16" spans="1:49" x14ac:dyDescent="0.2">
      <c r="A16" s="115" t="s">
        <v>5</v>
      </c>
      <c r="B16" s="116">
        <v>19.875871398753116</v>
      </c>
      <c r="C16" s="116">
        <v>20.227706040246328</v>
      </c>
      <c r="D16" s="116">
        <v>17.706922540817324</v>
      </c>
      <c r="E16" s="116">
        <v>16.139394795612649</v>
      </c>
      <c r="F16" s="116">
        <v>13.038553097459859</v>
      </c>
      <c r="G16" s="116">
        <v>12.485828212672496</v>
      </c>
      <c r="H16" s="116">
        <v>10.779789789656867</v>
      </c>
      <c r="I16" s="116">
        <v>10.464996434883528</v>
      </c>
      <c r="J16" s="116">
        <v>7.0929980431572037</v>
      </c>
      <c r="K16" s="116">
        <v>8.5038474614729651</v>
      </c>
      <c r="L16" s="116">
        <v>7.7003754249545215</v>
      </c>
      <c r="M16" s="116">
        <v>8.1851721847372385</v>
      </c>
      <c r="N16" s="116">
        <v>6.1366092861694197</v>
      </c>
      <c r="O16" s="116">
        <v>6.7346944521893786</v>
      </c>
      <c r="P16" s="116">
        <v>6.24</v>
      </c>
      <c r="Q16" s="651">
        <v>5.3611827338985654</v>
      </c>
      <c r="R16" s="349">
        <v>11643.095443990838</v>
      </c>
      <c r="S16" s="349">
        <v>12004.028999471082</v>
      </c>
      <c r="T16" s="349">
        <v>10675.178513495399</v>
      </c>
      <c r="U16" s="349">
        <v>9868.4795904856473</v>
      </c>
      <c r="V16" s="349">
        <v>8051.2432269522287</v>
      </c>
      <c r="W16" s="349">
        <v>7758.8270000000002</v>
      </c>
      <c r="X16" s="349">
        <v>6770.38</v>
      </c>
      <c r="Y16" s="349">
        <v>6622.2330000000002</v>
      </c>
      <c r="Z16" s="349">
        <v>4532.634</v>
      </c>
      <c r="AA16" s="349">
        <v>5450.7389999999996</v>
      </c>
      <c r="AB16" s="349">
        <v>4998.7579999999998</v>
      </c>
      <c r="AC16" s="349">
        <v>5343.0309999999999</v>
      </c>
      <c r="AD16" s="349">
        <v>4039.0509999999999</v>
      </c>
      <c r="AE16" s="349">
        <v>4448.7719999999999</v>
      </c>
      <c r="AF16" s="653">
        <v>4142.42</v>
      </c>
      <c r="AG16" s="653">
        <v>3578.7649999999999</v>
      </c>
      <c r="AH16" s="350">
        <v>100</v>
      </c>
      <c r="AI16" s="350">
        <v>100</v>
      </c>
      <c r="AJ16" s="350">
        <v>100</v>
      </c>
      <c r="AK16" s="350">
        <v>100</v>
      </c>
      <c r="AL16" s="350">
        <v>100</v>
      </c>
      <c r="AM16" s="350">
        <v>100</v>
      </c>
      <c r="AN16" s="350">
        <v>100</v>
      </c>
      <c r="AO16" s="350">
        <v>100</v>
      </c>
      <c r="AP16" s="350">
        <v>100</v>
      </c>
      <c r="AQ16" s="350">
        <v>100</v>
      </c>
      <c r="AR16" s="350">
        <v>100</v>
      </c>
      <c r="AS16" s="350">
        <v>100</v>
      </c>
      <c r="AT16" s="350">
        <v>100</v>
      </c>
      <c r="AU16" s="350">
        <v>100</v>
      </c>
      <c r="AV16" s="655">
        <v>100</v>
      </c>
      <c r="AW16" s="655">
        <v>100</v>
      </c>
    </row>
    <row r="17" spans="1:35" x14ac:dyDescent="0.2">
      <c r="A17" s="351"/>
    </row>
    <row r="18" spans="1:35" x14ac:dyDescent="0.2">
      <c r="A18" s="3" t="s">
        <v>237</v>
      </c>
    </row>
    <row r="19" spans="1:35" x14ac:dyDescent="0.2">
      <c r="A19" s="81" t="s">
        <v>112</v>
      </c>
    </row>
    <row r="20" spans="1:35" x14ac:dyDescent="0.2">
      <c r="A20" s="117" t="s">
        <v>186</v>
      </c>
      <c r="U20" s="602"/>
    </row>
    <row r="21" spans="1:35" x14ac:dyDescent="0.2">
      <c r="A21" s="108" t="s">
        <v>95</v>
      </c>
    </row>
    <row r="23" spans="1:35" ht="14.25" x14ac:dyDescent="0.2">
      <c r="Q23"/>
    </row>
    <row r="29" spans="1:35" x14ac:dyDescent="0.2">
      <c r="AG29" s="352"/>
      <c r="AH29" s="353"/>
      <c r="AI29" s="354"/>
    </row>
    <row r="30" spans="1:35" x14ac:dyDescent="0.2">
      <c r="AG30" s="352"/>
      <c r="AH30" s="353"/>
      <c r="AI30" s="354"/>
    </row>
    <row r="31" spans="1:35" x14ac:dyDescent="0.2">
      <c r="AG31" s="352"/>
      <c r="AH31" s="353"/>
      <c r="AI31" s="354"/>
    </row>
    <row r="32" spans="1:35" x14ac:dyDescent="0.2">
      <c r="AG32" s="352"/>
      <c r="AH32" s="353"/>
      <c r="AI32" s="354"/>
    </row>
    <row r="33" spans="33:35" x14ac:dyDescent="0.2">
      <c r="AG33" s="352"/>
      <c r="AH33" s="353"/>
      <c r="AI33" s="354"/>
    </row>
    <row r="34" spans="33:35" x14ac:dyDescent="0.2">
      <c r="AG34" s="352"/>
      <c r="AH34" s="353"/>
      <c r="AI34" s="354"/>
    </row>
    <row r="35" spans="33:35" x14ac:dyDescent="0.2">
      <c r="AG35" s="352"/>
      <c r="AH35" s="353"/>
      <c r="AI35" s="354"/>
    </row>
    <row r="36" spans="33:35" x14ac:dyDescent="0.2">
      <c r="AG36" s="352"/>
      <c r="AH36" s="353"/>
      <c r="AI36" s="354"/>
    </row>
    <row r="37" spans="33:35" x14ac:dyDescent="0.2">
      <c r="AG37" s="352"/>
      <c r="AH37" s="353"/>
      <c r="AI37" s="354"/>
    </row>
    <row r="38" spans="33:35" x14ac:dyDescent="0.2">
      <c r="AG38" s="352"/>
      <c r="AH38" s="353"/>
      <c r="AI38" s="354"/>
    </row>
    <row r="39" spans="33:35" x14ac:dyDescent="0.2">
      <c r="AG39" s="352"/>
      <c r="AH39" s="353"/>
      <c r="AI39" s="354"/>
    </row>
    <row r="40" spans="33:35" x14ac:dyDescent="0.2">
      <c r="AG40" s="352"/>
      <c r="AH40" s="353"/>
      <c r="AI40" s="3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K16"/>
  <sheetViews>
    <sheetView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RowHeight="12.75" x14ac:dyDescent="0.2"/>
  <cols>
    <col min="1" max="1" width="19.75" style="625" customWidth="1"/>
    <col min="2" max="16384" width="9" style="625"/>
  </cols>
  <sheetData>
    <row r="1" spans="1:37" ht="14.25" x14ac:dyDescent="0.2">
      <c r="A1" s="442" t="s">
        <v>512</v>
      </c>
    </row>
    <row r="2" spans="1:37" x14ac:dyDescent="0.2">
      <c r="AK2" s="626" t="s">
        <v>479</v>
      </c>
    </row>
    <row r="3" spans="1:37" x14ac:dyDescent="0.2">
      <c r="B3" s="660"/>
      <c r="C3" s="659">
        <v>2554</v>
      </c>
      <c r="D3" s="628"/>
      <c r="E3" s="660"/>
      <c r="F3" s="659">
        <v>2555</v>
      </c>
      <c r="G3" s="628"/>
      <c r="H3" s="660"/>
      <c r="I3" s="659">
        <v>2556</v>
      </c>
      <c r="J3" s="628"/>
      <c r="K3" s="660"/>
      <c r="L3" s="659">
        <v>2557</v>
      </c>
      <c r="M3" s="628"/>
      <c r="N3" s="660"/>
      <c r="O3" s="659">
        <v>2558</v>
      </c>
      <c r="P3" s="628"/>
      <c r="Q3" s="660"/>
      <c r="R3" s="659">
        <v>2559</v>
      </c>
      <c r="S3" s="628"/>
      <c r="T3" s="660"/>
      <c r="U3" s="659">
        <v>2560</v>
      </c>
      <c r="V3" s="628"/>
      <c r="W3" s="660"/>
      <c r="X3" s="659">
        <v>2561</v>
      </c>
      <c r="Y3" s="628"/>
      <c r="Z3" s="660"/>
      <c r="AA3" s="659">
        <v>2562</v>
      </c>
      <c r="AB3" s="628"/>
      <c r="AC3" s="660"/>
      <c r="AD3" s="659">
        <v>2563</v>
      </c>
      <c r="AE3" s="628"/>
      <c r="AF3" s="660"/>
      <c r="AG3" s="659">
        <v>2564</v>
      </c>
      <c r="AH3" s="628"/>
      <c r="AI3" s="660"/>
      <c r="AJ3" s="677">
        <v>2565</v>
      </c>
      <c r="AK3" s="628"/>
    </row>
    <row r="4" spans="1:37" x14ac:dyDescent="0.2">
      <c r="A4" s="661" t="s">
        <v>473</v>
      </c>
      <c r="B4" s="658" t="s">
        <v>474</v>
      </c>
      <c r="C4" s="662" t="s">
        <v>475</v>
      </c>
      <c r="D4" s="663" t="s">
        <v>5</v>
      </c>
      <c r="E4" s="658" t="s">
        <v>474</v>
      </c>
      <c r="F4" s="662" t="s">
        <v>475</v>
      </c>
      <c r="G4" s="663" t="s">
        <v>5</v>
      </c>
      <c r="H4" s="658" t="s">
        <v>474</v>
      </c>
      <c r="I4" s="662" t="s">
        <v>475</v>
      </c>
      <c r="J4" s="663" t="s">
        <v>5</v>
      </c>
      <c r="K4" s="658" t="s">
        <v>474</v>
      </c>
      <c r="L4" s="662" t="s">
        <v>475</v>
      </c>
      <c r="M4" s="663" t="s">
        <v>5</v>
      </c>
      <c r="N4" s="658" t="s">
        <v>474</v>
      </c>
      <c r="O4" s="662" t="s">
        <v>475</v>
      </c>
      <c r="P4" s="663" t="s">
        <v>5</v>
      </c>
      <c r="Q4" s="658" t="s">
        <v>474</v>
      </c>
      <c r="R4" s="662" t="s">
        <v>475</v>
      </c>
      <c r="S4" s="663" t="s">
        <v>5</v>
      </c>
      <c r="T4" s="658" t="s">
        <v>474</v>
      </c>
      <c r="U4" s="662" t="s">
        <v>475</v>
      </c>
      <c r="V4" s="663" t="s">
        <v>5</v>
      </c>
      <c r="W4" s="658" t="s">
        <v>474</v>
      </c>
      <c r="X4" s="662" t="s">
        <v>475</v>
      </c>
      <c r="Y4" s="663" t="s">
        <v>5</v>
      </c>
      <c r="Z4" s="658" t="s">
        <v>474</v>
      </c>
      <c r="AA4" s="662" t="s">
        <v>475</v>
      </c>
      <c r="AB4" s="663" t="s">
        <v>5</v>
      </c>
      <c r="AC4" s="658" t="s">
        <v>474</v>
      </c>
      <c r="AD4" s="662" t="s">
        <v>475</v>
      </c>
      <c r="AE4" s="663" t="s">
        <v>5</v>
      </c>
      <c r="AF4" s="658" t="s">
        <v>474</v>
      </c>
      <c r="AG4" s="662" t="s">
        <v>475</v>
      </c>
      <c r="AH4" s="663" t="s">
        <v>5</v>
      </c>
      <c r="AI4" s="676" t="s">
        <v>474</v>
      </c>
      <c r="AJ4" s="662" t="s">
        <v>475</v>
      </c>
      <c r="AK4" s="663" t="s">
        <v>5</v>
      </c>
    </row>
    <row r="5" spans="1:37" x14ac:dyDescent="0.2">
      <c r="A5" s="636" t="s">
        <v>476</v>
      </c>
      <c r="B5" s="664">
        <v>53.42</v>
      </c>
      <c r="C5" s="665">
        <v>53.1</v>
      </c>
      <c r="D5" s="666">
        <v>53.15</v>
      </c>
      <c r="E5" s="664">
        <v>62.2</v>
      </c>
      <c r="F5" s="665">
        <v>66.3</v>
      </c>
      <c r="G5" s="666">
        <v>65.7</v>
      </c>
      <c r="H5" s="664">
        <v>61.4</v>
      </c>
      <c r="I5" s="665">
        <v>67.7</v>
      </c>
      <c r="J5" s="666">
        <v>66.8</v>
      </c>
      <c r="K5" s="664">
        <v>64.7</v>
      </c>
      <c r="L5" s="665">
        <v>67.900000000000006</v>
      </c>
      <c r="M5" s="666">
        <v>67.5</v>
      </c>
      <c r="N5" s="664">
        <v>64.5</v>
      </c>
      <c r="O5" s="665">
        <v>69.7</v>
      </c>
      <c r="P5" s="666">
        <v>69.2</v>
      </c>
      <c r="Q5" s="664">
        <v>69.7</v>
      </c>
      <c r="R5" s="665">
        <v>72.599999999999994</v>
      </c>
      <c r="S5" s="666">
        <v>72.2</v>
      </c>
      <c r="T5" s="664">
        <v>75</v>
      </c>
      <c r="U5" s="665">
        <v>75.599999999999994</v>
      </c>
      <c r="V5" s="666">
        <v>75.5</v>
      </c>
      <c r="W5" s="664">
        <v>74.099999999999994</v>
      </c>
      <c r="X5" s="665">
        <v>77.099999999999994</v>
      </c>
      <c r="Y5" s="666">
        <v>76.7</v>
      </c>
      <c r="Z5" s="664">
        <v>80.099999999999994</v>
      </c>
      <c r="AA5" s="665">
        <v>77.900000000000006</v>
      </c>
      <c r="AB5" s="666">
        <v>78.099999999999994</v>
      </c>
      <c r="AC5" s="664">
        <v>80.599999999999994</v>
      </c>
      <c r="AD5" s="665">
        <v>75.900000000000006</v>
      </c>
      <c r="AE5" s="666">
        <v>76.400000000000006</v>
      </c>
      <c r="AF5" s="664">
        <v>77.7</v>
      </c>
      <c r="AG5" s="665">
        <v>73</v>
      </c>
      <c r="AH5" s="666">
        <v>73.400000000000006</v>
      </c>
      <c r="AI5" s="664">
        <v>76</v>
      </c>
      <c r="AJ5" s="665">
        <v>75.400000000000006</v>
      </c>
      <c r="AK5" s="666">
        <v>75.5</v>
      </c>
    </row>
    <row r="6" spans="1:37" x14ac:dyDescent="0.2">
      <c r="A6" s="641" t="s">
        <v>103</v>
      </c>
      <c r="B6" s="664">
        <v>86.4</v>
      </c>
      <c r="C6" s="665">
        <v>87.34</v>
      </c>
      <c r="D6" s="666">
        <v>87.16</v>
      </c>
      <c r="E6" s="664">
        <v>88.1</v>
      </c>
      <c r="F6" s="665">
        <v>87.5</v>
      </c>
      <c r="G6" s="666">
        <v>87.6</v>
      </c>
      <c r="H6" s="664">
        <v>87.3</v>
      </c>
      <c r="I6" s="665">
        <v>88.2</v>
      </c>
      <c r="J6" s="666">
        <v>88.1</v>
      </c>
      <c r="K6" s="664">
        <v>85.5</v>
      </c>
      <c r="L6" s="665">
        <v>88.3</v>
      </c>
      <c r="M6" s="666">
        <v>87.8</v>
      </c>
      <c r="N6" s="664">
        <v>85</v>
      </c>
      <c r="O6" s="665">
        <v>87.5</v>
      </c>
      <c r="P6" s="666">
        <v>87.2</v>
      </c>
      <c r="Q6" s="664">
        <v>86.7</v>
      </c>
      <c r="R6" s="665">
        <v>87.5</v>
      </c>
      <c r="S6" s="666">
        <v>87.4</v>
      </c>
      <c r="T6" s="664">
        <v>88.2</v>
      </c>
      <c r="U6" s="665">
        <v>88.3</v>
      </c>
      <c r="V6" s="666">
        <v>88.3</v>
      </c>
      <c r="W6" s="664">
        <v>84.5</v>
      </c>
      <c r="X6" s="665">
        <v>86.9</v>
      </c>
      <c r="Y6" s="666">
        <v>86.6</v>
      </c>
      <c r="Z6" s="664">
        <v>85.8</v>
      </c>
      <c r="AA6" s="665">
        <v>86.9</v>
      </c>
      <c r="AB6" s="666">
        <v>86.8</v>
      </c>
      <c r="AC6" s="664">
        <v>85.9</v>
      </c>
      <c r="AD6" s="665">
        <v>88.2</v>
      </c>
      <c r="AE6" s="666">
        <v>87.9</v>
      </c>
      <c r="AF6" s="664">
        <v>87.2</v>
      </c>
      <c r="AG6" s="665">
        <v>87.7</v>
      </c>
      <c r="AH6" s="666">
        <v>87.6</v>
      </c>
      <c r="AI6" s="664">
        <v>89.4</v>
      </c>
      <c r="AJ6" s="665">
        <v>89.5</v>
      </c>
      <c r="AK6" s="666">
        <v>89.5</v>
      </c>
    </row>
    <row r="7" spans="1:37" x14ac:dyDescent="0.2">
      <c r="A7" s="641" t="s">
        <v>104</v>
      </c>
      <c r="B7" s="664">
        <v>61.33</v>
      </c>
      <c r="C7" s="665">
        <v>71.45</v>
      </c>
      <c r="D7" s="666">
        <v>69.61</v>
      </c>
      <c r="E7" s="664">
        <v>60.9</v>
      </c>
      <c r="F7" s="665">
        <v>69</v>
      </c>
      <c r="G7" s="666">
        <v>67.5</v>
      </c>
      <c r="H7" s="664">
        <v>58.5</v>
      </c>
      <c r="I7" s="665">
        <v>68.400000000000006</v>
      </c>
      <c r="J7" s="666">
        <v>67</v>
      </c>
      <c r="K7" s="664">
        <v>58.2</v>
      </c>
      <c r="L7" s="665">
        <v>69.8</v>
      </c>
      <c r="M7" s="666">
        <v>68</v>
      </c>
      <c r="N7" s="664">
        <v>56.7</v>
      </c>
      <c r="O7" s="665">
        <v>67.5</v>
      </c>
      <c r="P7" s="666">
        <v>66.400000000000006</v>
      </c>
      <c r="Q7" s="664">
        <v>62.1</v>
      </c>
      <c r="R7" s="665">
        <v>68.099999999999994</v>
      </c>
      <c r="S7" s="666">
        <v>67.400000000000006</v>
      </c>
      <c r="T7" s="664">
        <v>61.7</v>
      </c>
      <c r="U7" s="665">
        <v>68.900000000000006</v>
      </c>
      <c r="V7" s="666">
        <v>68.099999999999994</v>
      </c>
      <c r="W7" s="664">
        <v>57.8</v>
      </c>
      <c r="X7" s="665">
        <v>70.099999999999994</v>
      </c>
      <c r="Y7" s="666">
        <v>68.599999999999994</v>
      </c>
      <c r="Z7" s="664">
        <v>62.4</v>
      </c>
      <c r="AA7" s="665">
        <v>67</v>
      </c>
      <c r="AB7" s="666">
        <v>66.599999999999994</v>
      </c>
      <c r="AC7" s="664">
        <v>62.8</v>
      </c>
      <c r="AD7" s="665">
        <v>70.2</v>
      </c>
      <c r="AE7" s="666">
        <v>69.400000000000006</v>
      </c>
      <c r="AF7" s="664">
        <v>65.7</v>
      </c>
      <c r="AG7" s="665">
        <v>69.900000000000006</v>
      </c>
      <c r="AH7" s="666">
        <v>69.5</v>
      </c>
      <c r="AI7" s="664">
        <v>67.5</v>
      </c>
      <c r="AJ7" s="665">
        <v>71.2</v>
      </c>
      <c r="AK7" s="666">
        <v>70.900000000000006</v>
      </c>
    </row>
    <row r="8" spans="1:37" x14ac:dyDescent="0.2">
      <c r="A8" s="641" t="s">
        <v>477</v>
      </c>
      <c r="B8" s="664">
        <v>41.8</v>
      </c>
      <c r="C8" s="665">
        <v>58.23</v>
      </c>
      <c r="D8" s="666">
        <v>55.96</v>
      </c>
      <c r="E8" s="664">
        <v>36.799999999999997</v>
      </c>
      <c r="F8" s="665">
        <v>57.9</v>
      </c>
      <c r="G8" s="666">
        <v>55.2</v>
      </c>
      <c r="H8" s="664">
        <v>37.4</v>
      </c>
      <c r="I8" s="665">
        <v>60.3</v>
      </c>
      <c r="J8" s="666">
        <v>57.7</v>
      </c>
      <c r="K8" s="664">
        <v>39.299999999999997</v>
      </c>
      <c r="L8" s="665">
        <v>59.3</v>
      </c>
      <c r="M8" s="666">
        <v>57.1</v>
      </c>
      <c r="N8" s="664">
        <v>35.9</v>
      </c>
      <c r="O8" s="665">
        <v>59.7</v>
      </c>
      <c r="P8" s="666">
        <v>57.6</v>
      </c>
      <c r="Q8" s="664">
        <v>39</v>
      </c>
      <c r="R8" s="665">
        <v>60.4</v>
      </c>
      <c r="S8" s="666">
        <v>58.3</v>
      </c>
      <c r="T8" s="664">
        <v>38.9</v>
      </c>
      <c r="U8" s="665">
        <v>59.9</v>
      </c>
      <c r="V8" s="666">
        <v>57.7</v>
      </c>
      <c r="W8" s="664">
        <v>37.4</v>
      </c>
      <c r="X8" s="665">
        <v>60.8</v>
      </c>
      <c r="Y8" s="666">
        <v>58.4</v>
      </c>
      <c r="Z8" s="664">
        <v>40.9</v>
      </c>
      <c r="AA8" s="665">
        <v>62</v>
      </c>
      <c r="AB8" s="666">
        <v>60.3</v>
      </c>
      <c r="AC8" s="664">
        <v>43.2</v>
      </c>
      <c r="AD8" s="665">
        <v>62.4</v>
      </c>
      <c r="AE8" s="666">
        <v>60.7</v>
      </c>
      <c r="AF8" s="664">
        <v>50.6</v>
      </c>
      <c r="AG8" s="665">
        <v>65.5</v>
      </c>
      <c r="AH8" s="666">
        <v>64.099999999999994</v>
      </c>
      <c r="AI8" s="664">
        <v>50.3</v>
      </c>
      <c r="AJ8" s="665">
        <v>66</v>
      </c>
      <c r="AK8" s="666">
        <v>64.8</v>
      </c>
    </row>
    <row r="9" spans="1:37" x14ac:dyDescent="0.2">
      <c r="A9" s="644" t="s">
        <v>478</v>
      </c>
      <c r="B9" s="667">
        <v>5.33</v>
      </c>
      <c r="C9" s="668">
        <v>24.22</v>
      </c>
      <c r="D9" s="669">
        <v>21.94</v>
      </c>
      <c r="E9" s="667">
        <v>4.3</v>
      </c>
      <c r="F9" s="668">
        <v>31.3</v>
      </c>
      <c r="G9" s="669">
        <v>28.5</v>
      </c>
      <c r="H9" s="667">
        <v>3.7</v>
      </c>
      <c r="I9" s="668">
        <v>32.299999999999997</v>
      </c>
      <c r="J9" s="669">
        <v>29.7</v>
      </c>
      <c r="K9" s="667">
        <v>4.8</v>
      </c>
      <c r="L9" s="668">
        <v>27.4</v>
      </c>
      <c r="M9" s="669">
        <v>25.4</v>
      </c>
      <c r="N9" s="667">
        <v>4.7</v>
      </c>
      <c r="O9" s="668">
        <v>26.1</v>
      </c>
      <c r="P9" s="669">
        <v>24.8</v>
      </c>
      <c r="Q9" s="667">
        <v>5.0999999999999996</v>
      </c>
      <c r="R9" s="668">
        <v>29.6</v>
      </c>
      <c r="S9" s="669">
        <v>27.9</v>
      </c>
      <c r="T9" s="667">
        <v>4.7</v>
      </c>
      <c r="U9" s="668">
        <v>30.9</v>
      </c>
      <c r="V9" s="669">
        <v>29.1</v>
      </c>
      <c r="W9" s="667">
        <v>5.6</v>
      </c>
      <c r="X9" s="668">
        <v>28.6</v>
      </c>
      <c r="Y9" s="669">
        <v>27</v>
      </c>
      <c r="Z9" s="667">
        <v>5.7</v>
      </c>
      <c r="AA9" s="668">
        <v>29.5</v>
      </c>
      <c r="AB9" s="669">
        <v>28</v>
      </c>
      <c r="AC9" s="667">
        <v>6.2</v>
      </c>
      <c r="AD9" s="668">
        <v>30</v>
      </c>
      <c r="AE9" s="669">
        <v>28.4</v>
      </c>
      <c r="AF9" s="667">
        <v>8.4</v>
      </c>
      <c r="AG9" s="668">
        <v>31.8</v>
      </c>
      <c r="AH9" s="669">
        <v>30.2</v>
      </c>
      <c r="AI9" s="667">
        <v>8.6999999999999993</v>
      </c>
      <c r="AJ9" s="668">
        <v>34.700000000000003</v>
      </c>
      <c r="AK9" s="669">
        <v>33.200000000000003</v>
      </c>
    </row>
    <row r="10" spans="1:37" x14ac:dyDescent="0.2">
      <c r="A10" s="670" t="s">
        <v>237</v>
      </c>
    </row>
    <row r="11" spans="1:37" ht="14.25" x14ac:dyDescent="0.2">
      <c r="A11" s="672" t="s">
        <v>484</v>
      </c>
      <c r="B11" s="673"/>
      <c r="C11" s="673"/>
      <c r="D11" s="673"/>
      <c r="E11" s="673"/>
      <c r="F11" s="673"/>
      <c r="G11" s="673"/>
      <c r="H11" s="673"/>
      <c r="I11" s="673"/>
      <c r="J11" s="673"/>
      <c r="K11" s="673"/>
    </row>
    <row r="12" spans="1:37" ht="14.25" x14ac:dyDescent="0.2">
      <c r="A12" s="673"/>
      <c r="B12" s="672" t="s">
        <v>480</v>
      </c>
      <c r="C12" s="673"/>
      <c r="D12" s="673"/>
      <c r="E12" s="673"/>
      <c r="F12" s="673"/>
      <c r="G12" s="673"/>
      <c r="H12" s="673"/>
      <c r="I12" s="673"/>
      <c r="J12" s="673"/>
      <c r="K12" s="673"/>
    </row>
    <row r="13" spans="1:37" ht="14.25" x14ac:dyDescent="0.2">
      <c r="A13" s="673"/>
      <c r="B13" s="672" t="s">
        <v>481</v>
      </c>
      <c r="C13" s="673"/>
      <c r="D13" s="673"/>
      <c r="E13" s="673"/>
      <c r="F13" s="673"/>
      <c r="G13" s="673"/>
      <c r="H13" s="673"/>
      <c r="I13" s="673"/>
      <c r="J13" s="673"/>
      <c r="K13" s="673"/>
    </row>
    <row r="14" spans="1:37" ht="14.25" x14ac:dyDescent="0.2">
      <c r="A14" s="673"/>
      <c r="B14" s="672" t="s">
        <v>482</v>
      </c>
      <c r="C14" s="673"/>
      <c r="D14" s="673"/>
      <c r="E14" s="673"/>
      <c r="F14" s="673"/>
      <c r="G14" s="673"/>
      <c r="H14" s="673"/>
      <c r="I14" s="673"/>
      <c r="J14" s="673"/>
      <c r="K14" s="673"/>
    </row>
    <row r="15" spans="1:37" ht="14.25" x14ac:dyDescent="0.2">
      <c r="A15" s="673"/>
      <c r="B15" s="672" t="s">
        <v>483</v>
      </c>
      <c r="C15" s="673"/>
      <c r="D15" s="673"/>
      <c r="E15" s="673"/>
      <c r="F15" s="673"/>
      <c r="G15" s="673"/>
      <c r="H15" s="673"/>
      <c r="I15" s="673"/>
      <c r="J15" s="673"/>
      <c r="K15" s="673"/>
    </row>
    <row r="16" spans="1:37" ht="15" x14ac:dyDescent="0.2">
      <c r="A16" s="671"/>
      <c r="B16" s="671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9"/>
  <sheetViews>
    <sheetView workbookViewId="0">
      <selection activeCell="A2" sqref="A2"/>
    </sheetView>
  </sheetViews>
  <sheetFormatPr defaultRowHeight="14.25" x14ac:dyDescent="0.2"/>
  <cols>
    <col min="1" max="1" width="24.75" customWidth="1"/>
  </cols>
  <sheetData>
    <row r="1" spans="1:13" x14ac:dyDescent="0.2">
      <c r="A1" s="442" t="s">
        <v>513</v>
      </c>
    </row>
    <row r="2" spans="1:13" x14ac:dyDescent="0.2">
      <c r="M2" t="s">
        <v>283</v>
      </c>
    </row>
    <row r="3" spans="1:13" x14ac:dyDescent="0.2">
      <c r="B3" s="450">
        <v>2554</v>
      </c>
      <c r="C3" s="450">
        <v>2555</v>
      </c>
      <c r="D3" s="450">
        <v>2556</v>
      </c>
      <c r="E3" s="450">
        <v>2557</v>
      </c>
      <c r="F3" s="450">
        <v>2558</v>
      </c>
      <c r="G3" s="450">
        <v>2559</v>
      </c>
      <c r="H3" s="450">
        <v>2560</v>
      </c>
      <c r="I3" s="450">
        <v>2561</v>
      </c>
      <c r="J3" s="450">
        <v>2562</v>
      </c>
      <c r="K3" s="450">
        <v>2563</v>
      </c>
      <c r="L3" s="450">
        <v>2564</v>
      </c>
      <c r="M3" s="450">
        <v>2565</v>
      </c>
    </row>
    <row r="4" spans="1:13" x14ac:dyDescent="0.2">
      <c r="A4" s="516" t="s">
        <v>358</v>
      </c>
      <c r="B4" s="517">
        <v>358852</v>
      </c>
      <c r="C4" s="517">
        <v>372966</v>
      </c>
      <c r="D4" s="517">
        <v>326840</v>
      </c>
      <c r="E4" s="517">
        <v>373467</v>
      </c>
      <c r="F4" s="517">
        <v>262152</v>
      </c>
      <c r="G4" s="517">
        <v>370061</v>
      </c>
      <c r="H4" s="517">
        <v>319089</v>
      </c>
      <c r="I4" s="517">
        <v>396578</v>
      </c>
      <c r="J4" s="517">
        <v>268829</v>
      </c>
      <c r="K4" s="517">
        <v>308575</v>
      </c>
      <c r="L4" s="517">
        <v>266786</v>
      </c>
      <c r="M4" s="517">
        <v>274746</v>
      </c>
    </row>
    <row r="5" spans="1:13" x14ac:dyDescent="0.2">
      <c r="A5" s="478" t="s">
        <v>359</v>
      </c>
      <c r="B5" s="518">
        <v>1566358</v>
      </c>
      <c r="C5" s="518">
        <v>1631296</v>
      </c>
      <c r="D5" s="518">
        <v>1545958</v>
      </c>
      <c r="E5" s="518">
        <v>1605979</v>
      </c>
      <c r="F5" s="518">
        <v>1677023</v>
      </c>
      <c r="G5" s="518">
        <v>1872249</v>
      </c>
      <c r="H5" s="518">
        <v>2069788</v>
      </c>
      <c r="I5" s="518">
        <v>2145086</v>
      </c>
      <c r="J5" s="518">
        <v>2199297</v>
      </c>
      <c r="K5" s="518">
        <v>2373211</v>
      </c>
      <c r="L5" s="518">
        <v>2387814</v>
      </c>
      <c r="M5" s="518">
        <v>2285946</v>
      </c>
    </row>
    <row r="6" spans="1:13" x14ac:dyDescent="0.2">
      <c r="A6" s="519" t="s">
        <v>360</v>
      </c>
      <c r="B6" s="519">
        <f>100*B4/B5</f>
        <v>22.909960558186569</v>
      </c>
      <c r="C6" s="519">
        <f t="shared" ref="C6:J6" si="0">100*C4/C5</f>
        <v>22.863171368041115</v>
      </c>
      <c r="D6" s="519">
        <f t="shared" si="0"/>
        <v>21.141583406534977</v>
      </c>
      <c r="E6" s="519">
        <f t="shared" si="0"/>
        <v>23.254787266832256</v>
      </c>
      <c r="F6" s="519">
        <f t="shared" si="0"/>
        <v>15.631985965606912</v>
      </c>
      <c r="G6" s="519">
        <f t="shared" si="0"/>
        <v>19.76558673552503</v>
      </c>
      <c r="H6" s="519">
        <f t="shared" si="0"/>
        <v>15.416506424812589</v>
      </c>
      <c r="I6" s="519">
        <f t="shared" si="0"/>
        <v>18.487743614941312</v>
      </c>
      <c r="J6" s="519">
        <f t="shared" si="0"/>
        <v>12.223405933805211</v>
      </c>
      <c r="K6" s="519">
        <f>100*K4/K5</f>
        <v>13.002425827286322</v>
      </c>
      <c r="L6" s="519">
        <f>100*L4/L5</f>
        <v>11.172813292827666</v>
      </c>
      <c r="M6" s="519">
        <f>100*M4/M5</f>
        <v>12.018919082078055</v>
      </c>
    </row>
    <row r="7" spans="1:13" x14ac:dyDescent="0.2">
      <c r="A7" s="3" t="s">
        <v>237</v>
      </c>
    </row>
    <row r="9" spans="1:13" x14ac:dyDescent="0.2">
      <c r="E9" s="588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U21"/>
  <sheetViews>
    <sheetView workbookViewId="0">
      <selection activeCell="A2" sqref="A2"/>
    </sheetView>
  </sheetViews>
  <sheetFormatPr defaultColWidth="9" defaultRowHeight="11.25" x14ac:dyDescent="0.15"/>
  <cols>
    <col min="1" max="1" width="9" style="1"/>
    <col min="2" max="2" width="10.625" style="1" customWidth="1"/>
    <col min="3" max="16384" width="9" style="1"/>
  </cols>
  <sheetData>
    <row r="1" spans="1:21" ht="14.25" x14ac:dyDescent="0.2">
      <c r="A1" s="442" t="s">
        <v>514</v>
      </c>
    </row>
    <row r="3" spans="1:21" x14ac:dyDescent="0.15">
      <c r="B3" s="717" t="s">
        <v>276</v>
      </c>
      <c r="C3" s="718"/>
      <c r="D3" s="717" t="s">
        <v>277</v>
      </c>
      <c r="E3" s="718"/>
      <c r="F3" s="717" t="s">
        <v>278</v>
      </c>
      <c r="G3" s="718"/>
      <c r="H3" s="717" t="s">
        <v>440</v>
      </c>
      <c r="I3" s="718"/>
      <c r="J3" s="717" t="s">
        <v>490</v>
      </c>
      <c r="K3" s="718"/>
    </row>
    <row r="4" spans="1:21" ht="67.5" x14ac:dyDescent="0.15">
      <c r="B4" s="443" t="s">
        <v>279</v>
      </c>
      <c r="C4" s="443" t="s">
        <v>280</v>
      </c>
      <c r="D4" s="443" t="s">
        <v>279</v>
      </c>
      <c r="E4" s="443" t="s">
        <v>280</v>
      </c>
      <c r="F4" s="443" t="s">
        <v>279</v>
      </c>
      <c r="G4" s="443" t="s">
        <v>280</v>
      </c>
      <c r="H4" s="443" t="s">
        <v>279</v>
      </c>
      <c r="I4" s="443" t="s">
        <v>280</v>
      </c>
      <c r="J4" s="443" t="s">
        <v>279</v>
      </c>
      <c r="K4" s="443" t="s">
        <v>280</v>
      </c>
    </row>
    <row r="5" spans="1:21" x14ac:dyDescent="0.15">
      <c r="A5" s="444" t="s">
        <v>281</v>
      </c>
      <c r="B5" s="577">
        <v>85.153389720961883</v>
      </c>
      <c r="C5" s="577">
        <v>16.456051568621533</v>
      </c>
      <c r="D5" s="577">
        <v>88.918885417534881</v>
      </c>
      <c r="E5" s="577">
        <v>21.939687132972292</v>
      </c>
      <c r="F5" s="577">
        <v>87.393246007188878</v>
      </c>
      <c r="G5" s="577">
        <v>22.932560723673546</v>
      </c>
      <c r="H5" s="577">
        <v>89.553849908128925</v>
      </c>
      <c r="I5" s="577">
        <v>24.941592330350808</v>
      </c>
      <c r="J5" s="577">
        <v>89.553849908128925</v>
      </c>
      <c r="K5" s="577">
        <v>22.257517866083521</v>
      </c>
    </row>
    <row r="6" spans="1:21" x14ac:dyDescent="0.15">
      <c r="A6" s="445" t="s">
        <v>282</v>
      </c>
      <c r="B6" s="578">
        <v>14.846610279038099</v>
      </c>
      <c r="C6" s="578">
        <v>35.160470819005404</v>
      </c>
      <c r="D6" s="578">
        <v>11.081114582465114</v>
      </c>
      <c r="E6" s="578">
        <v>46.171969192693233</v>
      </c>
      <c r="F6" s="578">
        <v>12.606753992811125</v>
      </c>
      <c r="G6" s="578">
        <v>51.235312665691339</v>
      </c>
      <c r="H6" s="578">
        <v>10.446150091871079</v>
      </c>
      <c r="I6" s="578">
        <v>49.715451635354967</v>
      </c>
      <c r="J6" s="578">
        <v>10.446150091871079</v>
      </c>
      <c r="K6" s="578">
        <v>51.514816892128039</v>
      </c>
    </row>
    <row r="7" spans="1:21" x14ac:dyDescent="0.15">
      <c r="A7" s="446" t="s">
        <v>5</v>
      </c>
      <c r="B7" s="569">
        <v>100</v>
      </c>
      <c r="C7" s="473">
        <v>17.867202316119759</v>
      </c>
      <c r="D7" s="447">
        <v>100</v>
      </c>
      <c r="E7" s="473">
        <v>23.294412045153003</v>
      </c>
      <c r="F7" s="447">
        <v>100</v>
      </c>
      <c r="G7" s="473">
        <v>24.649141948639212</v>
      </c>
      <c r="H7" s="447">
        <v>100</v>
      </c>
      <c r="I7" s="473">
        <v>26.311210033011015</v>
      </c>
      <c r="J7" s="447">
        <v>100</v>
      </c>
      <c r="K7" s="473">
        <v>23.651565917345124</v>
      </c>
    </row>
    <row r="8" spans="1:21" x14ac:dyDescent="0.15">
      <c r="A8" s="3" t="s">
        <v>237</v>
      </c>
    </row>
    <row r="9" spans="1:21" ht="11.25" customHeight="1" x14ac:dyDescent="0.15">
      <c r="A9" s="3" t="s">
        <v>488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2" spans="1:21" x14ac:dyDescent="0.15">
      <c r="E12" s="590"/>
    </row>
    <row r="19" spans="8:8" x14ac:dyDescent="0.15">
      <c r="H19" s="621"/>
    </row>
    <row r="20" spans="8:8" x14ac:dyDescent="0.15">
      <c r="H20" s="621"/>
    </row>
    <row r="21" spans="8:8" x14ac:dyDescent="0.15">
      <c r="H21" s="621"/>
    </row>
  </sheetData>
  <mergeCells count="5"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11"/>
  <sheetViews>
    <sheetView workbookViewId="0">
      <selection activeCell="A2" sqref="A2"/>
    </sheetView>
  </sheetViews>
  <sheetFormatPr defaultColWidth="9" defaultRowHeight="11.25" x14ac:dyDescent="0.15"/>
  <cols>
    <col min="1" max="1" width="25.375" style="432" customWidth="1"/>
    <col min="2" max="5" width="9.375" style="432" customWidth="1"/>
    <col min="6" max="16384" width="9" style="432"/>
  </cols>
  <sheetData>
    <row r="1" spans="1:13" ht="14.25" x14ac:dyDescent="0.15">
      <c r="A1" s="448" t="s">
        <v>515</v>
      </c>
      <c r="B1" s="449"/>
      <c r="C1" s="449"/>
      <c r="D1" s="449"/>
      <c r="E1" s="449"/>
    </row>
    <row r="2" spans="1:13" x14ac:dyDescent="0.15">
      <c r="M2" s="432" t="s">
        <v>283</v>
      </c>
    </row>
    <row r="3" spans="1:13" x14ac:dyDescent="0.15">
      <c r="B3" s="450">
        <v>2554</v>
      </c>
      <c r="C3" s="450">
        <v>2555</v>
      </c>
      <c r="D3" s="450">
        <v>2556</v>
      </c>
      <c r="E3" s="450">
        <v>2557</v>
      </c>
      <c r="F3" s="450">
        <v>2558</v>
      </c>
      <c r="G3" s="450">
        <v>2559</v>
      </c>
      <c r="H3" s="450">
        <v>2560</v>
      </c>
      <c r="I3" s="450">
        <v>2561</v>
      </c>
      <c r="J3" s="450">
        <v>2562</v>
      </c>
      <c r="K3" s="450">
        <v>2563</v>
      </c>
      <c r="L3" s="450">
        <v>2564</v>
      </c>
      <c r="M3" s="450">
        <v>2565</v>
      </c>
    </row>
    <row r="4" spans="1:13" x14ac:dyDescent="0.15">
      <c r="A4" s="451" t="s">
        <v>284</v>
      </c>
      <c r="B4" s="452">
        <v>1560807</v>
      </c>
      <c r="C4" s="452">
        <v>1511254</v>
      </c>
      <c r="D4" s="452">
        <v>1391219</v>
      </c>
      <c r="E4" s="452">
        <v>1493142</v>
      </c>
      <c r="F4" s="452">
        <v>981501</v>
      </c>
      <c r="G4" s="452">
        <v>1374734</v>
      </c>
      <c r="H4" s="452">
        <v>1228124</v>
      </c>
      <c r="I4" s="452">
        <v>1434263</v>
      </c>
      <c r="J4" s="452">
        <v>991203</v>
      </c>
      <c r="K4" s="452">
        <v>1184929</v>
      </c>
      <c r="L4" s="452">
        <v>1049138</v>
      </c>
      <c r="M4" s="452">
        <v>994897</v>
      </c>
    </row>
    <row r="5" spans="1:13" x14ac:dyDescent="0.15">
      <c r="A5" s="453" t="s">
        <v>285</v>
      </c>
      <c r="B5" s="454">
        <v>1749853</v>
      </c>
      <c r="C5" s="454">
        <v>1679918</v>
      </c>
      <c r="D5" s="454">
        <v>1567465</v>
      </c>
      <c r="E5" s="454">
        <v>1653663</v>
      </c>
      <c r="F5" s="454">
        <v>1093194</v>
      </c>
      <c r="G5" s="454">
        <v>1502778</v>
      </c>
      <c r="H5" s="454">
        <v>1338920</v>
      </c>
      <c r="I5" s="454">
        <v>1571232</v>
      </c>
      <c r="J5" s="454">
        <v>1133693</v>
      </c>
      <c r="K5" s="454">
        <v>1309874</v>
      </c>
      <c r="L5" s="454">
        <v>1119494</v>
      </c>
      <c r="M5" s="454">
        <v>1034664</v>
      </c>
    </row>
    <row r="6" spans="1:13" x14ac:dyDescent="0.15">
      <c r="A6" s="455" t="s">
        <v>286</v>
      </c>
      <c r="B6" s="456">
        <f>100*B4/B5</f>
        <v>89.196463931541672</v>
      </c>
      <c r="C6" s="456">
        <f t="shared" ref="C6:I6" si="0">100*C4/C5</f>
        <v>89.959986142180753</v>
      </c>
      <c r="D6" s="456">
        <f t="shared" si="0"/>
        <v>88.755984982120808</v>
      </c>
      <c r="E6" s="456">
        <f t="shared" si="0"/>
        <v>90.293004076404927</v>
      </c>
      <c r="F6" s="456">
        <f t="shared" si="0"/>
        <v>89.782874768796759</v>
      </c>
      <c r="G6" s="456">
        <f t="shared" si="0"/>
        <v>91.479513274748498</v>
      </c>
      <c r="H6" s="456">
        <f t="shared" si="0"/>
        <v>91.724972365787352</v>
      </c>
      <c r="I6" s="456">
        <f t="shared" si="0"/>
        <v>91.282700454165905</v>
      </c>
      <c r="J6" s="456">
        <f>100*J4/J5</f>
        <v>87.431341641873061</v>
      </c>
      <c r="K6" s="456">
        <f>100*K4/K5</f>
        <v>90.461296277351863</v>
      </c>
      <c r="L6" s="456">
        <f>100*L4/L5</f>
        <v>93.715374981911467</v>
      </c>
      <c r="M6" s="456">
        <f>100*M4/M5</f>
        <v>96.156530042603208</v>
      </c>
    </row>
    <row r="7" spans="1:13" x14ac:dyDescent="0.15">
      <c r="A7" s="3" t="s">
        <v>237</v>
      </c>
    </row>
    <row r="11" spans="1:13" x14ac:dyDescent="0.15">
      <c r="F11" s="589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"/>
    </sheetView>
  </sheetViews>
  <sheetFormatPr defaultRowHeight="14.25" x14ac:dyDescent="0.2"/>
  <cols>
    <col min="1" max="1" width="31.625" customWidth="1"/>
  </cols>
  <sheetData>
    <row r="1" spans="1:13" x14ac:dyDescent="0.2">
      <c r="A1" s="442" t="s">
        <v>516</v>
      </c>
    </row>
    <row r="2" spans="1:13" x14ac:dyDescent="0.2">
      <c r="M2" t="s">
        <v>361</v>
      </c>
    </row>
    <row r="3" spans="1:13" x14ac:dyDescent="0.2">
      <c r="B3" s="450">
        <v>2554</v>
      </c>
      <c r="C3" s="450">
        <v>2555</v>
      </c>
      <c r="D3" s="450">
        <v>2556</v>
      </c>
      <c r="E3" s="450">
        <v>2557</v>
      </c>
      <c r="F3" s="450">
        <v>2558</v>
      </c>
      <c r="G3" s="450">
        <v>2559</v>
      </c>
      <c r="H3" s="450">
        <v>2560</v>
      </c>
      <c r="I3" s="450">
        <v>2561</v>
      </c>
      <c r="J3" s="450">
        <v>2562</v>
      </c>
      <c r="K3" s="450">
        <v>2563</v>
      </c>
      <c r="L3" s="450">
        <v>2564</v>
      </c>
      <c r="M3" s="450">
        <v>2565</v>
      </c>
    </row>
    <row r="4" spans="1:13" x14ac:dyDescent="0.2">
      <c r="A4" s="516" t="s">
        <v>362</v>
      </c>
      <c r="B4" s="517">
        <v>194598</v>
      </c>
      <c r="C4" s="517">
        <v>218721</v>
      </c>
      <c r="D4" s="517">
        <v>217486</v>
      </c>
      <c r="E4" s="517">
        <v>249517</v>
      </c>
      <c r="F4" s="517">
        <v>181059</v>
      </c>
      <c r="G4" s="517">
        <v>251919</v>
      </c>
      <c r="H4" s="517">
        <v>234812</v>
      </c>
      <c r="I4" s="517">
        <v>295561</v>
      </c>
      <c r="J4" s="517">
        <v>197186</v>
      </c>
      <c r="K4" s="517">
        <v>236859</v>
      </c>
      <c r="L4" s="517">
        <v>207764</v>
      </c>
      <c r="M4" s="517">
        <v>223475</v>
      </c>
    </row>
    <row r="5" spans="1:13" x14ac:dyDescent="0.2">
      <c r="A5" s="478" t="s">
        <v>363</v>
      </c>
      <c r="B5" s="518">
        <v>358852</v>
      </c>
      <c r="C5" s="518">
        <v>372966</v>
      </c>
      <c r="D5" s="518">
        <v>326840</v>
      </c>
      <c r="E5" s="518">
        <v>373467</v>
      </c>
      <c r="F5" s="518">
        <v>262152</v>
      </c>
      <c r="G5" s="518">
        <v>370061</v>
      </c>
      <c r="H5" s="518">
        <v>319089</v>
      </c>
      <c r="I5" s="518">
        <v>396578</v>
      </c>
      <c r="J5" s="518">
        <v>268829</v>
      </c>
      <c r="K5" s="518">
        <v>308575</v>
      </c>
      <c r="L5" s="518">
        <v>266786</v>
      </c>
      <c r="M5" s="518">
        <v>274747</v>
      </c>
    </row>
    <row r="6" spans="1:13" x14ac:dyDescent="0.2">
      <c r="A6" s="519" t="s">
        <v>360</v>
      </c>
      <c r="B6" s="519">
        <f t="shared" ref="B6:K6" si="0">100*B4/B5</f>
        <v>54.227926833346338</v>
      </c>
      <c r="C6" s="519">
        <f t="shared" si="0"/>
        <v>58.643683338427628</v>
      </c>
      <c r="D6" s="519">
        <f t="shared" si="0"/>
        <v>66.542038918125073</v>
      </c>
      <c r="E6" s="519">
        <f t="shared" si="0"/>
        <v>66.810989993761169</v>
      </c>
      <c r="F6" s="519">
        <f t="shared" si="0"/>
        <v>69.066419481827339</v>
      </c>
      <c r="G6" s="519">
        <f>100*G4/G5</f>
        <v>68.074993041687719</v>
      </c>
      <c r="H6" s="519">
        <f t="shared" si="0"/>
        <v>73.588246539366764</v>
      </c>
      <c r="I6" s="519">
        <f t="shared" si="0"/>
        <v>74.527835633847559</v>
      </c>
      <c r="J6" s="519">
        <f t="shared" si="0"/>
        <v>73.34997340316707</v>
      </c>
      <c r="K6" s="519">
        <f t="shared" si="0"/>
        <v>76.758972697075265</v>
      </c>
      <c r="L6" s="519">
        <f>100*L4/L5</f>
        <v>77.876650199035936</v>
      </c>
      <c r="M6" s="519">
        <f>100*M4/M5</f>
        <v>81.338467753970022</v>
      </c>
    </row>
    <row r="7" spans="1:13" x14ac:dyDescent="0.2">
      <c r="A7" s="3" t="s">
        <v>237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0"/>
  <sheetViews>
    <sheetView workbookViewId="0">
      <selection activeCell="A2" sqref="A2"/>
    </sheetView>
  </sheetViews>
  <sheetFormatPr defaultColWidth="9" defaultRowHeight="11.25" x14ac:dyDescent="0.15"/>
  <cols>
    <col min="1" max="1" width="32.625" style="366" customWidth="1"/>
    <col min="2" max="16384" width="9" style="366"/>
  </cols>
  <sheetData>
    <row r="1" spans="1:13" ht="14.25" x14ac:dyDescent="0.2">
      <c r="A1" s="442" t="s">
        <v>517</v>
      </c>
    </row>
    <row r="2" spans="1:13" x14ac:dyDescent="0.15">
      <c r="M2" s="465" t="s">
        <v>12</v>
      </c>
    </row>
    <row r="3" spans="1:13" x14ac:dyDescent="0.15">
      <c r="A3" s="466"/>
      <c r="B3" s="447">
        <v>2554</v>
      </c>
      <c r="C3" s="447">
        <v>2555</v>
      </c>
      <c r="D3" s="447">
        <v>2556</v>
      </c>
      <c r="E3" s="447">
        <v>2557</v>
      </c>
      <c r="F3" s="447">
        <v>2558</v>
      </c>
      <c r="G3" s="447">
        <v>2559</v>
      </c>
      <c r="H3" s="447">
        <v>2560</v>
      </c>
      <c r="I3" s="447">
        <v>2561</v>
      </c>
      <c r="J3" s="447">
        <v>2562</v>
      </c>
      <c r="K3" s="447">
        <v>2563</v>
      </c>
      <c r="L3" s="447">
        <v>2564</v>
      </c>
      <c r="M3" s="447">
        <v>2565</v>
      </c>
    </row>
    <row r="4" spans="1:13" x14ac:dyDescent="0.15">
      <c r="A4" s="466" t="s">
        <v>294</v>
      </c>
      <c r="B4" s="466">
        <v>1.0900000000000001</v>
      </c>
      <c r="C4" s="466">
        <v>1.36</v>
      </c>
      <c r="D4" s="466">
        <v>0.93</v>
      </c>
      <c r="E4" s="466">
        <v>0.89</v>
      </c>
      <c r="F4" s="466">
        <v>1.04</v>
      </c>
      <c r="G4" s="466">
        <v>1.39</v>
      </c>
      <c r="H4" s="466">
        <v>1.03</v>
      </c>
      <c r="I4" s="466">
        <v>1.39</v>
      </c>
      <c r="J4" s="466">
        <v>1.79</v>
      </c>
      <c r="K4" s="466">
        <v>2.8</v>
      </c>
      <c r="L4" s="466">
        <v>2.42</v>
      </c>
      <c r="M4" s="466">
        <v>4.2300000000000004</v>
      </c>
    </row>
    <row r="5" spans="1:13" x14ac:dyDescent="0.15">
      <c r="A5" s="466" t="s">
        <v>295</v>
      </c>
      <c r="B5" s="466">
        <v>0.49</v>
      </c>
      <c r="C5" s="466">
        <v>0.37</v>
      </c>
      <c r="D5" s="466">
        <v>0.54</v>
      </c>
      <c r="E5" s="466">
        <v>0.42</v>
      </c>
      <c r="F5" s="466">
        <v>0.55000000000000004</v>
      </c>
      <c r="G5" s="466">
        <v>0.86</v>
      </c>
      <c r="H5" s="466">
        <v>0.22</v>
      </c>
      <c r="I5" s="466">
        <v>0.32</v>
      </c>
      <c r="J5" s="466">
        <v>0.18</v>
      </c>
      <c r="K5" s="466">
        <v>0.39</v>
      </c>
      <c r="L5" s="466">
        <v>0.39</v>
      </c>
      <c r="M5" s="466">
        <v>0.15</v>
      </c>
    </row>
    <row r="6" spans="1:13" x14ac:dyDescent="0.15">
      <c r="A6" s="366" t="s">
        <v>237</v>
      </c>
    </row>
    <row r="17" spans="9:9" x14ac:dyDescent="0.15">
      <c r="I17" s="579"/>
    </row>
    <row r="18" spans="9:9" x14ac:dyDescent="0.15">
      <c r="I18" s="580"/>
    </row>
    <row r="20" spans="9:9" x14ac:dyDescent="0.15">
      <c r="I20" s="579"/>
    </row>
    <row r="27" spans="9:9" x14ac:dyDescent="0.15">
      <c r="I27" s="579"/>
    </row>
    <row r="28" spans="9:9" x14ac:dyDescent="0.15">
      <c r="I28" s="580"/>
    </row>
    <row r="30" spans="9:9" x14ac:dyDescent="0.15">
      <c r="I30" s="57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3"/>
  <sheetViews>
    <sheetView workbookViewId="0">
      <selection activeCell="A2" sqref="A2"/>
    </sheetView>
  </sheetViews>
  <sheetFormatPr defaultColWidth="9" defaultRowHeight="15" customHeight="1" x14ac:dyDescent="0.15"/>
  <cols>
    <col min="1" max="1" width="22.25" style="366" customWidth="1"/>
    <col min="2" max="16384" width="9" style="366"/>
  </cols>
  <sheetData>
    <row r="1" spans="1:13" ht="14.25" x14ac:dyDescent="0.2">
      <c r="A1" s="442" t="s">
        <v>518</v>
      </c>
    </row>
    <row r="2" spans="1:13" ht="15" customHeight="1" x14ac:dyDescent="0.15">
      <c r="M2" s="366" t="s">
        <v>94</v>
      </c>
    </row>
    <row r="3" spans="1:13" ht="14.25" x14ac:dyDescent="0.2">
      <c r="A3" s="467" t="s">
        <v>296</v>
      </c>
      <c r="B3" s="457">
        <v>2554</v>
      </c>
      <c r="C3" s="457">
        <v>2555</v>
      </c>
      <c r="D3" s="457">
        <v>2556</v>
      </c>
      <c r="E3" s="457">
        <v>2557</v>
      </c>
      <c r="F3" s="457">
        <v>2558</v>
      </c>
      <c r="G3" s="457">
        <v>2559</v>
      </c>
      <c r="H3" s="457">
        <v>2560</v>
      </c>
      <c r="I3" s="457">
        <v>2561</v>
      </c>
      <c r="J3" s="457">
        <v>2562</v>
      </c>
      <c r="K3" s="435">
        <v>2563</v>
      </c>
      <c r="L3" s="435">
        <v>2564</v>
      </c>
      <c r="M3" s="435">
        <v>2565</v>
      </c>
    </row>
    <row r="4" spans="1:13" ht="11.25" x14ac:dyDescent="0.15">
      <c r="A4" s="468" t="s">
        <v>297</v>
      </c>
      <c r="B4" s="459">
        <v>30.859375</v>
      </c>
      <c r="C4" s="459">
        <v>23.672736599127983</v>
      </c>
      <c r="D4" s="459">
        <v>26.309716132010156</v>
      </c>
      <c r="E4" s="459">
        <v>23.316651501364877</v>
      </c>
      <c r="F4" s="459">
        <v>28.242142025611177</v>
      </c>
      <c r="G4" s="459">
        <v>34.304713475454726</v>
      </c>
      <c r="H4" s="459">
        <v>27.039966694421317</v>
      </c>
      <c r="I4" s="459">
        <v>30.135937200842427</v>
      </c>
      <c r="J4" s="459">
        <v>28.378667808952667</v>
      </c>
      <c r="K4" s="459">
        <v>26.707419898819563</v>
      </c>
      <c r="L4" s="459">
        <v>32.279427472762229</v>
      </c>
      <c r="M4" s="459">
        <v>35.995208624475943</v>
      </c>
    </row>
    <row r="5" spans="1:13" ht="11.25" x14ac:dyDescent="0.15">
      <c r="A5" s="469" t="s">
        <v>298</v>
      </c>
      <c r="B5" s="461">
        <v>12.934027777777779</v>
      </c>
      <c r="C5" s="461">
        <v>15.773275198768916</v>
      </c>
      <c r="D5" s="461">
        <v>14.954996538195246</v>
      </c>
      <c r="E5" s="461">
        <v>15.491355777979981</v>
      </c>
      <c r="F5" s="461">
        <v>15.809080325960419</v>
      </c>
      <c r="G5" s="461">
        <v>13.78838255427342</v>
      </c>
      <c r="H5" s="461">
        <v>15.341382181515403</v>
      </c>
      <c r="I5" s="461">
        <v>14.953092092667049</v>
      </c>
      <c r="J5" s="461">
        <v>15.999143285500107</v>
      </c>
      <c r="K5" s="461">
        <v>16.505059021922428</v>
      </c>
      <c r="L5" s="461">
        <v>16.727195043794062</v>
      </c>
      <c r="M5" s="461">
        <v>16.490317428628469</v>
      </c>
    </row>
    <row r="6" spans="1:13" ht="11.25" x14ac:dyDescent="0.15">
      <c r="A6" s="469" t="s">
        <v>299</v>
      </c>
      <c r="B6" s="461">
        <v>9.7439236111111107</v>
      </c>
      <c r="C6" s="461">
        <v>12.669915362913567</v>
      </c>
      <c r="D6" s="461">
        <v>12.185552734825755</v>
      </c>
      <c r="E6" s="461">
        <v>10.600545950864422</v>
      </c>
      <c r="F6" s="461">
        <v>11.618160651920839</v>
      </c>
      <c r="G6" s="461">
        <v>9.3096029728143943</v>
      </c>
      <c r="H6" s="461">
        <v>9.5337218984179852</v>
      </c>
      <c r="I6" s="461">
        <v>9.7453570744782692</v>
      </c>
      <c r="J6" s="461">
        <v>9.9164703362604421</v>
      </c>
      <c r="K6" s="461">
        <v>10.56070826306914</v>
      </c>
      <c r="L6" s="461">
        <v>9.7201452681051066</v>
      </c>
      <c r="M6" s="461">
        <v>9.4629666600119791</v>
      </c>
    </row>
    <row r="7" spans="1:13" ht="11.25" x14ac:dyDescent="0.15">
      <c r="A7" s="470" t="s">
        <v>300</v>
      </c>
      <c r="B7" s="471">
        <v>46.462673611111114</v>
      </c>
      <c r="C7" s="471">
        <v>47.884072839189535</v>
      </c>
      <c r="D7" s="471">
        <v>46.549734594968847</v>
      </c>
      <c r="E7" s="471">
        <v>50.591446769790721</v>
      </c>
      <c r="F7" s="471">
        <v>44.330616996507565</v>
      </c>
      <c r="G7" s="471">
        <v>42.597300997457459</v>
      </c>
      <c r="H7" s="471">
        <v>48.084929225645297</v>
      </c>
      <c r="I7" s="471">
        <v>45.165613632012253</v>
      </c>
      <c r="J7" s="471">
        <v>45.705718569286788</v>
      </c>
      <c r="K7" s="471">
        <v>46.226812816188868</v>
      </c>
      <c r="L7" s="471">
        <v>41.273232215338602</v>
      </c>
      <c r="M7" s="471">
        <v>38.051507286883613</v>
      </c>
    </row>
    <row r="8" spans="1:13" ht="11.25" x14ac:dyDescent="0.15">
      <c r="A8" s="472" t="s">
        <v>5</v>
      </c>
      <c r="B8" s="473">
        <v>100</v>
      </c>
      <c r="C8" s="473">
        <v>100</v>
      </c>
      <c r="D8" s="473">
        <v>100</v>
      </c>
      <c r="E8" s="473">
        <v>100</v>
      </c>
      <c r="F8" s="473">
        <v>100</v>
      </c>
      <c r="G8" s="473">
        <v>100</v>
      </c>
      <c r="H8" s="473">
        <v>100</v>
      </c>
      <c r="I8" s="473">
        <v>100</v>
      </c>
      <c r="J8" s="473">
        <v>100</v>
      </c>
      <c r="K8" s="473">
        <v>100</v>
      </c>
      <c r="L8" s="473">
        <v>100</v>
      </c>
      <c r="M8" s="473">
        <v>100</v>
      </c>
    </row>
    <row r="9" spans="1:13" ht="11.25" x14ac:dyDescent="0.15">
      <c r="A9" s="366" t="s">
        <v>237</v>
      </c>
    </row>
    <row r="10" spans="1:13" ht="15" customHeight="1" x14ac:dyDescent="0.15">
      <c r="M10" s="366" t="s">
        <v>94</v>
      </c>
    </row>
    <row r="11" spans="1:13" ht="14.25" x14ac:dyDescent="0.2">
      <c r="A11" s="467" t="s">
        <v>301</v>
      </c>
      <c r="B11" s="457">
        <v>2554</v>
      </c>
      <c r="C11" s="457">
        <v>2555</v>
      </c>
      <c r="D11" s="457">
        <v>2556</v>
      </c>
      <c r="E11" s="457">
        <v>2557</v>
      </c>
      <c r="F11" s="457">
        <v>2558</v>
      </c>
      <c r="G11" s="457">
        <v>2559</v>
      </c>
      <c r="H11" s="457">
        <v>2560</v>
      </c>
      <c r="I11" s="457">
        <v>2561</v>
      </c>
      <c r="J11" s="457">
        <v>2562</v>
      </c>
      <c r="K11" s="435">
        <v>2563</v>
      </c>
      <c r="L11" s="435">
        <v>2564</v>
      </c>
      <c r="M11" s="435">
        <v>2565</v>
      </c>
    </row>
    <row r="12" spans="1:13" ht="11.25" x14ac:dyDescent="0.15">
      <c r="A12" s="468" t="s">
        <v>297</v>
      </c>
      <c r="B12" s="459">
        <v>29.240443488333611</v>
      </c>
      <c r="C12" s="459">
        <v>25.202791926051688</v>
      </c>
      <c r="D12" s="459">
        <v>27.385746804412538</v>
      </c>
      <c r="E12" s="459">
        <v>31.058282208588956</v>
      </c>
      <c r="F12" s="459">
        <v>30.610638967579476</v>
      </c>
      <c r="G12" s="459">
        <v>28.621794871794872</v>
      </c>
      <c r="H12" s="459">
        <v>27.473251028806583</v>
      </c>
      <c r="I12" s="459">
        <v>31.954887218045112</v>
      </c>
      <c r="J12" s="459">
        <v>28.828398599172239</v>
      </c>
      <c r="K12" s="459">
        <v>29.664117060192883</v>
      </c>
      <c r="L12" s="459">
        <v>33.595884905963672</v>
      </c>
      <c r="M12" s="459">
        <v>32.169403630077788</v>
      </c>
    </row>
    <row r="13" spans="1:13" ht="11.25" x14ac:dyDescent="0.15">
      <c r="A13" s="469" t="s">
        <v>298</v>
      </c>
      <c r="B13" s="461">
        <v>13.321198080423631</v>
      </c>
      <c r="C13" s="461">
        <v>16.053574797208075</v>
      </c>
      <c r="D13" s="461">
        <v>15.951672211521625</v>
      </c>
      <c r="E13" s="461">
        <v>14.003067484662576</v>
      </c>
      <c r="F13" s="461">
        <v>15.454831602140384</v>
      </c>
      <c r="G13" s="461">
        <v>15.160256410256411</v>
      </c>
      <c r="H13" s="461">
        <v>15.489711934156379</v>
      </c>
      <c r="I13" s="461">
        <v>15.370156159629843</v>
      </c>
      <c r="J13" s="461">
        <v>16.236867239732568</v>
      </c>
      <c r="K13" s="461">
        <v>16.594612570668442</v>
      </c>
      <c r="L13" s="461">
        <v>16.235331940202538</v>
      </c>
      <c r="M13" s="461">
        <v>18.668971477960241</v>
      </c>
    </row>
    <row r="14" spans="1:13" ht="11.25" x14ac:dyDescent="0.15">
      <c r="A14" s="469" t="s">
        <v>299</v>
      </c>
      <c r="B14" s="461">
        <v>10.921727618732417</v>
      </c>
      <c r="C14" s="461">
        <v>12.054329371816639</v>
      </c>
      <c r="D14" s="461">
        <v>13.25512169497461</v>
      </c>
      <c r="E14" s="461">
        <v>10.291411042944786</v>
      </c>
      <c r="F14" s="461">
        <v>10.717658168083098</v>
      </c>
      <c r="G14" s="461">
        <v>11.875</v>
      </c>
      <c r="H14" s="461">
        <v>9.7448559670781894</v>
      </c>
      <c r="I14" s="461">
        <v>9.9190283400809722</v>
      </c>
      <c r="J14" s="461">
        <v>10.140082776185928</v>
      </c>
      <c r="K14" s="461">
        <v>11.789158629863651</v>
      </c>
      <c r="L14" s="461">
        <v>10.271660504742004</v>
      </c>
      <c r="M14" s="461">
        <v>10.077787381158167</v>
      </c>
    </row>
    <row r="15" spans="1:13" ht="11.25" x14ac:dyDescent="0.15">
      <c r="A15" s="470" t="s">
        <v>300</v>
      </c>
      <c r="B15" s="471">
        <v>46.516630812510343</v>
      </c>
      <c r="C15" s="471">
        <v>46.689303904923598</v>
      </c>
      <c r="D15" s="471">
        <v>43.407459289091229</v>
      </c>
      <c r="E15" s="471">
        <v>44.647239263803684</v>
      </c>
      <c r="F15" s="471">
        <v>43.216871262197039</v>
      </c>
      <c r="G15" s="471">
        <v>44.342948717948715</v>
      </c>
      <c r="H15" s="471">
        <v>47.292181069958851</v>
      </c>
      <c r="I15" s="471">
        <v>42.755928282244071</v>
      </c>
      <c r="J15" s="471">
        <v>44.794651384909265</v>
      </c>
      <c r="K15" s="471">
        <v>41.952111739275026</v>
      </c>
      <c r="L15" s="471">
        <v>39.897122649091784</v>
      </c>
      <c r="M15" s="471">
        <v>39.083837510803804</v>
      </c>
    </row>
    <row r="16" spans="1:13" ht="11.25" x14ac:dyDescent="0.15">
      <c r="A16" s="472" t="s">
        <v>5</v>
      </c>
      <c r="B16" s="473">
        <v>100</v>
      </c>
      <c r="C16" s="473">
        <v>100</v>
      </c>
      <c r="D16" s="473">
        <v>100</v>
      </c>
      <c r="E16" s="473">
        <v>100</v>
      </c>
      <c r="F16" s="473">
        <v>100</v>
      </c>
      <c r="G16" s="473">
        <v>100</v>
      </c>
      <c r="H16" s="473">
        <v>100</v>
      </c>
      <c r="I16" s="473">
        <v>100</v>
      </c>
      <c r="J16" s="473">
        <v>100</v>
      </c>
      <c r="K16" s="473">
        <v>100</v>
      </c>
      <c r="L16" s="473">
        <v>100</v>
      </c>
      <c r="M16" s="473">
        <v>100</v>
      </c>
    </row>
    <row r="17" spans="1:13" ht="11.25" x14ac:dyDescent="0.15">
      <c r="A17" s="366" t="s">
        <v>237</v>
      </c>
    </row>
    <row r="18" spans="1:13" ht="15" customHeight="1" x14ac:dyDescent="0.15">
      <c r="M18" s="366" t="s">
        <v>94</v>
      </c>
    </row>
    <row r="19" spans="1:13" ht="14.25" x14ac:dyDescent="0.2">
      <c r="A19" s="467" t="s">
        <v>302</v>
      </c>
      <c r="B19" s="457">
        <v>2554</v>
      </c>
      <c r="C19" s="457">
        <v>2555</v>
      </c>
      <c r="D19" s="457">
        <v>2556</v>
      </c>
      <c r="E19" s="457">
        <v>2557</v>
      </c>
      <c r="F19" s="457">
        <v>2558</v>
      </c>
      <c r="G19" s="457">
        <v>2559</v>
      </c>
      <c r="H19" s="457">
        <v>2560</v>
      </c>
      <c r="I19" s="457">
        <v>2561</v>
      </c>
      <c r="J19" s="457">
        <v>2562</v>
      </c>
      <c r="K19" s="447">
        <v>2563</v>
      </c>
      <c r="L19" s="435">
        <v>2564</v>
      </c>
      <c r="M19" s="435">
        <v>2565</v>
      </c>
    </row>
    <row r="20" spans="1:13" ht="11.25" x14ac:dyDescent="0.15">
      <c r="A20" s="468" t="s">
        <v>297</v>
      </c>
      <c r="B20" s="459">
        <v>33.780732563973906</v>
      </c>
      <c r="C20" s="459">
        <v>26.255773672055426</v>
      </c>
      <c r="D20" s="459">
        <v>23.776725498636821</v>
      </c>
      <c r="E20" s="459">
        <v>28.595434813051394</v>
      </c>
      <c r="F20" s="459">
        <v>33.876885446392173</v>
      </c>
      <c r="G20" s="459">
        <v>38.643292682926827</v>
      </c>
      <c r="H20" s="459">
        <v>28.918112798264641</v>
      </c>
      <c r="I20" s="459">
        <v>34.512845370819193</v>
      </c>
      <c r="J20" s="459">
        <v>35.49262994569434</v>
      </c>
      <c r="K20" s="459">
        <v>31.510450900486394</v>
      </c>
      <c r="L20" s="459">
        <v>35.694785694785693</v>
      </c>
      <c r="M20" s="459">
        <v>37.116605864072426</v>
      </c>
    </row>
    <row r="21" spans="1:13" ht="11.25" x14ac:dyDescent="0.15">
      <c r="A21" s="469" t="s">
        <v>298</v>
      </c>
      <c r="B21" s="461">
        <v>12.330657300551932</v>
      </c>
      <c r="C21" s="461">
        <v>14.102193995381063</v>
      </c>
      <c r="D21" s="461">
        <v>14.837135887501793</v>
      </c>
      <c r="E21" s="461">
        <v>14.129673715165943</v>
      </c>
      <c r="F21" s="461">
        <v>13.534447615165105</v>
      </c>
      <c r="G21" s="461">
        <v>10.584984756097562</v>
      </c>
      <c r="H21" s="461">
        <v>15.645336225596528</v>
      </c>
      <c r="I21" s="461">
        <v>14.408628211342705</v>
      </c>
      <c r="J21" s="461">
        <v>15.593483320403413</v>
      </c>
      <c r="K21" s="461">
        <v>16.274484027869068</v>
      </c>
      <c r="L21" s="461">
        <v>16.571116571116573</v>
      </c>
      <c r="M21" s="461">
        <v>16.889609512228077</v>
      </c>
    </row>
    <row r="22" spans="1:13" ht="11.25" x14ac:dyDescent="0.15">
      <c r="A22" s="469" t="s">
        <v>299</v>
      </c>
      <c r="B22" s="461">
        <v>9.3326643251379835</v>
      </c>
      <c r="C22" s="461">
        <v>12.139145496535797</v>
      </c>
      <c r="D22" s="461">
        <v>12.569952647438656</v>
      </c>
      <c r="E22" s="461">
        <v>11.595014703822994</v>
      </c>
      <c r="F22" s="461">
        <v>11.781492050550346</v>
      </c>
      <c r="G22" s="461">
        <v>7.459984756097561</v>
      </c>
      <c r="H22" s="461">
        <v>10.737527114967461</v>
      </c>
      <c r="I22" s="461">
        <v>10.482307319437712</v>
      </c>
      <c r="J22" s="461">
        <v>10.861132660977502</v>
      </c>
      <c r="K22" s="461">
        <v>11.51570921519653</v>
      </c>
      <c r="L22" s="461">
        <v>11.930111930111931</v>
      </c>
      <c r="M22" s="461">
        <v>9.98513714362924</v>
      </c>
    </row>
    <row r="23" spans="1:13" ht="11.25" x14ac:dyDescent="0.15">
      <c r="A23" s="470" t="s">
        <v>300</v>
      </c>
      <c r="B23" s="471">
        <v>44.555945810336176</v>
      </c>
      <c r="C23" s="471">
        <v>47.502886836027713</v>
      </c>
      <c r="D23" s="471">
        <v>48.816185966422729</v>
      </c>
      <c r="E23" s="471">
        <v>45.679876767959669</v>
      </c>
      <c r="F23" s="471">
        <v>40.80717488789238</v>
      </c>
      <c r="G23" s="471">
        <v>43.311737804878049</v>
      </c>
      <c r="H23" s="471">
        <v>44.699023861171369</v>
      </c>
      <c r="I23" s="471">
        <v>40.59621909840039</v>
      </c>
      <c r="J23" s="471">
        <v>38.052754072924749</v>
      </c>
      <c r="K23" s="471">
        <v>40.699355856448008</v>
      </c>
      <c r="L23" s="471">
        <v>35.803985803985803</v>
      </c>
      <c r="M23" s="471">
        <v>36.008647480070259</v>
      </c>
    </row>
    <row r="24" spans="1:13" ht="11.25" x14ac:dyDescent="0.15">
      <c r="A24" s="472" t="s">
        <v>5</v>
      </c>
      <c r="B24" s="473">
        <v>100</v>
      </c>
      <c r="C24" s="473">
        <v>100</v>
      </c>
      <c r="D24" s="473">
        <v>100</v>
      </c>
      <c r="E24" s="473">
        <v>100</v>
      </c>
      <c r="F24" s="473">
        <v>100</v>
      </c>
      <c r="G24" s="473">
        <v>100</v>
      </c>
      <c r="H24" s="473">
        <v>100</v>
      </c>
      <c r="I24" s="473">
        <v>100</v>
      </c>
      <c r="J24" s="473">
        <v>100</v>
      </c>
      <c r="K24" s="473">
        <v>100</v>
      </c>
      <c r="L24" s="473">
        <v>100</v>
      </c>
      <c r="M24" s="473">
        <v>100</v>
      </c>
    </row>
    <row r="25" spans="1:13" ht="11.25" x14ac:dyDescent="0.15">
      <c r="A25" s="366" t="s">
        <v>237</v>
      </c>
    </row>
    <row r="26" spans="1:13" ht="15" customHeight="1" x14ac:dyDescent="0.15">
      <c r="M26" s="366" t="s">
        <v>94</v>
      </c>
    </row>
    <row r="27" spans="1:13" ht="14.25" x14ac:dyDescent="0.2">
      <c r="A27" s="467" t="s">
        <v>303</v>
      </c>
      <c r="B27" s="457">
        <v>2554</v>
      </c>
      <c r="C27" s="457">
        <v>2555</v>
      </c>
      <c r="D27" s="457">
        <v>2556</v>
      </c>
      <c r="E27" s="457">
        <v>2557</v>
      </c>
      <c r="F27" s="457">
        <v>2558</v>
      </c>
      <c r="G27" s="457">
        <v>2559</v>
      </c>
      <c r="H27" s="457">
        <v>2560</v>
      </c>
      <c r="I27" s="457">
        <v>2561</v>
      </c>
      <c r="J27" s="457">
        <v>2562</v>
      </c>
      <c r="K27" s="435">
        <v>2563</v>
      </c>
      <c r="L27" s="435">
        <v>2564</v>
      </c>
      <c r="M27" s="435">
        <v>2565</v>
      </c>
    </row>
    <row r="28" spans="1:13" ht="11.25" x14ac:dyDescent="0.15">
      <c r="A28" s="468" t="s">
        <v>297</v>
      </c>
      <c r="B28" s="459">
        <v>42.714414685525128</v>
      </c>
      <c r="C28" s="459">
        <v>39.872371944618543</v>
      </c>
      <c r="D28" s="459">
        <v>51.362269015900303</v>
      </c>
      <c r="E28" s="459">
        <v>57.090536185174336</v>
      </c>
      <c r="F28" s="459">
        <v>52.007074746231929</v>
      </c>
      <c r="G28" s="459">
        <v>59.728807919474256</v>
      </c>
      <c r="H28" s="459">
        <v>64.909201377168699</v>
      </c>
      <c r="I28" s="459">
        <v>50.373668309747181</v>
      </c>
      <c r="J28" s="459">
        <v>53.951179147703762</v>
      </c>
      <c r="K28" s="459">
        <v>62.484182484182483</v>
      </c>
      <c r="L28" s="459">
        <v>66.147886366725572</v>
      </c>
      <c r="M28" s="459">
        <v>56.883832548217939</v>
      </c>
    </row>
    <row r="29" spans="1:13" ht="11.25" x14ac:dyDescent="0.15">
      <c r="A29" s="469" t="s">
        <v>298</v>
      </c>
      <c r="B29" s="461">
        <v>11.742401444477881</v>
      </c>
      <c r="C29" s="461">
        <v>6.3927981311606175</v>
      </c>
      <c r="D29" s="461">
        <v>11.207563386334336</v>
      </c>
      <c r="E29" s="461">
        <v>10.767653091122179</v>
      </c>
      <c r="F29" s="461">
        <v>12.434635496770225</v>
      </c>
      <c r="G29" s="461">
        <v>9.0175526162548874</v>
      </c>
      <c r="H29" s="461">
        <v>8.256261392020523</v>
      </c>
      <c r="I29" s="461">
        <v>12.076641755446017</v>
      </c>
      <c r="J29" s="461">
        <v>14.384222865811612</v>
      </c>
      <c r="K29" s="461">
        <v>9.4771894771894765</v>
      </c>
      <c r="L29" s="461">
        <v>10.928367541117304</v>
      </c>
      <c r="M29" s="461">
        <v>13.341036352324236</v>
      </c>
    </row>
    <row r="30" spans="1:13" ht="11.25" x14ac:dyDescent="0.15">
      <c r="A30" s="469" t="s">
        <v>299</v>
      </c>
      <c r="B30" s="461">
        <v>9.7622630153475782</v>
      </c>
      <c r="C30" s="461">
        <v>7.543729702011281</v>
      </c>
      <c r="D30" s="461">
        <v>9.9097550494198536</v>
      </c>
      <c r="E30" s="461">
        <v>9.8227365953706425</v>
      </c>
      <c r="F30" s="461">
        <v>12.142417717625346</v>
      </c>
      <c r="G30" s="461">
        <v>7.7447799683886531</v>
      </c>
      <c r="H30" s="461">
        <v>8.3777762775940054</v>
      </c>
      <c r="I30" s="461">
        <v>10.717125139131818</v>
      </c>
      <c r="J30" s="461">
        <v>6.006068128533995</v>
      </c>
      <c r="K30" s="461">
        <v>6.9064269064269066</v>
      </c>
      <c r="L30" s="461">
        <v>7.1088759005029223</v>
      </c>
      <c r="M30" s="461">
        <v>7.830415074215626</v>
      </c>
    </row>
    <row r="31" spans="1:13" ht="11.25" x14ac:dyDescent="0.15">
      <c r="A31" s="470" t="s">
        <v>300</v>
      </c>
      <c r="B31" s="471">
        <v>35.780920854649416</v>
      </c>
      <c r="C31" s="471">
        <v>46.191100222209563</v>
      </c>
      <c r="D31" s="471">
        <v>27.520412548345508</v>
      </c>
      <c r="E31" s="471">
        <v>22.319074128332844</v>
      </c>
      <c r="F31" s="471">
        <v>23.415872039372502</v>
      </c>
      <c r="G31" s="471">
        <v>23.508859495882206</v>
      </c>
      <c r="H31" s="471">
        <v>18.456760953216769</v>
      </c>
      <c r="I31" s="471">
        <v>26.832564795674987</v>
      </c>
      <c r="J31" s="471">
        <v>25.658529857950626</v>
      </c>
      <c r="K31" s="471">
        <v>21.132201132201132</v>
      </c>
      <c r="L31" s="471">
        <v>15.814870191654206</v>
      </c>
      <c r="M31" s="471">
        <v>21.944716025242201</v>
      </c>
    </row>
    <row r="32" spans="1:13" ht="11.25" x14ac:dyDescent="0.15">
      <c r="A32" s="472" t="s">
        <v>5</v>
      </c>
      <c r="B32" s="473">
        <v>100</v>
      </c>
      <c r="C32" s="473">
        <v>100</v>
      </c>
      <c r="D32" s="473">
        <v>100</v>
      </c>
      <c r="E32" s="473">
        <v>100</v>
      </c>
      <c r="F32" s="473">
        <v>100</v>
      </c>
      <c r="G32" s="473">
        <v>100</v>
      </c>
      <c r="H32" s="473">
        <v>100</v>
      </c>
      <c r="I32" s="473">
        <v>100</v>
      </c>
      <c r="J32" s="473">
        <v>100</v>
      </c>
      <c r="K32" s="473">
        <v>100</v>
      </c>
      <c r="L32" s="473">
        <v>100</v>
      </c>
      <c r="M32" s="473">
        <v>100</v>
      </c>
    </row>
    <row r="33" spans="1:1" ht="11.25" x14ac:dyDescent="0.15">
      <c r="A33" s="366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pane xSplit="2" ySplit="3" topLeftCell="P4" activePane="bottomRight" state="frozen"/>
      <selection pane="topRight"/>
      <selection pane="bottomLeft"/>
      <selection pane="bottomRight"/>
    </sheetView>
  </sheetViews>
  <sheetFormatPr defaultColWidth="9" defaultRowHeight="11.25" x14ac:dyDescent="0.15"/>
  <cols>
    <col min="1" max="1" width="17.625" style="3" customWidth="1"/>
    <col min="2" max="2" width="14.875" style="3" customWidth="1"/>
    <col min="3" max="22" width="7.625" style="3" customWidth="1"/>
    <col min="23" max="16384" width="9" style="3"/>
  </cols>
  <sheetData>
    <row r="1" spans="1:28" ht="14.25" x14ac:dyDescent="0.2">
      <c r="A1" s="28" t="s">
        <v>496</v>
      </c>
    </row>
    <row r="2" spans="1:28" ht="12" thickBot="1" x14ac:dyDescent="0.2">
      <c r="A2" s="29"/>
      <c r="Q2" s="4"/>
      <c r="S2" s="4"/>
      <c r="T2" s="4"/>
      <c r="U2" s="5"/>
      <c r="AB2" s="5" t="s">
        <v>12</v>
      </c>
    </row>
    <row r="3" spans="1:28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7">
        <v>2556</v>
      </c>
      <c r="T3" s="7">
        <v>2557</v>
      </c>
      <c r="U3" s="30">
        <v>2558</v>
      </c>
      <c r="V3" s="30">
        <v>2559</v>
      </c>
      <c r="W3" s="30">
        <v>2560</v>
      </c>
      <c r="X3" s="30">
        <v>2561</v>
      </c>
      <c r="Y3" s="30">
        <v>2562</v>
      </c>
      <c r="Z3" s="30">
        <v>2563</v>
      </c>
      <c r="AA3" s="30">
        <v>2564</v>
      </c>
      <c r="AB3" s="30">
        <v>2565</v>
      </c>
    </row>
    <row r="4" spans="1:28" x14ac:dyDescent="0.15">
      <c r="A4" s="31" t="s">
        <v>3</v>
      </c>
      <c r="B4" s="10" t="s">
        <v>4</v>
      </c>
      <c r="C4" s="32">
        <v>24.717790294516679</v>
      </c>
      <c r="D4" s="32">
        <v>24.471476102058499</v>
      </c>
      <c r="E4" s="32">
        <v>11.301737023339015</v>
      </c>
      <c r="F4" s="32">
        <v>9.1774532634024357</v>
      </c>
      <c r="G4" s="32">
        <v>4.2078832295940005</v>
      </c>
      <c r="H4" s="32">
        <v>5.4547197967442953</v>
      </c>
      <c r="I4" s="32">
        <v>5.8627943285815487</v>
      </c>
      <c r="J4" s="32">
        <v>6.349840508086702</v>
      </c>
      <c r="K4" s="33">
        <v>4.0699316971432706</v>
      </c>
      <c r="L4" s="32">
        <v>2.8778338033370097</v>
      </c>
      <c r="M4" s="34">
        <v>3.5143320440167081</v>
      </c>
      <c r="N4" s="34">
        <v>2.3306521427856923</v>
      </c>
      <c r="O4" s="34">
        <v>2.3556995002086953</v>
      </c>
      <c r="P4" s="34">
        <v>2.2474922806817395</v>
      </c>
      <c r="Q4" s="34">
        <v>7.7406275634538382</v>
      </c>
      <c r="R4" s="34">
        <v>1.9119999999999999</v>
      </c>
      <c r="S4" s="34">
        <v>1.1319999999999999</v>
      </c>
      <c r="T4" s="35">
        <v>1.6384000000000001</v>
      </c>
      <c r="U4" s="35">
        <v>2.0097999999999998</v>
      </c>
      <c r="V4" s="35">
        <v>1.3568</v>
      </c>
      <c r="W4" s="35">
        <v>1.1235999999999999</v>
      </c>
      <c r="X4" s="35">
        <v>0.98499999999999999</v>
      </c>
      <c r="Y4" s="35">
        <v>0.57520000000000004</v>
      </c>
      <c r="Z4" s="35">
        <v>0.49020000000000002</v>
      </c>
      <c r="AA4" s="35">
        <v>0.56520000000000004</v>
      </c>
      <c r="AB4" s="35">
        <v>1.3685911368299339</v>
      </c>
    </row>
    <row r="5" spans="1:28" x14ac:dyDescent="0.15">
      <c r="A5" s="36"/>
      <c r="B5" s="37" t="s">
        <v>5</v>
      </c>
      <c r="C5" s="38">
        <v>24.717790294516679</v>
      </c>
      <c r="D5" s="38">
        <v>24.471476102058499</v>
      </c>
      <c r="E5" s="38">
        <v>11.301737023339015</v>
      </c>
      <c r="F5" s="38">
        <v>9.1774532634024357</v>
      </c>
      <c r="G5" s="38">
        <v>4.2078832295940005</v>
      </c>
      <c r="H5" s="38">
        <v>5.4547197967442953</v>
      </c>
      <c r="I5" s="38">
        <v>5.8627943285815487</v>
      </c>
      <c r="J5" s="38">
        <v>6.349840508086702</v>
      </c>
      <c r="K5" s="39">
        <v>4.0699316971432706</v>
      </c>
      <c r="L5" s="38">
        <v>2.8778338033370097</v>
      </c>
      <c r="M5" s="40">
        <v>3.5143320440167081</v>
      </c>
      <c r="N5" s="40">
        <v>2.3306521427856923</v>
      </c>
      <c r="O5" s="40">
        <v>2.3556995002086953</v>
      </c>
      <c r="P5" s="40">
        <v>2.2474922806817395</v>
      </c>
      <c r="Q5" s="40">
        <v>7.7406275634538382</v>
      </c>
      <c r="R5" s="40">
        <v>1.9119999999999999</v>
      </c>
      <c r="S5" s="40">
        <v>1.1319999999999999</v>
      </c>
      <c r="T5" s="41">
        <v>1.6384000000000001</v>
      </c>
      <c r="U5" s="41">
        <v>2.0097999999999998</v>
      </c>
      <c r="V5" s="41">
        <v>1.3568</v>
      </c>
      <c r="W5" s="41">
        <v>1.1235999999999999</v>
      </c>
      <c r="X5" s="41">
        <v>0.98499999999999999</v>
      </c>
      <c r="Y5" s="41">
        <v>0.57520000000000004</v>
      </c>
      <c r="Z5" s="41">
        <v>0.49020000000000002</v>
      </c>
      <c r="AA5" s="41">
        <v>0.56520000000000004</v>
      </c>
      <c r="AB5" s="41">
        <v>1.3685911368299339</v>
      </c>
    </row>
    <row r="6" spans="1:28" x14ac:dyDescent="0.15">
      <c r="A6" s="42" t="s">
        <v>6</v>
      </c>
      <c r="B6" s="10" t="s">
        <v>4</v>
      </c>
      <c r="C6" s="32">
        <v>53.382064200075497</v>
      </c>
      <c r="D6" s="32">
        <v>42.422256504077652</v>
      </c>
      <c r="E6" s="32">
        <v>25.447231978267762</v>
      </c>
      <c r="F6" s="32">
        <v>24.764060951506227</v>
      </c>
      <c r="G6" s="32">
        <v>18.465189153942482</v>
      </c>
      <c r="H6" s="32">
        <v>18.682278305243052</v>
      </c>
      <c r="I6" s="32">
        <v>19.778943643735818</v>
      </c>
      <c r="J6" s="32">
        <v>14.378462703738013</v>
      </c>
      <c r="K6" s="33">
        <v>12.948858197806246</v>
      </c>
      <c r="L6" s="32">
        <v>8.7601338462953962</v>
      </c>
      <c r="M6" s="34">
        <v>8.3652705437733701</v>
      </c>
      <c r="N6" s="34">
        <v>7.9730214720412027</v>
      </c>
      <c r="O6" s="34">
        <v>7.0801860192199033</v>
      </c>
      <c r="P6" s="34">
        <v>6.9981694170801871</v>
      </c>
      <c r="Q6" s="34">
        <v>7.415380876455691</v>
      </c>
      <c r="R6" s="34">
        <v>4.7164999999999999</v>
      </c>
      <c r="S6" s="34">
        <v>3.8997000000000002</v>
      </c>
      <c r="T6" s="35">
        <v>3.5689000000000002</v>
      </c>
      <c r="U6" s="35">
        <v>3.2222</v>
      </c>
      <c r="V6" s="35">
        <v>3.9737</v>
      </c>
      <c r="W6" s="35">
        <v>3.9256000000000002</v>
      </c>
      <c r="X6" s="35">
        <v>4.2907000000000002</v>
      </c>
      <c r="Y6" s="35">
        <v>3.7658</v>
      </c>
      <c r="Z6" s="35">
        <v>3.0911</v>
      </c>
      <c r="AA6" s="35">
        <v>3.1747999999999998</v>
      </c>
      <c r="AB6" s="35">
        <v>2.2636793973626594</v>
      </c>
    </row>
    <row r="7" spans="1:28" x14ac:dyDescent="0.15">
      <c r="A7" s="36"/>
      <c r="B7" s="21" t="s">
        <v>7</v>
      </c>
      <c r="C7" s="43">
        <v>67.888753210277599</v>
      </c>
      <c r="D7" s="43">
        <v>56.067808450148185</v>
      </c>
      <c r="E7" s="43">
        <v>49.82356488321642</v>
      </c>
      <c r="F7" s="43">
        <v>41.277296756936387</v>
      </c>
      <c r="G7" s="43">
        <v>30.169633034799226</v>
      </c>
      <c r="H7" s="43">
        <v>31.844979668474032</v>
      </c>
      <c r="I7" s="43">
        <v>33.487426179268276</v>
      </c>
      <c r="J7" s="43">
        <v>28.661915629475516</v>
      </c>
      <c r="K7" s="44">
        <v>22.524268765179077</v>
      </c>
      <c r="L7" s="43">
        <v>15.701139410046363</v>
      </c>
      <c r="M7" s="45">
        <v>14.915660547549697</v>
      </c>
      <c r="N7" s="45">
        <v>16.535789420165713</v>
      </c>
      <c r="O7" s="45">
        <v>14.465610084924666</v>
      </c>
      <c r="P7" s="45">
        <v>13.919340938893789</v>
      </c>
      <c r="Q7" s="45">
        <v>12.915157907929947</v>
      </c>
      <c r="R7" s="45">
        <v>8.9847000000000001</v>
      </c>
      <c r="S7" s="45">
        <v>6.6311</v>
      </c>
      <c r="T7" s="46">
        <v>6.0913000000000004</v>
      </c>
      <c r="U7" s="46">
        <v>5.2138</v>
      </c>
      <c r="V7" s="46">
        <v>6.1444999999999999</v>
      </c>
      <c r="W7" s="46">
        <v>4.8061999999999996</v>
      </c>
      <c r="X7" s="46">
        <v>5.7060000000000004</v>
      </c>
      <c r="Y7" s="46">
        <v>4.7409999999999997</v>
      </c>
      <c r="Z7" s="46">
        <v>3.4169999999999998</v>
      </c>
      <c r="AA7" s="46">
        <v>2.9670999999999998</v>
      </c>
      <c r="AB7" s="46">
        <v>3.1130602767829281</v>
      </c>
    </row>
    <row r="8" spans="1:28" x14ac:dyDescent="0.15">
      <c r="A8" s="36"/>
      <c r="B8" s="37" t="s">
        <v>5</v>
      </c>
      <c r="C8" s="38">
        <v>63.493854168992428</v>
      </c>
      <c r="D8" s="38">
        <v>51.790963444233022</v>
      </c>
      <c r="E8" s="38">
        <v>42.041116035356715</v>
      </c>
      <c r="F8" s="38">
        <v>35.906611023967308</v>
      </c>
      <c r="G8" s="38">
        <v>26.295687728175515</v>
      </c>
      <c r="H8" s="38">
        <v>27.404611748652396</v>
      </c>
      <c r="I8" s="38">
        <v>28.751239279850811</v>
      </c>
      <c r="J8" s="38">
        <v>23.418500811840079</v>
      </c>
      <c r="K8" s="39">
        <v>18.799872647765458</v>
      </c>
      <c r="L8" s="38">
        <v>12.848352139169537</v>
      </c>
      <c r="M8" s="40">
        <v>12.150858204354956</v>
      </c>
      <c r="N8" s="40">
        <v>12.826546283089916</v>
      </c>
      <c r="O8" s="40">
        <v>11.184285724069191</v>
      </c>
      <c r="P8" s="40">
        <v>10.767320187175693</v>
      </c>
      <c r="Q8" s="40">
        <v>10.363684662899255</v>
      </c>
      <c r="R8" s="40">
        <v>6.9641000000000002</v>
      </c>
      <c r="S8" s="40">
        <v>5.3143000000000002</v>
      </c>
      <c r="T8" s="41">
        <v>4.8539000000000003</v>
      </c>
      <c r="U8" s="41">
        <v>4.2203999999999997</v>
      </c>
      <c r="V8" s="41">
        <v>5.0441000000000003</v>
      </c>
      <c r="W8" s="41">
        <v>4.3529999999999998</v>
      </c>
      <c r="X8" s="41">
        <v>4.9667000000000003</v>
      </c>
      <c r="Y8" s="41">
        <v>4.2241999999999997</v>
      </c>
      <c r="Z8" s="41">
        <v>3.2418999999999998</v>
      </c>
      <c r="AA8" s="41">
        <v>3.0802</v>
      </c>
      <c r="AB8" s="41">
        <v>2.6446288313926334</v>
      </c>
    </row>
    <row r="9" spans="1:28" x14ac:dyDescent="0.15">
      <c r="A9" s="42" t="s">
        <v>8</v>
      </c>
      <c r="B9" s="10" t="s">
        <v>4</v>
      </c>
      <c r="C9" s="32">
        <v>59.392433872196584</v>
      </c>
      <c r="D9" s="32">
        <v>46.620353922932118</v>
      </c>
      <c r="E9" s="32">
        <v>39.972170222708073</v>
      </c>
      <c r="F9" s="32">
        <v>39.62533349782656</v>
      </c>
      <c r="G9" s="32">
        <v>35.844995406006653</v>
      </c>
      <c r="H9" s="32">
        <v>35.233948805210353</v>
      </c>
      <c r="I9" s="32">
        <v>39.658810435167482</v>
      </c>
      <c r="J9" s="32">
        <v>32.009169261006498</v>
      </c>
      <c r="K9" s="33">
        <v>24.587565285508784</v>
      </c>
      <c r="L9" s="32">
        <v>19.05933424684212</v>
      </c>
      <c r="M9" s="34">
        <v>20.014603809661025</v>
      </c>
      <c r="N9" s="34">
        <v>21.25800822911598</v>
      </c>
      <c r="O9" s="34">
        <v>17.446252015390108</v>
      </c>
      <c r="P9" s="34">
        <v>15.162150246755965</v>
      </c>
      <c r="Q9" s="34">
        <v>11.32421473213148</v>
      </c>
      <c r="R9" s="34">
        <v>15.691700000000001</v>
      </c>
      <c r="S9" s="34">
        <v>15.175700000000001</v>
      </c>
      <c r="T9" s="35">
        <v>10.4068</v>
      </c>
      <c r="U9" s="35">
        <v>7.5940000000000003</v>
      </c>
      <c r="V9" s="35">
        <v>9.4718</v>
      </c>
      <c r="W9" s="35">
        <v>8.0404</v>
      </c>
      <c r="X9" s="35">
        <v>8.7073</v>
      </c>
      <c r="Y9" s="35">
        <v>5.2843999999999998</v>
      </c>
      <c r="Z9" s="35">
        <v>6.2507999999999999</v>
      </c>
      <c r="AA9" s="35">
        <v>6.6722000000000001</v>
      </c>
      <c r="AB9" s="35">
        <v>5.2217447483956621</v>
      </c>
    </row>
    <row r="10" spans="1:28" x14ac:dyDescent="0.15">
      <c r="A10" s="36"/>
      <c r="B10" s="21" t="s">
        <v>7</v>
      </c>
      <c r="C10" s="43">
        <v>70.981521416552326</v>
      </c>
      <c r="D10" s="43">
        <v>61.417976844071553</v>
      </c>
      <c r="E10" s="43">
        <v>57.745085458394072</v>
      </c>
      <c r="F10" s="43">
        <v>47.317040753309421</v>
      </c>
      <c r="G10" s="43">
        <v>41.368901593200697</v>
      </c>
      <c r="H10" s="43">
        <v>39.686796437609161</v>
      </c>
      <c r="I10" s="43">
        <v>51.52913289020551</v>
      </c>
      <c r="J10" s="43">
        <v>43.720834899089567</v>
      </c>
      <c r="K10" s="44">
        <v>36.278771363741463</v>
      </c>
      <c r="L10" s="43">
        <v>28.8991967530323</v>
      </c>
      <c r="M10" s="45">
        <v>28.53006659273353</v>
      </c>
      <c r="N10" s="45">
        <v>32.606838347326423</v>
      </c>
      <c r="O10" s="45">
        <v>26.300177179466484</v>
      </c>
      <c r="P10" s="45">
        <v>26.125668744651311</v>
      </c>
      <c r="Q10" s="45">
        <v>18.792037310268459</v>
      </c>
      <c r="R10" s="45">
        <v>18.582100000000001</v>
      </c>
      <c r="S10" s="45">
        <v>17.904</v>
      </c>
      <c r="T10" s="46">
        <v>15.3087</v>
      </c>
      <c r="U10" s="46">
        <v>9.7495999999999992</v>
      </c>
      <c r="V10" s="46">
        <v>10.3757</v>
      </c>
      <c r="W10" s="46">
        <v>11.4314</v>
      </c>
      <c r="X10" s="46">
        <v>12.5258</v>
      </c>
      <c r="Y10" s="46">
        <v>8.1524000000000001</v>
      </c>
      <c r="Z10" s="46">
        <v>7.4047999999999998</v>
      </c>
      <c r="AA10" s="46">
        <v>6.8676000000000004</v>
      </c>
      <c r="AB10" s="46">
        <v>8.5011526794069017</v>
      </c>
    </row>
    <row r="11" spans="1:28" x14ac:dyDescent="0.15">
      <c r="A11" s="36"/>
      <c r="B11" s="37" t="s">
        <v>5</v>
      </c>
      <c r="C11" s="38">
        <v>68.643978134665616</v>
      </c>
      <c r="D11" s="38">
        <v>58.358943934879591</v>
      </c>
      <c r="E11" s="38">
        <v>54.085593523283571</v>
      </c>
      <c r="F11" s="38">
        <v>45.739600928186981</v>
      </c>
      <c r="G11" s="38">
        <v>40.240994957780231</v>
      </c>
      <c r="H11" s="38">
        <v>38.781090583159454</v>
      </c>
      <c r="I11" s="38">
        <v>49.07737151584724</v>
      </c>
      <c r="J11" s="38">
        <v>41.028341746526657</v>
      </c>
      <c r="K11" s="39">
        <v>33.291227583742256</v>
      </c>
      <c r="L11" s="38">
        <v>26.109399042210754</v>
      </c>
      <c r="M11" s="40">
        <v>25.989118447296704</v>
      </c>
      <c r="N11" s="40">
        <v>29.045072546691166</v>
      </c>
      <c r="O11" s="40">
        <v>23.379576418811318</v>
      </c>
      <c r="P11" s="40">
        <v>22.327492708596175</v>
      </c>
      <c r="Q11" s="40">
        <v>16.088596367821136</v>
      </c>
      <c r="R11" s="40">
        <v>17.490300000000001</v>
      </c>
      <c r="S11" s="40">
        <v>16.831099999999999</v>
      </c>
      <c r="T11" s="41">
        <v>13.305899999999999</v>
      </c>
      <c r="U11" s="41">
        <v>8.8363999999999994</v>
      </c>
      <c r="V11" s="41">
        <v>9.9793000000000003</v>
      </c>
      <c r="W11" s="41">
        <v>9.8953000000000007</v>
      </c>
      <c r="X11" s="41">
        <v>10.743499999999999</v>
      </c>
      <c r="Y11" s="41">
        <v>6.7755000000000001</v>
      </c>
      <c r="Z11" s="41">
        <v>6.8360000000000003</v>
      </c>
      <c r="AA11" s="41">
        <v>6.7689000000000004</v>
      </c>
      <c r="AB11" s="41">
        <v>6.8049910141100245</v>
      </c>
    </row>
    <row r="12" spans="1:28" x14ac:dyDescent="0.15">
      <c r="A12" s="42" t="s">
        <v>9</v>
      </c>
      <c r="B12" s="10" t="s">
        <v>4</v>
      </c>
      <c r="C12" s="32">
        <v>56.457829529564876</v>
      </c>
      <c r="D12" s="32">
        <v>50.739522367282333</v>
      </c>
      <c r="E12" s="32">
        <v>44.035165959377878</v>
      </c>
      <c r="F12" s="32">
        <v>35.198832825497995</v>
      </c>
      <c r="G12" s="32">
        <v>34.016219817416243</v>
      </c>
      <c r="H12" s="32">
        <v>36.69547913294106</v>
      </c>
      <c r="I12" s="32">
        <v>41.557451499779788</v>
      </c>
      <c r="J12" s="32">
        <v>28.02175183597549</v>
      </c>
      <c r="K12" s="33">
        <v>27.045688525274397</v>
      </c>
      <c r="L12" s="32">
        <v>23.932983832040911</v>
      </c>
      <c r="M12" s="34">
        <v>20.010759058195632</v>
      </c>
      <c r="N12" s="34">
        <v>18.962241557683758</v>
      </c>
      <c r="O12" s="34">
        <v>20.502552655066779</v>
      </c>
      <c r="P12" s="34">
        <v>16.247309490057216</v>
      </c>
      <c r="Q12" s="34">
        <v>12.595732517430273</v>
      </c>
      <c r="R12" s="34">
        <v>19.183199999999999</v>
      </c>
      <c r="S12" s="34">
        <v>16.391500000000001</v>
      </c>
      <c r="T12" s="35">
        <v>16.0609</v>
      </c>
      <c r="U12" s="35">
        <v>11.1914</v>
      </c>
      <c r="V12" s="35">
        <v>13.628399999999999</v>
      </c>
      <c r="W12" s="35">
        <v>12.079000000000001</v>
      </c>
      <c r="X12" s="35">
        <v>12.3209</v>
      </c>
      <c r="Y12" s="35">
        <v>8.1859000000000002</v>
      </c>
      <c r="Z12" s="35">
        <v>11.784800000000001</v>
      </c>
      <c r="AA12" s="35">
        <v>10.3254</v>
      </c>
      <c r="AB12" s="35">
        <v>7.9993843394142958</v>
      </c>
    </row>
    <row r="13" spans="1:28" x14ac:dyDescent="0.15">
      <c r="A13" s="36"/>
      <c r="B13" s="21" t="s">
        <v>7</v>
      </c>
      <c r="C13" s="43">
        <v>79.838314324999857</v>
      </c>
      <c r="D13" s="43">
        <v>72.316415206396229</v>
      </c>
      <c r="E13" s="43">
        <v>65.545088795852735</v>
      </c>
      <c r="F13" s="43">
        <v>56.532242167219621</v>
      </c>
      <c r="G13" s="43">
        <v>50.256359141045024</v>
      </c>
      <c r="H13" s="43">
        <v>58.837416763236078</v>
      </c>
      <c r="I13" s="43">
        <v>62.843063943461758</v>
      </c>
      <c r="J13" s="43">
        <v>47.885581449483254</v>
      </c>
      <c r="K13" s="44">
        <v>42.144635775581378</v>
      </c>
      <c r="L13" s="43">
        <v>38.819881568474699</v>
      </c>
      <c r="M13" s="45">
        <v>33.627187664661214</v>
      </c>
      <c r="N13" s="45">
        <v>35.531944341734693</v>
      </c>
      <c r="O13" s="45">
        <v>30.474888735787992</v>
      </c>
      <c r="P13" s="45">
        <v>28.975316163397348</v>
      </c>
      <c r="Q13" s="45">
        <v>20.565377642974088</v>
      </c>
      <c r="R13" s="45">
        <v>20.089099999999998</v>
      </c>
      <c r="S13" s="45">
        <v>17.949400000000001</v>
      </c>
      <c r="T13" s="46">
        <v>17.6419</v>
      </c>
      <c r="U13" s="46">
        <v>9.8056000000000001</v>
      </c>
      <c r="V13" s="46">
        <v>12.5969</v>
      </c>
      <c r="W13" s="46">
        <v>11.176</v>
      </c>
      <c r="X13" s="46">
        <v>11.1663</v>
      </c>
      <c r="Y13" s="46">
        <v>8.4906000000000006</v>
      </c>
      <c r="Z13" s="46">
        <v>11.274699999999999</v>
      </c>
      <c r="AA13" s="46">
        <v>10.0855</v>
      </c>
      <c r="AB13" s="46">
        <v>7.6425953518542276</v>
      </c>
    </row>
    <row r="14" spans="1:28" x14ac:dyDescent="0.15">
      <c r="A14" s="36"/>
      <c r="B14" s="37" t="s">
        <v>5</v>
      </c>
      <c r="C14" s="38">
        <v>76.582113845684759</v>
      </c>
      <c r="D14" s="38">
        <v>69.162137388827432</v>
      </c>
      <c r="E14" s="38">
        <v>62.321773975114397</v>
      </c>
      <c r="F14" s="38">
        <v>53.255589784178291</v>
      </c>
      <c r="G14" s="38">
        <v>47.718820029315523</v>
      </c>
      <c r="H14" s="38">
        <v>55.284602893749756</v>
      </c>
      <c r="I14" s="38">
        <v>59.278047237957374</v>
      </c>
      <c r="J14" s="38">
        <v>44.155658480763606</v>
      </c>
      <c r="K14" s="39">
        <v>38.969863503388119</v>
      </c>
      <c r="L14" s="38">
        <v>35.3202088794269</v>
      </c>
      <c r="M14" s="40">
        <v>30.244861928326195</v>
      </c>
      <c r="N14" s="40">
        <v>31.185166309812427</v>
      </c>
      <c r="O14" s="40">
        <v>27.71367243050285</v>
      </c>
      <c r="P14" s="40">
        <v>25.257894758442841</v>
      </c>
      <c r="Q14" s="40">
        <v>18.110409940984827</v>
      </c>
      <c r="R14" s="40">
        <v>19.795999999999999</v>
      </c>
      <c r="S14" s="40">
        <v>17.421099999999999</v>
      </c>
      <c r="T14" s="41">
        <v>17.081</v>
      </c>
      <c r="U14" s="41">
        <v>10.3192</v>
      </c>
      <c r="V14" s="41">
        <v>12.9956</v>
      </c>
      <c r="W14" s="41">
        <v>11.539400000000001</v>
      </c>
      <c r="X14" s="41">
        <v>11.6492</v>
      </c>
      <c r="Y14" s="41">
        <v>8.3583999999999996</v>
      </c>
      <c r="Z14" s="41">
        <v>11.5039</v>
      </c>
      <c r="AA14" s="41">
        <v>10.196999999999999</v>
      </c>
      <c r="AB14" s="41">
        <v>7.8136638249876089</v>
      </c>
    </row>
    <row r="15" spans="1:28" x14ac:dyDescent="0.15">
      <c r="A15" s="47" t="s">
        <v>10</v>
      </c>
      <c r="B15" s="10" t="s">
        <v>4</v>
      </c>
      <c r="C15" s="32">
        <v>45.672507855347618</v>
      </c>
      <c r="D15" s="32">
        <v>50.080523098386983</v>
      </c>
      <c r="E15" s="32">
        <v>36.314663451154523</v>
      </c>
      <c r="F15" s="32">
        <v>34.545864562305283</v>
      </c>
      <c r="G15" s="32">
        <v>24.823614862551612</v>
      </c>
      <c r="H15" s="32">
        <v>27.637978199117949</v>
      </c>
      <c r="I15" s="32">
        <v>26.0813721103994</v>
      </c>
      <c r="J15" s="32">
        <v>19.632618615836563</v>
      </c>
      <c r="K15" s="33">
        <v>16.338654173640801</v>
      </c>
      <c r="L15" s="32">
        <v>15.474974141786385</v>
      </c>
      <c r="M15" s="34">
        <v>15.308696094716774</v>
      </c>
      <c r="N15" s="34">
        <v>13.105732276369871</v>
      </c>
      <c r="O15" s="34">
        <v>12.608417139511346</v>
      </c>
      <c r="P15" s="34">
        <v>8.5342977661782964</v>
      </c>
      <c r="Q15" s="34">
        <v>6.8345240055199437</v>
      </c>
      <c r="R15" s="34">
        <v>8.8641000000000005</v>
      </c>
      <c r="S15" s="34">
        <v>7.9882</v>
      </c>
      <c r="T15" s="35">
        <v>8.5848999999999993</v>
      </c>
      <c r="U15" s="35">
        <v>5.9401000000000002</v>
      </c>
      <c r="V15" s="35">
        <v>8.0018999999999991</v>
      </c>
      <c r="W15" s="35">
        <v>7.5124000000000004</v>
      </c>
      <c r="X15" s="35">
        <v>10.163</v>
      </c>
      <c r="Y15" s="35">
        <v>8.5894999999999992</v>
      </c>
      <c r="Z15" s="35">
        <v>7.9452999999999996</v>
      </c>
      <c r="AA15" s="35">
        <v>8.1744000000000003</v>
      </c>
      <c r="AB15" s="35">
        <v>6.3065951211638245</v>
      </c>
    </row>
    <row r="16" spans="1:28" x14ac:dyDescent="0.15">
      <c r="A16" s="36"/>
      <c r="B16" s="21" t="s">
        <v>7</v>
      </c>
      <c r="C16" s="43">
        <v>70.43378252839662</v>
      </c>
      <c r="D16" s="43">
        <v>69.805962120506038</v>
      </c>
      <c r="E16" s="43">
        <v>62.220697515746728</v>
      </c>
      <c r="F16" s="43">
        <v>51.639256561662052</v>
      </c>
      <c r="G16" s="43">
        <v>38.594162518578635</v>
      </c>
      <c r="H16" s="43">
        <v>44.484987439600459</v>
      </c>
      <c r="I16" s="43">
        <v>46.352094510659199</v>
      </c>
      <c r="J16" s="43">
        <v>32.320480760074659</v>
      </c>
      <c r="K16" s="44">
        <v>25.232987624306773</v>
      </c>
      <c r="L16" s="43">
        <v>21.576361321444278</v>
      </c>
      <c r="M16" s="45">
        <v>21.017838136082677</v>
      </c>
      <c r="N16" s="45">
        <v>18.396944539290896</v>
      </c>
      <c r="O16" s="45">
        <v>19.124729333719532</v>
      </c>
      <c r="P16" s="45">
        <v>17.112756140864185</v>
      </c>
      <c r="Q16" s="45">
        <v>11.858755580098723</v>
      </c>
      <c r="R16" s="45">
        <v>15.7149</v>
      </c>
      <c r="S16" s="45">
        <v>12.843500000000001</v>
      </c>
      <c r="T16" s="46">
        <v>16.8643</v>
      </c>
      <c r="U16" s="46">
        <v>12.3611</v>
      </c>
      <c r="V16" s="46">
        <v>15.1701</v>
      </c>
      <c r="W16" s="46">
        <v>14.757999999999999</v>
      </c>
      <c r="X16" s="46">
        <v>14.8711</v>
      </c>
      <c r="Y16" s="46">
        <v>13.2995</v>
      </c>
      <c r="Z16" s="46">
        <v>14.472200000000001</v>
      </c>
      <c r="AA16" s="46">
        <v>13.11</v>
      </c>
      <c r="AB16" s="46">
        <v>11.722189081513404</v>
      </c>
    </row>
    <row r="17" spans="1:28" x14ac:dyDescent="0.15">
      <c r="A17" s="48"/>
      <c r="B17" s="37" t="s">
        <v>5</v>
      </c>
      <c r="C17" s="38">
        <v>65.482050769866632</v>
      </c>
      <c r="D17" s="38">
        <v>65.811847490690866</v>
      </c>
      <c r="E17" s="38">
        <v>56.847688868030872</v>
      </c>
      <c r="F17" s="38">
        <v>48.008454231033774</v>
      </c>
      <c r="G17" s="38">
        <v>35.599949503159102</v>
      </c>
      <c r="H17" s="38">
        <v>40.734144527447519</v>
      </c>
      <c r="I17" s="38">
        <v>41.69898519369238</v>
      </c>
      <c r="J17" s="38">
        <v>29.203500271512901</v>
      </c>
      <c r="K17" s="39">
        <v>22.885116664858625</v>
      </c>
      <c r="L17" s="38">
        <v>19.838970454813008</v>
      </c>
      <c r="M17" s="40">
        <v>19.327029214852036</v>
      </c>
      <c r="N17" s="40">
        <v>16.765746916580788</v>
      </c>
      <c r="O17" s="40">
        <v>17.031938594364426</v>
      </c>
      <c r="P17" s="40">
        <v>14.240529356618573</v>
      </c>
      <c r="Q17" s="40">
        <v>10.123938339850389</v>
      </c>
      <c r="R17" s="40">
        <v>13.2753</v>
      </c>
      <c r="S17" s="40">
        <v>11.0642</v>
      </c>
      <c r="T17" s="41">
        <v>13.746700000000001</v>
      </c>
      <c r="U17" s="41">
        <v>9.8804999999999996</v>
      </c>
      <c r="V17" s="41">
        <v>12.331799999999999</v>
      </c>
      <c r="W17" s="41">
        <v>11.817500000000001</v>
      </c>
      <c r="X17" s="41">
        <v>12.9175</v>
      </c>
      <c r="Y17" s="41">
        <v>11.3043</v>
      </c>
      <c r="Z17" s="41">
        <v>11.6533</v>
      </c>
      <c r="AA17" s="41">
        <v>10.9396</v>
      </c>
      <c r="AB17" s="41">
        <v>9.300411174391261</v>
      </c>
    </row>
    <row r="18" spans="1:28" x14ac:dyDescent="0.15">
      <c r="A18" s="42" t="s">
        <v>11</v>
      </c>
      <c r="B18" s="10" t="s">
        <v>4</v>
      </c>
      <c r="C18" s="32">
        <v>43.350506447402637</v>
      </c>
      <c r="D18" s="32">
        <v>38.530725460246792</v>
      </c>
      <c r="E18" s="32">
        <v>26.528342951840337</v>
      </c>
      <c r="F18" s="32">
        <v>23.934352391407764</v>
      </c>
      <c r="G18" s="32">
        <v>19.087908795596057</v>
      </c>
      <c r="H18" s="32">
        <v>20.344109460396044</v>
      </c>
      <c r="I18" s="32">
        <v>22.212379129192591</v>
      </c>
      <c r="J18" s="32">
        <v>17.033947834388407</v>
      </c>
      <c r="K18" s="33">
        <v>14.600864861222966</v>
      </c>
      <c r="L18" s="32">
        <v>11.827545726175154</v>
      </c>
      <c r="M18" s="34">
        <v>11.342916718568071</v>
      </c>
      <c r="N18" s="34">
        <v>10.689238140071351</v>
      </c>
      <c r="O18" s="34">
        <v>10.228275645887509</v>
      </c>
      <c r="P18" s="34">
        <v>8.6906461471316412</v>
      </c>
      <c r="Q18" s="34">
        <v>9.0000557027213173</v>
      </c>
      <c r="R18" s="34">
        <v>8.7911000000000001</v>
      </c>
      <c r="S18" s="34">
        <v>7.7039</v>
      </c>
      <c r="T18" s="35">
        <v>7.1181000000000001</v>
      </c>
      <c r="U18" s="35">
        <v>5.4766000000000004</v>
      </c>
      <c r="V18" s="35">
        <v>6.5694999999999997</v>
      </c>
      <c r="W18" s="35">
        <v>5.9184999999999999</v>
      </c>
      <c r="X18" s="35">
        <v>6.4606000000000003</v>
      </c>
      <c r="Y18" s="35">
        <v>4.6925999999999997</v>
      </c>
      <c r="Z18" s="35">
        <v>5.3459000000000003</v>
      </c>
      <c r="AA18" s="35">
        <v>5.1856999999999998</v>
      </c>
      <c r="AB18" s="35">
        <v>4.1946017618602012</v>
      </c>
    </row>
    <row r="19" spans="1:28" x14ac:dyDescent="0.15">
      <c r="A19" s="36"/>
      <c r="B19" s="21" t="s">
        <v>7</v>
      </c>
      <c r="C19" s="43">
        <v>73.974593540970886</v>
      </c>
      <c r="D19" s="43">
        <v>66.077782330530695</v>
      </c>
      <c r="E19" s="43">
        <v>59.967311664831186</v>
      </c>
      <c r="F19" s="43">
        <v>50.507441133522427</v>
      </c>
      <c r="G19" s="43">
        <v>42.246771083157256</v>
      </c>
      <c r="H19" s="43">
        <v>46.677137782573375</v>
      </c>
      <c r="I19" s="43">
        <v>51.434548793641085</v>
      </c>
      <c r="J19" s="43">
        <v>40.221794250584097</v>
      </c>
      <c r="K19" s="44">
        <v>33.619576096615909</v>
      </c>
      <c r="L19" s="43">
        <v>28.308731316093187</v>
      </c>
      <c r="M19" s="45">
        <v>25.847166523309951</v>
      </c>
      <c r="N19" s="45">
        <v>27.311979541894033</v>
      </c>
      <c r="O19" s="45">
        <v>23.58673143010105</v>
      </c>
      <c r="P19" s="45">
        <v>22.440428519110068</v>
      </c>
      <c r="Q19" s="45">
        <v>16.714426206516684</v>
      </c>
      <c r="R19" s="45">
        <v>15.9948</v>
      </c>
      <c r="S19" s="45">
        <v>13.915900000000001</v>
      </c>
      <c r="T19" s="46">
        <v>13.7536</v>
      </c>
      <c r="U19" s="46">
        <v>8.8932000000000002</v>
      </c>
      <c r="V19" s="46">
        <v>10.705500000000001</v>
      </c>
      <c r="W19" s="46">
        <v>9.9222999999999999</v>
      </c>
      <c r="X19" s="46">
        <v>10.3969</v>
      </c>
      <c r="Y19" s="46">
        <v>8.1059999999999999</v>
      </c>
      <c r="Z19" s="46">
        <v>8.6607000000000003</v>
      </c>
      <c r="AA19" s="46">
        <v>7.7739000000000003</v>
      </c>
      <c r="AB19" s="46">
        <v>7.0718559839342863</v>
      </c>
    </row>
    <row r="20" spans="1:28" x14ac:dyDescent="0.15">
      <c r="A20" s="48"/>
      <c r="B20" s="37" t="s">
        <v>5</v>
      </c>
      <c r="C20" s="38">
        <v>65.165755155950578</v>
      </c>
      <c r="D20" s="38">
        <v>57.972813849299584</v>
      </c>
      <c r="E20" s="38">
        <v>50.037378203662804</v>
      </c>
      <c r="F20" s="38">
        <v>42.541282833452364</v>
      </c>
      <c r="G20" s="38">
        <v>35.245750481321011</v>
      </c>
      <c r="H20" s="38">
        <v>38.634194024128981</v>
      </c>
      <c r="I20" s="38">
        <v>42.333349887587147</v>
      </c>
      <c r="J20" s="38">
        <v>32.442265493742461</v>
      </c>
      <c r="K20" s="39">
        <v>26.761240187690582</v>
      </c>
      <c r="L20" s="38">
        <v>21.935235001652128</v>
      </c>
      <c r="M20" s="40">
        <v>20.043835539502581</v>
      </c>
      <c r="N20" s="40">
        <v>20.434707511809872</v>
      </c>
      <c r="O20" s="40">
        <v>17.875425458834787</v>
      </c>
      <c r="P20" s="40">
        <v>16.369288944843309</v>
      </c>
      <c r="Q20" s="40">
        <v>13.217628828949584</v>
      </c>
      <c r="R20" s="40">
        <v>12.647399999999999</v>
      </c>
      <c r="S20" s="40">
        <v>10.959099999999999</v>
      </c>
      <c r="T20" s="41">
        <v>10.521100000000001</v>
      </c>
      <c r="U20" s="41">
        <v>7.1912000000000003</v>
      </c>
      <c r="V20" s="41">
        <v>8.6001999999999992</v>
      </c>
      <c r="W20" s="41">
        <v>7.8345000000000002</v>
      </c>
      <c r="X20" s="41">
        <v>8.3030000000000008</v>
      </c>
      <c r="Y20" s="41">
        <v>6.2556000000000003</v>
      </c>
      <c r="Z20" s="41">
        <v>6.8310000000000004</v>
      </c>
      <c r="AA20" s="41">
        <v>6.3205</v>
      </c>
      <c r="AB20" s="41">
        <v>5.4296149464068479</v>
      </c>
    </row>
    <row r="22" spans="1:28" x14ac:dyDescent="0.15">
      <c r="A22" s="3" t="s">
        <v>237</v>
      </c>
    </row>
    <row r="23" spans="1:28" x14ac:dyDescent="0.15">
      <c r="A23" s="25" t="s">
        <v>185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37" spans="5:5" x14ac:dyDescent="0.15">
      <c r="E37" s="49"/>
    </row>
    <row r="38" spans="5:5" x14ac:dyDescent="0.15">
      <c r="E38" s="49"/>
    </row>
    <row r="39" spans="5:5" x14ac:dyDescent="0.15">
      <c r="E39" s="49"/>
    </row>
    <row r="40" spans="5:5" x14ac:dyDescent="0.15">
      <c r="E40" s="49"/>
    </row>
    <row r="41" spans="5:5" x14ac:dyDescent="0.15">
      <c r="E41" s="49"/>
    </row>
    <row r="42" spans="5:5" x14ac:dyDescent="0.15">
      <c r="E42" s="49"/>
    </row>
  </sheetData>
  <printOptions horizontalCentered="1"/>
  <pageMargins left="0.11811023622047245" right="0.11811023622047245" top="1.1417322834645669" bottom="0.74803149606299213" header="0.31496062992125984" footer="0.31496062992125984"/>
  <pageSetup paperSize="9" scale="8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11" sqref="F11"/>
    </sheetView>
  </sheetViews>
  <sheetFormatPr defaultRowHeight="14.25" x14ac:dyDescent="0.2"/>
  <cols>
    <col min="1" max="1" width="61.75" bestFit="1" customWidth="1"/>
    <col min="2" max="13" width="10.125" bestFit="1" customWidth="1"/>
  </cols>
  <sheetData>
    <row r="1" spans="1:13" x14ac:dyDescent="0.2">
      <c r="A1" s="442" t="s">
        <v>519</v>
      </c>
    </row>
    <row r="2" spans="1:13" x14ac:dyDescent="0.2">
      <c r="A2" t="s">
        <v>364</v>
      </c>
      <c r="M2" t="s">
        <v>365</v>
      </c>
    </row>
    <row r="3" spans="1:13" x14ac:dyDescent="0.2">
      <c r="A3" s="520" t="s">
        <v>366</v>
      </c>
      <c r="B3" s="520">
        <v>2554</v>
      </c>
      <c r="C3" s="520">
        <v>2555</v>
      </c>
      <c r="D3" s="520">
        <v>2556</v>
      </c>
      <c r="E3" s="520">
        <v>2557</v>
      </c>
      <c r="F3" s="520">
        <v>2558</v>
      </c>
      <c r="G3" s="520">
        <v>2559</v>
      </c>
      <c r="H3" s="520">
        <v>2560</v>
      </c>
      <c r="I3" s="520">
        <v>2561</v>
      </c>
      <c r="J3" s="520">
        <v>2562</v>
      </c>
      <c r="K3" s="520">
        <v>2563</v>
      </c>
      <c r="L3" s="520">
        <v>2564</v>
      </c>
      <c r="M3" s="520">
        <v>2565</v>
      </c>
    </row>
    <row r="4" spans="1:13" x14ac:dyDescent="0.2">
      <c r="A4" s="476" t="s">
        <v>367</v>
      </c>
      <c r="B4" s="521">
        <v>160428</v>
      </c>
      <c r="C4" s="521">
        <v>117029</v>
      </c>
      <c r="D4" s="521">
        <v>84625</v>
      </c>
      <c r="E4" s="521">
        <v>77344</v>
      </c>
      <c r="F4" s="521">
        <v>48428</v>
      </c>
      <c r="G4" s="521">
        <v>81652</v>
      </c>
      <c r="H4" s="521">
        <v>54700</v>
      </c>
      <c r="I4" s="521">
        <v>62808</v>
      </c>
      <c r="J4" s="521">
        <v>38363</v>
      </c>
      <c r="K4" s="521">
        <v>35422</v>
      </c>
      <c r="L4" s="521">
        <v>39530</v>
      </c>
      <c r="M4" s="521">
        <v>33856</v>
      </c>
    </row>
    <row r="5" spans="1:13" x14ac:dyDescent="0.2">
      <c r="A5" s="477" t="s">
        <v>368</v>
      </c>
      <c r="B5" s="522">
        <v>7932176</v>
      </c>
      <c r="C5" s="522">
        <v>7911964</v>
      </c>
      <c r="D5" s="522">
        <v>6871122</v>
      </c>
      <c r="E5" s="522">
        <v>6635553</v>
      </c>
      <c r="F5" s="522">
        <v>4492868</v>
      </c>
      <c r="G5" s="522">
        <v>5463386</v>
      </c>
      <c r="H5" s="522">
        <v>5124392</v>
      </c>
      <c r="I5" s="522">
        <v>5411470</v>
      </c>
      <c r="J5" s="522">
        <v>4075098</v>
      </c>
      <c r="K5" s="522">
        <v>4529723</v>
      </c>
      <c r="L5" s="522">
        <v>4142426</v>
      </c>
      <c r="M5" s="522">
        <v>3610222</v>
      </c>
    </row>
    <row r="6" spans="1:13" x14ac:dyDescent="0.2">
      <c r="A6" s="477" t="s">
        <v>369</v>
      </c>
      <c r="B6" s="522">
        <v>355684</v>
      </c>
      <c r="C6" s="522">
        <v>162891</v>
      </c>
      <c r="D6" s="522">
        <v>159786</v>
      </c>
      <c r="E6" s="522">
        <v>139396</v>
      </c>
      <c r="F6" s="522">
        <v>115314</v>
      </c>
      <c r="G6" s="522">
        <v>112301</v>
      </c>
      <c r="H6" s="522">
        <v>100474</v>
      </c>
      <c r="I6" s="522">
        <v>109995</v>
      </c>
      <c r="J6" s="522">
        <v>88490</v>
      </c>
      <c r="K6" s="522">
        <v>58502</v>
      </c>
      <c r="L6" s="522">
        <v>93440</v>
      </c>
      <c r="M6" s="522">
        <v>67940</v>
      </c>
    </row>
    <row r="7" spans="1:13" x14ac:dyDescent="0.2">
      <c r="A7" s="477" t="s">
        <v>370</v>
      </c>
      <c r="B7" s="523" t="s">
        <v>371</v>
      </c>
      <c r="C7" s="523" t="s">
        <v>371</v>
      </c>
      <c r="D7" s="523" t="s">
        <v>371</v>
      </c>
      <c r="E7" s="523" t="s">
        <v>371</v>
      </c>
      <c r="F7" s="523" t="s">
        <v>371</v>
      </c>
      <c r="G7" s="523" t="s">
        <v>371</v>
      </c>
      <c r="H7" s="523" t="s">
        <v>371</v>
      </c>
      <c r="I7" s="523" t="s">
        <v>371</v>
      </c>
      <c r="J7" s="523" t="s">
        <v>371</v>
      </c>
      <c r="K7" s="521">
        <v>12452</v>
      </c>
      <c r="L7" s="521">
        <v>61421</v>
      </c>
      <c r="M7" s="521">
        <v>51356</v>
      </c>
    </row>
    <row r="8" spans="1:13" x14ac:dyDescent="0.2">
      <c r="A8" s="477" t="s">
        <v>372</v>
      </c>
      <c r="B8" s="522">
        <v>67820</v>
      </c>
      <c r="C8" s="522">
        <v>101189</v>
      </c>
      <c r="D8" s="522">
        <v>92376</v>
      </c>
      <c r="E8" s="522">
        <v>56096</v>
      </c>
      <c r="F8" s="522">
        <v>37987</v>
      </c>
      <c r="G8" s="522">
        <v>29860</v>
      </c>
      <c r="H8" s="522">
        <v>39933</v>
      </c>
      <c r="I8" s="522">
        <v>42221</v>
      </c>
      <c r="J8" s="522">
        <v>41618</v>
      </c>
      <c r="K8" s="522">
        <v>53874</v>
      </c>
      <c r="L8" s="522">
        <v>42754</v>
      </c>
      <c r="M8" s="522">
        <v>21471</v>
      </c>
    </row>
    <row r="9" spans="1:13" x14ac:dyDescent="0.2">
      <c r="A9" s="477" t="s">
        <v>373</v>
      </c>
      <c r="B9" s="522">
        <v>8159</v>
      </c>
      <c r="C9" s="522">
        <v>6912</v>
      </c>
      <c r="D9" s="522">
        <v>15264</v>
      </c>
      <c r="E9" s="522">
        <v>23170</v>
      </c>
      <c r="F9" s="522">
        <v>26884</v>
      </c>
      <c r="G9" s="522">
        <v>8832</v>
      </c>
      <c r="H9" s="522">
        <v>3587</v>
      </c>
      <c r="I9" s="522">
        <v>5435</v>
      </c>
      <c r="J9" s="522">
        <v>9757</v>
      </c>
      <c r="K9" s="522">
        <v>14075</v>
      </c>
      <c r="L9" s="522">
        <v>8851</v>
      </c>
      <c r="M9" s="522">
        <v>6866</v>
      </c>
    </row>
    <row r="10" spans="1:13" x14ac:dyDescent="0.2">
      <c r="A10" s="478" t="s">
        <v>374</v>
      </c>
      <c r="B10" s="524" t="s">
        <v>371</v>
      </c>
      <c r="C10" s="524" t="s">
        <v>371</v>
      </c>
      <c r="D10" s="524" t="s">
        <v>371</v>
      </c>
      <c r="E10" s="524" t="s">
        <v>371</v>
      </c>
      <c r="F10" s="524" t="s">
        <v>371</v>
      </c>
      <c r="G10" s="524" t="s">
        <v>371</v>
      </c>
      <c r="H10" s="524" t="s">
        <v>371</v>
      </c>
      <c r="I10" s="525">
        <v>38743</v>
      </c>
      <c r="J10" s="525">
        <v>14912</v>
      </c>
      <c r="K10" s="525">
        <v>28188</v>
      </c>
      <c r="L10" s="525">
        <v>26611</v>
      </c>
      <c r="M10" s="525">
        <v>133533</v>
      </c>
    </row>
    <row r="11" spans="1:13" x14ac:dyDescent="0.2">
      <c r="A11" s="520" t="s">
        <v>5</v>
      </c>
      <c r="B11" s="526">
        <f>SUM(B4:B10)</f>
        <v>8524267</v>
      </c>
      <c r="C11" s="526">
        <f t="shared" ref="C11:K11" si="0">SUM(C4:C10)</f>
        <v>8299985</v>
      </c>
      <c r="D11" s="526">
        <f t="shared" si="0"/>
        <v>7223173</v>
      </c>
      <c r="E11" s="526">
        <f t="shared" si="0"/>
        <v>6931559</v>
      </c>
      <c r="F11" s="526">
        <f t="shared" si="0"/>
        <v>4721481</v>
      </c>
      <c r="G11" s="526">
        <f t="shared" si="0"/>
        <v>5696031</v>
      </c>
      <c r="H11" s="526">
        <f>SUM(H4:H10)</f>
        <v>5323086</v>
      </c>
      <c r="I11" s="526">
        <f t="shared" si="0"/>
        <v>5670672</v>
      </c>
      <c r="J11" s="526">
        <f t="shared" si="0"/>
        <v>4268238</v>
      </c>
      <c r="K11" s="526">
        <f t="shared" si="0"/>
        <v>4732236</v>
      </c>
      <c r="L11" s="526">
        <f>SUM(L4:L10)</f>
        <v>4415033</v>
      </c>
      <c r="M11" s="526">
        <f>SUM(M4:M10)</f>
        <v>3925244</v>
      </c>
    </row>
    <row r="13" spans="1:13" x14ac:dyDescent="0.2">
      <c r="A13" t="s">
        <v>375</v>
      </c>
      <c r="M13" t="s">
        <v>376</v>
      </c>
    </row>
    <row r="14" spans="1:13" x14ac:dyDescent="0.2">
      <c r="A14" s="520" t="s">
        <v>366</v>
      </c>
      <c r="B14" s="520">
        <v>2554</v>
      </c>
      <c r="C14" s="520">
        <v>2555</v>
      </c>
      <c r="D14" s="520">
        <v>2556</v>
      </c>
      <c r="E14" s="520">
        <v>2557</v>
      </c>
      <c r="F14" s="520">
        <v>2558</v>
      </c>
      <c r="G14" s="520">
        <v>2559</v>
      </c>
      <c r="H14" s="520">
        <v>2560</v>
      </c>
      <c r="I14" s="520">
        <v>2561</v>
      </c>
      <c r="J14" s="520">
        <v>2562</v>
      </c>
      <c r="K14" s="520">
        <v>2563</v>
      </c>
      <c r="L14" s="520">
        <v>2564</v>
      </c>
      <c r="M14" s="520">
        <v>2565</v>
      </c>
    </row>
    <row r="15" spans="1:13" x14ac:dyDescent="0.2">
      <c r="A15" s="476" t="s">
        <v>367</v>
      </c>
      <c r="B15" s="527">
        <f>100*B4/$B$11</f>
        <v>1.8820151926259465</v>
      </c>
      <c r="C15" s="527">
        <f>100*C4/$C$11</f>
        <v>1.4099904999828312</v>
      </c>
      <c r="D15" s="527">
        <f>100*D4/$D$11</f>
        <v>1.1715765356859098</v>
      </c>
      <c r="E15" s="527">
        <f>E4/$E$11*100</f>
        <v>1.1158240159248445</v>
      </c>
      <c r="F15" s="527">
        <f>F4/$F$11*100</f>
        <v>1.0256951155792007</v>
      </c>
      <c r="G15" s="527">
        <f>100*G4/$G$11</f>
        <v>1.4334893893660341</v>
      </c>
      <c r="H15" s="527">
        <f>100*H4/$H$11</f>
        <v>1.0275994038044849</v>
      </c>
      <c r="I15" s="527">
        <f>100*I4/$I$11</f>
        <v>1.1075935973725866</v>
      </c>
      <c r="J15" s="527">
        <f>100*J4/$J$11</f>
        <v>0.89880180064935455</v>
      </c>
      <c r="K15" s="527">
        <f>100*K4/$K$11</f>
        <v>0.74852564411411437</v>
      </c>
      <c r="L15" s="527">
        <f>100*L4/$L$11</f>
        <v>0.89535004608119573</v>
      </c>
      <c r="M15" s="527">
        <f t="shared" ref="M15:M22" si="1">100*M4/$M$11</f>
        <v>0.86251962935297777</v>
      </c>
    </row>
    <row r="16" spans="1:13" x14ac:dyDescent="0.2">
      <c r="A16" s="477" t="s">
        <v>368</v>
      </c>
      <c r="B16" s="527">
        <f t="shared" ref="B16:B22" si="2">100*B5/$B$11</f>
        <v>93.054053797235582</v>
      </c>
      <c r="C16" s="527">
        <f t="shared" ref="C16:C22" si="3">100*C5/$C$11</f>
        <v>95.325039744047729</v>
      </c>
      <c r="D16" s="527">
        <f t="shared" ref="D16:D22" si="4">100*D5/$D$11</f>
        <v>95.126089323902391</v>
      </c>
      <c r="E16" s="527">
        <f t="shared" ref="E16:E22" si="5">E5/$E$11*100</f>
        <v>95.729589836860654</v>
      </c>
      <c r="F16" s="527">
        <f t="shared" ref="F16:F22" si="6">F5/$F$11*100</f>
        <v>95.158023509996127</v>
      </c>
      <c r="G16" s="527">
        <f t="shared" ref="G16:G22" si="7">100*G5/$G$11</f>
        <v>95.91566478483</v>
      </c>
      <c r="H16" s="527">
        <f t="shared" ref="H16:H22" si="8">100*H5/$H$11</f>
        <v>96.267315613536965</v>
      </c>
      <c r="I16" s="527">
        <f t="shared" ref="I16:I22" si="9">100*I5/$I$11</f>
        <v>95.429077894119075</v>
      </c>
      <c r="J16" s="527">
        <f t="shared" ref="J16:J21" si="10">100*J5/$J$11</f>
        <v>95.474947741901929</v>
      </c>
      <c r="K16" s="527">
        <f t="shared" ref="K16:K20" si="11">100*K5/$K$11</f>
        <v>95.720564232214954</v>
      </c>
      <c r="L16" s="527">
        <f t="shared" ref="L16:L21" si="12">100*L5/$L$11</f>
        <v>93.825482165138965</v>
      </c>
      <c r="M16" s="527">
        <f t="shared" si="1"/>
        <v>91.974460695946547</v>
      </c>
    </row>
    <row r="17" spans="1:13" x14ac:dyDescent="0.2">
      <c r="A17" s="477" t="s">
        <v>369</v>
      </c>
      <c r="B17" s="527">
        <f t="shared" si="2"/>
        <v>4.1726051049316029</v>
      </c>
      <c r="C17" s="527">
        <f t="shared" si="3"/>
        <v>1.962545715444064</v>
      </c>
      <c r="D17" s="527">
        <f t="shared" si="4"/>
        <v>2.2121303200131024</v>
      </c>
      <c r="E17" s="527">
        <f t="shared" si="5"/>
        <v>2.0110338814110937</v>
      </c>
      <c r="F17" s="527">
        <f t="shared" si="6"/>
        <v>2.4423268885334917</v>
      </c>
      <c r="G17" s="527">
        <f t="shared" si="7"/>
        <v>1.971565814863016</v>
      </c>
      <c r="H17" s="527">
        <f t="shared" si="8"/>
        <v>1.8875141224470167</v>
      </c>
      <c r="I17" s="527">
        <f t="shared" si="9"/>
        <v>1.9397171975384928</v>
      </c>
      <c r="J17" s="527">
        <f t="shared" si="10"/>
        <v>2.073220846635075</v>
      </c>
      <c r="K17" s="527">
        <f t="shared" si="11"/>
        <v>1.236244346224491</v>
      </c>
      <c r="L17" s="527">
        <f t="shared" si="12"/>
        <v>2.1164054719409799</v>
      </c>
      <c r="M17" s="527">
        <f t="shared" si="1"/>
        <v>1.7308478148110029</v>
      </c>
    </row>
    <row r="18" spans="1:13" x14ac:dyDescent="0.2">
      <c r="A18" s="477" t="s">
        <v>370</v>
      </c>
      <c r="B18" s="528" t="s">
        <v>371</v>
      </c>
      <c r="C18" s="528" t="s">
        <v>371</v>
      </c>
      <c r="D18" s="528" t="s">
        <v>371</v>
      </c>
      <c r="E18" s="528" t="s">
        <v>371</v>
      </c>
      <c r="F18" s="528" t="s">
        <v>371</v>
      </c>
      <c r="G18" s="528" t="s">
        <v>371</v>
      </c>
      <c r="H18" s="528" t="s">
        <v>371</v>
      </c>
      <c r="I18" s="528" t="s">
        <v>371</v>
      </c>
      <c r="J18" s="528" t="s">
        <v>371</v>
      </c>
      <c r="K18" s="527">
        <f t="shared" si="11"/>
        <v>0.2631314245527907</v>
      </c>
      <c r="L18" s="527">
        <f t="shared" si="12"/>
        <v>1.3911787295814098</v>
      </c>
      <c r="M18" s="527">
        <f t="shared" si="1"/>
        <v>1.3083517865386203</v>
      </c>
    </row>
    <row r="19" spans="1:13" x14ac:dyDescent="0.2">
      <c r="A19" s="477" t="s">
        <v>372</v>
      </c>
      <c r="B19" s="527">
        <f t="shared" si="2"/>
        <v>0.79561093053514165</v>
      </c>
      <c r="C19" s="527">
        <f t="shared" si="3"/>
        <v>1.2191467815905692</v>
      </c>
      <c r="D19" s="527">
        <f t="shared" si="4"/>
        <v>1.2788839475393985</v>
      </c>
      <c r="E19" s="527">
        <f t="shared" si="5"/>
        <v>0.80928402975434544</v>
      </c>
      <c r="F19" s="527">
        <f t="shared" si="6"/>
        <v>0.80455687526858632</v>
      </c>
      <c r="G19" s="527">
        <f t="shared" si="7"/>
        <v>0.52422467504127002</v>
      </c>
      <c r="H19" s="527">
        <f t="shared" si="8"/>
        <v>0.75018513696754097</v>
      </c>
      <c r="I19" s="527">
        <f t="shared" si="9"/>
        <v>0.74455020498452384</v>
      </c>
      <c r="J19" s="527">
        <f t="shared" si="10"/>
        <v>0.97506277766141436</v>
      </c>
      <c r="K19" s="527">
        <f t="shared" si="11"/>
        <v>1.1384470258879735</v>
      </c>
      <c r="L19" s="527">
        <f t="shared" si="12"/>
        <v>0.96837328282710455</v>
      </c>
      <c r="M19" s="527">
        <f t="shared" si="1"/>
        <v>0.54699784268188167</v>
      </c>
    </row>
    <row r="20" spans="1:13" x14ac:dyDescent="0.2">
      <c r="A20" s="477" t="s">
        <v>373</v>
      </c>
      <c r="B20" s="527">
        <f t="shared" si="2"/>
        <v>9.5714974671722505E-2</v>
      </c>
      <c r="C20" s="527">
        <f t="shared" si="3"/>
        <v>8.3277258934805309E-2</v>
      </c>
      <c r="D20" s="527">
        <f t="shared" si="4"/>
        <v>0.21131987285919915</v>
      </c>
      <c r="E20" s="527">
        <f t="shared" si="5"/>
        <v>0.33426823604906197</v>
      </c>
      <c r="F20" s="527">
        <f t="shared" si="6"/>
        <v>0.56939761062259919</v>
      </c>
      <c r="G20" s="527">
        <f t="shared" si="7"/>
        <v>0.15505533589968173</v>
      </c>
      <c r="H20" s="527">
        <f t="shared" si="8"/>
        <v>6.7385723243997941E-2</v>
      </c>
      <c r="I20" s="527">
        <f t="shared" si="9"/>
        <v>9.584401989746541E-2</v>
      </c>
      <c r="J20" s="527">
        <f t="shared" si="10"/>
        <v>0.22859550006349225</v>
      </c>
      <c r="K20" s="527">
        <f t="shared" si="11"/>
        <v>0.29742810798108971</v>
      </c>
      <c r="L20" s="527">
        <f t="shared" si="12"/>
        <v>0.20047415274132718</v>
      </c>
      <c r="M20" s="527">
        <f t="shared" si="1"/>
        <v>0.17491906235637836</v>
      </c>
    </row>
    <row r="21" spans="1:13" x14ac:dyDescent="0.2">
      <c r="A21" s="478" t="s">
        <v>374</v>
      </c>
      <c r="B21" s="529" t="s">
        <v>371</v>
      </c>
      <c r="C21" s="529" t="s">
        <v>371</v>
      </c>
      <c r="D21" s="529" t="s">
        <v>371</v>
      </c>
      <c r="E21" s="529" t="s">
        <v>371</v>
      </c>
      <c r="F21" s="529" t="s">
        <v>371</v>
      </c>
      <c r="G21" s="529" t="s">
        <v>371</v>
      </c>
      <c r="H21" s="529" t="s">
        <v>371</v>
      </c>
      <c r="I21" s="530">
        <f t="shared" si="9"/>
        <v>0.68321708608785692</v>
      </c>
      <c r="J21" s="530">
        <f t="shared" si="10"/>
        <v>0.34937133308873591</v>
      </c>
      <c r="K21" s="530">
        <f>100*K10/$K$11</f>
        <v>0.59565921902457952</v>
      </c>
      <c r="L21" s="530">
        <f t="shared" si="12"/>
        <v>0.6027361516890134</v>
      </c>
      <c r="M21" s="527">
        <f t="shared" si="1"/>
        <v>3.401903168312594</v>
      </c>
    </row>
    <row r="22" spans="1:13" x14ac:dyDescent="0.2">
      <c r="A22" s="520" t="s">
        <v>5</v>
      </c>
      <c r="B22" s="519">
        <f t="shared" si="2"/>
        <v>100</v>
      </c>
      <c r="C22" s="519">
        <f t="shared" si="3"/>
        <v>100</v>
      </c>
      <c r="D22" s="519">
        <f t="shared" si="4"/>
        <v>100</v>
      </c>
      <c r="E22" s="519">
        <f t="shared" si="5"/>
        <v>100</v>
      </c>
      <c r="F22" s="519">
        <f t="shared" si="6"/>
        <v>100</v>
      </c>
      <c r="G22" s="519">
        <f t="shared" si="7"/>
        <v>100</v>
      </c>
      <c r="H22" s="519">
        <f t="shared" si="8"/>
        <v>100</v>
      </c>
      <c r="I22" s="519">
        <f t="shared" si="9"/>
        <v>100</v>
      </c>
      <c r="J22" s="519">
        <f>100*J11/$J$11</f>
        <v>100</v>
      </c>
      <c r="K22" s="519">
        <f>100*K11/$K$11</f>
        <v>100</v>
      </c>
      <c r="L22" s="519">
        <f>100*L11/$L$11</f>
        <v>100</v>
      </c>
      <c r="M22" s="519">
        <f t="shared" si="1"/>
        <v>100</v>
      </c>
    </row>
    <row r="23" spans="1:13" x14ac:dyDescent="0.2">
      <c r="A23" s="3" t="s">
        <v>237</v>
      </c>
    </row>
    <row r="25" spans="1:13" x14ac:dyDescent="0.2">
      <c r="G25" s="588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opLeftCell="A11" workbookViewId="0">
      <selection activeCell="C7" sqref="C7"/>
    </sheetView>
  </sheetViews>
  <sheetFormatPr defaultRowHeight="14.25" x14ac:dyDescent="0.2"/>
  <cols>
    <col min="2" max="2" width="25.125" bestFit="1" customWidth="1"/>
    <col min="3" max="3" width="9.25" bestFit="1" customWidth="1"/>
    <col min="4" max="4" width="10.375" bestFit="1" customWidth="1"/>
    <col min="5" max="5" width="9.875" bestFit="1" customWidth="1"/>
    <col min="7" max="7" width="10.125" customWidth="1"/>
    <col min="8" max="8" width="10.25" customWidth="1"/>
    <col min="10" max="10" width="11.125" customWidth="1"/>
    <col min="11" max="11" width="10.25" customWidth="1"/>
    <col min="13" max="13" width="10.125" bestFit="1" customWidth="1"/>
    <col min="14" max="14" width="9.875" bestFit="1" customWidth="1"/>
    <col min="16" max="16" width="10.125" bestFit="1" customWidth="1"/>
    <col min="17" max="17" width="9.875" bestFit="1" customWidth="1"/>
    <col min="19" max="19" width="10.125" bestFit="1" customWidth="1"/>
    <col min="20" max="20" width="9.875" customWidth="1"/>
  </cols>
  <sheetData>
    <row r="1" spans="1:20" x14ac:dyDescent="0.2">
      <c r="A1" s="134" t="s">
        <v>544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</row>
    <row r="2" spans="1:20" x14ac:dyDescent="0.2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6" t="s">
        <v>465</v>
      </c>
    </row>
    <row r="3" spans="1:20" x14ac:dyDescent="0.2">
      <c r="A3" s="625"/>
      <c r="B3" s="625"/>
      <c r="C3" s="719">
        <v>2554</v>
      </c>
      <c r="D3" s="720"/>
      <c r="E3" s="721"/>
      <c r="F3" s="719">
        <v>2556</v>
      </c>
      <c r="G3" s="720"/>
      <c r="H3" s="721"/>
      <c r="I3" s="719">
        <v>2558</v>
      </c>
      <c r="J3" s="720"/>
      <c r="K3" s="721"/>
      <c r="L3" s="719">
        <v>2560</v>
      </c>
      <c r="M3" s="720"/>
      <c r="N3" s="721"/>
      <c r="O3" s="719">
        <v>2562</v>
      </c>
      <c r="P3" s="720"/>
      <c r="Q3" s="721"/>
      <c r="R3" s="719">
        <v>2564</v>
      </c>
      <c r="S3" s="720"/>
      <c r="T3" s="721"/>
    </row>
    <row r="4" spans="1:20" ht="38.25" x14ac:dyDescent="0.2">
      <c r="A4" s="627" t="s">
        <v>449</v>
      </c>
      <c r="B4" s="628" t="s">
        <v>450</v>
      </c>
      <c r="C4" s="629" t="s">
        <v>451</v>
      </c>
      <c r="D4" s="630" t="s">
        <v>452</v>
      </c>
      <c r="E4" s="649" t="s">
        <v>5</v>
      </c>
      <c r="F4" s="629" t="s">
        <v>451</v>
      </c>
      <c r="G4" s="630" t="s">
        <v>452</v>
      </c>
      <c r="H4" s="631" t="s">
        <v>5</v>
      </c>
      <c r="I4" s="629" t="s">
        <v>451</v>
      </c>
      <c r="J4" s="630" t="s">
        <v>452</v>
      </c>
      <c r="K4" s="631" t="s">
        <v>5</v>
      </c>
      <c r="L4" s="629" t="s">
        <v>451</v>
      </c>
      <c r="M4" s="630" t="s">
        <v>452</v>
      </c>
      <c r="N4" s="631" t="s">
        <v>5</v>
      </c>
      <c r="O4" s="629" t="s">
        <v>451</v>
      </c>
      <c r="P4" s="630" t="s">
        <v>452</v>
      </c>
      <c r="Q4" s="631" t="s">
        <v>5</v>
      </c>
      <c r="R4" s="629" t="s">
        <v>451</v>
      </c>
      <c r="S4" s="630" t="s">
        <v>452</v>
      </c>
      <c r="T4" s="631" t="s">
        <v>5</v>
      </c>
    </row>
    <row r="5" spans="1:20" x14ac:dyDescent="0.2">
      <c r="A5" s="632" t="s">
        <v>453</v>
      </c>
      <c r="B5" s="628"/>
      <c r="C5" s="633">
        <v>56772.08</v>
      </c>
      <c r="D5" s="634">
        <v>299441.89</v>
      </c>
      <c r="E5" s="635">
        <v>273725.21000000002</v>
      </c>
      <c r="F5" s="633">
        <v>63963.08</v>
      </c>
      <c r="G5" s="634">
        <v>368726.14</v>
      </c>
      <c r="H5" s="635">
        <v>342742.54</v>
      </c>
      <c r="I5" s="633">
        <v>67974.350000000006</v>
      </c>
      <c r="J5" s="634">
        <v>340634.36</v>
      </c>
      <c r="K5" s="635">
        <v>326176.02</v>
      </c>
      <c r="L5" s="633">
        <v>92921.99</v>
      </c>
      <c r="M5" s="634">
        <v>383673.19</v>
      </c>
      <c r="N5" s="635">
        <v>365785</v>
      </c>
      <c r="O5" s="633">
        <v>90035.68</v>
      </c>
      <c r="P5" s="634">
        <v>391832.24</v>
      </c>
      <c r="Q5" s="635">
        <v>378395.76</v>
      </c>
      <c r="R5" s="685">
        <v>121224.3</v>
      </c>
      <c r="S5" s="686">
        <v>427693.8</v>
      </c>
      <c r="T5" s="687">
        <v>413454.3</v>
      </c>
    </row>
    <row r="6" spans="1:20" x14ac:dyDescent="0.2">
      <c r="A6" s="636" t="s">
        <v>454</v>
      </c>
      <c r="B6" s="637" t="s">
        <v>455</v>
      </c>
      <c r="C6" s="638">
        <v>150100.25</v>
      </c>
      <c r="D6" s="639">
        <v>786957.06</v>
      </c>
      <c r="E6" s="640">
        <v>774647.78</v>
      </c>
      <c r="F6" s="638">
        <v>162697.48000000001</v>
      </c>
      <c r="G6" s="639">
        <v>916945.09</v>
      </c>
      <c r="H6" s="640">
        <v>904726.5</v>
      </c>
      <c r="I6" s="638">
        <v>260046.6</v>
      </c>
      <c r="J6" s="639">
        <v>845655.75</v>
      </c>
      <c r="K6" s="640">
        <v>838645.41</v>
      </c>
      <c r="L6" s="638">
        <v>247133.13</v>
      </c>
      <c r="M6" s="639">
        <v>1017059.32</v>
      </c>
      <c r="N6" s="640">
        <v>1008312.15</v>
      </c>
      <c r="O6" s="638">
        <v>174056.91</v>
      </c>
      <c r="P6" s="639">
        <v>979613.12</v>
      </c>
      <c r="Q6" s="640">
        <v>974312.63</v>
      </c>
      <c r="R6" s="688">
        <v>380340.1</v>
      </c>
      <c r="S6" s="689">
        <v>1096656</v>
      </c>
      <c r="T6" s="690">
        <v>1088828</v>
      </c>
    </row>
    <row r="7" spans="1:20" x14ac:dyDescent="0.2">
      <c r="A7" s="641"/>
      <c r="B7" s="642" t="s">
        <v>456</v>
      </c>
      <c r="C7" s="633">
        <v>62504.89</v>
      </c>
      <c r="D7" s="634">
        <v>137534.10999999999</v>
      </c>
      <c r="E7" s="643">
        <v>133660.71</v>
      </c>
      <c r="F7" s="633">
        <v>71865.17</v>
      </c>
      <c r="G7" s="634">
        <v>128180.76</v>
      </c>
      <c r="H7" s="643">
        <v>126064.94</v>
      </c>
      <c r="I7" s="633">
        <v>63384.15</v>
      </c>
      <c r="J7" s="634">
        <v>133809.75</v>
      </c>
      <c r="K7" s="643">
        <v>131846.38</v>
      </c>
      <c r="L7" s="633">
        <v>62423.33</v>
      </c>
      <c r="M7" s="634">
        <v>149277.87</v>
      </c>
      <c r="N7" s="643">
        <v>146312.04999999999</v>
      </c>
      <c r="O7" s="633">
        <v>71665.19</v>
      </c>
      <c r="P7" s="634">
        <v>152156.67000000001</v>
      </c>
      <c r="Q7" s="643">
        <v>149414.15</v>
      </c>
      <c r="R7" s="685">
        <v>105342.9</v>
      </c>
      <c r="S7" s="686">
        <v>161877.6</v>
      </c>
      <c r="T7" s="691">
        <v>160549.70000000001</v>
      </c>
    </row>
    <row r="8" spans="1:20" x14ac:dyDescent="0.2">
      <c r="A8" s="641"/>
      <c r="B8" s="642" t="s">
        <v>457</v>
      </c>
      <c r="C8" s="633">
        <v>31902.86</v>
      </c>
      <c r="D8" s="634">
        <v>183093.01</v>
      </c>
      <c r="E8" s="643">
        <v>169397.22</v>
      </c>
      <c r="F8" s="633">
        <v>29916.57</v>
      </c>
      <c r="G8" s="634">
        <v>207340.14</v>
      </c>
      <c r="H8" s="643">
        <v>194949.09</v>
      </c>
      <c r="I8" s="633">
        <v>36071.71</v>
      </c>
      <c r="J8" s="634">
        <v>208566.72</v>
      </c>
      <c r="K8" s="643">
        <v>200909.52</v>
      </c>
      <c r="L8" s="633">
        <v>50422.69</v>
      </c>
      <c r="M8" s="634">
        <v>217217</v>
      </c>
      <c r="N8" s="643">
        <v>207665.26</v>
      </c>
      <c r="O8" s="633">
        <v>53473.13</v>
      </c>
      <c r="P8" s="634">
        <v>212906.82</v>
      </c>
      <c r="Q8" s="643">
        <v>206353.46</v>
      </c>
      <c r="R8" s="685">
        <v>62690.71</v>
      </c>
      <c r="S8" s="686">
        <v>234090.4</v>
      </c>
      <c r="T8" s="691">
        <v>228015.5</v>
      </c>
    </row>
    <row r="9" spans="1:20" x14ac:dyDescent="0.2">
      <c r="A9" s="641"/>
      <c r="B9" s="642" t="s">
        <v>458</v>
      </c>
      <c r="C9" s="633">
        <v>39531.43</v>
      </c>
      <c r="D9" s="634">
        <v>262606.94</v>
      </c>
      <c r="E9" s="643">
        <v>246622.19</v>
      </c>
      <c r="F9" s="633">
        <v>41493.19</v>
      </c>
      <c r="G9" s="634">
        <v>377457.57</v>
      </c>
      <c r="H9" s="643">
        <v>356234.05</v>
      </c>
      <c r="I9" s="633">
        <v>59148.05</v>
      </c>
      <c r="J9" s="634">
        <v>360353.45</v>
      </c>
      <c r="K9" s="643">
        <v>349724.62</v>
      </c>
      <c r="L9" s="633">
        <v>69351.75</v>
      </c>
      <c r="M9" s="634">
        <v>289667.71999999997</v>
      </c>
      <c r="N9" s="643">
        <v>281846.71000000002</v>
      </c>
      <c r="O9" s="633">
        <v>83800.710000000006</v>
      </c>
      <c r="P9" s="634">
        <v>450711.25</v>
      </c>
      <c r="Q9" s="643">
        <v>438507.99</v>
      </c>
      <c r="R9" s="685">
        <v>95708.479999999996</v>
      </c>
      <c r="S9" s="686">
        <v>405340.5</v>
      </c>
      <c r="T9" s="691">
        <v>389524.8</v>
      </c>
    </row>
    <row r="10" spans="1:20" x14ac:dyDescent="0.2">
      <c r="A10" s="641"/>
      <c r="B10" s="642" t="s">
        <v>459</v>
      </c>
      <c r="C10" s="633">
        <v>60530.62</v>
      </c>
      <c r="D10" s="634">
        <v>109527.2</v>
      </c>
      <c r="E10" s="643">
        <v>101753.82</v>
      </c>
      <c r="F10" s="633">
        <v>69266.37</v>
      </c>
      <c r="G10" s="634">
        <v>123702.29</v>
      </c>
      <c r="H10" s="643">
        <v>115883.96</v>
      </c>
      <c r="I10" s="633">
        <v>77693.37</v>
      </c>
      <c r="J10" s="634">
        <v>160277.13</v>
      </c>
      <c r="K10" s="643">
        <v>153896.04999999999</v>
      </c>
      <c r="L10" s="633">
        <v>105393.29</v>
      </c>
      <c r="M10" s="634">
        <v>183127.36</v>
      </c>
      <c r="N10" s="643">
        <v>175732.11</v>
      </c>
      <c r="O10" s="633">
        <v>104884.32</v>
      </c>
      <c r="P10" s="634">
        <v>198636.08</v>
      </c>
      <c r="Q10" s="643">
        <v>192176.91</v>
      </c>
      <c r="R10" s="685">
        <v>135354.6</v>
      </c>
      <c r="S10" s="686">
        <v>218344</v>
      </c>
      <c r="T10" s="691">
        <v>211783.4</v>
      </c>
    </row>
    <row r="11" spans="1:20" x14ac:dyDescent="0.2">
      <c r="A11" s="641"/>
      <c r="B11" s="642" t="s">
        <v>163</v>
      </c>
      <c r="C11" s="633">
        <v>74015.33</v>
      </c>
      <c r="D11" s="634">
        <v>202032.6</v>
      </c>
      <c r="E11" s="643">
        <v>186309.99</v>
      </c>
      <c r="F11" s="633">
        <v>73148.25</v>
      </c>
      <c r="G11" s="634">
        <v>199698.27</v>
      </c>
      <c r="H11" s="643">
        <v>188277.25</v>
      </c>
      <c r="I11" s="633">
        <v>175164.39</v>
      </c>
      <c r="J11" s="634">
        <v>228035.08</v>
      </c>
      <c r="K11" s="643">
        <v>226820.8</v>
      </c>
      <c r="L11" s="633">
        <v>171631.66</v>
      </c>
      <c r="M11" s="634">
        <v>260724.41</v>
      </c>
      <c r="N11" s="643">
        <v>250169.32</v>
      </c>
      <c r="O11" s="633">
        <v>175722.93</v>
      </c>
      <c r="P11" s="634">
        <v>275988.94</v>
      </c>
      <c r="Q11" s="643">
        <v>268468.03999999998</v>
      </c>
      <c r="R11" s="685">
        <v>146566.70000000001</v>
      </c>
      <c r="S11" s="686">
        <v>358446.7</v>
      </c>
      <c r="T11" s="691">
        <v>345695.6</v>
      </c>
    </row>
    <row r="12" spans="1:20" x14ac:dyDescent="0.2">
      <c r="A12" s="636" t="s">
        <v>460</v>
      </c>
      <c r="B12" s="637" t="s">
        <v>455</v>
      </c>
      <c r="C12" s="638">
        <v>45643.82</v>
      </c>
      <c r="D12" s="639">
        <v>330249.82</v>
      </c>
      <c r="E12" s="640">
        <v>294541.62</v>
      </c>
      <c r="F12" s="638">
        <v>34166.86</v>
      </c>
      <c r="G12" s="639">
        <v>275456.84000000003</v>
      </c>
      <c r="H12" s="640">
        <v>253218.89</v>
      </c>
      <c r="I12" s="638">
        <v>65387.02</v>
      </c>
      <c r="J12" s="639">
        <v>211746.53</v>
      </c>
      <c r="K12" s="640">
        <v>205707.7</v>
      </c>
      <c r="L12" s="638">
        <v>74795.72</v>
      </c>
      <c r="M12" s="639">
        <v>259927.61</v>
      </c>
      <c r="N12" s="640">
        <v>244649.61</v>
      </c>
      <c r="O12" s="638">
        <v>150000</v>
      </c>
      <c r="P12" s="639">
        <v>263708.40999999997</v>
      </c>
      <c r="Q12" s="640">
        <v>261980.35</v>
      </c>
      <c r="R12" s="688">
        <v>49419.87</v>
      </c>
      <c r="S12" s="689">
        <v>386751.5</v>
      </c>
      <c r="T12" s="690">
        <v>374596.9</v>
      </c>
    </row>
    <row r="13" spans="1:20" x14ac:dyDescent="0.2">
      <c r="A13" s="641"/>
      <c r="B13" s="642" t="s">
        <v>456</v>
      </c>
      <c r="C13" s="633">
        <v>31054.16</v>
      </c>
      <c r="D13" s="634">
        <v>59507.72</v>
      </c>
      <c r="E13" s="643">
        <v>52148.22</v>
      </c>
      <c r="F13" s="633">
        <v>14400</v>
      </c>
      <c r="G13" s="634">
        <v>62303.76</v>
      </c>
      <c r="H13" s="643">
        <v>60885.48</v>
      </c>
      <c r="I13" s="633">
        <v>27970.49</v>
      </c>
      <c r="J13" s="634">
        <v>46514.68</v>
      </c>
      <c r="K13" s="643">
        <v>43778.12</v>
      </c>
      <c r="L13" s="633">
        <v>14445.21</v>
      </c>
      <c r="M13" s="634">
        <v>61918.96</v>
      </c>
      <c r="N13" s="643">
        <v>59398.36</v>
      </c>
      <c r="O13" s="633">
        <v>4474.84</v>
      </c>
      <c r="P13" s="634">
        <v>85396.800000000003</v>
      </c>
      <c r="Q13" s="643">
        <v>81347.39</v>
      </c>
      <c r="R13" s="685">
        <v>32653.71</v>
      </c>
      <c r="S13" s="686">
        <v>62275.8</v>
      </c>
      <c r="T13" s="691">
        <v>60483.61</v>
      </c>
    </row>
    <row r="14" spans="1:20" x14ac:dyDescent="0.2">
      <c r="A14" s="641"/>
      <c r="B14" s="642" t="s">
        <v>457</v>
      </c>
      <c r="C14" s="633">
        <v>17647.57</v>
      </c>
      <c r="D14" s="634">
        <v>40274.519999999997</v>
      </c>
      <c r="E14" s="643">
        <v>36154.43</v>
      </c>
      <c r="F14" s="633">
        <v>22836.04</v>
      </c>
      <c r="G14" s="634">
        <v>44010.3</v>
      </c>
      <c r="H14" s="643">
        <v>41341.33</v>
      </c>
      <c r="I14" s="633">
        <v>22320.31</v>
      </c>
      <c r="J14" s="634">
        <v>48947.23</v>
      </c>
      <c r="K14" s="643">
        <v>45960.18</v>
      </c>
      <c r="L14" s="633">
        <v>34449.64</v>
      </c>
      <c r="M14" s="634">
        <v>50588.47</v>
      </c>
      <c r="N14" s="643">
        <v>48962.61</v>
      </c>
      <c r="O14" s="633">
        <v>26047.279999999999</v>
      </c>
      <c r="P14" s="634">
        <v>43855.94</v>
      </c>
      <c r="Q14" s="643">
        <v>42622.15</v>
      </c>
      <c r="R14" s="685">
        <v>28584.13</v>
      </c>
      <c r="S14" s="686">
        <v>51080.08</v>
      </c>
      <c r="T14" s="691">
        <v>49458.19</v>
      </c>
    </row>
    <row r="15" spans="1:20" x14ac:dyDescent="0.2">
      <c r="A15" s="641"/>
      <c r="B15" s="642" t="s">
        <v>458</v>
      </c>
      <c r="C15" s="633">
        <v>26238.83</v>
      </c>
      <c r="D15" s="634">
        <v>101195.37</v>
      </c>
      <c r="E15" s="643">
        <v>94649.32</v>
      </c>
      <c r="F15" s="633">
        <v>62232.85</v>
      </c>
      <c r="G15" s="634">
        <v>145130.28</v>
      </c>
      <c r="H15" s="643">
        <v>141147.78</v>
      </c>
      <c r="I15" s="633">
        <v>120004.61</v>
      </c>
      <c r="J15" s="634">
        <v>164219.81</v>
      </c>
      <c r="K15" s="643">
        <v>162728.51999999999</v>
      </c>
      <c r="L15" s="633">
        <v>35433.06</v>
      </c>
      <c r="M15" s="634">
        <v>238732.7</v>
      </c>
      <c r="N15" s="643">
        <v>230554.34</v>
      </c>
      <c r="O15" s="633">
        <v>20533.509999999998</v>
      </c>
      <c r="P15" s="634">
        <v>96381.24</v>
      </c>
      <c r="Q15" s="643">
        <v>95481.2</v>
      </c>
      <c r="R15" s="685">
        <v>83829.490000000005</v>
      </c>
      <c r="S15" s="686">
        <v>160817.5</v>
      </c>
      <c r="T15" s="691">
        <v>157410.70000000001</v>
      </c>
    </row>
    <row r="16" spans="1:20" x14ac:dyDescent="0.2">
      <c r="A16" s="641"/>
      <c r="B16" s="642" t="s">
        <v>459</v>
      </c>
      <c r="C16" s="633">
        <v>36068.949999999997</v>
      </c>
      <c r="D16" s="634">
        <v>74520.990000000005</v>
      </c>
      <c r="E16" s="643">
        <v>65514.15</v>
      </c>
      <c r="F16" s="633">
        <v>60735.15</v>
      </c>
      <c r="G16" s="634">
        <v>85992.88</v>
      </c>
      <c r="H16" s="643">
        <v>81869.45</v>
      </c>
      <c r="I16" s="633">
        <v>24909.09</v>
      </c>
      <c r="J16" s="634">
        <v>128550</v>
      </c>
      <c r="K16" s="643">
        <v>120065.87</v>
      </c>
      <c r="L16" s="633">
        <v>30063.07</v>
      </c>
      <c r="M16" s="634">
        <v>99263.21</v>
      </c>
      <c r="N16" s="643">
        <v>91444.04</v>
      </c>
      <c r="O16" s="633">
        <v>25012.41</v>
      </c>
      <c r="P16" s="634">
        <v>78513.850000000006</v>
      </c>
      <c r="Q16" s="643">
        <v>73878.05</v>
      </c>
      <c r="R16" s="685">
        <v>41831.29</v>
      </c>
      <c r="S16" s="686">
        <v>134074.5</v>
      </c>
      <c r="T16" s="691">
        <v>118841.7</v>
      </c>
    </row>
    <row r="17" spans="1:20" x14ac:dyDescent="0.2">
      <c r="A17" s="644"/>
      <c r="B17" s="645" t="s">
        <v>163</v>
      </c>
      <c r="C17" s="646">
        <v>59183.55</v>
      </c>
      <c r="D17" s="647">
        <v>107629.97</v>
      </c>
      <c r="E17" s="648">
        <v>100595.45</v>
      </c>
      <c r="F17" s="646">
        <v>54854.52</v>
      </c>
      <c r="G17" s="647">
        <v>237677.38</v>
      </c>
      <c r="H17" s="648">
        <v>204921.13</v>
      </c>
      <c r="I17" s="646">
        <v>33000</v>
      </c>
      <c r="J17" s="647">
        <v>164812.38</v>
      </c>
      <c r="K17" s="648">
        <v>157455.53</v>
      </c>
      <c r="L17" s="646">
        <v>49405.41</v>
      </c>
      <c r="M17" s="647">
        <v>108605.89</v>
      </c>
      <c r="N17" s="648">
        <v>102386.59</v>
      </c>
      <c r="O17" s="646">
        <v>4251.76</v>
      </c>
      <c r="P17" s="647">
        <v>64120.08</v>
      </c>
      <c r="Q17" s="648">
        <v>54961.7</v>
      </c>
      <c r="R17" s="692">
        <v>61002.78</v>
      </c>
      <c r="S17" s="693">
        <v>181679.1</v>
      </c>
      <c r="T17" s="694">
        <v>174241</v>
      </c>
    </row>
    <row r="18" spans="1:20" x14ac:dyDescent="0.2">
      <c r="A18" s="3" t="s">
        <v>237</v>
      </c>
    </row>
    <row r="21" spans="1:20" x14ac:dyDescent="0.2">
      <c r="A21" s="134" t="s">
        <v>469</v>
      </c>
    </row>
    <row r="22" spans="1:20" x14ac:dyDescent="0.2">
      <c r="T22" s="626" t="s">
        <v>468</v>
      </c>
    </row>
    <row r="23" spans="1:20" x14ac:dyDescent="0.2">
      <c r="A23" s="625"/>
      <c r="B23" s="625"/>
      <c r="C23" s="719">
        <v>2554</v>
      </c>
      <c r="D23" s="720"/>
      <c r="E23" s="721"/>
      <c r="F23" s="719">
        <v>2556</v>
      </c>
      <c r="G23" s="720"/>
      <c r="H23" s="721"/>
      <c r="I23" s="719">
        <v>2558</v>
      </c>
      <c r="J23" s="720"/>
      <c r="K23" s="721"/>
      <c r="L23" s="719">
        <v>2560</v>
      </c>
      <c r="M23" s="720"/>
      <c r="N23" s="721"/>
      <c r="O23" s="719">
        <v>2562</v>
      </c>
      <c r="P23" s="720"/>
      <c r="Q23" s="721"/>
      <c r="R23" s="719">
        <v>2564</v>
      </c>
      <c r="S23" s="720"/>
      <c r="T23" s="721"/>
    </row>
    <row r="24" spans="1:20" ht="38.25" x14ac:dyDescent="0.2">
      <c r="A24" s="627" t="s">
        <v>449</v>
      </c>
      <c r="B24" s="628" t="s">
        <v>450</v>
      </c>
      <c r="C24" s="629" t="s">
        <v>451</v>
      </c>
      <c r="D24" s="630" t="s">
        <v>452</v>
      </c>
      <c r="E24" s="649" t="s">
        <v>5</v>
      </c>
      <c r="F24" s="629" t="s">
        <v>451</v>
      </c>
      <c r="G24" s="630" t="s">
        <v>452</v>
      </c>
      <c r="H24" s="649" t="s">
        <v>5</v>
      </c>
      <c r="I24" s="629" t="s">
        <v>451</v>
      </c>
      <c r="J24" s="630" t="s">
        <v>452</v>
      </c>
      <c r="K24" s="649" t="s">
        <v>5</v>
      </c>
      <c r="L24" s="629" t="s">
        <v>451</v>
      </c>
      <c r="M24" s="630" t="s">
        <v>452</v>
      </c>
      <c r="N24" s="649" t="s">
        <v>5</v>
      </c>
      <c r="O24" s="629" t="s">
        <v>451</v>
      </c>
      <c r="P24" s="630" t="s">
        <v>452</v>
      </c>
      <c r="Q24" s="649" t="s">
        <v>5</v>
      </c>
      <c r="R24" s="629" t="s">
        <v>451</v>
      </c>
      <c r="S24" s="630" t="s">
        <v>452</v>
      </c>
      <c r="T24" s="649" t="s">
        <v>5</v>
      </c>
    </row>
    <row r="25" spans="1:20" x14ac:dyDescent="0.2">
      <c r="A25" s="632" t="s">
        <v>453</v>
      </c>
      <c r="B25" s="628"/>
      <c r="C25" s="633">
        <v>1191606</v>
      </c>
      <c r="D25" s="634">
        <v>10052722</v>
      </c>
      <c r="E25" s="635">
        <v>11244328</v>
      </c>
      <c r="F25" s="633">
        <v>980357</v>
      </c>
      <c r="G25" s="634">
        <v>10518304</v>
      </c>
      <c r="H25" s="635">
        <v>11498661</v>
      </c>
      <c r="I25" s="633">
        <v>607470</v>
      </c>
      <c r="J25" s="634">
        <v>10848397</v>
      </c>
      <c r="K25" s="635">
        <v>11455867</v>
      </c>
      <c r="L25" s="633">
        <v>743913</v>
      </c>
      <c r="M25" s="634">
        <v>11347502</v>
      </c>
      <c r="N25" s="635">
        <v>12091414</v>
      </c>
      <c r="O25" s="633">
        <v>503425</v>
      </c>
      <c r="P25" s="634">
        <v>10803994</v>
      </c>
      <c r="Q25" s="635">
        <v>11307419</v>
      </c>
      <c r="R25" s="685">
        <v>598443</v>
      </c>
      <c r="S25" s="686">
        <v>12281540</v>
      </c>
      <c r="T25" s="687">
        <v>12879982</v>
      </c>
    </row>
    <row r="26" spans="1:20" x14ac:dyDescent="0.2">
      <c r="A26" s="636" t="s">
        <v>454</v>
      </c>
      <c r="B26" s="637" t="s">
        <v>455</v>
      </c>
      <c r="C26" s="638">
        <v>28552</v>
      </c>
      <c r="D26" s="639">
        <v>1448658</v>
      </c>
      <c r="E26" s="640">
        <v>1477210</v>
      </c>
      <c r="F26" s="638">
        <v>28898</v>
      </c>
      <c r="G26" s="639">
        <v>1754970</v>
      </c>
      <c r="H26" s="640">
        <v>1783868</v>
      </c>
      <c r="I26" s="638">
        <v>17530</v>
      </c>
      <c r="J26" s="639">
        <v>1446875</v>
      </c>
      <c r="K26" s="640">
        <v>1464405</v>
      </c>
      <c r="L26" s="638">
        <v>18756</v>
      </c>
      <c r="M26" s="639">
        <v>1632132</v>
      </c>
      <c r="N26" s="640">
        <v>1650888</v>
      </c>
      <c r="O26" s="638">
        <v>10654</v>
      </c>
      <c r="P26" s="639">
        <v>1608592</v>
      </c>
      <c r="Q26" s="640">
        <v>1619246</v>
      </c>
      <c r="R26" s="688">
        <v>20230</v>
      </c>
      <c r="S26" s="689">
        <v>1831072</v>
      </c>
      <c r="T26" s="690">
        <v>1851302</v>
      </c>
    </row>
    <row r="27" spans="1:20" x14ac:dyDescent="0.2">
      <c r="A27" s="641"/>
      <c r="B27" s="642" t="s">
        <v>456</v>
      </c>
      <c r="C27" s="633">
        <v>23031</v>
      </c>
      <c r="D27" s="634">
        <v>423088</v>
      </c>
      <c r="E27" s="643">
        <v>446119</v>
      </c>
      <c r="F27" s="633">
        <v>16977</v>
      </c>
      <c r="G27" s="634">
        <v>434902</v>
      </c>
      <c r="H27" s="643">
        <v>451879</v>
      </c>
      <c r="I27" s="633">
        <v>9458</v>
      </c>
      <c r="J27" s="634">
        <v>329796</v>
      </c>
      <c r="K27" s="643">
        <v>339254</v>
      </c>
      <c r="L27" s="633">
        <v>16560</v>
      </c>
      <c r="M27" s="634">
        <v>468394</v>
      </c>
      <c r="N27" s="643">
        <v>484953</v>
      </c>
      <c r="O27" s="633">
        <v>12845</v>
      </c>
      <c r="P27" s="634">
        <v>364136</v>
      </c>
      <c r="Q27" s="643">
        <v>376981</v>
      </c>
      <c r="R27" s="685">
        <v>11998</v>
      </c>
      <c r="S27" s="686">
        <v>498800</v>
      </c>
      <c r="T27" s="691">
        <v>510798</v>
      </c>
    </row>
    <row r="28" spans="1:20" x14ac:dyDescent="0.2">
      <c r="A28" s="641"/>
      <c r="B28" s="642" t="s">
        <v>457</v>
      </c>
      <c r="C28" s="633">
        <v>594693</v>
      </c>
      <c r="D28" s="634">
        <v>5970220</v>
      </c>
      <c r="E28" s="643">
        <v>6564912</v>
      </c>
      <c r="F28" s="633">
        <v>491736</v>
      </c>
      <c r="G28" s="634">
        <v>6549272</v>
      </c>
      <c r="H28" s="643">
        <v>7041007</v>
      </c>
      <c r="I28" s="633">
        <v>334959</v>
      </c>
      <c r="J28" s="634">
        <v>7210725</v>
      </c>
      <c r="K28" s="643">
        <v>7545684</v>
      </c>
      <c r="L28" s="633">
        <v>463077</v>
      </c>
      <c r="M28" s="634">
        <v>7623270</v>
      </c>
      <c r="N28" s="643">
        <v>8086347</v>
      </c>
      <c r="O28" s="633">
        <v>308498</v>
      </c>
      <c r="P28" s="634">
        <v>7196802</v>
      </c>
      <c r="Q28" s="643">
        <v>7505300</v>
      </c>
      <c r="R28" s="685">
        <v>305436</v>
      </c>
      <c r="S28" s="686">
        <v>8312218</v>
      </c>
      <c r="T28" s="691">
        <v>8617654</v>
      </c>
    </row>
    <row r="29" spans="1:20" x14ac:dyDescent="0.2">
      <c r="A29" s="641"/>
      <c r="B29" s="642" t="s">
        <v>458</v>
      </c>
      <c r="C29" s="633">
        <v>87139</v>
      </c>
      <c r="D29" s="634">
        <v>1128934</v>
      </c>
      <c r="E29" s="643">
        <v>1216073</v>
      </c>
      <c r="F29" s="633">
        <v>69591</v>
      </c>
      <c r="G29" s="634">
        <v>1032015</v>
      </c>
      <c r="H29" s="643">
        <v>1101606</v>
      </c>
      <c r="I29" s="633">
        <v>37457</v>
      </c>
      <c r="J29" s="634">
        <v>1024010</v>
      </c>
      <c r="K29" s="643">
        <v>1061467</v>
      </c>
      <c r="L29" s="633">
        <v>42372</v>
      </c>
      <c r="M29" s="634">
        <v>1151236</v>
      </c>
      <c r="N29" s="643">
        <v>1193608</v>
      </c>
      <c r="O29" s="633">
        <v>36236</v>
      </c>
      <c r="P29" s="634">
        <v>1053263</v>
      </c>
      <c r="Q29" s="643">
        <v>1089499</v>
      </c>
      <c r="R29" s="685">
        <v>59262</v>
      </c>
      <c r="S29" s="686">
        <v>1100937</v>
      </c>
      <c r="T29" s="691">
        <v>1160199</v>
      </c>
    </row>
    <row r="30" spans="1:20" x14ac:dyDescent="0.2">
      <c r="A30" s="641"/>
      <c r="B30" s="642" t="s">
        <v>459</v>
      </c>
      <c r="C30" s="633">
        <v>525844</v>
      </c>
      <c r="D30" s="634">
        <v>2788615</v>
      </c>
      <c r="E30" s="643">
        <v>3314459</v>
      </c>
      <c r="F30" s="633">
        <v>496342</v>
      </c>
      <c r="G30" s="634">
        <v>2959490</v>
      </c>
      <c r="H30" s="643">
        <v>3455832</v>
      </c>
      <c r="I30" s="633">
        <v>242308</v>
      </c>
      <c r="J30" s="634">
        <v>2893634</v>
      </c>
      <c r="K30" s="643">
        <v>3135942</v>
      </c>
      <c r="L30" s="633">
        <v>293505</v>
      </c>
      <c r="M30" s="634">
        <v>2791629</v>
      </c>
      <c r="N30" s="643">
        <v>3085134</v>
      </c>
      <c r="O30" s="633">
        <v>193801</v>
      </c>
      <c r="P30" s="634">
        <v>2619120</v>
      </c>
      <c r="Q30" s="643">
        <v>2812920</v>
      </c>
      <c r="R30" s="685">
        <v>259892</v>
      </c>
      <c r="S30" s="686">
        <v>3027669</v>
      </c>
      <c r="T30" s="691">
        <v>3287560</v>
      </c>
    </row>
    <row r="31" spans="1:20" x14ac:dyDescent="0.2">
      <c r="A31" s="641"/>
      <c r="B31" s="642" t="s">
        <v>163</v>
      </c>
      <c r="C31" s="633">
        <v>23460</v>
      </c>
      <c r="D31" s="634">
        <v>167557</v>
      </c>
      <c r="E31" s="643">
        <v>191018</v>
      </c>
      <c r="F31" s="633">
        <v>13582</v>
      </c>
      <c r="G31" s="634">
        <v>136917</v>
      </c>
      <c r="H31" s="643">
        <v>150500</v>
      </c>
      <c r="I31" s="633">
        <v>1623</v>
      </c>
      <c r="J31" s="634">
        <v>69044</v>
      </c>
      <c r="K31" s="643">
        <v>70667</v>
      </c>
      <c r="L31" s="633">
        <v>11859</v>
      </c>
      <c r="M31" s="634">
        <v>88240</v>
      </c>
      <c r="N31" s="643">
        <v>100099</v>
      </c>
      <c r="O31" s="633">
        <v>6228</v>
      </c>
      <c r="P31" s="634">
        <v>76804</v>
      </c>
      <c r="Q31" s="643">
        <v>83032</v>
      </c>
      <c r="R31" s="685">
        <v>4120</v>
      </c>
      <c r="S31" s="686">
        <v>64333</v>
      </c>
      <c r="T31" s="691">
        <v>68453</v>
      </c>
    </row>
    <row r="32" spans="1:20" x14ac:dyDescent="0.2">
      <c r="A32" s="636" t="s">
        <v>460</v>
      </c>
      <c r="B32" s="637" t="s">
        <v>455</v>
      </c>
      <c r="C32" s="638">
        <v>8182</v>
      </c>
      <c r="D32" s="639">
        <v>57033</v>
      </c>
      <c r="E32" s="640">
        <v>65215</v>
      </c>
      <c r="F32" s="638">
        <v>4531</v>
      </c>
      <c r="G32" s="639">
        <v>44630</v>
      </c>
      <c r="H32" s="640">
        <v>49161</v>
      </c>
      <c r="I32" s="638">
        <v>2152</v>
      </c>
      <c r="J32" s="639">
        <v>50001</v>
      </c>
      <c r="K32" s="640">
        <v>52153</v>
      </c>
      <c r="L32" s="638">
        <v>3743</v>
      </c>
      <c r="M32" s="639">
        <v>41608</v>
      </c>
      <c r="N32" s="640">
        <v>45351</v>
      </c>
      <c r="O32" s="638">
        <v>374</v>
      </c>
      <c r="P32" s="639">
        <v>24267</v>
      </c>
      <c r="Q32" s="640">
        <v>24642</v>
      </c>
      <c r="R32" s="688">
        <v>1154</v>
      </c>
      <c r="S32" s="689">
        <v>30861</v>
      </c>
      <c r="T32" s="690">
        <v>32014</v>
      </c>
    </row>
    <row r="33" spans="1:20" x14ac:dyDescent="0.2">
      <c r="A33" s="641"/>
      <c r="B33" s="642" t="s">
        <v>456</v>
      </c>
      <c r="C33" s="633">
        <v>7415</v>
      </c>
      <c r="D33" s="634">
        <v>21252</v>
      </c>
      <c r="E33" s="643">
        <v>28667</v>
      </c>
      <c r="F33" s="633">
        <v>555</v>
      </c>
      <c r="G33" s="634">
        <v>18200</v>
      </c>
      <c r="H33" s="643">
        <v>18755</v>
      </c>
      <c r="I33" s="633">
        <v>3200</v>
      </c>
      <c r="J33" s="634">
        <v>18484</v>
      </c>
      <c r="K33" s="643">
        <v>21684</v>
      </c>
      <c r="L33" s="633">
        <v>1281</v>
      </c>
      <c r="M33" s="634">
        <v>22851</v>
      </c>
      <c r="N33" s="643">
        <v>24132</v>
      </c>
      <c r="O33" s="633">
        <v>644</v>
      </c>
      <c r="P33" s="634">
        <v>12231</v>
      </c>
      <c r="Q33" s="643">
        <v>12875</v>
      </c>
      <c r="R33" s="685">
        <v>1162</v>
      </c>
      <c r="S33" s="686">
        <v>18040</v>
      </c>
      <c r="T33" s="691">
        <v>19201</v>
      </c>
    </row>
    <row r="34" spans="1:20" x14ac:dyDescent="0.2">
      <c r="A34" s="641"/>
      <c r="B34" s="642" t="s">
        <v>457</v>
      </c>
      <c r="C34" s="633">
        <v>181879</v>
      </c>
      <c r="D34" s="634">
        <v>816974</v>
      </c>
      <c r="E34" s="643">
        <v>998853</v>
      </c>
      <c r="F34" s="633">
        <v>86135</v>
      </c>
      <c r="G34" s="634">
        <v>597220</v>
      </c>
      <c r="H34" s="643">
        <v>683355</v>
      </c>
      <c r="I34" s="633">
        <v>80533</v>
      </c>
      <c r="J34" s="634">
        <v>637346</v>
      </c>
      <c r="K34" s="643">
        <v>717878</v>
      </c>
      <c r="L34" s="633">
        <v>93408</v>
      </c>
      <c r="M34" s="634">
        <v>833794</v>
      </c>
      <c r="N34" s="643">
        <v>927202</v>
      </c>
      <c r="O34" s="633">
        <v>53621</v>
      </c>
      <c r="P34" s="634">
        <v>720349</v>
      </c>
      <c r="Q34" s="643">
        <v>773970</v>
      </c>
      <c r="R34" s="685">
        <v>60454</v>
      </c>
      <c r="S34" s="686">
        <v>778050</v>
      </c>
      <c r="T34" s="691">
        <v>838503</v>
      </c>
    </row>
    <row r="35" spans="1:20" x14ac:dyDescent="0.2">
      <c r="A35" s="641"/>
      <c r="B35" s="642" t="s">
        <v>458</v>
      </c>
      <c r="C35" s="633">
        <v>15935</v>
      </c>
      <c r="D35" s="634">
        <v>166527</v>
      </c>
      <c r="E35" s="643">
        <v>182462</v>
      </c>
      <c r="F35" s="633">
        <v>6836</v>
      </c>
      <c r="G35" s="634">
        <v>135448</v>
      </c>
      <c r="H35" s="643">
        <v>142284</v>
      </c>
      <c r="I35" s="633">
        <v>3855</v>
      </c>
      <c r="J35" s="634">
        <v>110449</v>
      </c>
      <c r="K35" s="643">
        <v>114304</v>
      </c>
      <c r="L35" s="633">
        <v>6058</v>
      </c>
      <c r="M35" s="634">
        <v>144540</v>
      </c>
      <c r="N35" s="643">
        <v>150598</v>
      </c>
      <c r="O35" s="633">
        <v>1287</v>
      </c>
      <c r="P35" s="634">
        <v>107145</v>
      </c>
      <c r="Q35" s="643">
        <v>108431</v>
      </c>
      <c r="R35" s="685">
        <v>6617</v>
      </c>
      <c r="S35" s="686">
        <v>142922</v>
      </c>
      <c r="T35" s="691">
        <v>149539</v>
      </c>
    </row>
    <row r="36" spans="1:20" x14ac:dyDescent="0.2">
      <c r="A36" s="641"/>
      <c r="B36" s="642" t="s">
        <v>459</v>
      </c>
      <c r="C36" s="633">
        <v>35289</v>
      </c>
      <c r="D36" s="634">
        <v>115367</v>
      </c>
      <c r="E36" s="643">
        <v>150656</v>
      </c>
      <c r="F36" s="633">
        <v>15463</v>
      </c>
      <c r="G36" s="634">
        <v>79252</v>
      </c>
      <c r="H36" s="643">
        <v>94715</v>
      </c>
      <c r="I36" s="633">
        <v>8300</v>
      </c>
      <c r="J36" s="634">
        <v>93096</v>
      </c>
      <c r="K36" s="643">
        <v>101397</v>
      </c>
      <c r="L36" s="633">
        <v>11690</v>
      </c>
      <c r="M36" s="634">
        <v>91764</v>
      </c>
      <c r="N36" s="643">
        <v>103453</v>
      </c>
      <c r="O36" s="633">
        <v>4148</v>
      </c>
      <c r="P36" s="634">
        <v>43726</v>
      </c>
      <c r="Q36" s="643">
        <v>47874</v>
      </c>
      <c r="R36" s="685">
        <v>12841</v>
      </c>
      <c r="S36" s="686">
        <v>64918</v>
      </c>
      <c r="T36" s="691">
        <v>77758</v>
      </c>
    </row>
    <row r="37" spans="1:20" x14ac:dyDescent="0.2">
      <c r="A37" s="644"/>
      <c r="B37" s="645" t="s">
        <v>163</v>
      </c>
      <c r="C37" s="646">
        <v>7387</v>
      </c>
      <c r="D37" s="647">
        <v>43486</v>
      </c>
      <c r="E37" s="648">
        <v>50873</v>
      </c>
      <c r="F37" s="646">
        <v>5809</v>
      </c>
      <c r="G37" s="647">
        <v>26615</v>
      </c>
      <c r="H37" s="648">
        <v>32424</v>
      </c>
      <c r="I37" s="646">
        <v>879</v>
      </c>
      <c r="J37" s="647">
        <v>14862</v>
      </c>
      <c r="K37" s="648">
        <v>15741</v>
      </c>
      <c r="L37" s="646">
        <v>2379</v>
      </c>
      <c r="M37" s="647">
        <v>20270</v>
      </c>
      <c r="N37" s="648">
        <v>22650</v>
      </c>
      <c r="O37" s="646">
        <v>2647</v>
      </c>
      <c r="P37" s="647">
        <v>14655</v>
      </c>
      <c r="Q37" s="648">
        <v>17302</v>
      </c>
      <c r="R37" s="692">
        <v>1175</v>
      </c>
      <c r="S37" s="693">
        <v>17890</v>
      </c>
      <c r="T37" s="694">
        <v>19065</v>
      </c>
    </row>
    <row r="38" spans="1:20" x14ac:dyDescent="0.2">
      <c r="A38" s="3" t="s">
        <v>237</v>
      </c>
    </row>
  </sheetData>
  <mergeCells count="12">
    <mergeCell ref="O23:Q23"/>
    <mergeCell ref="R23:T23"/>
    <mergeCell ref="C3:E3"/>
    <mergeCell ref="C23:E23"/>
    <mergeCell ref="F23:H23"/>
    <mergeCell ref="I23:K23"/>
    <mergeCell ref="L23:N23"/>
    <mergeCell ref="F3:H3"/>
    <mergeCell ref="I3:K3"/>
    <mergeCell ref="L3:N3"/>
    <mergeCell ref="O3:Q3"/>
    <mergeCell ref="R3:T3"/>
  </mergeCells>
  <pageMargins left="0.70866141732283472" right="0.70866141732283472" top="0.74803149606299213" bottom="0.74803149606299213" header="0.31496062992125984" footer="0.31496062992125984"/>
  <pageSetup paperSize="9" scale="5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workbookViewId="0">
      <selection activeCell="C11" sqref="C11"/>
    </sheetView>
  </sheetViews>
  <sheetFormatPr defaultColWidth="9" defaultRowHeight="11.25" x14ac:dyDescent="0.15"/>
  <cols>
    <col min="1" max="1" width="22.375" style="294" customWidth="1"/>
    <col min="2" max="32" width="8.75" style="294" customWidth="1"/>
    <col min="33" max="35" width="7.625" style="294" customWidth="1"/>
    <col min="36" max="36" width="7.375" style="294" customWidth="1"/>
    <col min="37" max="16384" width="9" style="294"/>
  </cols>
  <sheetData>
    <row r="1" spans="1:37" x14ac:dyDescent="0.15">
      <c r="A1" s="297" t="s">
        <v>377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</row>
    <row r="2" spans="1:37" x14ac:dyDescent="0.15">
      <c r="A2" s="297" t="s">
        <v>441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</row>
    <row r="3" spans="1:37" x14ac:dyDescent="0.15">
      <c r="A3" s="297" t="s">
        <v>130</v>
      </c>
      <c r="B3" s="297"/>
      <c r="C3" s="297"/>
      <c r="D3" s="297"/>
      <c r="E3" s="297"/>
      <c r="F3" s="297"/>
      <c r="G3" s="297"/>
      <c r="H3" s="297"/>
      <c r="I3" s="297"/>
    </row>
    <row r="4" spans="1:37" x14ac:dyDescent="0.15">
      <c r="A4" s="336" t="s">
        <v>168</v>
      </c>
      <c r="B4" s="136" t="s">
        <v>140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337"/>
      <c r="T4" s="136" t="s">
        <v>147</v>
      </c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9"/>
    </row>
    <row r="5" spans="1:37" x14ac:dyDescent="0.15">
      <c r="A5" s="305" t="s">
        <v>169</v>
      </c>
      <c r="B5" s="338">
        <v>2531</v>
      </c>
      <c r="C5" s="339">
        <v>2533</v>
      </c>
      <c r="D5" s="339">
        <v>2535</v>
      </c>
      <c r="E5" s="339">
        <v>2537</v>
      </c>
      <c r="F5" s="339">
        <v>2539</v>
      </c>
      <c r="G5" s="339">
        <v>2541</v>
      </c>
      <c r="H5" s="339">
        <v>2543</v>
      </c>
      <c r="I5" s="339">
        <v>2545</v>
      </c>
      <c r="J5" s="339">
        <v>2547</v>
      </c>
      <c r="K5" s="339">
        <v>2549</v>
      </c>
      <c r="L5" s="339">
        <v>2550</v>
      </c>
      <c r="M5" s="339">
        <v>2552</v>
      </c>
      <c r="N5" s="339">
        <v>2554</v>
      </c>
      <c r="O5" s="340">
        <v>2556</v>
      </c>
      <c r="P5" s="339">
        <v>2558</v>
      </c>
      <c r="Q5" s="339">
        <v>2560</v>
      </c>
      <c r="R5" s="339">
        <v>2562</v>
      </c>
      <c r="S5" s="339">
        <v>2564</v>
      </c>
      <c r="T5" s="338">
        <v>2531</v>
      </c>
      <c r="U5" s="339">
        <v>2533</v>
      </c>
      <c r="V5" s="339">
        <v>2535</v>
      </c>
      <c r="W5" s="339">
        <v>2537</v>
      </c>
      <c r="X5" s="339">
        <v>2539</v>
      </c>
      <c r="Y5" s="339">
        <v>2541</v>
      </c>
      <c r="Z5" s="339">
        <v>2543</v>
      </c>
      <c r="AA5" s="339">
        <v>2545</v>
      </c>
      <c r="AB5" s="339">
        <v>2547</v>
      </c>
      <c r="AC5" s="339">
        <v>2549</v>
      </c>
      <c r="AD5" s="339">
        <v>2550</v>
      </c>
      <c r="AE5" s="339">
        <v>2552</v>
      </c>
      <c r="AF5" s="339">
        <v>2554</v>
      </c>
      <c r="AG5" s="340">
        <v>2556</v>
      </c>
      <c r="AH5" s="339">
        <v>2558</v>
      </c>
      <c r="AI5" s="339">
        <v>2560</v>
      </c>
      <c r="AJ5" s="339">
        <v>2562</v>
      </c>
      <c r="AK5" s="341">
        <v>2564</v>
      </c>
    </row>
    <row r="6" spans="1:37" x14ac:dyDescent="0.15">
      <c r="A6" s="300" t="s">
        <v>547</v>
      </c>
      <c r="B6" s="301">
        <v>244.02489744167349</v>
      </c>
      <c r="C6" s="302">
        <v>295.94011225206617</v>
      </c>
      <c r="D6" s="302">
        <v>371.03335705308621</v>
      </c>
      <c r="E6" s="303">
        <v>450.9041752226729</v>
      </c>
      <c r="F6" s="303">
        <v>622.69135916010964</v>
      </c>
      <c r="G6" s="303">
        <v>721.75264547069719</v>
      </c>
      <c r="H6" s="303">
        <v>668.04221748155351</v>
      </c>
      <c r="I6" s="303">
        <v>824.96222392095615</v>
      </c>
      <c r="J6" s="303">
        <v>1008.692851150974</v>
      </c>
      <c r="K6" s="304">
        <v>1082.931466668575</v>
      </c>
      <c r="L6" s="304">
        <v>1274.3586099877386</v>
      </c>
      <c r="M6" s="304">
        <v>1534.0026269494435</v>
      </c>
      <c r="N6" s="304">
        <v>1843.9640895342118</v>
      </c>
      <c r="O6" s="304">
        <v>1885.4595999999999</v>
      </c>
      <c r="P6" s="304">
        <v>2307</v>
      </c>
      <c r="Q6" s="304">
        <v>2425.5072</v>
      </c>
      <c r="R6" s="304">
        <v>2705.2130000000002</v>
      </c>
      <c r="S6" s="304">
        <v>2837.7570999999998</v>
      </c>
      <c r="T6" s="301">
        <v>405.43091827913133</v>
      </c>
      <c r="U6" s="302">
        <v>518.46525737857496</v>
      </c>
      <c r="V6" s="302">
        <v>617.92516560743286</v>
      </c>
      <c r="W6" s="303">
        <v>759.45663259362618</v>
      </c>
      <c r="X6" s="303">
        <v>919.73042505195951</v>
      </c>
      <c r="Y6" s="303">
        <v>1040.1531022024294</v>
      </c>
      <c r="Z6" s="303">
        <v>930.75568881744675</v>
      </c>
      <c r="AA6" s="303">
        <v>1095.0377154501721</v>
      </c>
      <c r="AB6" s="303">
        <v>1287.3190810740402</v>
      </c>
      <c r="AC6" s="304">
        <v>1571.5635023456452</v>
      </c>
      <c r="AD6" s="304">
        <v>1689.0125522720966</v>
      </c>
      <c r="AE6" s="304">
        <v>1909.1456428106742</v>
      </c>
      <c r="AF6" s="304">
        <v>2439.3466275186452</v>
      </c>
      <c r="AG6" s="304">
        <v>2104.7393000000002</v>
      </c>
      <c r="AH6" s="304">
        <v>2424.2547</v>
      </c>
      <c r="AI6" s="304">
        <v>2422.6390000000001</v>
      </c>
      <c r="AJ6" s="304">
        <v>2602.0201999999999</v>
      </c>
      <c r="AK6" s="342">
        <v>2666.8418000000001</v>
      </c>
    </row>
    <row r="7" spans="1:37" x14ac:dyDescent="0.15">
      <c r="A7" s="300" t="s">
        <v>135</v>
      </c>
      <c r="B7" s="301">
        <v>428.92149452986092</v>
      </c>
      <c r="C7" s="302">
        <v>519.35452471465635</v>
      </c>
      <c r="D7" s="302">
        <v>661.11742488758125</v>
      </c>
      <c r="E7" s="303">
        <v>814.8044359872149</v>
      </c>
      <c r="F7" s="303">
        <v>1125.0234077918165</v>
      </c>
      <c r="G7" s="303">
        <v>1299.9833238286458</v>
      </c>
      <c r="H7" s="303">
        <v>1231.2649375778715</v>
      </c>
      <c r="I7" s="303">
        <v>1515.3876122403167</v>
      </c>
      <c r="J7" s="303">
        <v>1807.1127150042644</v>
      </c>
      <c r="K7" s="304">
        <v>2178.2004025886931</v>
      </c>
      <c r="L7" s="304">
        <v>2411.6615038960258</v>
      </c>
      <c r="M7" s="304">
        <v>2864.5738373666618</v>
      </c>
      <c r="N7" s="304">
        <v>3459.9312261087389</v>
      </c>
      <c r="O7" s="304">
        <v>4083.0353</v>
      </c>
      <c r="P7" s="304">
        <v>4412.2349999999997</v>
      </c>
      <c r="Q7" s="304">
        <v>4423.8945999999996</v>
      </c>
      <c r="R7" s="304">
        <v>4733.1592000000001</v>
      </c>
      <c r="S7" s="304">
        <v>5002.2653</v>
      </c>
      <c r="T7" s="301">
        <v>557.78322320168672</v>
      </c>
      <c r="U7" s="302">
        <v>695.76691484129924</v>
      </c>
      <c r="V7" s="302">
        <v>825.70523274837865</v>
      </c>
      <c r="W7" s="303">
        <v>998.57063074724249</v>
      </c>
      <c r="X7" s="303">
        <v>1236.6308522714448</v>
      </c>
      <c r="Y7" s="303">
        <v>1381.4786889033473</v>
      </c>
      <c r="Z7" s="303">
        <v>1308.3795006812243</v>
      </c>
      <c r="AA7" s="303">
        <v>1513.2255250384405</v>
      </c>
      <c r="AB7" s="303">
        <v>1817.2681885541858</v>
      </c>
      <c r="AC7" s="304">
        <v>2271.7593146709373</v>
      </c>
      <c r="AD7" s="304">
        <v>2295.9688165507641</v>
      </c>
      <c r="AE7" s="304">
        <v>2681.453463385787</v>
      </c>
      <c r="AF7" s="304">
        <v>3201.5370611869757</v>
      </c>
      <c r="AG7" s="304">
        <v>3280.2064</v>
      </c>
      <c r="AH7" s="304">
        <v>3672.3404999999998</v>
      </c>
      <c r="AI7" s="304">
        <v>3745.9378999999999</v>
      </c>
      <c r="AJ7" s="304">
        <v>3931.8813</v>
      </c>
      <c r="AK7" s="342">
        <v>4099.4243999999999</v>
      </c>
    </row>
    <row r="8" spans="1:37" x14ac:dyDescent="0.15">
      <c r="A8" s="300" t="s">
        <v>136</v>
      </c>
      <c r="B8" s="301">
        <v>659.95474617680691</v>
      </c>
      <c r="C8" s="302">
        <v>806.71951850514779</v>
      </c>
      <c r="D8" s="302">
        <v>1040.7018604856401</v>
      </c>
      <c r="E8" s="303">
        <v>1293.8581892899904</v>
      </c>
      <c r="F8" s="303">
        <v>1761.563293955548</v>
      </c>
      <c r="G8" s="303">
        <v>2012.6498628744812</v>
      </c>
      <c r="H8" s="303">
        <v>1946.2527714221885</v>
      </c>
      <c r="I8" s="303">
        <v>2376.3600703251736</v>
      </c>
      <c r="J8" s="303">
        <v>2805.7709141818768</v>
      </c>
      <c r="K8" s="304">
        <v>3475.8007791989648</v>
      </c>
      <c r="L8" s="304">
        <v>3800.1588804431885</v>
      </c>
      <c r="M8" s="304">
        <v>4389.5522843945819</v>
      </c>
      <c r="N8" s="304">
        <v>5121.9496117258168</v>
      </c>
      <c r="O8" s="304">
        <v>6109.8999000000003</v>
      </c>
      <c r="P8" s="304">
        <v>6538.2491</v>
      </c>
      <c r="Q8" s="304">
        <v>6639.3589000000002</v>
      </c>
      <c r="R8" s="304">
        <v>7017.3703999999998</v>
      </c>
      <c r="S8" s="304">
        <v>7312.491</v>
      </c>
      <c r="T8" s="301">
        <v>748.76058817233627</v>
      </c>
      <c r="U8" s="302">
        <v>889.90063933654517</v>
      </c>
      <c r="V8" s="302">
        <v>1083.995225962924</v>
      </c>
      <c r="W8" s="303">
        <v>1321.055324023599</v>
      </c>
      <c r="X8" s="303">
        <v>1631.2991183698903</v>
      </c>
      <c r="Y8" s="303">
        <v>1831.2031907644623</v>
      </c>
      <c r="Z8" s="303">
        <v>1738.572065589173</v>
      </c>
      <c r="AA8" s="303">
        <v>2072.7950187833849</v>
      </c>
      <c r="AB8" s="303">
        <v>2474.0461687455131</v>
      </c>
      <c r="AC8" s="304">
        <v>3064.289836477039</v>
      </c>
      <c r="AD8" s="304">
        <v>3251.5199093308406</v>
      </c>
      <c r="AE8" s="304">
        <v>3699.1310444950545</v>
      </c>
      <c r="AF8" s="304">
        <v>4196.7499620061099</v>
      </c>
      <c r="AG8" s="304">
        <v>4590.7467999999999</v>
      </c>
      <c r="AH8" s="304">
        <v>5065.0204999999996</v>
      </c>
      <c r="AI8" s="304">
        <v>5251.0556999999999</v>
      </c>
      <c r="AJ8" s="304">
        <v>5409.1040000000003</v>
      </c>
      <c r="AK8" s="342">
        <v>5668.9686000000002</v>
      </c>
    </row>
    <row r="9" spans="1:37" x14ac:dyDescent="0.15">
      <c r="A9" s="300" t="s">
        <v>137</v>
      </c>
      <c r="B9" s="301">
        <v>1098.4982670056204</v>
      </c>
      <c r="C9" s="302">
        <v>1344.0770285928568</v>
      </c>
      <c r="D9" s="302">
        <v>1770.1467176868327</v>
      </c>
      <c r="E9" s="303">
        <v>2181.094639430693</v>
      </c>
      <c r="F9" s="303">
        <v>2964.7203171346082</v>
      </c>
      <c r="G9" s="303">
        <v>3325.1412746811507</v>
      </c>
      <c r="H9" s="303">
        <v>3357.1648432190013</v>
      </c>
      <c r="I9" s="303">
        <v>3965.3313622459164</v>
      </c>
      <c r="J9" s="303">
        <v>4579.7924801460204</v>
      </c>
      <c r="K9" s="304">
        <v>5756.1911930085789</v>
      </c>
      <c r="L9" s="304">
        <v>6169.4589405873057</v>
      </c>
      <c r="M9" s="304">
        <v>7034.3210590877388</v>
      </c>
      <c r="N9" s="304">
        <v>7838.697514444988</v>
      </c>
      <c r="O9" s="304">
        <v>9429.6987000000008</v>
      </c>
      <c r="P9" s="304">
        <v>9846.4647999999997</v>
      </c>
      <c r="Q9" s="304">
        <v>10159.4931</v>
      </c>
      <c r="R9" s="304">
        <v>10635.462600000001</v>
      </c>
      <c r="S9" s="304">
        <v>11027.2531</v>
      </c>
      <c r="T9" s="301">
        <v>1051.3914971536165</v>
      </c>
      <c r="U9" s="302">
        <v>1305.9629476067087</v>
      </c>
      <c r="V9" s="302">
        <v>1612.4134824783923</v>
      </c>
      <c r="W9" s="303">
        <v>1962.1633958165096</v>
      </c>
      <c r="X9" s="303">
        <v>2354.7768564754833</v>
      </c>
      <c r="Y9" s="303">
        <v>2681.4076005518741</v>
      </c>
      <c r="Z9" s="303">
        <v>2626.1142223796055</v>
      </c>
      <c r="AA9" s="303">
        <v>3065.0659240248629</v>
      </c>
      <c r="AB9" s="303">
        <v>3700.0669903151133</v>
      </c>
      <c r="AC9" s="304">
        <v>4424.9101889048616</v>
      </c>
      <c r="AD9" s="304">
        <v>4600.8188272773759</v>
      </c>
      <c r="AE9" s="304">
        <v>5259.6119666855966</v>
      </c>
      <c r="AF9" s="304">
        <v>5678.829477875971</v>
      </c>
      <c r="AG9" s="304">
        <v>6712.5843999999997</v>
      </c>
      <c r="AH9" s="304">
        <v>7145.6680999999999</v>
      </c>
      <c r="AI9" s="304">
        <v>7484.1278000000002</v>
      </c>
      <c r="AJ9" s="304">
        <v>7662.4394000000002</v>
      </c>
      <c r="AK9" s="342">
        <v>8083.6549000000005</v>
      </c>
    </row>
    <row r="10" spans="1:37" x14ac:dyDescent="0.15">
      <c r="A10" s="300" t="s">
        <v>543</v>
      </c>
      <c r="B10" s="301">
        <v>2897.1196235309121</v>
      </c>
      <c r="C10" s="302">
        <v>3926.6825277154207</v>
      </c>
      <c r="D10" s="302">
        <v>5524.899982668665</v>
      </c>
      <c r="E10" s="303">
        <v>6341.9218127552094</v>
      </c>
      <c r="F10" s="303">
        <v>8412.0391487681736</v>
      </c>
      <c r="G10" s="303">
        <v>9417.1296781519832</v>
      </c>
      <c r="H10" s="303">
        <v>9713.1846627168452</v>
      </c>
      <c r="I10" s="303">
        <v>11029.340389283401</v>
      </c>
      <c r="J10" s="303">
        <v>12324.880703276793</v>
      </c>
      <c r="K10" s="304">
        <v>16058.768139070038</v>
      </c>
      <c r="L10" s="304">
        <v>16650.195521976006</v>
      </c>
      <c r="M10" s="304">
        <v>18871.253715800027</v>
      </c>
      <c r="N10" s="304">
        <v>21770.577984153897</v>
      </c>
      <c r="O10" s="304">
        <v>23783.010300000002</v>
      </c>
      <c r="P10" s="304">
        <v>23797.3969</v>
      </c>
      <c r="Q10" s="304">
        <v>24710.3233</v>
      </c>
      <c r="R10" s="304">
        <v>24026.598600000001</v>
      </c>
      <c r="S10" s="304">
        <v>25385.4097</v>
      </c>
      <c r="T10" s="301">
        <v>2210.6439203680529</v>
      </c>
      <c r="U10" s="302">
        <v>2772.7437996839499</v>
      </c>
      <c r="V10" s="302">
        <v>3733.9230319544949</v>
      </c>
      <c r="W10" s="303">
        <v>4155.2007135505883</v>
      </c>
      <c r="X10" s="303">
        <v>5122.0778011309285</v>
      </c>
      <c r="Y10" s="303">
        <v>5268.242040278993</v>
      </c>
      <c r="Z10" s="303">
        <v>5470.9493888148372</v>
      </c>
      <c r="AA10" s="303">
        <v>6202.097864115779</v>
      </c>
      <c r="AB10" s="303">
        <v>7179.8104330696387</v>
      </c>
      <c r="AC10" s="304">
        <v>8939.0884332104633</v>
      </c>
      <c r="AD10" s="304">
        <v>8747.8524127708752</v>
      </c>
      <c r="AE10" s="304">
        <v>10015.191899465368</v>
      </c>
      <c r="AF10" s="304">
        <v>10748.713572182764</v>
      </c>
      <c r="AG10" s="304">
        <v>13700.5021</v>
      </c>
      <c r="AH10" s="304">
        <v>14165.1165</v>
      </c>
      <c r="AI10" s="304">
        <v>14759.429899999999</v>
      </c>
      <c r="AJ10" s="304">
        <v>14544.148800000001</v>
      </c>
      <c r="AK10" s="342">
        <v>15206.3104</v>
      </c>
    </row>
    <row r="11" spans="1:37" x14ac:dyDescent="0.15">
      <c r="A11" s="293" t="s">
        <v>5</v>
      </c>
      <c r="B11" s="343">
        <v>1065.8556979413668</v>
      </c>
      <c r="C11" s="307">
        <v>1378.6237046954361</v>
      </c>
      <c r="D11" s="307">
        <v>1873.8768084776784</v>
      </c>
      <c r="E11" s="306">
        <v>2216.6930262415276</v>
      </c>
      <c r="F11" s="306">
        <v>2978.1544241601955</v>
      </c>
      <c r="G11" s="306">
        <v>3355.5007084268968</v>
      </c>
      <c r="H11" s="306">
        <v>3382.9067547469526</v>
      </c>
      <c r="I11" s="306">
        <v>3942.2753584108032</v>
      </c>
      <c r="J11" s="306">
        <v>4505.231909293133</v>
      </c>
      <c r="K11" s="307">
        <v>5710.3701319070969</v>
      </c>
      <c r="L11" s="307">
        <v>6061.2753712624253</v>
      </c>
      <c r="M11" s="307">
        <v>6938.6120065739278</v>
      </c>
      <c r="N11" s="307">
        <v>8007.3006906920391</v>
      </c>
      <c r="O11" s="307">
        <v>9058.9313000000002</v>
      </c>
      <c r="P11" s="307">
        <v>9380.0244999999995</v>
      </c>
      <c r="Q11" s="307">
        <v>9671.2628999999997</v>
      </c>
      <c r="R11" s="307">
        <v>9823.4814000000006</v>
      </c>
      <c r="S11" s="307">
        <v>10313.0908</v>
      </c>
      <c r="T11" s="343">
        <v>994.91058384361259</v>
      </c>
      <c r="U11" s="307">
        <v>1236.6198139072408</v>
      </c>
      <c r="V11" s="307">
        <v>1574.9871497996762</v>
      </c>
      <c r="W11" s="306">
        <v>1839.3971958601805</v>
      </c>
      <c r="X11" s="306">
        <v>2253.4046827621964</v>
      </c>
      <c r="Y11" s="306">
        <v>2440.5815739892432</v>
      </c>
      <c r="Z11" s="306">
        <v>2414.8161583879987</v>
      </c>
      <c r="AA11" s="306">
        <v>2789.6433477474238</v>
      </c>
      <c r="AB11" s="306">
        <v>3291.7111775259214</v>
      </c>
      <c r="AC11" s="307">
        <v>4054.3122041138199</v>
      </c>
      <c r="AD11" s="307">
        <v>4117.0226956013203</v>
      </c>
      <c r="AE11" s="307">
        <v>4712.8411188618202</v>
      </c>
      <c r="AF11" s="307">
        <v>5253.1478700217613</v>
      </c>
      <c r="AG11" s="307">
        <v>6077.7102999999997</v>
      </c>
      <c r="AH11" s="307">
        <v>6494.4790999999996</v>
      </c>
      <c r="AI11" s="307">
        <v>6732.5254000000004</v>
      </c>
      <c r="AJ11" s="307">
        <v>6829.9105</v>
      </c>
      <c r="AK11" s="344">
        <v>7144.9282000000003</v>
      </c>
    </row>
    <row r="13" spans="1:37" x14ac:dyDescent="0.15">
      <c r="A13" s="55" t="s">
        <v>237</v>
      </c>
    </row>
    <row r="14" spans="1:37" x14ac:dyDescent="0.15">
      <c r="A14" s="140" t="s">
        <v>178</v>
      </c>
    </row>
    <row r="15" spans="1:37" x14ac:dyDescent="0.15">
      <c r="A15" s="55" t="s">
        <v>133</v>
      </c>
      <c r="W15" s="600"/>
    </row>
    <row r="16" spans="1:37" x14ac:dyDescent="0.15">
      <c r="A16" s="159" t="s">
        <v>255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</row>
    <row r="17" spans="1:14" x14ac:dyDescent="0.15">
      <c r="A17" s="159" t="s">
        <v>170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</row>
    <row r="18" spans="1:14" x14ac:dyDescent="0.15">
      <c r="A18" s="308" t="s">
        <v>250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pane xSplit="1" ySplit="3" topLeftCell="B4" activePane="bottomRight" state="frozen"/>
      <selection activeCell="I31" sqref="I31"/>
      <selection pane="topRight" activeCell="I31" sqref="I31"/>
      <selection pane="bottomLeft" activeCell="I31" sqref="I31"/>
      <selection pane="bottomRight" activeCell="F4" sqref="F4"/>
    </sheetView>
  </sheetViews>
  <sheetFormatPr defaultColWidth="9" defaultRowHeight="15" x14ac:dyDescent="0.2"/>
  <cols>
    <col min="1" max="5" width="12.625" style="162" customWidth="1"/>
    <col min="6" max="6" width="17.5" style="162" bestFit="1" customWidth="1"/>
    <col min="7" max="8" width="12.625" style="162" customWidth="1"/>
    <col min="9" max="9" width="13.5" style="162" bestFit="1" customWidth="1"/>
    <col min="10" max="16384" width="9" style="162"/>
  </cols>
  <sheetData>
    <row r="1" spans="1:9" x14ac:dyDescent="0.2">
      <c r="A1" s="28" t="s">
        <v>444</v>
      </c>
      <c r="B1" s="161"/>
      <c r="C1" s="161"/>
      <c r="D1" s="161"/>
      <c r="E1" s="161"/>
      <c r="F1" s="161"/>
      <c r="G1" s="161"/>
      <c r="H1" s="161"/>
      <c r="I1" s="161"/>
    </row>
    <row r="2" spans="1:9" ht="15.75" thickBot="1" x14ac:dyDescent="0.25">
      <c r="A2" s="161"/>
      <c r="B2" s="161"/>
      <c r="C2" s="161"/>
      <c r="D2" s="161"/>
      <c r="E2" s="161"/>
      <c r="F2" s="161"/>
      <c r="G2" s="161"/>
      <c r="H2" s="161"/>
      <c r="I2" s="161"/>
    </row>
    <row r="3" spans="1:9" ht="15.75" thickBot="1" x14ac:dyDescent="0.25">
      <c r="A3" s="163" t="s">
        <v>127</v>
      </c>
      <c r="B3" s="164" t="s">
        <v>11</v>
      </c>
      <c r="C3" s="165" t="s">
        <v>131</v>
      </c>
      <c r="D3" s="165" t="s">
        <v>6</v>
      </c>
      <c r="E3" s="165" t="s">
        <v>8</v>
      </c>
      <c r="F3" s="165" t="s">
        <v>9</v>
      </c>
      <c r="G3" s="166" t="s">
        <v>10</v>
      </c>
      <c r="H3" s="167" t="s">
        <v>4</v>
      </c>
      <c r="I3" s="166" t="s">
        <v>7</v>
      </c>
    </row>
    <row r="4" spans="1:9" x14ac:dyDescent="0.2">
      <c r="A4" s="168">
        <v>2531</v>
      </c>
      <c r="B4" s="169">
        <v>0.48739237988795309</v>
      </c>
      <c r="C4" s="170">
        <v>0.3883055399327548</v>
      </c>
      <c r="D4" s="170">
        <v>0.43514275714596168</v>
      </c>
      <c r="E4" s="170">
        <v>0.43928277727309539</v>
      </c>
      <c r="F4" s="170">
        <v>0.45442900660181684</v>
      </c>
      <c r="G4" s="171">
        <v>0.46318982500677891</v>
      </c>
      <c r="H4" s="172">
        <v>0.43439784807847581</v>
      </c>
      <c r="I4" s="171">
        <v>0.43911200414519003</v>
      </c>
    </row>
    <row r="5" spans="1:9" x14ac:dyDescent="0.2">
      <c r="A5" s="173">
        <v>2533</v>
      </c>
      <c r="B5" s="174">
        <v>0.51451866502058186</v>
      </c>
      <c r="C5" s="175">
        <v>0.42029460779777666</v>
      </c>
      <c r="D5" s="175">
        <v>0.47985834427309315</v>
      </c>
      <c r="E5" s="175">
        <v>0.46786726029628212</v>
      </c>
      <c r="F5" s="175">
        <v>0.43426276281459275</v>
      </c>
      <c r="G5" s="176">
        <v>0.46864783296325585</v>
      </c>
      <c r="H5" s="177">
        <v>0.47843349312003464</v>
      </c>
      <c r="I5" s="176">
        <v>0.44736833879159377</v>
      </c>
    </row>
    <row r="6" spans="1:9" x14ac:dyDescent="0.2">
      <c r="A6" s="173">
        <v>2535</v>
      </c>
      <c r="B6" s="174">
        <v>0.53562407794135858</v>
      </c>
      <c r="C6" s="175">
        <v>0.45686167676379419</v>
      </c>
      <c r="D6" s="175">
        <v>0.46233922303582586</v>
      </c>
      <c r="E6" s="175">
        <v>0.47585115701949754</v>
      </c>
      <c r="F6" s="175">
        <v>0.47076881096365136</v>
      </c>
      <c r="G6" s="176">
        <v>0.4808842167608563</v>
      </c>
      <c r="H6" s="177">
        <v>0.49410459782636068</v>
      </c>
      <c r="I6" s="176">
        <v>0.4391964017700184</v>
      </c>
    </row>
    <row r="7" spans="1:9" x14ac:dyDescent="0.2">
      <c r="A7" s="173">
        <v>2537</v>
      </c>
      <c r="B7" s="178">
        <v>0.52042943816971321</v>
      </c>
      <c r="C7" s="179">
        <v>0.40457101079426411</v>
      </c>
      <c r="D7" s="179">
        <v>0.46078266784352095</v>
      </c>
      <c r="E7" s="179">
        <v>0.46818491962734193</v>
      </c>
      <c r="F7" s="179">
        <v>0.47166278685921448</v>
      </c>
      <c r="G7" s="180">
        <v>0.49831624257514806</v>
      </c>
      <c r="H7" s="181">
        <v>0.47275201494924735</v>
      </c>
      <c r="I7" s="180">
        <v>0.45734752690783181</v>
      </c>
    </row>
    <row r="8" spans="1:9" x14ac:dyDescent="0.2">
      <c r="A8" s="173">
        <v>2539</v>
      </c>
      <c r="B8" s="178">
        <v>0.51267641722400481</v>
      </c>
      <c r="C8" s="179">
        <v>0.4007157755663931</v>
      </c>
      <c r="D8" s="179">
        <v>0.46758375757333404</v>
      </c>
      <c r="E8" s="179">
        <v>0.45822335668590292</v>
      </c>
      <c r="F8" s="179">
        <v>0.46977009021889171</v>
      </c>
      <c r="G8" s="180">
        <v>0.47012092205734374</v>
      </c>
      <c r="H8" s="181">
        <v>0.47922406312921767</v>
      </c>
      <c r="I8" s="180">
        <v>0.43969471823886913</v>
      </c>
    </row>
    <row r="9" spans="1:9" x14ac:dyDescent="0.2">
      <c r="A9" s="173">
        <v>2541</v>
      </c>
      <c r="B9" s="178">
        <v>0.50653771729361419</v>
      </c>
      <c r="C9" s="179">
        <v>0.41450373077113994</v>
      </c>
      <c r="D9" s="179">
        <v>0.44276737532880972</v>
      </c>
      <c r="E9" s="179">
        <v>0.46193304192364143</v>
      </c>
      <c r="F9" s="179">
        <v>0.46043945789259966</v>
      </c>
      <c r="G9" s="180">
        <v>0.49134596530939761</v>
      </c>
      <c r="H9" s="181">
        <v>0.46501275959562399</v>
      </c>
      <c r="I9" s="180">
        <v>0.44955985983572305</v>
      </c>
    </row>
    <row r="10" spans="1:9" x14ac:dyDescent="0.2">
      <c r="A10" s="173">
        <v>2543</v>
      </c>
      <c r="B10" s="178">
        <v>0.52196127632770573</v>
      </c>
      <c r="C10" s="179">
        <v>0.41739893257339178</v>
      </c>
      <c r="D10" s="179">
        <v>0.44764597170608672</v>
      </c>
      <c r="E10" s="179">
        <v>0.46971372236132342</v>
      </c>
      <c r="F10" s="179">
        <v>0.48390989811710733</v>
      </c>
      <c r="G10" s="180">
        <v>0.47605275391023272</v>
      </c>
      <c r="H10" s="181">
        <v>0.47105435832698239</v>
      </c>
      <c r="I10" s="180">
        <v>0.46775734926791129</v>
      </c>
    </row>
    <row r="11" spans="1:9" x14ac:dyDescent="0.2">
      <c r="A11" s="173">
        <v>2545</v>
      </c>
      <c r="B11" s="178">
        <v>0.50790614480266794</v>
      </c>
      <c r="C11" s="179">
        <v>0.43818521977520475</v>
      </c>
      <c r="D11" s="179">
        <v>0.44037227300212012</v>
      </c>
      <c r="E11" s="179">
        <v>0.46988840097629436</v>
      </c>
      <c r="F11" s="179">
        <v>0.47096676612144728</v>
      </c>
      <c r="G11" s="180">
        <v>0.46406867728660911</v>
      </c>
      <c r="H11" s="181">
        <v>0.4724368851108231</v>
      </c>
      <c r="I11" s="180">
        <v>0.4471713282348484</v>
      </c>
    </row>
    <row r="12" spans="1:9" x14ac:dyDescent="0.2">
      <c r="A12" s="173">
        <v>2547</v>
      </c>
      <c r="B12" s="178">
        <v>0.49299384700698795</v>
      </c>
      <c r="C12" s="179">
        <v>0.42231900942964196</v>
      </c>
      <c r="D12" s="179">
        <v>0.4318191157470096</v>
      </c>
      <c r="E12" s="179">
        <v>0.48197537876324653</v>
      </c>
      <c r="F12" s="179">
        <v>0.45366239734137964</v>
      </c>
      <c r="G12" s="180">
        <v>0.44743313405712976</v>
      </c>
      <c r="H12" s="181">
        <v>0.45874677291091553</v>
      </c>
      <c r="I12" s="180">
        <v>0.44465478011252363</v>
      </c>
    </row>
    <row r="13" spans="1:9" x14ac:dyDescent="0.2">
      <c r="A13" s="173">
        <v>2549</v>
      </c>
      <c r="B13" s="178">
        <v>0.51444451029525884</v>
      </c>
      <c r="C13" s="179">
        <v>0.45748964552711491</v>
      </c>
      <c r="D13" s="179">
        <v>0.43970757822253959</v>
      </c>
      <c r="E13" s="179">
        <v>0.48836746933008796</v>
      </c>
      <c r="F13" s="179">
        <v>0.50767521267792914</v>
      </c>
      <c r="G13" s="180">
        <v>0.47732526903142158</v>
      </c>
      <c r="H13" s="181">
        <v>0.47909604277728485</v>
      </c>
      <c r="I13" s="180">
        <v>0.47830698256559834</v>
      </c>
    </row>
    <row r="14" spans="1:9" x14ac:dyDescent="0.2">
      <c r="A14" s="173">
        <v>2550</v>
      </c>
      <c r="B14" s="178">
        <v>0.49926095734347542</v>
      </c>
      <c r="C14" s="179">
        <v>0.46817250780131758</v>
      </c>
      <c r="D14" s="179">
        <v>0.41776331209497763</v>
      </c>
      <c r="E14" s="179">
        <v>0.47440123022749953</v>
      </c>
      <c r="F14" s="179">
        <v>0.48310451437196206</v>
      </c>
      <c r="G14" s="180">
        <v>0.46449705794358154</v>
      </c>
      <c r="H14" s="181">
        <v>0.47116789737697007</v>
      </c>
      <c r="I14" s="180">
        <v>0.45609547512448806</v>
      </c>
    </row>
    <row r="15" spans="1:9" x14ac:dyDescent="0.2">
      <c r="A15" s="173">
        <v>2552</v>
      </c>
      <c r="B15" s="178">
        <v>0.48985309965270873</v>
      </c>
      <c r="C15" s="179">
        <v>0.46988544133374821</v>
      </c>
      <c r="D15" s="179">
        <v>0.41217001850128021</v>
      </c>
      <c r="E15" s="179">
        <v>0.45242216645409239</v>
      </c>
      <c r="F15" s="179">
        <v>0.48576029866759918</v>
      </c>
      <c r="G15" s="180">
        <v>0.477836597814431</v>
      </c>
      <c r="H15" s="181">
        <v>0.47440222865253195</v>
      </c>
      <c r="I15" s="180">
        <v>0.44185602579366956</v>
      </c>
    </row>
    <row r="16" spans="1:9" x14ac:dyDescent="0.2">
      <c r="A16" s="173">
        <v>2554</v>
      </c>
      <c r="B16" s="178">
        <v>0.48421912053472765</v>
      </c>
      <c r="C16" s="179">
        <v>0.51429823249852791</v>
      </c>
      <c r="D16" s="179">
        <v>0.39474886062689785</v>
      </c>
      <c r="E16" s="179">
        <v>0.44063126029445604</v>
      </c>
      <c r="F16" s="179">
        <v>0.46393382333272937</v>
      </c>
      <c r="G16" s="180">
        <v>0.4624849958630543</v>
      </c>
      <c r="H16" s="181">
        <v>0.48533646906502687</v>
      </c>
      <c r="I16" s="180">
        <v>0.42602428103481882</v>
      </c>
    </row>
    <row r="17" spans="1:9" x14ac:dyDescent="0.2">
      <c r="A17" s="173">
        <v>2556</v>
      </c>
      <c r="B17" s="178">
        <v>0.46478999999999998</v>
      </c>
      <c r="C17" s="179">
        <v>0.45196999999999998</v>
      </c>
      <c r="D17" s="179">
        <v>0.39571000000000001</v>
      </c>
      <c r="E17" s="179">
        <v>0.43345</v>
      </c>
      <c r="F17" s="179">
        <v>0.44264999999999999</v>
      </c>
      <c r="G17" s="180">
        <v>0.44268000000000002</v>
      </c>
      <c r="H17" s="181">
        <v>0.45074999999999998</v>
      </c>
      <c r="I17" s="180">
        <v>0.44579999999999997</v>
      </c>
    </row>
    <row r="18" spans="1:9" x14ac:dyDescent="0.2">
      <c r="A18" s="182">
        <v>2558</v>
      </c>
      <c r="B18" s="183">
        <v>0.44507000000000002</v>
      </c>
      <c r="C18" s="184">
        <v>0.39778000000000002</v>
      </c>
      <c r="D18" s="184">
        <v>0.39674999999999999</v>
      </c>
      <c r="E18" s="184">
        <v>0.3881</v>
      </c>
      <c r="F18" s="184">
        <v>0.43226999999999999</v>
      </c>
      <c r="G18" s="185">
        <v>0.45212999999999998</v>
      </c>
      <c r="H18" s="186">
        <v>0.43414000000000003</v>
      </c>
      <c r="I18" s="185">
        <v>0.41293000000000002</v>
      </c>
    </row>
    <row r="19" spans="1:9" x14ac:dyDescent="0.2">
      <c r="A19" s="182">
        <v>2560</v>
      </c>
      <c r="B19" s="183">
        <v>0.45279999999999998</v>
      </c>
      <c r="C19" s="184">
        <v>0.40527999999999997</v>
      </c>
      <c r="D19" s="184">
        <v>0.40221000000000001</v>
      </c>
      <c r="E19" s="184">
        <v>0.41533999999999999</v>
      </c>
      <c r="F19" s="184">
        <v>0.44794</v>
      </c>
      <c r="G19" s="185">
        <v>0.45018000000000002</v>
      </c>
      <c r="H19" s="186">
        <v>0.43964999999999999</v>
      </c>
      <c r="I19" s="185">
        <v>0.42864999999999998</v>
      </c>
    </row>
    <row r="20" spans="1:9" x14ac:dyDescent="0.2">
      <c r="A20" s="182">
        <v>2562</v>
      </c>
      <c r="B20" s="183">
        <v>0.42925000000000002</v>
      </c>
      <c r="C20" s="184">
        <v>0.33928999999999998</v>
      </c>
      <c r="D20" s="184">
        <v>0.38719999999999999</v>
      </c>
      <c r="E20" s="184">
        <v>0.41052</v>
      </c>
      <c r="F20" s="184">
        <v>0.43236999999999998</v>
      </c>
      <c r="G20" s="185">
        <v>0.44357000000000002</v>
      </c>
      <c r="H20" s="186">
        <v>0.4128</v>
      </c>
      <c r="I20" s="185">
        <v>0.41481000000000001</v>
      </c>
    </row>
    <row r="21" spans="1:9" ht="15.75" thickBot="1" x14ac:dyDescent="0.25">
      <c r="A21" s="187">
        <v>2564</v>
      </c>
      <c r="B21" s="188">
        <v>0.42952000000000001</v>
      </c>
      <c r="C21" s="189">
        <v>0.37464999999999998</v>
      </c>
      <c r="D21" s="189">
        <v>0.38583000000000001</v>
      </c>
      <c r="E21" s="189">
        <v>0.40412999999999999</v>
      </c>
      <c r="F21" s="189">
        <v>0.42302000000000001</v>
      </c>
      <c r="G21" s="190">
        <v>0.43358000000000002</v>
      </c>
      <c r="H21" s="191">
        <v>0.41900999999999999</v>
      </c>
      <c r="I21" s="190">
        <v>0.41393000000000002</v>
      </c>
    </row>
    <row r="22" spans="1:9" x14ac:dyDescent="0.2">
      <c r="A22" s="372"/>
      <c r="B22" s="373"/>
      <c r="C22" s="373"/>
      <c r="D22" s="373"/>
      <c r="E22" s="373"/>
      <c r="F22" s="373"/>
      <c r="G22" s="373"/>
      <c r="H22" s="373"/>
      <c r="I22" s="373"/>
    </row>
    <row r="23" spans="1:9" x14ac:dyDescent="0.2">
      <c r="A23" s="3" t="s">
        <v>237</v>
      </c>
      <c r="B23" s="108"/>
      <c r="C23" s="108"/>
      <c r="D23" s="108"/>
      <c r="E23" s="108"/>
      <c r="F23" s="108"/>
      <c r="G23" s="108"/>
      <c r="H23" s="108"/>
      <c r="I23" s="108"/>
    </row>
    <row r="24" spans="1:9" x14ac:dyDescent="0.2">
      <c r="A24" s="192" t="s">
        <v>132</v>
      </c>
      <c r="B24" s="192"/>
      <c r="C24" s="192"/>
      <c r="D24" s="192"/>
      <c r="E24" s="192"/>
      <c r="F24" s="192"/>
      <c r="G24" s="192"/>
      <c r="H24" s="192"/>
      <c r="I24" s="192"/>
    </row>
    <row r="25" spans="1:9" x14ac:dyDescent="0.2">
      <c r="A25" s="108" t="s">
        <v>133</v>
      </c>
      <c r="B25" s="108"/>
      <c r="C25" s="108"/>
      <c r="D25" s="108"/>
      <c r="E25" s="108"/>
      <c r="F25" s="108"/>
      <c r="G25" s="108"/>
      <c r="H25" s="108"/>
      <c r="I25" s="108"/>
    </row>
    <row r="26" spans="1:9" x14ac:dyDescent="0.2">
      <c r="A26" s="108" t="s">
        <v>241</v>
      </c>
    </row>
    <row r="27" spans="1:9" x14ac:dyDescent="0.2">
      <c r="A27" s="108" t="s">
        <v>171</v>
      </c>
    </row>
    <row r="28" spans="1:9" x14ac:dyDescent="0.2">
      <c r="A28" s="108" t="s">
        <v>172</v>
      </c>
    </row>
    <row r="29" spans="1:9" x14ac:dyDescent="0.2">
      <c r="A29" s="108" t="s">
        <v>242</v>
      </c>
    </row>
    <row r="30" spans="1:9" x14ac:dyDescent="0.2">
      <c r="A30" s="108" t="s">
        <v>173</v>
      </c>
    </row>
    <row r="31" spans="1:9" x14ac:dyDescent="0.2">
      <c r="G31" s="598"/>
    </row>
  </sheetData>
  <printOptions horizontalCentered="1"/>
  <pageMargins left="0.45" right="0.45" top="1.25" bottom="0.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pane xSplit="1" ySplit="4" topLeftCell="D5" activePane="bottomRight" state="frozen"/>
      <selection activeCell="I31" sqref="I31"/>
      <selection pane="topRight" activeCell="I31" sqref="I31"/>
      <selection pane="bottomLeft" activeCell="I31" sqref="I31"/>
      <selection pane="bottomRight" activeCell="A6" sqref="A6"/>
    </sheetView>
  </sheetViews>
  <sheetFormatPr defaultColWidth="9" defaultRowHeight="12.75" x14ac:dyDescent="0.2"/>
  <cols>
    <col min="1" max="1" width="22.875" style="142" customWidth="1"/>
    <col min="2" max="17" width="8.75" style="142" customWidth="1"/>
    <col min="18" max="18" width="10.625" style="142" bestFit="1" customWidth="1"/>
    <col min="19" max="16384" width="9" style="142"/>
  </cols>
  <sheetData>
    <row r="1" spans="1:19" ht="14.25" x14ac:dyDescent="0.2">
      <c r="A1" s="157" t="s">
        <v>442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3" spans="1:19" x14ac:dyDescent="0.2">
      <c r="A3" s="109" t="s">
        <v>168</v>
      </c>
      <c r="B3" s="110" t="s">
        <v>134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58"/>
    </row>
    <row r="4" spans="1:19" x14ac:dyDescent="0.2">
      <c r="A4" s="145" t="s">
        <v>169</v>
      </c>
      <c r="B4" s="197">
        <v>2531</v>
      </c>
      <c r="C4" s="114">
        <v>2533</v>
      </c>
      <c r="D4" s="114">
        <v>2535</v>
      </c>
      <c r="E4" s="114">
        <v>2537</v>
      </c>
      <c r="F4" s="114">
        <v>2539</v>
      </c>
      <c r="G4" s="114">
        <v>2541</v>
      </c>
      <c r="H4" s="114">
        <v>2543</v>
      </c>
      <c r="I4" s="114">
        <v>2545</v>
      </c>
      <c r="J4" s="114">
        <v>2547</v>
      </c>
      <c r="K4" s="198">
        <v>2549</v>
      </c>
      <c r="L4" s="198">
        <v>2550</v>
      </c>
      <c r="M4" s="198">
        <v>2552</v>
      </c>
      <c r="N4" s="198">
        <v>2554</v>
      </c>
      <c r="O4" s="198">
        <v>2556</v>
      </c>
      <c r="P4" s="198">
        <v>2558</v>
      </c>
      <c r="Q4" s="198">
        <v>2560</v>
      </c>
      <c r="R4" s="198">
        <v>2562</v>
      </c>
      <c r="S4" s="198">
        <v>2564</v>
      </c>
    </row>
    <row r="5" spans="1:19" x14ac:dyDescent="0.2">
      <c r="A5" s="199" t="s">
        <v>547</v>
      </c>
      <c r="B5" s="200">
        <v>4.5768955708605068</v>
      </c>
      <c r="C5" s="201">
        <v>4.2900526796948144</v>
      </c>
      <c r="D5" s="201">
        <v>3.9578156757404304</v>
      </c>
      <c r="E5" s="201">
        <v>4.0671988955660776</v>
      </c>
      <c r="F5" s="201">
        <v>4.1813081529688105</v>
      </c>
      <c r="G5" s="201">
        <v>4.2991373028616318</v>
      </c>
      <c r="H5" s="201">
        <v>3.9499447421371721</v>
      </c>
      <c r="I5" s="201">
        <v>4.1849304956342888</v>
      </c>
      <c r="J5" s="201">
        <v>4.4765469989701669</v>
      </c>
      <c r="K5" s="201">
        <v>3.7930406637510545</v>
      </c>
      <c r="L5" s="201">
        <v>4.2060721364678839</v>
      </c>
      <c r="M5" s="201">
        <v>4.4223969364515883</v>
      </c>
      <c r="N5" s="201">
        <v>4.6051061995745082</v>
      </c>
      <c r="O5" s="201">
        <v>4.1628322875408426</v>
      </c>
      <c r="P5" s="201">
        <v>4.9184443680375249</v>
      </c>
      <c r="Q5" s="201">
        <v>5.0167218296892724</v>
      </c>
      <c r="R5" s="201">
        <v>5.5067054610922197</v>
      </c>
      <c r="S5" s="201">
        <v>5.4999201386840157</v>
      </c>
    </row>
    <row r="6" spans="1:19" x14ac:dyDescent="0.2">
      <c r="A6" s="202" t="s">
        <v>135</v>
      </c>
      <c r="B6" s="203">
        <v>8.0468532749209487</v>
      </c>
      <c r="C6" s="204">
        <v>7.5384573589509438</v>
      </c>
      <c r="D6" s="204">
        <v>7.0559170853238555</v>
      </c>
      <c r="E6" s="204">
        <v>7.3519292262934872</v>
      </c>
      <c r="F6" s="204">
        <v>7.5517232600669031</v>
      </c>
      <c r="G6" s="204">
        <v>7.7533159077760052</v>
      </c>
      <c r="H6" s="204">
        <v>7.2789986128144895</v>
      </c>
      <c r="I6" s="204">
        <v>7.6870109827034199</v>
      </c>
      <c r="J6" s="204">
        <v>8.0244583368186628</v>
      </c>
      <c r="K6" s="204">
        <v>7.6289262680858716</v>
      </c>
      <c r="L6" s="204">
        <v>7.9596436561644506</v>
      </c>
      <c r="M6" s="204">
        <v>8.2556004482294849</v>
      </c>
      <c r="N6" s="204">
        <v>8.6422693783991331</v>
      </c>
      <c r="O6" s="204">
        <v>9.0021129296515863</v>
      </c>
      <c r="P6" s="204">
        <v>9.411050641301987</v>
      </c>
      <c r="Q6" s="204">
        <v>9.1465134920982099</v>
      </c>
      <c r="R6" s="204">
        <v>9.6388378959632544</v>
      </c>
      <c r="S6" s="204">
        <v>9.7074471350350162</v>
      </c>
    </row>
    <row r="7" spans="1:19" x14ac:dyDescent="0.2">
      <c r="A7" s="202" t="s">
        <v>136</v>
      </c>
      <c r="B7" s="203">
        <v>12.384377982323041</v>
      </c>
      <c r="C7" s="204">
        <v>11.703659332460342</v>
      </c>
      <c r="D7" s="204">
        <v>11.106148827916236</v>
      </c>
      <c r="E7" s="204">
        <v>11.672975411935091</v>
      </c>
      <c r="F7" s="204">
        <v>11.830445526958863</v>
      </c>
      <c r="G7" s="204">
        <v>11.996144405244976</v>
      </c>
      <c r="H7" s="204">
        <v>11.508087692294358</v>
      </c>
      <c r="I7" s="204">
        <v>12.059732825246479</v>
      </c>
      <c r="J7" s="204">
        <v>12.455067920832873</v>
      </c>
      <c r="K7" s="204">
        <v>12.173435191270892</v>
      </c>
      <c r="L7" s="204">
        <v>12.53296052725141</v>
      </c>
      <c r="M7" s="204">
        <v>12.652990595993083</v>
      </c>
      <c r="N7" s="204">
        <v>12.794369694071442</v>
      </c>
      <c r="O7" s="204">
        <v>13.50626173105463</v>
      </c>
      <c r="P7" s="204">
        <v>13.938456698640788</v>
      </c>
      <c r="Q7" s="204">
        <v>13.732531105795848</v>
      </c>
      <c r="R7" s="204">
        <v>14.2869922490799</v>
      </c>
      <c r="S7" s="204">
        <v>14.180756116996143</v>
      </c>
    </row>
    <row r="8" spans="1:19" x14ac:dyDescent="0.2">
      <c r="A8" s="202" t="s">
        <v>137</v>
      </c>
      <c r="B8" s="203">
        <v>20.621185231188342</v>
      </c>
      <c r="C8" s="204">
        <v>19.502066894753668</v>
      </c>
      <c r="D8" s="204">
        <v>18.903603320856309</v>
      </c>
      <c r="E8" s="204">
        <v>19.682121654415219</v>
      </c>
      <c r="F8" s="204">
        <v>19.906359160484708</v>
      </c>
      <c r="G8" s="204">
        <v>19.817611972488102</v>
      </c>
      <c r="H8" s="204">
        <v>19.846680029586768</v>
      </c>
      <c r="I8" s="204">
        <v>20.113904963398003</v>
      </c>
      <c r="J8" s="204">
        <v>20.333640158027183</v>
      </c>
      <c r="K8" s="204">
        <v>20.159594515536288</v>
      </c>
      <c r="L8" s="204">
        <v>20.35293229099841</v>
      </c>
      <c r="M8" s="204">
        <v>20.275350768931435</v>
      </c>
      <c r="N8" s="204">
        <v>19.577469507344151</v>
      </c>
      <c r="O8" s="204">
        <v>20.818585723694813</v>
      </c>
      <c r="P8" s="204">
        <v>20.993837967859672</v>
      </c>
      <c r="Q8" s="204">
        <v>21.009493439347388</v>
      </c>
      <c r="R8" s="204">
        <v>21.651728650203754</v>
      </c>
      <c r="S8" s="204">
        <v>21.38430875608011</v>
      </c>
    </row>
    <row r="9" spans="1:19" x14ac:dyDescent="0.2">
      <c r="A9" s="202" t="s">
        <v>543</v>
      </c>
      <c r="B9" s="203">
        <v>54.370687940706418</v>
      </c>
      <c r="C9" s="204">
        <v>56.965763734139976</v>
      </c>
      <c r="D9" s="204">
        <v>58.976515090163353</v>
      </c>
      <c r="E9" s="204">
        <v>57.225774811790167</v>
      </c>
      <c r="F9" s="204">
        <v>56.5301638995209</v>
      </c>
      <c r="G9" s="204">
        <v>56.133790411630478</v>
      </c>
      <c r="H9" s="204">
        <v>57.416288923166427</v>
      </c>
      <c r="I9" s="204">
        <v>55.954420733018573</v>
      </c>
      <c r="J9" s="204">
        <v>54.710286585349458</v>
      </c>
      <c r="K9" s="204">
        <v>56.245003361356979</v>
      </c>
      <c r="L9" s="204">
        <v>54.948391389118456</v>
      </c>
      <c r="M9" s="204">
        <v>54.393661250395098</v>
      </c>
      <c r="N9" s="204">
        <v>54.380785220611592</v>
      </c>
      <c r="O9" s="204">
        <v>52.510207328056488</v>
      </c>
      <c r="P9" s="204">
        <v>50.73821032416317</v>
      </c>
      <c r="Q9" s="204">
        <v>51.094740133067788</v>
      </c>
      <c r="R9" s="204">
        <v>48.915735743659397</v>
      </c>
      <c r="S9" s="204">
        <v>49.227567184320456</v>
      </c>
    </row>
    <row r="10" spans="1:19" x14ac:dyDescent="0.2">
      <c r="A10" s="205" t="s">
        <v>5</v>
      </c>
      <c r="B10" s="206">
        <v>100</v>
      </c>
      <c r="C10" s="207">
        <v>100</v>
      </c>
      <c r="D10" s="207">
        <v>100</v>
      </c>
      <c r="E10" s="207">
        <v>100</v>
      </c>
      <c r="F10" s="207">
        <v>100</v>
      </c>
      <c r="G10" s="207">
        <v>100</v>
      </c>
      <c r="H10" s="207">
        <v>100</v>
      </c>
      <c r="I10" s="207">
        <v>100</v>
      </c>
      <c r="J10" s="207">
        <v>100</v>
      </c>
      <c r="K10" s="207">
        <v>100</v>
      </c>
      <c r="L10" s="207">
        <v>100</v>
      </c>
      <c r="M10" s="207">
        <v>100</v>
      </c>
      <c r="N10" s="207">
        <v>100</v>
      </c>
      <c r="O10" s="207">
        <v>100</v>
      </c>
      <c r="P10" s="207">
        <v>100</v>
      </c>
      <c r="Q10" s="207">
        <v>100</v>
      </c>
      <c r="R10" s="207">
        <v>100</v>
      </c>
      <c r="S10" s="207">
        <v>100.00000000000001</v>
      </c>
    </row>
    <row r="11" spans="1:19" x14ac:dyDescent="0.2">
      <c r="A11" s="208" t="s">
        <v>138</v>
      </c>
      <c r="B11" s="209">
        <v>11.879381362088655</v>
      </c>
      <c r="C11" s="210">
        <v>13.278569748983223</v>
      </c>
      <c r="D11" s="210">
        <v>14.901278867447507</v>
      </c>
      <c r="E11" s="210">
        <v>14.070070405009149</v>
      </c>
      <c r="F11" s="210">
        <v>13.519731584332854</v>
      </c>
      <c r="G11" s="210">
        <v>13.056989450945467</v>
      </c>
      <c r="H11" s="210">
        <v>14.535972696190315</v>
      </c>
      <c r="I11" s="210">
        <v>13.370454011456131</v>
      </c>
      <c r="J11" s="210">
        <v>12.221537403256484</v>
      </c>
      <c r="K11" s="210">
        <v>14.82847360400681</v>
      </c>
      <c r="L11" s="210">
        <v>13.064063003746352</v>
      </c>
      <c r="M11" s="210">
        <v>12.299588216981514</v>
      </c>
      <c r="N11" s="210">
        <v>11.808801548515024</v>
      </c>
      <c r="O11" s="210">
        <v>12.614057857967763</v>
      </c>
      <c r="P11" s="210">
        <v>10.315906113299778</v>
      </c>
      <c r="Q11" s="210">
        <v>10.184886040658251</v>
      </c>
      <c r="R11" s="210">
        <v>8.8829402787701071</v>
      </c>
      <c r="S11" s="210">
        <v>8.9505967255916001</v>
      </c>
    </row>
    <row r="12" spans="1:19" x14ac:dyDescent="0.2">
      <c r="A12" s="134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</row>
    <row r="13" spans="1:19" x14ac:dyDescent="0.2">
      <c r="A13" s="55" t="s">
        <v>237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</row>
    <row r="14" spans="1:19" x14ac:dyDescent="0.2">
      <c r="A14" s="160" t="s">
        <v>178</v>
      </c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</row>
    <row r="15" spans="1:19" x14ac:dyDescent="0.2">
      <c r="A15" s="160" t="s">
        <v>139</v>
      </c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</row>
    <row r="16" spans="1:19" x14ac:dyDescent="0.2">
      <c r="A16" s="142" t="s">
        <v>242</v>
      </c>
    </row>
    <row r="17" spans="1:17" x14ac:dyDescent="0.2">
      <c r="A17" s="142" t="s">
        <v>173</v>
      </c>
      <c r="N17" s="599"/>
    </row>
    <row r="25" spans="1:17" x14ac:dyDescent="0.2">
      <c r="K25" s="135"/>
      <c r="L25" s="135"/>
      <c r="M25" s="135"/>
      <c r="N25" s="135"/>
      <c r="O25" s="135"/>
      <c r="P25" s="135"/>
      <c r="Q25" s="135"/>
    </row>
    <row r="26" spans="1:17" x14ac:dyDescent="0.2">
      <c r="K26" s="135"/>
      <c r="L26" s="135"/>
      <c r="M26" s="135"/>
      <c r="N26" s="135"/>
      <c r="O26" s="135"/>
      <c r="P26" s="135"/>
      <c r="Q26" s="135"/>
    </row>
    <row r="27" spans="1:17" x14ac:dyDescent="0.2">
      <c r="K27" s="135"/>
      <c r="L27" s="135"/>
      <c r="M27" s="135"/>
      <c r="N27" s="135"/>
      <c r="O27" s="135"/>
      <c r="P27" s="135"/>
      <c r="Q27" s="135"/>
    </row>
    <row r="28" spans="1:17" x14ac:dyDescent="0.2">
      <c r="K28" s="135"/>
      <c r="L28" s="135"/>
      <c r="M28" s="135"/>
      <c r="N28" s="135"/>
      <c r="O28" s="135"/>
      <c r="P28" s="135"/>
      <c r="Q28" s="135"/>
    </row>
    <row r="29" spans="1:17" x14ac:dyDescent="0.2">
      <c r="K29" s="135"/>
      <c r="L29" s="135"/>
      <c r="M29" s="135"/>
      <c r="N29" s="135"/>
      <c r="O29" s="135"/>
      <c r="P29" s="135"/>
      <c r="Q29" s="135"/>
    </row>
    <row r="30" spans="1:17" x14ac:dyDescent="0.2">
      <c r="K30" s="135"/>
      <c r="L30" s="135"/>
      <c r="M30" s="135"/>
      <c r="N30" s="135"/>
      <c r="O30" s="135"/>
      <c r="P30" s="135"/>
      <c r="Q30" s="135"/>
    </row>
    <row r="31" spans="1:17" x14ac:dyDescent="0.2">
      <c r="K31" s="135"/>
      <c r="L31" s="135"/>
      <c r="M31" s="135"/>
      <c r="N31" s="135"/>
      <c r="O31" s="135"/>
      <c r="P31" s="135"/>
      <c r="Q31" s="135"/>
    </row>
    <row r="32" spans="1:17" x14ac:dyDescent="0.2">
      <c r="K32" s="135"/>
      <c r="L32" s="135"/>
      <c r="M32" s="135"/>
      <c r="N32" s="135"/>
      <c r="O32" s="135"/>
      <c r="P32" s="135"/>
      <c r="Q32" s="135"/>
    </row>
    <row r="33" spans="11:17" x14ac:dyDescent="0.2">
      <c r="K33" s="135"/>
      <c r="L33" s="135"/>
      <c r="M33" s="135"/>
      <c r="N33" s="135"/>
      <c r="O33" s="135"/>
      <c r="P33" s="135"/>
      <c r="Q33" s="135"/>
    </row>
    <row r="34" spans="11:17" x14ac:dyDescent="0.2">
      <c r="K34" s="135"/>
      <c r="L34" s="135"/>
      <c r="M34" s="135"/>
      <c r="N34" s="135"/>
      <c r="O34" s="135"/>
      <c r="P34" s="135"/>
      <c r="Q34" s="135"/>
    </row>
    <row r="35" spans="11:17" x14ac:dyDescent="0.2">
      <c r="K35" s="135"/>
      <c r="L35" s="135"/>
      <c r="M35" s="135"/>
      <c r="N35" s="135"/>
      <c r="O35" s="135"/>
      <c r="P35" s="135"/>
      <c r="Q35" s="135"/>
    </row>
    <row r="36" spans="11:17" x14ac:dyDescent="0.2">
      <c r="K36" s="135"/>
      <c r="L36" s="135"/>
      <c r="M36" s="135"/>
      <c r="N36" s="135"/>
      <c r="O36" s="135"/>
      <c r="P36" s="135"/>
      <c r="Q36" s="135"/>
    </row>
  </sheetData>
  <printOptions horizontalCentered="1"/>
  <pageMargins left="0.31496062992125984" right="0.31496062992125984" top="0.74803149606299213" bottom="0.55118110236220474" header="0.31496062992125984" footer="0.31496062992125984"/>
  <pageSetup paperSize="9" scale="9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Normal="100" workbookViewId="0">
      <pane xSplit="1" ySplit="4" topLeftCell="U5" activePane="bottomRight" state="frozen"/>
      <selection activeCell="I31" sqref="I31"/>
      <selection pane="topRight" activeCell="I31" sqref="I31"/>
      <selection pane="bottomLeft" activeCell="I31" sqref="I31"/>
      <selection pane="bottomRight" activeCell="A10" sqref="A10"/>
    </sheetView>
  </sheetViews>
  <sheetFormatPr defaultColWidth="9" defaultRowHeight="12.75" x14ac:dyDescent="0.2"/>
  <cols>
    <col min="1" max="1" width="24.875" style="132" customWidth="1"/>
    <col min="2" max="34" width="8.75" style="132" customWidth="1"/>
    <col min="35" max="16384" width="9" style="132"/>
  </cols>
  <sheetData>
    <row r="1" spans="1:37" x14ac:dyDescent="0.2">
      <c r="A1" s="57" t="s">
        <v>443</v>
      </c>
    </row>
    <row r="2" spans="1:37" x14ac:dyDescent="0.2">
      <c r="A2" s="57" t="s">
        <v>96</v>
      </c>
    </row>
    <row r="3" spans="1:37" ht="12" customHeight="1" x14ac:dyDescent="0.2">
      <c r="A3" s="119" t="s">
        <v>168</v>
      </c>
      <c r="B3" s="213" t="s">
        <v>140</v>
      </c>
      <c r="C3" s="214"/>
      <c r="D3" s="214"/>
      <c r="E3" s="214"/>
      <c r="F3" s="214"/>
      <c r="G3" s="214"/>
      <c r="H3" s="214"/>
      <c r="I3" s="214"/>
      <c r="J3" s="214"/>
      <c r="K3" s="214"/>
      <c r="L3" s="215"/>
      <c r="M3" s="214"/>
      <c r="N3" s="214"/>
      <c r="O3" s="214"/>
      <c r="P3" s="214"/>
      <c r="Q3" s="214"/>
      <c r="R3" s="214"/>
      <c r="S3" s="214"/>
      <c r="T3" s="112" t="s">
        <v>234</v>
      </c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7"/>
    </row>
    <row r="4" spans="1:37" x14ac:dyDescent="0.2">
      <c r="A4" s="115" t="s">
        <v>169</v>
      </c>
      <c r="B4" s="218">
        <v>2531</v>
      </c>
      <c r="C4" s="219">
        <v>2533</v>
      </c>
      <c r="D4" s="219">
        <v>2535</v>
      </c>
      <c r="E4" s="219">
        <v>2537</v>
      </c>
      <c r="F4" s="219">
        <v>2539</v>
      </c>
      <c r="G4" s="219">
        <v>2541</v>
      </c>
      <c r="H4" s="219">
        <v>2543</v>
      </c>
      <c r="I4" s="219">
        <v>2545</v>
      </c>
      <c r="J4" s="219">
        <v>2547</v>
      </c>
      <c r="K4" s="219">
        <v>2549</v>
      </c>
      <c r="L4" s="219">
        <v>2550</v>
      </c>
      <c r="M4" s="219">
        <v>2552</v>
      </c>
      <c r="N4" s="219">
        <v>2554</v>
      </c>
      <c r="O4" s="219">
        <v>2556</v>
      </c>
      <c r="P4" s="219">
        <v>2558</v>
      </c>
      <c r="Q4" s="219">
        <v>2560</v>
      </c>
      <c r="R4" s="219">
        <v>2562</v>
      </c>
      <c r="S4" s="219">
        <v>2564</v>
      </c>
      <c r="T4" s="220">
        <v>2531</v>
      </c>
      <c r="U4" s="221">
        <v>2533</v>
      </c>
      <c r="V4" s="221">
        <v>2535</v>
      </c>
      <c r="W4" s="221">
        <v>2537</v>
      </c>
      <c r="X4" s="221">
        <v>2539</v>
      </c>
      <c r="Y4" s="221">
        <v>2541</v>
      </c>
      <c r="Z4" s="221">
        <v>2543</v>
      </c>
      <c r="AA4" s="221">
        <v>2545</v>
      </c>
      <c r="AB4" s="221">
        <v>2547</v>
      </c>
      <c r="AC4" s="221">
        <v>2549</v>
      </c>
      <c r="AD4" s="221">
        <v>2550</v>
      </c>
      <c r="AE4" s="221">
        <v>2552</v>
      </c>
      <c r="AF4" s="221">
        <v>2554</v>
      </c>
      <c r="AG4" s="219">
        <v>2556</v>
      </c>
      <c r="AH4" s="221">
        <v>2558</v>
      </c>
      <c r="AI4" s="221">
        <v>2560</v>
      </c>
      <c r="AJ4" s="221">
        <v>2562</v>
      </c>
      <c r="AK4" s="595">
        <v>2564</v>
      </c>
    </row>
    <row r="5" spans="1:37" x14ac:dyDescent="0.2">
      <c r="A5" s="222" t="s">
        <v>547</v>
      </c>
      <c r="B5" s="223">
        <v>244.02489744167349</v>
      </c>
      <c r="C5" s="224">
        <v>295.94011225206617</v>
      </c>
      <c r="D5" s="224">
        <v>371.03335705308621</v>
      </c>
      <c r="E5" s="225">
        <v>450.9041752226729</v>
      </c>
      <c r="F5" s="225">
        <v>622.69135916010964</v>
      </c>
      <c r="G5" s="225">
        <v>721.75264547069719</v>
      </c>
      <c r="H5" s="225">
        <v>668.04221748155351</v>
      </c>
      <c r="I5" s="225">
        <v>824.96222392095615</v>
      </c>
      <c r="J5" s="225">
        <v>1008.692851150974</v>
      </c>
      <c r="K5" s="133">
        <v>1082.931466668575</v>
      </c>
      <c r="L5" s="133">
        <v>1274.3586099877386</v>
      </c>
      <c r="M5" s="133">
        <v>1534.0026269494435</v>
      </c>
      <c r="N5" s="133">
        <v>1843.9640895342118</v>
      </c>
      <c r="O5" s="133">
        <v>1885.4595999999999</v>
      </c>
      <c r="P5" s="133">
        <v>2307</v>
      </c>
      <c r="Q5" s="133">
        <v>2425.5072</v>
      </c>
      <c r="R5" s="133">
        <v>2705.2130000000002</v>
      </c>
      <c r="S5" s="133">
        <v>2837.7570999999998</v>
      </c>
      <c r="T5" s="226"/>
      <c r="U5" s="227">
        <v>10.63727827665646</v>
      </c>
      <c r="V5" s="227">
        <v>12.687236655681804</v>
      </c>
      <c r="W5" s="227">
        <v>10.763293468268818</v>
      </c>
      <c r="X5" s="227">
        <v>19.049189758844211</v>
      </c>
      <c r="Y5" s="227">
        <v>7.9542846430535095</v>
      </c>
      <c r="Z5" s="227">
        <v>-3.7208334687928968</v>
      </c>
      <c r="AA5" s="227">
        <v>11.74476719682283</v>
      </c>
      <c r="AB5" s="227">
        <v>11.135699423712158</v>
      </c>
      <c r="AC5" s="227">
        <v>3.6799415913818905</v>
      </c>
      <c r="AD5" s="227">
        <v>17.676755105108494</v>
      </c>
      <c r="AE5" s="227">
        <v>10.187243014907832</v>
      </c>
      <c r="AF5" s="227">
        <v>10.103029067204581</v>
      </c>
      <c r="AG5" s="227">
        <f>((O5-N5)/N5*100)/2</f>
        <v>1.1251713279370306</v>
      </c>
      <c r="AH5" s="227">
        <f>((P5-O5)/O5*100)/2</f>
        <v>11.178717380101915</v>
      </c>
      <c r="AI5" s="227">
        <f>((Q5-P5)/P5*100)/2</f>
        <v>2.5684265279583878</v>
      </c>
      <c r="AJ5" s="227">
        <f>((R5-Q5)/Q5*100)/2</f>
        <v>5.7659239271687213</v>
      </c>
      <c r="AK5" s="228">
        <f>((S5-R5)/R5*100)/2</f>
        <v>2.4497904601227258</v>
      </c>
    </row>
    <row r="6" spans="1:37" x14ac:dyDescent="0.2">
      <c r="A6" s="229" t="s">
        <v>135</v>
      </c>
      <c r="B6" s="223">
        <v>428.92149452986092</v>
      </c>
      <c r="C6" s="224">
        <v>519.35452471465635</v>
      </c>
      <c r="D6" s="224">
        <v>661.11742488758125</v>
      </c>
      <c r="E6" s="225">
        <v>814.8044359872149</v>
      </c>
      <c r="F6" s="225">
        <v>1125.0234077918165</v>
      </c>
      <c r="G6" s="225">
        <v>1299.9833238286458</v>
      </c>
      <c r="H6" s="225">
        <v>1231.2649375778715</v>
      </c>
      <c r="I6" s="225">
        <v>1515.3876122403167</v>
      </c>
      <c r="J6" s="225">
        <v>1807.1127150042644</v>
      </c>
      <c r="K6" s="133">
        <v>2178.2004025886931</v>
      </c>
      <c r="L6" s="133">
        <v>2411.6615038960258</v>
      </c>
      <c r="M6" s="133">
        <v>2864.5738373666618</v>
      </c>
      <c r="N6" s="133">
        <v>3459.9312261087389</v>
      </c>
      <c r="O6" s="133">
        <v>4083.0353</v>
      </c>
      <c r="P6" s="133">
        <v>4412.2349999999997</v>
      </c>
      <c r="Q6" s="133">
        <v>4423.8945999999996</v>
      </c>
      <c r="R6" s="133">
        <v>4733.1592000000001</v>
      </c>
      <c r="S6" s="133">
        <v>5002.2653</v>
      </c>
      <c r="T6" s="226"/>
      <c r="U6" s="227">
        <v>10.541909339833703</v>
      </c>
      <c r="V6" s="227">
        <v>13.647989323941315</v>
      </c>
      <c r="W6" s="227">
        <v>11.623276388893178</v>
      </c>
      <c r="X6" s="227">
        <v>19.036406658043109</v>
      </c>
      <c r="Y6" s="227">
        <v>7.7758344770905135</v>
      </c>
      <c r="Z6" s="227">
        <v>-2.6430487603636466</v>
      </c>
      <c r="AA6" s="227">
        <v>11.537836658508594</v>
      </c>
      <c r="AB6" s="227">
        <v>9.6254285176802892</v>
      </c>
      <c r="AC6" s="227">
        <v>10.267419527938882</v>
      </c>
      <c r="AD6" s="227">
        <v>10.718072636010657</v>
      </c>
      <c r="AE6" s="227">
        <v>9.3900477479728934</v>
      </c>
      <c r="AF6" s="227">
        <v>10.391727051612252</v>
      </c>
      <c r="AG6" s="227">
        <f t="shared" ref="AG6:AK10" si="0">((O6-N6)/N6*100)/2</f>
        <v>9.0045731139003582</v>
      </c>
      <c r="AH6" s="227">
        <f t="shared" si="0"/>
        <v>4.0313109710317674</v>
      </c>
      <c r="AI6" s="227">
        <f t="shared" si="0"/>
        <v>0.13212804848336451</v>
      </c>
      <c r="AJ6" s="227">
        <f t="shared" si="0"/>
        <v>3.4953884299142257</v>
      </c>
      <c r="AK6" s="228">
        <f t="shared" si="0"/>
        <v>2.8427746524984832</v>
      </c>
    </row>
    <row r="7" spans="1:37" x14ac:dyDescent="0.2">
      <c r="A7" s="229" t="s">
        <v>136</v>
      </c>
      <c r="B7" s="223">
        <v>659.95474617680691</v>
      </c>
      <c r="C7" s="224">
        <v>806.71951850514779</v>
      </c>
      <c r="D7" s="224">
        <v>1040.7018604856401</v>
      </c>
      <c r="E7" s="225">
        <v>1293.8581892899904</v>
      </c>
      <c r="F7" s="225">
        <v>1761.563293955548</v>
      </c>
      <c r="G7" s="225">
        <v>2012.6498628744812</v>
      </c>
      <c r="H7" s="225">
        <v>1946.2527714221885</v>
      </c>
      <c r="I7" s="225">
        <v>2376.3600703251736</v>
      </c>
      <c r="J7" s="225">
        <v>2805.7709141818768</v>
      </c>
      <c r="K7" s="133">
        <v>3475.8007791989648</v>
      </c>
      <c r="L7" s="133">
        <v>3800.1588804431885</v>
      </c>
      <c r="M7" s="133">
        <v>4389.5522843945819</v>
      </c>
      <c r="N7" s="133">
        <v>5121.9496117258168</v>
      </c>
      <c r="O7" s="133">
        <v>6109.8999000000003</v>
      </c>
      <c r="P7" s="133">
        <v>6538.2491</v>
      </c>
      <c r="Q7" s="133">
        <v>6639.3589000000002</v>
      </c>
      <c r="R7" s="133">
        <v>7017.3703999999998</v>
      </c>
      <c r="S7" s="133">
        <v>7312.491</v>
      </c>
      <c r="T7" s="226"/>
      <c r="U7" s="227">
        <v>11.119305768961125</v>
      </c>
      <c r="V7" s="227">
        <v>14.502087566572197</v>
      </c>
      <c r="W7" s="227">
        <v>12.162769108830831</v>
      </c>
      <c r="X7" s="227">
        <v>18.074048166059551</v>
      </c>
      <c r="Y7" s="227">
        <v>7.1268108781695911</v>
      </c>
      <c r="Z7" s="227">
        <v>-1.6494943476523001</v>
      </c>
      <c r="AA7" s="227">
        <v>11.049625855861777</v>
      </c>
      <c r="AB7" s="227">
        <v>9.0350542667960241</v>
      </c>
      <c r="AC7" s="227">
        <v>11.940209758936419</v>
      </c>
      <c r="AD7" s="227">
        <v>9.3318956364057044</v>
      </c>
      <c r="AE7" s="227">
        <v>7.7548521324278958</v>
      </c>
      <c r="AF7" s="227">
        <v>8.3425060220264466</v>
      </c>
      <c r="AG7" s="227">
        <f t="shared" si="0"/>
        <v>9.6442796509794082</v>
      </c>
      <c r="AH7" s="227">
        <f t="shared" si="0"/>
        <v>3.5053700306939528</v>
      </c>
      <c r="AI7" s="227">
        <f t="shared" si="0"/>
        <v>0.77321771053354471</v>
      </c>
      <c r="AJ7" s="227">
        <f t="shared" si="0"/>
        <v>2.8467469954064359</v>
      </c>
      <c r="AK7" s="228">
        <f t="shared" si="0"/>
        <v>2.1027862516705702</v>
      </c>
    </row>
    <row r="8" spans="1:37" x14ac:dyDescent="0.2">
      <c r="A8" s="229" t="s">
        <v>137</v>
      </c>
      <c r="B8" s="223">
        <v>1098.4982670056204</v>
      </c>
      <c r="C8" s="224">
        <v>1344.0770285928568</v>
      </c>
      <c r="D8" s="224">
        <v>1770.1467176868327</v>
      </c>
      <c r="E8" s="225">
        <v>2181.094639430693</v>
      </c>
      <c r="F8" s="225">
        <v>2964.7203171346082</v>
      </c>
      <c r="G8" s="225">
        <v>3325.1412746811507</v>
      </c>
      <c r="H8" s="225">
        <v>3357.1648432190013</v>
      </c>
      <c r="I8" s="225">
        <v>3965.3313622459164</v>
      </c>
      <c r="J8" s="225">
        <v>4579.7924801460204</v>
      </c>
      <c r="K8" s="133">
        <v>5756.1911930085789</v>
      </c>
      <c r="L8" s="133">
        <v>6169.4589405873057</v>
      </c>
      <c r="M8" s="133">
        <v>7034.3210590877388</v>
      </c>
      <c r="N8" s="133">
        <v>7838.697514444988</v>
      </c>
      <c r="O8" s="133">
        <v>9429.6987000000008</v>
      </c>
      <c r="P8" s="133">
        <v>9846.4647999999997</v>
      </c>
      <c r="Q8" s="133">
        <v>10159.4931</v>
      </c>
      <c r="R8" s="133">
        <v>10635.462600000001</v>
      </c>
      <c r="S8" s="133">
        <v>11027.2531</v>
      </c>
      <c r="T8" s="226"/>
      <c r="U8" s="227">
        <v>11.177931224992086</v>
      </c>
      <c r="V8" s="227">
        <v>15.84989848163827</v>
      </c>
      <c r="W8" s="227">
        <v>11.607736173441966</v>
      </c>
      <c r="X8" s="227">
        <v>17.96404574880016</v>
      </c>
      <c r="Y8" s="227">
        <v>6.0784984584125636</v>
      </c>
      <c r="Z8" s="227">
        <v>0.48153696177798394</v>
      </c>
      <c r="AA8" s="227">
        <v>9.0577399000130345</v>
      </c>
      <c r="AB8" s="227">
        <v>7.7479164005108583</v>
      </c>
      <c r="AC8" s="227">
        <v>12.843362641019171</v>
      </c>
      <c r="AD8" s="227">
        <v>7.1795347604276651</v>
      </c>
      <c r="AE8" s="227">
        <v>7.0092217715456746</v>
      </c>
      <c r="AF8" s="227">
        <v>5.7175130947290489</v>
      </c>
      <c r="AG8" s="227">
        <f t="shared" si="0"/>
        <v>10.14837721842914</v>
      </c>
      <c r="AH8" s="227">
        <f t="shared" si="0"/>
        <v>2.2098590488368353</v>
      </c>
      <c r="AI8" s="227">
        <f t="shared" si="0"/>
        <v>1.5895466360677994</v>
      </c>
      <c r="AJ8" s="227">
        <f t="shared" si="0"/>
        <v>2.3424864573213848</v>
      </c>
      <c r="AK8" s="228">
        <f t="shared" si="0"/>
        <v>1.8419062467484919</v>
      </c>
    </row>
    <row r="9" spans="1:37" x14ac:dyDescent="0.2">
      <c r="A9" s="229" t="s">
        <v>543</v>
      </c>
      <c r="B9" s="223">
        <v>2897.1196235309121</v>
      </c>
      <c r="C9" s="224">
        <v>3926.6825277154207</v>
      </c>
      <c r="D9" s="224">
        <v>5524.899982668665</v>
      </c>
      <c r="E9" s="225">
        <v>6341.9218127552094</v>
      </c>
      <c r="F9" s="225">
        <v>8412.0391487681736</v>
      </c>
      <c r="G9" s="225">
        <v>9417.1296781519832</v>
      </c>
      <c r="H9" s="225">
        <v>9713.1846627168452</v>
      </c>
      <c r="I9" s="225">
        <v>11029.340389283401</v>
      </c>
      <c r="J9" s="225">
        <v>12324.880703276793</v>
      </c>
      <c r="K9" s="133">
        <v>16058.768139070038</v>
      </c>
      <c r="L9" s="133">
        <v>16650.195521976006</v>
      </c>
      <c r="M9" s="133">
        <v>18871.253715800027</v>
      </c>
      <c r="N9" s="133">
        <v>21770.577984153897</v>
      </c>
      <c r="O9" s="133">
        <v>23783.010300000002</v>
      </c>
      <c r="P9" s="133">
        <v>23797.3969</v>
      </c>
      <c r="Q9" s="133">
        <v>24710.3233</v>
      </c>
      <c r="R9" s="133">
        <v>24026.598600000001</v>
      </c>
      <c r="S9" s="133">
        <v>25385.4097</v>
      </c>
      <c r="T9" s="226"/>
      <c r="U9" s="227">
        <v>17.768733051652731</v>
      </c>
      <c r="V9" s="227">
        <v>20.35073428616473</v>
      </c>
      <c r="W9" s="227">
        <v>7.3939965669016727</v>
      </c>
      <c r="X9" s="227">
        <v>16.320899225290308</v>
      </c>
      <c r="Y9" s="227">
        <v>5.9741194234158499</v>
      </c>
      <c r="Z9" s="227">
        <v>1.5718960802446964</v>
      </c>
      <c r="AA9" s="227">
        <v>6.7750988592778301</v>
      </c>
      <c r="AB9" s="227">
        <v>5.8731540974662284</v>
      </c>
      <c r="AC9" s="227">
        <v>15.147762991330715</v>
      </c>
      <c r="AD9" s="227">
        <v>3.6828938420691153</v>
      </c>
      <c r="AE9" s="227">
        <v>6.6697661024236163</v>
      </c>
      <c r="AF9" s="227">
        <v>7.6818538715485563</v>
      </c>
      <c r="AG9" s="227">
        <f t="shared" si="0"/>
        <v>4.6219083326838852</v>
      </c>
      <c r="AH9" s="227">
        <f t="shared" si="0"/>
        <v>3.0245540447833882E-2</v>
      </c>
      <c r="AI9" s="227">
        <f t="shared" si="0"/>
        <v>1.9181223976644277</v>
      </c>
      <c r="AJ9" s="227">
        <f t="shared" si="0"/>
        <v>-1.3834798753928057</v>
      </c>
      <c r="AK9" s="228">
        <f t="shared" si="0"/>
        <v>2.8277225641085937</v>
      </c>
    </row>
    <row r="10" spans="1:37" x14ac:dyDescent="0.2">
      <c r="A10" s="115" t="s">
        <v>5</v>
      </c>
      <c r="B10" s="230">
        <v>1065.8556979413668</v>
      </c>
      <c r="C10" s="231">
        <v>1378.6237046954361</v>
      </c>
      <c r="D10" s="231">
        <v>1873.8768084776784</v>
      </c>
      <c r="E10" s="232">
        <v>2216.6930262415276</v>
      </c>
      <c r="F10" s="232">
        <v>2978.1544241601955</v>
      </c>
      <c r="G10" s="232">
        <v>3355.5007084268968</v>
      </c>
      <c r="H10" s="232">
        <v>3382.9067547469526</v>
      </c>
      <c r="I10" s="232">
        <v>3942.2753584108032</v>
      </c>
      <c r="J10" s="232">
        <v>4505.231909293133</v>
      </c>
      <c r="K10" s="231">
        <v>5710.3701319070969</v>
      </c>
      <c r="L10" s="231">
        <v>6061.2753712624253</v>
      </c>
      <c r="M10" s="231">
        <v>6938.6120065739278</v>
      </c>
      <c r="N10" s="231">
        <v>8007.3006906920391</v>
      </c>
      <c r="O10" s="231">
        <v>9058.9313000000002</v>
      </c>
      <c r="P10" s="231">
        <v>9380.0244999999995</v>
      </c>
      <c r="Q10" s="231">
        <v>9671.2628999999997</v>
      </c>
      <c r="R10" s="231">
        <v>9823.4814000000006</v>
      </c>
      <c r="S10" s="231">
        <v>10313.0908</v>
      </c>
      <c r="T10" s="233"/>
      <c r="U10" s="234">
        <v>14.672155309492696</v>
      </c>
      <c r="V10" s="234">
        <v>17.961866682527887</v>
      </c>
      <c r="W10" s="234">
        <v>9.1472453315207556</v>
      </c>
      <c r="X10" s="234">
        <v>17.175616761192899</v>
      </c>
      <c r="Y10" s="234">
        <v>6.3352370381718632</v>
      </c>
      <c r="Z10" s="234">
        <v>0.40837491482611121</v>
      </c>
      <c r="AA10" s="234">
        <v>8.2675734836459061</v>
      </c>
      <c r="AB10" s="234">
        <v>7.1399953034897461</v>
      </c>
      <c r="AC10" s="234">
        <v>13.374874444621533</v>
      </c>
      <c r="AD10" s="234">
        <v>6.1450524440547296</v>
      </c>
      <c r="AE10" s="234">
        <v>7.2372279889403313</v>
      </c>
      <c r="AF10" s="234">
        <v>7.7010263948005129</v>
      </c>
      <c r="AG10" s="234">
        <f t="shared" si="0"/>
        <v>6.566698628730232</v>
      </c>
      <c r="AH10" s="234">
        <f t="shared" si="0"/>
        <v>1.7722465783574237</v>
      </c>
      <c r="AI10" s="234">
        <f t="shared" si="0"/>
        <v>1.5524394419225676</v>
      </c>
      <c r="AJ10" s="234">
        <f t="shared" si="0"/>
        <v>0.78696288982073292</v>
      </c>
      <c r="AK10" s="235">
        <f>((S10-R10)/R10*100)/2</f>
        <v>2.4920360718553374</v>
      </c>
    </row>
    <row r="12" spans="1:37" x14ac:dyDescent="0.2">
      <c r="A12" s="3" t="s">
        <v>237</v>
      </c>
    </row>
    <row r="13" spans="1:37" x14ac:dyDescent="0.2">
      <c r="A13" s="117" t="s">
        <v>178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7"/>
      <c r="N13" s="237"/>
      <c r="AG13" s="238"/>
      <c r="AH13" s="238"/>
      <c r="AJ13" s="581"/>
    </row>
    <row r="14" spans="1:37" x14ac:dyDescent="0.2">
      <c r="A14" s="236" t="s">
        <v>243</v>
      </c>
      <c r="AG14" s="238"/>
      <c r="AH14" s="238"/>
    </row>
    <row r="15" spans="1:37" x14ac:dyDescent="0.2">
      <c r="A15" s="132" t="s">
        <v>170</v>
      </c>
      <c r="R15" s="238"/>
      <c r="AG15" s="238"/>
      <c r="AH15" s="238"/>
    </row>
    <row r="16" spans="1:37" x14ac:dyDescent="0.2">
      <c r="R16" s="238"/>
      <c r="AG16" s="238"/>
      <c r="AH16" s="238"/>
    </row>
    <row r="17" spans="15:34" x14ac:dyDescent="0.2">
      <c r="O17" s="596"/>
      <c r="R17" s="238"/>
      <c r="AG17" s="238"/>
      <c r="AH17" s="238"/>
    </row>
    <row r="18" spans="15:34" x14ac:dyDescent="0.2">
      <c r="R18" s="238"/>
      <c r="AG18" s="238"/>
      <c r="AH18" s="238"/>
    </row>
    <row r="19" spans="15:34" x14ac:dyDescent="0.2">
      <c r="R19" s="238"/>
    </row>
    <row r="20" spans="15:34" x14ac:dyDescent="0.2">
      <c r="R20" s="238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pane xSplit="1" ySplit="4" topLeftCell="M5" activePane="bottomRight" state="frozen"/>
      <selection activeCell="I31" sqref="I31"/>
      <selection pane="topRight" activeCell="I31" sqref="I31"/>
      <selection pane="bottomLeft" activeCell="I31" sqref="I31"/>
      <selection pane="bottomRight" activeCell="A21" sqref="A21"/>
    </sheetView>
  </sheetViews>
  <sheetFormatPr defaultColWidth="9" defaultRowHeight="14.25" x14ac:dyDescent="0.2"/>
  <cols>
    <col min="1" max="1" width="24.5" style="277" customWidth="1"/>
    <col min="2" max="16384" width="9" style="277"/>
  </cols>
  <sheetData>
    <row r="1" spans="1:19" x14ac:dyDescent="0.2">
      <c r="A1" s="28" t="s">
        <v>246</v>
      </c>
    </row>
    <row r="2" spans="1:19" x14ac:dyDescent="0.2">
      <c r="A2" s="28" t="s">
        <v>445</v>
      </c>
    </row>
    <row r="3" spans="1:19" ht="14.25" customHeight="1" thickBot="1" x14ac:dyDescent="0.25">
      <c r="B3" s="118"/>
      <c r="C3" s="118"/>
      <c r="D3" s="118"/>
      <c r="E3" s="118"/>
      <c r="F3" s="118"/>
      <c r="G3" s="118"/>
      <c r="H3" s="118"/>
      <c r="J3" s="108"/>
      <c r="K3" s="108"/>
      <c r="L3" s="108"/>
    </row>
    <row r="4" spans="1:19" x14ac:dyDescent="0.2">
      <c r="A4" s="251" t="s">
        <v>200</v>
      </c>
      <c r="B4" s="252">
        <v>2531</v>
      </c>
      <c r="C4" s="253">
        <v>2533</v>
      </c>
      <c r="D4" s="253">
        <v>2535</v>
      </c>
      <c r="E4" s="253">
        <v>2537</v>
      </c>
      <c r="F4" s="253">
        <v>2539</v>
      </c>
      <c r="G4" s="253">
        <v>2541</v>
      </c>
      <c r="H4" s="253">
        <v>2543</v>
      </c>
      <c r="I4" s="253">
        <v>2545</v>
      </c>
      <c r="J4" s="253">
        <v>2547</v>
      </c>
      <c r="K4" s="253">
        <v>2549</v>
      </c>
      <c r="L4" s="253">
        <v>2550</v>
      </c>
      <c r="M4" s="253">
        <v>2552</v>
      </c>
      <c r="N4" s="253">
        <v>2554</v>
      </c>
      <c r="O4" s="253">
        <v>2556</v>
      </c>
      <c r="P4" s="253">
        <v>2558</v>
      </c>
      <c r="Q4" s="253">
        <v>2560</v>
      </c>
      <c r="R4" s="253">
        <v>2562</v>
      </c>
      <c r="S4" s="253">
        <v>2564</v>
      </c>
    </row>
    <row r="5" spans="1:19" x14ac:dyDescent="0.2">
      <c r="A5" s="254"/>
      <c r="B5" s="723" t="s">
        <v>140</v>
      </c>
      <c r="C5" s="724"/>
      <c r="D5" s="724"/>
      <c r="E5" s="724"/>
      <c r="F5" s="724"/>
      <c r="G5" s="724"/>
      <c r="H5" s="724"/>
      <c r="I5" s="724"/>
      <c r="J5" s="724"/>
      <c r="K5" s="724"/>
      <c r="L5" s="724"/>
      <c r="M5" s="724"/>
      <c r="N5" s="724"/>
      <c r="O5" s="724"/>
      <c r="P5" s="724"/>
      <c r="Q5" s="724"/>
      <c r="R5" s="724"/>
      <c r="S5" s="725"/>
    </row>
    <row r="6" spans="1:19" x14ac:dyDescent="0.2">
      <c r="A6" s="255" t="s">
        <v>546</v>
      </c>
      <c r="B6" s="256">
        <v>190.30652895446408</v>
      </c>
      <c r="C6" s="257">
        <v>232.90494758239834</v>
      </c>
      <c r="D6" s="257">
        <v>287.96203567252485</v>
      </c>
      <c r="E6" s="257">
        <v>352.38224054074618</v>
      </c>
      <c r="F6" s="257">
        <v>483.43206276226044</v>
      </c>
      <c r="G6" s="257">
        <v>562.6771874584623</v>
      </c>
      <c r="H6" s="257">
        <v>509.94572844974419</v>
      </c>
      <c r="I6" s="121">
        <v>635.31221949877045</v>
      </c>
      <c r="J6" s="121">
        <v>787.21739691559219</v>
      </c>
      <c r="K6" s="121">
        <v>762.91955343171207</v>
      </c>
      <c r="L6" s="121">
        <v>938.88743229981469</v>
      </c>
      <c r="M6" s="121">
        <v>1122.7575558691537</v>
      </c>
      <c r="N6" s="121">
        <v>1245.9687354729867</v>
      </c>
      <c r="O6" s="121">
        <v>958.58910000000003</v>
      </c>
      <c r="P6" s="121">
        <v>1483.2551000000001</v>
      </c>
      <c r="Q6" s="121">
        <v>1759.62</v>
      </c>
      <c r="R6" s="121">
        <v>2049.6698999999999</v>
      </c>
      <c r="S6" s="121">
        <v>2101.9753000000001</v>
      </c>
    </row>
    <row r="7" spans="1:19" x14ac:dyDescent="0.2">
      <c r="A7" s="258" t="s">
        <v>199</v>
      </c>
      <c r="B7" s="259">
        <v>297.48466707845125</v>
      </c>
      <c r="C7" s="260">
        <v>358.91874653331621</v>
      </c>
      <c r="D7" s="260">
        <v>453.97468972031066</v>
      </c>
      <c r="E7" s="260">
        <v>549.42066657729345</v>
      </c>
      <c r="F7" s="260">
        <v>761.88097405338988</v>
      </c>
      <c r="G7" s="260">
        <v>880.89854653662803</v>
      </c>
      <c r="H7" s="260">
        <v>825.53793453410401</v>
      </c>
      <c r="I7" s="122">
        <v>1014.608907059492</v>
      </c>
      <c r="J7" s="122">
        <v>1230.0853037816164</v>
      </c>
      <c r="K7" s="122">
        <v>1402.983128877755</v>
      </c>
      <c r="L7" s="122">
        <v>1609.6020591621657</v>
      </c>
      <c r="M7" s="122">
        <v>1945.0235292612888</v>
      </c>
      <c r="N7" s="122">
        <v>2442.1836383324849</v>
      </c>
      <c r="O7" s="122">
        <v>2812.8373999999999</v>
      </c>
      <c r="P7" s="122">
        <v>3130.4915999999998</v>
      </c>
      <c r="Q7" s="122">
        <v>3090.9922000000001</v>
      </c>
      <c r="R7" s="122">
        <v>3361.0873999999999</v>
      </c>
      <c r="S7" s="122">
        <v>3574.4059000000002</v>
      </c>
    </row>
    <row r="8" spans="1:19" x14ac:dyDescent="0.2">
      <c r="A8" s="258" t="s">
        <v>198</v>
      </c>
      <c r="B8" s="259">
        <v>384.2427010662422</v>
      </c>
      <c r="C8" s="260">
        <v>461.04613338959246</v>
      </c>
      <c r="D8" s="260">
        <v>585.63162477000901</v>
      </c>
      <c r="E8" s="260">
        <v>720.46360412528475</v>
      </c>
      <c r="F8" s="260">
        <v>993.97855622518239</v>
      </c>
      <c r="G8" s="260">
        <v>1154.3725624770416</v>
      </c>
      <c r="H8" s="260">
        <v>1088.963492985823</v>
      </c>
      <c r="I8" s="122">
        <v>1339.8683509104058</v>
      </c>
      <c r="J8" s="122">
        <v>1603.2765419689997</v>
      </c>
      <c r="K8" s="122">
        <v>1910.6078804826509</v>
      </c>
      <c r="L8" s="122">
        <v>2126.2019466508441</v>
      </c>
      <c r="M8" s="122">
        <v>2542.8555185404371</v>
      </c>
      <c r="N8" s="122">
        <v>3105.0266295723063</v>
      </c>
      <c r="O8" s="122">
        <v>3656.4938000000002</v>
      </c>
      <c r="P8" s="122">
        <v>3960.0468000000001</v>
      </c>
      <c r="Q8" s="122">
        <v>3969.567</v>
      </c>
      <c r="R8" s="122">
        <v>4263.1669000000002</v>
      </c>
      <c r="S8" s="122">
        <v>4518.6948000000002</v>
      </c>
    </row>
    <row r="9" spans="1:19" x14ac:dyDescent="0.2">
      <c r="A9" s="258" t="s">
        <v>197</v>
      </c>
      <c r="B9" s="259">
        <v>473.46639716513585</v>
      </c>
      <c r="C9" s="260">
        <v>577.63656450691656</v>
      </c>
      <c r="D9" s="260">
        <v>736.75688516476407</v>
      </c>
      <c r="E9" s="260">
        <v>909.20769387662813</v>
      </c>
      <c r="F9" s="260">
        <v>1256.1767889850291</v>
      </c>
      <c r="G9" s="260">
        <v>1445.7316615432435</v>
      </c>
      <c r="H9" s="260">
        <v>1373.4055097762878</v>
      </c>
      <c r="I9" s="122">
        <v>1691.0468003906124</v>
      </c>
      <c r="J9" s="122">
        <v>2011.0684468740569</v>
      </c>
      <c r="K9" s="122">
        <v>2445.5159876065773</v>
      </c>
      <c r="L9" s="122">
        <v>2696.6540952407972</v>
      </c>
      <c r="M9" s="122">
        <v>3186.0971871720812</v>
      </c>
      <c r="N9" s="122">
        <v>3815.1922452187036</v>
      </c>
      <c r="O9" s="122">
        <v>4510.7380000000003</v>
      </c>
      <c r="P9" s="122">
        <v>4864.7560999999996</v>
      </c>
      <c r="Q9" s="122">
        <v>4878.0708999999997</v>
      </c>
      <c r="R9" s="122">
        <v>5202.7916999999998</v>
      </c>
      <c r="S9" s="122">
        <v>5486.4435000000003</v>
      </c>
    </row>
    <row r="10" spans="1:19" x14ac:dyDescent="0.2">
      <c r="A10" s="258" t="s">
        <v>196</v>
      </c>
      <c r="B10" s="259">
        <v>585.1408304565515</v>
      </c>
      <c r="C10" s="260">
        <v>715.72754418115051</v>
      </c>
      <c r="D10" s="260">
        <v>920.93005078286023</v>
      </c>
      <c r="E10" s="260">
        <v>1145.189335575014</v>
      </c>
      <c r="F10" s="260">
        <v>1564.7877431758905</v>
      </c>
      <c r="G10" s="260">
        <v>1788.346314444502</v>
      </c>
      <c r="H10" s="260">
        <v>1723.5286524255537</v>
      </c>
      <c r="I10" s="122">
        <v>2108.9674958454857</v>
      </c>
      <c r="J10" s="122">
        <v>2503.2057557149783</v>
      </c>
      <c r="K10" s="122">
        <v>3081.920938358523</v>
      </c>
      <c r="L10" s="122">
        <v>3375.5782287836309</v>
      </c>
      <c r="M10" s="122">
        <v>3917.2596396009003</v>
      </c>
      <c r="N10" s="122">
        <v>4619.5862162157537</v>
      </c>
      <c r="O10" s="122">
        <v>5506.7969999999996</v>
      </c>
      <c r="P10" s="122">
        <v>5902.7214999999997</v>
      </c>
      <c r="Q10" s="122">
        <v>5975.4888000000001</v>
      </c>
      <c r="R10" s="122">
        <v>6307.8883999999998</v>
      </c>
      <c r="S10" s="122">
        <v>6623.5308999999997</v>
      </c>
    </row>
    <row r="11" spans="1:19" x14ac:dyDescent="0.2">
      <c r="A11" s="258" t="s">
        <v>195</v>
      </c>
      <c r="B11" s="259">
        <v>734.92507889498597</v>
      </c>
      <c r="C11" s="260">
        <v>897.76519811504636</v>
      </c>
      <c r="D11" s="260">
        <v>1160.0183843209559</v>
      </c>
      <c r="E11" s="260">
        <v>1442.543138115082</v>
      </c>
      <c r="F11" s="260">
        <v>1958.6711063646144</v>
      </c>
      <c r="G11" s="260">
        <v>2236.8148561390158</v>
      </c>
      <c r="H11" s="260">
        <v>2168.6231087761598</v>
      </c>
      <c r="I11" s="122">
        <v>2643.9699434467493</v>
      </c>
      <c r="J11" s="122">
        <v>3108.0504621440323</v>
      </c>
      <c r="K11" s="122">
        <v>3869.3717828069848</v>
      </c>
      <c r="L11" s="122">
        <v>4224.2128228132815</v>
      </c>
      <c r="M11" s="122">
        <v>4861.8085301496703</v>
      </c>
      <c r="N11" s="122">
        <v>5624.2990743941373</v>
      </c>
      <c r="O11" s="122">
        <v>6714.9351999999999</v>
      </c>
      <c r="P11" s="122">
        <v>7171.0240000000003</v>
      </c>
      <c r="Q11" s="122">
        <v>7303.1400999999996</v>
      </c>
      <c r="R11" s="122">
        <v>7726.8005999999996</v>
      </c>
      <c r="S11" s="122">
        <v>8001.8180000000002</v>
      </c>
    </row>
    <row r="12" spans="1:19" x14ac:dyDescent="0.2">
      <c r="A12" s="258" t="s">
        <v>194</v>
      </c>
      <c r="B12" s="259">
        <v>941.42861539870705</v>
      </c>
      <c r="C12" s="260">
        <v>1146.4263932295798</v>
      </c>
      <c r="D12" s="260">
        <v>1488.7658667960734</v>
      </c>
      <c r="E12" s="260">
        <v>1859.3798012979435</v>
      </c>
      <c r="F12" s="260">
        <v>2524.5526981474504</v>
      </c>
      <c r="G12" s="260">
        <v>2847.2105168777625</v>
      </c>
      <c r="H12" s="260">
        <v>2830.6153337215937</v>
      </c>
      <c r="I12" s="122">
        <v>3386.8594052773124</v>
      </c>
      <c r="J12" s="122">
        <v>3931.3328646332134</v>
      </c>
      <c r="K12" s="122">
        <v>4951.3620810764787</v>
      </c>
      <c r="L12" s="122">
        <v>5370.9222761471228</v>
      </c>
      <c r="M12" s="122">
        <v>6134.821263434922</v>
      </c>
      <c r="N12" s="122">
        <v>6929.8298100237198</v>
      </c>
      <c r="O12" s="122">
        <v>8295.2160999999996</v>
      </c>
      <c r="P12" s="122">
        <v>8747.8330999999998</v>
      </c>
      <c r="Q12" s="122">
        <v>8985.3618000000006</v>
      </c>
      <c r="R12" s="122">
        <v>9477.3456999999999</v>
      </c>
      <c r="S12" s="122">
        <v>9825.0746999999992</v>
      </c>
    </row>
    <row r="13" spans="1:19" x14ac:dyDescent="0.2">
      <c r="A13" s="258" t="s">
        <v>193</v>
      </c>
      <c r="B13" s="259">
        <v>1255.7151301913273</v>
      </c>
      <c r="C13" s="260">
        <v>1541.7295159647513</v>
      </c>
      <c r="D13" s="260">
        <v>2051.9966568247823</v>
      </c>
      <c r="E13" s="260">
        <v>2503.0293471854739</v>
      </c>
      <c r="F13" s="260">
        <v>3405.632272183635</v>
      </c>
      <c r="G13" s="260">
        <v>3802.4842921408326</v>
      </c>
      <c r="H13" s="260">
        <v>3884.1849268919846</v>
      </c>
      <c r="I13" s="122">
        <v>4543.9289936096011</v>
      </c>
      <c r="J13" s="122">
        <v>5228.2365862005163</v>
      </c>
      <c r="K13" s="122">
        <v>6560.8624897984118</v>
      </c>
      <c r="L13" s="122">
        <v>6968.3604034382452</v>
      </c>
      <c r="M13" s="122">
        <v>7933.9783268283809</v>
      </c>
      <c r="N13" s="122">
        <v>8747.8811258619371</v>
      </c>
      <c r="O13" s="122">
        <v>10565.336499999999</v>
      </c>
      <c r="P13" s="122">
        <v>10944.410099999999</v>
      </c>
      <c r="Q13" s="122">
        <v>11333.513000000001</v>
      </c>
      <c r="R13" s="122">
        <v>11791.568600000001</v>
      </c>
      <c r="S13" s="122">
        <v>12229.351699999999</v>
      </c>
    </row>
    <row r="14" spans="1:19" x14ac:dyDescent="0.2">
      <c r="A14" s="258" t="s">
        <v>192</v>
      </c>
      <c r="B14" s="259">
        <v>1829.3393664383623</v>
      </c>
      <c r="C14" s="260">
        <v>2280.1664007493869</v>
      </c>
      <c r="D14" s="260">
        <v>3100.4156848494627</v>
      </c>
      <c r="E14" s="260">
        <v>3659.8925525282402</v>
      </c>
      <c r="F14" s="260">
        <v>4934.8412821720503</v>
      </c>
      <c r="G14" s="260">
        <v>5580.1135106252632</v>
      </c>
      <c r="H14" s="260">
        <v>5775.3965912257763</v>
      </c>
      <c r="I14" s="122">
        <v>6495.3341787995714</v>
      </c>
      <c r="J14" s="122">
        <v>7397.3757557676372</v>
      </c>
      <c r="K14" s="122">
        <v>9284.4464008012983</v>
      </c>
      <c r="L14" s="122">
        <v>9741.1461084475341</v>
      </c>
      <c r="M14" s="122">
        <v>11068.399077699944</v>
      </c>
      <c r="N14" s="122">
        <v>12097.538304227301</v>
      </c>
      <c r="O14" s="122">
        <v>14283.5057</v>
      </c>
      <c r="P14" s="122">
        <v>14780.403399999999</v>
      </c>
      <c r="Q14" s="122">
        <v>15291.6134</v>
      </c>
      <c r="R14" s="122">
        <v>15555.563700000001</v>
      </c>
      <c r="S14" s="122">
        <v>16302.0023</v>
      </c>
    </row>
    <row r="15" spans="1:19" x14ac:dyDescent="0.2">
      <c r="A15" s="261" t="s">
        <v>545</v>
      </c>
      <c r="B15" s="262">
        <v>3961.7921000958127</v>
      </c>
      <c r="C15" s="263">
        <v>5573.1460994330155</v>
      </c>
      <c r="D15" s="263">
        <v>7947.4375746975629</v>
      </c>
      <c r="E15" s="263">
        <v>9021.4705442119684</v>
      </c>
      <c r="F15" s="263">
        <v>11890.061065197069</v>
      </c>
      <c r="G15" s="263">
        <v>13250.232320943462</v>
      </c>
      <c r="H15" s="263">
        <v>13646.113738167283</v>
      </c>
      <c r="I15" s="123">
        <v>15564.034447091453</v>
      </c>
      <c r="J15" s="123">
        <v>17247.240997268083</v>
      </c>
      <c r="K15" s="123">
        <v>22835.330068032505</v>
      </c>
      <c r="L15" s="123">
        <v>23563.543180625507</v>
      </c>
      <c r="M15" s="123">
        <v>26672.685417622051</v>
      </c>
      <c r="N15" s="123">
        <v>31449.496671167504</v>
      </c>
      <c r="O15" s="123">
        <v>33283.540200000003</v>
      </c>
      <c r="P15" s="123">
        <v>32817.7929</v>
      </c>
      <c r="Q15" s="123">
        <v>34125.974499999997</v>
      </c>
      <c r="R15" s="123">
        <v>32496.958699999999</v>
      </c>
      <c r="S15" s="123">
        <v>34463.095399999998</v>
      </c>
    </row>
    <row r="16" spans="1:19" x14ac:dyDescent="0.2">
      <c r="A16" s="264" t="s">
        <v>5</v>
      </c>
      <c r="B16" s="265">
        <v>1065.8556979413668</v>
      </c>
      <c r="C16" s="266">
        <v>1378.6237046954361</v>
      </c>
      <c r="D16" s="266">
        <v>1873.8768084776784</v>
      </c>
      <c r="E16" s="266">
        <v>2216.6930262415276</v>
      </c>
      <c r="F16" s="266">
        <v>2978.1544241601955</v>
      </c>
      <c r="G16" s="266">
        <v>3355.5007084268968</v>
      </c>
      <c r="H16" s="266">
        <v>3382.9067547469526</v>
      </c>
      <c r="I16" s="266">
        <v>3942.2753584108032</v>
      </c>
      <c r="J16" s="266">
        <v>4505.231909293133</v>
      </c>
      <c r="K16" s="266">
        <v>5710.3701319070969</v>
      </c>
      <c r="L16" s="266">
        <v>6061.2753712624253</v>
      </c>
      <c r="M16" s="266">
        <v>6938.6120065739278</v>
      </c>
      <c r="N16" s="266">
        <v>8007.3006906920391</v>
      </c>
      <c r="O16" s="266">
        <v>9058.9313000000002</v>
      </c>
      <c r="P16" s="266">
        <v>9380.0244999999995</v>
      </c>
      <c r="Q16" s="266">
        <v>9671.2628999999997</v>
      </c>
      <c r="R16" s="125">
        <v>9823.4814000000006</v>
      </c>
      <c r="S16" s="125">
        <v>10313.0908</v>
      </c>
    </row>
    <row r="17" spans="1:19" x14ac:dyDescent="0.2">
      <c r="A17" s="267"/>
      <c r="B17" s="723" t="s">
        <v>234</v>
      </c>
      <c r="C17" s="724"/>
      <c r="D17" s="724"/>
      <c r="E17" s="724"/>
      <c r="F17" s="724"/>
      <c r="G17" s="724"/>
      <c r="H17" s="724"/>
      <c r="I17" s="724"/>
      <c r="J17" s="724"/>
      <c r="K17" s="724"/>
      <c r="L17" s="724"/>
      <c r="M17" s="724"/>
      <c r="N17" s="724"/>
      <c r="O17" s="724"/>
      <c r="P17" s="724"/>
      <c r="Q17" s="724"/>
      <c r="R17" s="724"/>
      <c r="S17" s="725"/>
    </row>
    <row r="18" spans="1:19" x14ac:dyDescent="0.2">
      <c r="A18" s="255" t="s">
        <v>546</v>
      </c>
      <c r="B18" s="268"/>
      <c r="C18" s="269">
        <v>11.192053909544811</v>
      </c>
      <c r="D18" s="269">
        <v>11.819647599080763</v>
      </c>
      <c r="E18" s="269">
        <v>11.185537829278482</v>
      </c>
      <c r="F18" s="269">
        <v>18.594839232024363</v>
      </c>
      <c r="G18" s="269">
        <v>8.1960973216595061</v>
      </c>
      <c r="H18" s="269">
        <v>-4.6857647852136193</v>
      </c>
      <c r="I18" s="269">
        <v>12.292140521516426</v>
      </c>
      <c r="J18" s="269">
        <v>11.95515942827822</v>
      </c>
      <c r="K18" s="269">
        <v>-1.5432740421567057</v>
      </c>
      <c r="L18" s="269">
        <v>23.065063423342089</v>
      </c>
      <c r="M18" s="269">
        <v>9.7919152628844568</v>
      </c>
      <c r="N18" s="269">
        <v>5.4869895535217417</v>
      </c>
      <c r="O18" s="269">
        <f>(100*(O6-N6)/N6)/2</f>
        <v>-11.53237747028594</v>
      </c>
      <c r="P18" s="269">
        <f t="shared" ref="P18:S18" si="0">(100*(P6-O6)/O6)/2</f>
        <v>27.366574479096418</v>
      </c>
      <c r="Q18" s="269">
        <f t="shared" si="0"/>
        <v>9.3161621355625126</v>
      </c>
      <c r="R18" s="269">
        <f t="shared" si="0"/>
        <v>8.2418334640433724</v>
      </c>
      <c r="S18" s="269">
        <f t="shared" si="0"/>
        <v>1.2759469219897359</v>
      </c>
    </row>
    <row r="19" spans="1:19" x14ac:dyDescent="0.2">
      <c r="A19" s="258" t="s">
        <v>199</v>
      </c>
      <c r="B19" s="245"/>
      <c r="C19" s="270">
        <v>10.325587543418473</v>
      </c>
      <c r="D19" s="270">
        <v>13.241986397354561</v>
      </c>
      <c r="E19" s="270">
        <v>10.512257513275257</v>
      </c>
      <c r="F19" s="270">
        <v>19.334939546381911</v>
      </c>
      <c r="G19" s="270">
        <v>7.8107720586613461</v>
      </c>
      <c r="H19" s="270">
        <v>-3.142280812028909</v>
      </c>
      <c r="I19" s="270">
        <v>11.451380040584752</v>
      </c>
      <c r="J19" s="270">
        <v>10.618692346522533</v>
      </c>
      <c r="K19" s="270">
        <v>7.027879471635166</v>
      </c>
      <c r="L19" s="270">
        <v>14.7271143915811</v>
      </c>
      <c r="M19" s="270">
        <v>10.419391183983622</v>
      </c>
      <c r="N19" s="270">
        <v>12.780310921483176</v>
      </c>
      <c r="O19" s="269">
        <f t="shared" ref="O19:S27" si="1">(100*(O7-N7)/N7)/2</f>
        <v>7.5885726988285835</v>
      </c>
      <c r="P19" s="269">
        <f t="shared" si="1"/>
        <v>5.6465083975348156</v>
      </c>
      <c r="Q19" s="269">
        <f t="shared" si="1"/>
        <v>-0.63088174394078711</v>
      </c>
      <c r="R19" s="269">
        <f t="shared" si="1"/>
        <v>4.3690695822525809</v>
      </c>
      <c r="S19" s="269">
        <f t="shared" si="1"/>
        <v>3.1733554444314707</v>
      </c>
    </row>
    <row r="20" spans="1:19" x14ac:dyDescent="0.2">
      <c r="A20" s="258" t="s">
        <v>198</v>
      </c>
      <c r="B20" s="245"/>
      <c r="C20" s="270">
        <v>9.994130286694709</v>
      </c>
      <c r="D20" s="270">
        <v>13.511174084084502</v>
      </c>
      <c r="E20" s="270">
        <v>11.511671642410649</v>
      </c>
      <c r="F20" s="270">
        <v>18.981871570873608</v>
      </c>
      <c r="G20" s="270">
        <v>8.0682830251884461</v>
      </c>
      <c r="H20" s="270">
        <v>-2.8331004918751894</v>
      </c>
      <c r="I20" s="270">
        <v>11.52035213029172</v>
      </c>
      <c r="J20" s="270">
        <v>9.8296295632184663</v>
      </c>
      <c r="K20" s="270">
        <v>9.5844768656134178</v>
      </c>
      <c r="L20" s="270">
        <v>11.28405615671022</v>
      </c>
      <c r="M20" s="270">
        <v>9.7980714519121364</v>
      </c>
      <c r="N20" s="270">
        <v>11.053933401504217</v>
      </c>
      <c r="O20" s="269">
        <f t="shared" si="1"/>
        <v>8.880232542541096</v>
      </c>
      <c r="P20" s="269">
        <f t="shared" si="1"/>
        <v>4.1508753549643629</v>
      </c>
      <c r="Q20" s="269">
        <f t="shared" si="1"/>
        <v>0.12020312487215974</v>
      </c>
      <c r="R20" s="269">
        <f t="shared" si="1"/>
        <v>3.6981350862701166</v>
      </c>
      <c r="S20" s="269">
        <f t="shared" si="1"/>
        <v>2.9969258299505004</v>
      </c>
    </row>
    <row r="21" spans="1:19" x14ac:dyDescent="0.2">
      <c r="A21" s="258" t="s">
        <v>197</v>
      </c>
      <c r="B21" s="245"/>
      <c r="C21" s="270">
        <v>11.000798363463183</v>
      </c>
      <c r="D21" s="270">
        <v>13.773394071207749</v>
      </c>
      <c r="E21" s="270">
        <v>11.703372726085766</v>
      </c>
      <c r="F21" s="270">
        <v>19.080849042808573</v>
      </c>
      <c r="G21" s="270">
        <v>7.5449122376863711</v>
      </c>
      <c r="H21" s="270">
        <v>-2.5013684659071278</v>
      </c>
      <c r="I21" s="270">
        <v>11.564002341379306</v>
      </c>
      <c r="J21" s="270">
        <v>9.462235060836969</v>
      </c>
      <c r="K21" s="270">
        <v>10.801411095873249</v>
      </c>
      <c r="L21" s="270">
        <v>10.269330027157517</v>
      </c>
      <c r="M21" s="270">
        <v>9.0750069279385883</v>
      </c>
      <c r="N21" s="270">
        <v>9.8725026433514902</v>
      </c>
      <c r="O21" s="269">
        <f t="shared" si="1"/>
        <v>9.115474530188779</v>
      </c>
      <c r="P21" s="269">
        <f t="shared" si="1"/>
        <v>3.9241705015897543</v>
      </c>
      <c r="Q21" s="269">
        <f t="shared" si="1"/>
        <v>0.13684961513281318</v>
      </c>
      <c r="R21" s="269">
        <f t="shared" si="1"/>
        <v>3.328373107492145</v>
      </c>
      <c r="S21" s="269">
        <f t="shared" si="1"/>
        <v>2.7259576815270208</v>
      </c>
    </row>
    <row r="22" spans="1:19" x14ac:dyDescent="0.2">
      <c r="A22" s="258" t="s">
        <v>196</v>
      </c>
      <c r="B22" s="245"/>
      <c r="C22" s="270">
        <v>11.158571315448091</v>
      </c>
      <c r="D22" s="270">
        <v>14.33523889572238</v>
      </c>
      <c r="E22" s="270">
        <v>12.175695895769518</v>
      </c>
      <c r="F22" s="270">
        <v>18.320045191050912</v>
      </c>
      <c r="G22" s="270">
        <v>7.1434152089815548</v>
      </c>
      <c r="H22" s="270">
        <v>-1.812223435008506</v>
      </c>
      <c r="I22" s="270">
        <v>11.181677858314012</v>
      </c>
      <c r="J22" s="270">
        <v>9.3467125654168122</v>
      </c>
      <c r="K22" s="270">
        <v>11.559480904082717</v>
      </c>
      <c r="L22" s="270">
        <v>9.5283849358418067</v>
      </c>
      <c r="M22" s="270">
        <v>8.0235351413031974</v>
      </c>
      <c r="N22" s="270">
        <v>8.964513987211836</v>
      </c>
      <c r="O22" s="269">
        <f t="shared" si="1"/>
        <v>9.6027083623847389</v>
      </c>
      <c r="P22" s="269">
        <f t="shared" si="1"/>
        <v>3.5948710293842332</v>
      </c>
      <c r="Q22" s="269">
        <f t="shared" si="1"/>
        <v>0.61638771200708387</v>
      </c>
      <c r="R22" s="269">
        <f t="shared" si="1"/>
        <v>2.7813590747588695</v>
      </c>
      <c r="S22" s="269">
        <f t="shared" si="1"/>
        <v>2.5019664266729889</v>
      </c>
    </row>
    <row r="23" spans="1:19" x14ac:dyDescent="0.2">
      <c r="A23" s="258" t="s">
        <v>195</v>
      </c>
      <c r="B23" s="245"/>
      <c r="C23" s="270">
        <v>11.07868841983883</v>
      </c>
      <c r="D23" s="270">
        <v>14.605889533061539</v>
      </c>
      <c r="E23" s="270">
        <v>12.177598114512152</v>
      </c>
      <c r="F23" s="270">
        <v>17.889515904666041</v>
      </c>
      <c r="G23" s="270">
        <v>7.1003178856977485</v>
      </c>
      <c r="H23" s="270">
        <v>-1.5243046865434871</v>
      </c>
      <c r="I23" s="270">
        <v>10.959646070977417</v>
      </c>
      <c r="J23" s="270">
        <v>8.776206398403593</v>
      </c>
      <c r="K23" s="270">
        <v>12.247570139800253</v>
      </c>
      <c r="L23" s="270">
        <v>9.1705077703565081</v>
      </c>
      <c r="M23" s="270">
        <v>7.5469174267568846</v>
      </c>
      <c r="N23" s="270">
        <v>7.841634851681353</v>
      </c>
      <c r="O23" s="269">
        <f t="shared" si="1"/>
        <v>9.6957515165865225</v>
      </c>
      <c r="P23" s="269">
        <f t="shared" si="1"/>
        <v>3.3960774483721039</v>
      </c>
      <c r="Q23" s="269">
        <f t="shared" si="1"/>
        <v>0.92118015502387995</v>
      </c>
      <c r="R23" s="269">
        <f t="shared" si="1"/>
        <v>2.9005365787793114</v>
      </c>
      <c r="S23" s="269">
        <f t="shared" si="1"/>
        <v>1.7796330864290755</v>
      </c>
    </row>
    <row r="24" spans="1:19" x14ac:dyDescent="0.2">
      <c r="A24" s="258" t="s">
        <v>194</v>
      </c>
      <c r="B24" s="245"/>
      <c r="C24" s="270">
        <v>10.887590119833654</v>
      </c>
      <c r="D24" s="270">
        <v>14.930721919359097</v>
      </c>
      <c r="E24" s="270">
        <v>12.447018794817508</v>
      </c>
      <c r="F24" s="270">
        <v>17.886956080333395</v>
      </c>
      <c r="G24" s="270">
        <v>6.3903957910461244</v>
      </c>
      <c r="H24" s="270">
        <v>-0.29142880475109695</v>
      </c>
      <c r="I24" s="270">
        <v>9.8254973914874615</v>
      </c>
      <c r="J24" s="270">
        <v>8.0380286602319142</v>
      </c>
      <c r="K24" s="270">
        <v>12.973071113102405</v>
      </c>
      <c r="L24" s="270">
        <v>8.4736318653437532</v>
      </c>
      <c r="M24" s="270">
        <v>7.1114321527269304</v>
      </c>
      <c r="N24" s="270">
        <v>6.4794760307626946</v>
      </c>
      <c r="O24" s="269">
        <f t="shared" si="1"/>
        <v>9.8515138712447428</v>
      </c>
      <c r="P24" s="269">
        <f t="shared" si="1"/>
        <v>2.7281808848837596</v>
      </c>
      <c r="Q24" s="269">
        <f t="shared" si="1"/>
        <v>1.3576430716310806</v>
      </c>
      <c r="R24" s="269">
        <f t="shared" si="1"/>
        <v>2.7376966612518556</v>
      </c>
      <c r="S24" s="269">
        <f t="shared" si="1"/>
        <v>1.8345273613898001</v>
      </c>
    </row>
    <row r="25" spans="1:19" x14ac:dyDescent="0.2">
      <c r="A25" s="258" t="s">
        <v>193</v>
      </c>
      <c r="B25" s="245"/>
      <c r="C25" s="270">
        <v>11.388505995378322</v>
      </c>
      <c r="D25" s="270">
        <v>16.548529932655754</v>
      </c>
      <c r="E25" s="270">
        <v>10.990093206550595</v>
      </c>
      <c r="F25" s="270">
        <v>18.03021059287801</v>
      </c>
      <c r="G25" s="270">
        <v>5.8264073781333812</v>
      </c>
      <c r="H25" s="270">
        <v>1.074306012519433</v>
      </c>
      <c r="I25" s="270">
        <v>8.4926963975106773</v>
      </c>
      <c r="J25" s="270">
        <v>7.529910717721358</v>
      </c>
      <c r="K25" s="270">
        <v>12.744506504499507</v>
      </c>
      <c r="L25" s="270">
        <v>6.2110418298426193</v>
      </c>
      <c r="M25" s="270">
        <v>6.9285876984325618</v>
      </c>
      <c r="N25" s="270">
        <v>5.1292224751949567</v>
      </c>
      <c r="O25" s="269">
        <f t="shared" si="1"/>
        <v>10.387974802063779</v>
      </c>
      <c r="P25" s="269">
        <f t="shared" si="1"/>
        <v>1.7939494875529982</v>
      </c>
      <c r="Q25" s="269">
        <f t="shared" si="1"/>
        <v>1.7776330402677514</v>
      </c>
      <c r="R25" s="269">
        <f t="shared" si="1"/>
        <v>2.0208014937645533</v>
      </c>
      <c r="S25" s="269">
        <f t="shared" si="1"/>
        <v>1.8563395373877514</v>
      </c>
    </row>
    <row r="26" spans="1:19" x14ac:dyDescent="0.2">
      <c r="A26" s="258" t="s">
        <v>192</v>
      </c>
      <c r="B26" s="245"/>
      <c r="C26" s="270">
        <v>12.322126844861039</v>
      </c>
      <c r="D26" s="270">
        <v>17.986610184030805</v>
      </c>
      <c r="E26" s="270">
        <v>9.0226105875532348</v>
      </c>
      <c r="F26" s="270">
        <v>17.41784371187455</v>
      </c>
      <c r="G26" s="270">
        <v>6.5379228181498767</v>
      </c>
      <c r="H26" s="270">
        <v>1.749812797075442</v>
      </c>
      <c r="I26" s="270">
        <v>6.2327978364945045</v>
      </c>
      <c r="J26" s="270">
        <v>6.9437657258057781</v>
      </c>
      <c r="K26" s="270">
        <v>12.755000606548455</v>
      </c>
      <c r="L26" s="270">
        <v>4.9189761880344323</v>
      </c>
      <c r="M26" s="270">
        <v>6.8126119579574622</v>
      </c>
      <c r="N26" s="270">
        <v>4.6489976522477185</v>
      </c>
      <c r="O26" s="269">
        <f t="shared" si="1"/>
        <v>9.0347612084387698</v>
      </c>
      <c r="P26" s="269">
        <f t="shared" si="1"/>
        <v>1.7394108646590856</v>
      </c>
      <c r="Q26" s="269">
        <f t="shared" si="1"/>
        <v>1.7293506346382974</v>
      </c>
      <c r="R26" s="269">
        <f t="shared" si="1"/>
        <v>0.86305575839368398</v>
      </c>
      <c r="S26" s="269">
        <f t="shared" si="1"/>
        <v>2.3992656723844714</v>
      </c>
    </row>
    <row r="27" spans="1:19" x14ac:dyDescent="0.2">
      <c r="A27" s="261" t="s">
        <v>545</v>
      </c>
      <c r="B27" s="271"/>
      <c r="C27" s="272">
        <v>20.336175632464833</v>
      </c>
      <c r="D27" s="272">
        <v>21.301177404142486</v>
      </c>
      <c r="E27" s="272">
        <v>6.7571022698802237</v>
      </c>
      <c r="F27" s="272">
        <v>15.898685845765703</v>
      </c>
      <c r="G27" s="272">
        <v>5.7197824649012796</v>
      </c>
      <c r="H27" s="272">
        <v>1.4938659475354528</v>
      </c>
      <c r="I27" s="272">
        <v>7.0273513240618524</v>
      </c>
      <c r="J27" s="272">
        <v>5.4073593704079128</v>
      </c>
      <c r="K27" s="272">
        <v>16.199950680951115</v>
      </c>
      <c r="L27" s="272">
        <v>3.1889756374156306</v>
      </c>
      <c r="M27" s="272">
        <v>6.5973572250224084</v>
      </c>
      <c r="N27" s="272">
        <v>8.9545000414347466</v>
      </c>
      <c r="O27" s="269">
        <f t="shared" si="1"/>
        <v>2.9158551375385384</v>
      </c>
      <c r="P27" s="269">
        <f t="shared" si="1"/>
        <v>-0.69966610703269283</v>
      </c>
      <c r="Q27" s="269">
        <f t="shared" si="1"/>
        <v>1.9930980794262922</v>
      </c>
      <c r="R27" s="269">
        <f t="shared" si="1"/>
        <v>-2.3867681785907644</v>
      </c>
      <c r="S27" s="269">
        <f t="shared" si="1"/>
        <v>3.0251087773330605</v>
      </c>
    </row>
    <row r="28" spans="1:19" ht="15" thickBot="1" x14ac:dyDescent="0.25">
      <c r="A28" s="273" t="s">
        <v>5</v>
      </c>
      <c r="B28" s="274"/>
      <c r="C28" s="275">
        <v>14.672155309492696</v>
      </c>
      <c r="D28" s="275">
        <v>17.961866682527887</v>
      </c>
      <c r="E28" s="275">
        <v>9.1472453315207556</v>
      </c>
      <c r="F28" s="275">
        <v>17.175616761192899</v>
      </c>
      <c r="G28" s="275">
        <v>6.3352370381718632</v>
      </c>
      <c r="H28" s="275">
        <v>0.40837491482611121</v>
      </c>
      <c r="I28" s="275">
        <v>8.2675734836459061</v>
      </c>
      <c r="J28" s="275">
        <v>7.1399953034897461</v>
      </c>
      <c r="K28" s="275">
        <v>13.374874444621533</v>
      </c>
      <c r="L28" s="275">
        <v>6.1450524440547296</v>
      </c>
      <c r="M28" s="275">
        <v>7.2372279889403313</v>
      </c>
      <c r="N28" s="275">
        <v>7.7010263948005129</v>
      </c>
      <c r="O28" s="275">
        <f>(100*(O16-N16)/N16)/2</f>
        <v>6.5666986287302329</v>
      </c>
      <c r="P28" s="275">
        <f t="shared" ref="P28:S28" si="2">(100*(P16-O16)/O16)/2</f>
        <v>1.7722465783574235</v>
      </c>
      <c r="Q28" s="275">
        <f t="shared" si="2"/>
        <v>1.5524394419225676</v>
      </c>
      <c r="R28" s="275">
        <f>(100*(R16-Q16)/Q16)/2</f>
        <v>0.78696288982073304</v>
      </c>
      <c r="S28" s="275">
        <f t="shared" si="2"/>
        <v>2.4920360718553369</v>
      </c>
    </row>
    <row r="30" spans="1:19" x14ac:dyDescent="0.2">
      <c r="A30" s="108" t="s">
        <v>201</v>
      </c>
      <c r="J30" s="108"/>
      <c r="K30" s="108"/>
      <c r="L30" s="108"/>
      <c r="P30" s="601"/>
      <c r="R30" s="278"/>
    </row>
    <row r="31" spans="1:19" x14ac:dyDescent="0.2">
      <c r="A31" s="108" t="s">
        <v>189</v>
      </c>
      <c r="J31" s="108"/>
      <c r="K31" s="108"/>
      <c r="L31" s="108"/>
    </row>
    <row r="32" spans="1:19" x14ac:dyDescent="0.2">
      <c r="A32" s="117" t="s">
        <v>178</v>
      </c>
      <c r="J32" s="108"/>
      <c r="K32" s="108"/>
      <c r="L32" s="108"/>
    </row>
    <row r="33" spans="1:12" ht="11.25" customHeight="1" x14ac:dyDescent="0.2">
      <c r="A33" s="722" t="s">
        <v>245</v>
      </c>
      <c r="B33" s="722"/>
      <c r="C33" s="722"/>
      <c r="D33" s="722"/>
      <c r="E33" s="722"/>
      <c r="F33" s="722"/>
      <c r="G33" s="722"/>
      <c r="H33" s="722"/>
      <c r="I33" s="722"/>
      <c r="J33" s="722"/>
      <c r="K33" s="722"/>
      <c r="L33" s="722"/>
    </row>
  </sheetData>
  <mergeCells count="3">
    <mergeCell ref="A33:L33"/>
    <mergeCell ref="B17:S17"/>
    <mergeCell ref="B5:S5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pane xSplit="1" ySplit="4" topLeftCell="D5" activePane="bottomRight" state="frozen"/>
      <selection activeCell="I31" sqref="I31"/>
      <selection pane="topRight" activeCell="I31" sqref="I31"/>
      <selection pane="bottomLeft" activeCell="I31" sqref="I31"/>
      <selection pane="bottomRight" activeCell="F19" sqref="F19"/>
    </sheetView>
  </sheetViews>
  <sheetFormatPr defaultColWidth="9" defaultRowHeight="14.25" x14ac:dyDescent="0.2"/>
  <cols>
    <col min="1" max="1" width="25.125" style="277" customWidth="1"/>
    <col min="2" max="16384" width="9" style="277"/>
  </cols>
  <sheetData>
    <row r="1" spans="1:19" x14ac:dyDescent="0.2">
      <c r="A1" s="28" t="s">
        <v>446</v>
      </c>
    </row>
    <row r="2" spans="1:19" x14ac:dyDescent="0.2">
      <c r="B2" s="118"/>
      <c r="C2" s="118"/>
      <c r="D2" s="118"/>
      <c r="E2" s="118"/>
      <c r="F2" s="118"/>
      <c r="G2" s="118"/>
      <c r="H2" s="118"/>
      <c r="J2" s="108"/>
      <c r="K2" s="108"/>
      <c r="L2" s="108"/>
    </row>
    <row r="3" spans="1:19" x14ac:dyDescent="0.2">
      <c r="A3" s="239" t="s">
        <v>200</v>
      </c>
      <c r="B3" s="726" t="s">
        <v>134</v>
      </c>
      <c r="C3" s="727"/>
      <c r="D3" s="727"/>
      <c r="E3" s="727"/>
      <c r="F3" s="727"/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7"/>
      <c r="S3" s="728"/>
    </row>
    <row r="4" spans="1:19" x14ac:dyDescent="0.2">
      <c r="A4" s="240"/>
      <c r="B4" s="193">
        <v>2531</v>
      </c>
      <c r="C4" s="124">
        <v>2533</v>
      </c>
      <c r="D4" s="124">
        <v>2535</v>
      </c>
      <c r="E4" s="124">
        <v>2537</v>
      </c>
      <c r="F4" s="124">
        <v>2539</v>
      </c>
      <c r="G4" s="124">
        <v>2541</v>
      </c>
      <c r="H4" s="124">
        <v>2543</v>
      </c>
      <c r="I4" s="124">
        <v>2545</v>
      </c>
      <c r="J4" s="124">
        <v>2547</v>
      </c>
      <c r="K4" s="124">
        <v>2549</v>
      </c>
      <c r="L4" s="124">
        <v>2550</v>
      </c>
      <c r="M4" s="124">
        <v>2552</v>
      </c>
      <c r="N4" s="124">
        <v>2554</v>
      </c>
      <c r="O4" s="124">
        <v>2556</v>
      </c>
      <c r="P4" s="124">
        <v>2558</v>
      </c>
      <c r="Q4" s="124">
        <v>2560</v>
      </c>
      <c r="R4" s="124">
        <v>2562</v>
      </c>
      <c r="S4" s="124">
        <v>2564</v>
      </c>
    </row>
    <row r="5" spans="1:19" x14ac:dyDescent="0.2">
      <c r="A5" s="241" t="s">
        <v>546</v>
      </c>
      <c r="B5" s="242">
        <v>1.7803747542106525</v>
      </c>
      <c r="C5" s="243">
        <v>1.6873789978458682</v>
      </c>
      <c r="D5" s="243">
        <v>1.5346440502061593</v>
      </c>
      <c r="E5" s="243">
        <v>1.5892168945024716</v>
      </c>
      <c r="F5" s="243">
        <v>1.6226920031816112</v>
      </c>
      <c r="G5" s="243">
        <v>1.676171184768853</v>
      </c>
      <c r="H5" s="243">
        <v>1.5047125673844155</v>
      </c>
      <c r="I5" s="244">
        <v>1.6114157251667718</v>
      </c>
      <c r="J5" s="244">
        <v>1.746495579015175</v>
      </c>
      <c r="K5" s="244">
        <v>1.3361716263137626</v>
      </c>
      <c r="L5" s="244">
        <v>1.5488918971465444</v>
      </c>
      <c r="M5" s="244">
        <v>1.6179652622217342</v>
      </c>
      <c r="N5" s="244">
        <v>1.5561294721955217</v>
      </c>
      <c r="O5" s="244">
        <v>1.0585052027095567</v>
      </c>
      <c r="P5" s="244">
        <v>1.5808812011842643</v>
      </c>
      <c r="Q5" s="244">
        <v>1.8191777959530901</v>
      </c>
      <c r="R5" s="244">
        <v>2.0866710406497671</v>
      </c>
      <c r="S5" s="244">
        <v>2.0381421033691844</v>
      </c>
    </row>
    <row r="6" spans="1:19" x14ac:dyDescent="0.2">
      <c r="A6" s="194" t="s">
        <v>199</v>
      </c>
      <c r="B6" s="245">
        <v>2.796520816649851</v>
      </c>
      <c r="C6" s="246">
        <v>2.6026736818489491</v>
      </c>
      <c r="D6" s="246">
        <v>2.4231716255342648</v>
      </c>
      <c r="E6" s="246">
        <v>2.4779820010636082</v>
      </c>
      <c r="F6" s="246">
        <v>2.5586161497871904</v>
      </c>
      <c r="G6" s="246">
        <v>2.6229661180927826</v>
      </c>
      <c r="H6" s="246">
        <v>2.4452321747527641</v>
      </c>
      <c r="I6" s="195">
        <v>2.5735147704675398</v>
      </c>
      <c r="J6" s="195">
        <v>2.730051419954985</v>
      </c>
      <c r="K6" s="195">
        <v>2.4568690374372832</v>
      </c>
      <c r="L6" s="195">
        <v>2.6571802393213435</v>
      </c>
      <c r="M6" s="195">
        <v>2.8044316742298743</v>
      </c>
      <c r="N6" s="195">
        <v>3.0489767273790038</v>
      </c>
      <c r="O6" s="195">
        <v>3.1043270848329301</v>
      </c>
      <c r="P6" s="195">
        <v>3.3375631668532613</v>
      </c>
      <c r="Q6" s="195">
        <v>3.1975440337361825</v>
      </c>
      <c r="R6" s="195">
        <v>3.4200344204424526</v>
      </c>
      <c r="S6" s="195">
        <v>3.4617784129618938</v>
      </c>
    </row>
    <row r="7" spans="1:19" x14ac:dyDescent="0.2">
      <c r="A7" s="194" t="s">
        <v>198</v>
      </c>
      <c r="B7" s="245">
        <v>3.5989159368860211</v>
      </c>
      <c r="C7" s="246">
        <v>3.3452977772717989</v>
      </c>
      <c r="D7" s="246">
        <v>3.1283169300255653</v>
      </c>
      <c r="E7" s="246">
        <v>3.251423948536019</v>
      </c>
      <c r="F7" s="246">
        <v>3.3374229965975335</v>
      </c>
      <c r="G7" s="246">
        <v>3.444060079486865</v>
      </c>
      <c r="H7" s="246">
        <v>3.2170495852902112</v>
      </c>
      <c r="I7" s="195">
        <v>3.3996868218759952</v>
      </c>
      <c r="J7" s="195">
        <v>3.5607069962920144</v>
      </c>
      <c r="K7" s="195">
        <v>3.3441230385562974</v>
      </c>
      <c r="L7" s="195">
        <v>3.5058726448788913</v>
      </c>
      <c r="M7" s="195">
        <v>3.6630991819480796</v>
      </c>
      <c r="N7" s="195">
        <v>3.8798378736890502</v>
      </c>
      <c r="O7" s="195">
        <v>4.0363248066147843</v>
      </c>
      <c r="P7" s="195">
        <v>4.2248340507734818</v>
      </c>
      <c r="Q7" s="195">
        <v>4.1029055904727949</v>
      </c>
      <c r="R7" s="195">
        <v>4.3391985318237944</v>
      </c>
      <c r="S7" s="195">
        <v>4.3872658720324607</v>
      </c>
    </row>
    <row r="8" spans="1:19" x14ac:dyDescent="0.2">
      <c r="A8" s="194" t="s">
        <v>197</v>
      </c>
      <c r="B8" s="245">
        <v>4.4479373380349587</v>
      </c>
      <c r="C8" s="246">
        <v>4.1931595816791196</v>
      </c>
      <c r="D8" s="246">
        <v>3.9276001552983062</v>
      </c>
      <c r="E8" s="246">
        <v>4.100505277757458</v>
      </c>
      <c r="F8" s="246">
        <v>4.2143002634693474</v>
      </c>
      <c r="G8" s="246">
        <v>4.3092558282891806</v>
      </c>
      <c r="H8" s="246">
        <v>4.0619490275242729</v>
      </c>
      <c r="I8" s="195">
        <v>4.2873241608274331</v>
      </c>
      <c r="J8" s="195">
        <v>4.463751340526608</v>
      </c>
      <c r="K8" s="195">
        <v>4.2848032295295724</v>
      </c>
      <c r="L8" s="195">
        <v>4.4537710112855358</v>
      </c>
      <c r="M8" s="195">
        <v>4.5925012662814026</v>
      </c>
      <c r="N8" s="195">
        <v>4.7624315047101025</v>
      </c>
      <c r="O8" s="195">
        <v>4.9657881230384451</v>
      </c>
      <c r="P8" s="195">
        <v>5.186216590528506</v>
      </c>
      <c r="Q8" s="195">
        <v>5.0436079016254149</v>
      </c>
      <c r="R8" s="195">
        <v>5.2996393641394608</v>
      </c>
      <c r="S8" s="195">
        <v>5.3201812703707034</v>
      </c>
    </row>
    <row r="9" spans="1:19" x14ac:dyDescent="0.2">
      <c r="A9" s="194" t="s">
        <v>196</v>
      </c>
      <c r="B9" s="245">
        <v>5.4959622298669339</v>
      </c>
      <c r="C9" s="246">
        <v>5.193318407607153</v>
      </c>
      <c r="D9" s="246">
        <v>4.9046272844008785</v>
      </c>
      <c r="E9" s="246">
        <v>5.1661343703605684</v>
      </c>
      <c r="F9" s="246">
        <v>5.2588948109011318</v>
      </c>
      <c r="G9" s="246">
        <v>5.3279591762766669</v>
      </c>
      <c r="H9" s="246">
        <v>5.0915158018292868</v>
      </c>
      <c r="I9" s="195">
        <v>5.3535478601921236</v>
      </c>
      <c r="J9" s="195">
        <v>5.5533535082987386</v>
      </c>
      <c r="K9" s="195">
        <v>5.3948504025828985</v>
      </c>
      <c r="L9" s="195">
        <v>5.562889948218583</v>
      </c>
      <c r="M9" s="195">
        <v>5.6455802479570325</v>
      </c>
      <c r="N9" s="195">
        <v>5.7696657260218078</v>
      </c>
      <c r="O9" s="195">
        <v>6.0962700258784777</v>
      </c>
      <c r="P9" s="195">
        <v>6.2781532448128852</v>
      </c>
      <c r="Q9" s="195">
        <v>6.1792926086212443</v>
      </c>
      <c r="R9" s="195">
        <v>6.4210277425819848</v>
      </c>
      <c r="S9" s="195">
        <v>6.4240543218826245</v>
      </c>
    </row>
    <row r="10" spans="1:19" x14ac:dyDescent="0.2">
      <c r="A10" s="194" t="s">
        <v>195</v>
      </c>
      <c r="B10" s="245">
        <v>6.8884157524560603</v>
      </c>
      <c r="C10" s="246">
        <v>6.510340924853204</v>
      </c>
      <c r="D10" s="246">
        <v>6.2015215435153461</v>
      </c>
      <c r="E10" s="246">
        <v>6.5068410415745266</v>
      </c>
      <c r="F10" s="246">
        <v>6.5715507160576987</v>
      </c>
      <c r="G10" s="246">
        <v>6.6681852289683343</v>
      </c>
      <c r="H10" s="246">
        <v>6.4165718904650895</v>
      </c>
      <c r="I10" s="195">
        <v>6.7061849650543754</v>
      </c>
      <c r="J10" s="195">
        <v>6.9017144125341749</v>
      </c>
      <c r="K10" s="195">
        <v>6.7785847886880761</v>
      </c>
      <c r="L10" s="195">
        <v>6.970070579032825</v>
      </c>
      <c r="M10" s="195">
        <v>7.0074103480361014</v>
      </c>
      <c r="N10" s="195">
        <v>7.0247039680497183</v>
      </c>
      <c r="O10" s="195">
        <v>7.4099917051761528</v>
      </c>
      <c r="P10" s="195">
        <v>7.660303453827904</v>
      </c>
      <c r="Q10" s="195">
        <v>7.5532384971746023</v>
      </c>
      <c r="R10" s="195">
        <v>7.8659645064979156</v>
      </c>
      <c r="S10" s="195">
        <v>7.756701806228671</v>
      </c>
    </row>
    <row r="11" spans="1:19" x14ac:dyDescent="0.2">
      <c r="A11" s="194" t="s">
        <v>194</v>
      </c>
      <c r="B11" s="245">
        <v>8.840463227792009</v>
      </c>
      <c r="C11" s="246">
        <v>8.3171531398743515</v>
      </c>
      <c r="D11" s="246">
        <v>7.9559728316867906</v>
      </c>
      <c r="E11" s="246">
        <v>8.3923549456593829</v>
      </c>
      <c r="F11" s="246">
        <v>8.4826058584645896</v>
      </c>
      <c r="G11" s="246">
        <v>8.479368643279054</v>
      </c>
      <c r="H11" s="246">
        <v>8.3706656274070923</v>
      </c>
      <c r="I11" s="195">
        <v>8.5907533459515015</v>
      </c>
      <c r="J11" s="195">
        <v>8.7271805642219835</v>
      </c>
      <c r="K11" s="195">
        <v>8.6695925466501578</v>
      </c>
      <c r="L11" s="195">
        <v>8.8613103626855505</v>
      </c>
      <c r="M11" s="195">
        <v>8.8421141777623937</v>
      </c>
      <c r="N11" s="195">
        <v>8.6552712035308019</v>
      </c>
      <c r="O11" s="195">
        <v>9.1616158891465371</v>
      </c>
      <c r="P11" s="195">
        <v>9.3227977377431923</v>
      </c>
      <c r="Q11" s="195">
        <v>9.2902740325122934</v>
      </c>
      <c r="R11" s="195">
        <v>9.6386318620332787</v>
      </c>
      <c r="S11" s="195">
        <v>9.5261922608291432</v>
      </c>
    </row>
    <row r="12" spans="1:19" x14ac:dyDescent="0.2">
      <c r="A12" s="194" t="s">
        <v>193</v>
      </c>
      <c r="B12" s="245">
        <v>11.780722003396269</v>
      </c>
      <c r="C12" s="246">
        <v>11.184913754879352</v>
      </c>
      <c r="D12" s="246">
        <v>10.947630489169532</v>
      </c>
      <c r="E12" s="246">
        <v>11.289766708755787</v>
      </c>
      <c r="F12" s="246">
        <v>11.423753302020042</v>
      </c>
      <c r="G12" s="246">
        <v>11.338243329209066</v>
      </c>
      <c r="H12" s="246">
        <v>11.47601440217962</v>
      </c>
      <c r="I12" s="195">
        <v>11.523151617446381</v>
      </c>
      <c r="J12" s="195">
        <v>11.606459593805106</v>
      </c>
      <c r="K12" s="195">
        <v>11.490001968886096</v>
      </c>
      <c r="L12" s="195">
        <v>11.491621928312926</v>
      </c>
      <c r="M12" s="195">
        <v>11.433236591169198</v>
      </c>
      <c r="N12" s="195">
        <v>10.922198303813435</v>
      </c>
      <c r="O12" s="195">
        <v>11.656969834549923</v>
      </c>
      <c r="P12" s="195">
        <v>11.671040230116478</v>
      </c>
      <c r="Q12" s="195">
        <v>11.719219406835093</v>
      </c>
      <c r="R12" s="195">
        <v>12.013096788170476</v>
      </c>
      <c r="S12" s="195">
        <v>11.858116397376495</v>
      </c>
    </row>
    <row r="13" spans="1:19" x14ac:dyDescent="0.2">
      <c r="A13" s="194" t="s">
        <v>192</v>
      </c>
      <c r="B13" s="245">
        <v>17.14072920561923</v>
      </c>
      <c r="C13" s="246">
        <v>16.53932378078245</v>
      </c>
      <c r="D13" s="246">
        <v>16.541319698061834</v>
      </c>
      <c r="E13" s="246">
        <v>16.504720172464143</v>
      </c>
      <c r="F13" s="246">
        <v>16.583401089575833</v>
      </c>
      <c r="G13" s="246">
        <v>16.622533199811304</v>
      </c>
      <c r="H13" s="246">
        <v>17.059138483850816</v>
      </c>
      <c r="I13" s="195">
        <v>16.47742363525451</v>
      </c>
      <c r="J13" s="195">
        <v>16.40994234026774</v>
      </c>
      <c r="K13" s="195">
        <v>16.261834146367267</v>
      </c>
      <c r="L13" s="195">
        <v>16.078692710969918</v>
      </c>
      <c r="M13" s="195">
        <v>15.950075675736553</v>
      </c>
      <c r="N13" s="195">
        <v>15.113826805653236</v>
      </c>
      <c r="O13" s="195">
        <v>15.769036656371931</v>
      </c>
      <c r="P13" s="195">
        <v>15.759553068451671</v>
      </c>
      <c r="Q13" s="195">
        <v>15.807039757509598</v>
      </c>
      <c r="R13" s="195">
        <v>15.83415007707649</v>
      </c>
      <c r="S13" s="195">
        <v>15.801500587479229</v>
      </c>
    </row>
    <row r="14" spans="1:19" x14ac:dyDescent="0.2">
      <c r="A14" s="194" t="s">
        <v>545</v>
      </c>
      <c r="B14" s="245">
        <v>37.229958735087173</v>
      </c>
      <c r="C14" s="246">
        <v>40.426439953357814</v>
      </c>
      <c r="D14" s="246">
        <v>42.435195392101335</v>
      </c>
      <c r="E14" s="246">
        <v>40.721054639326155</v>
      </c>
      <c r="F14" s="246">
        <v>39.946762809944559</v>
      </c>
      <c r="G14" s="246">
        <v>39.51125721181895</v>
      </c>
      <c r="H14" s="246">
        <v>40.35715043931549</v>
      </c>
      <c r="I14" s="195">
        <v>39.476997097763757</v>
      </c>
      <c r="J14" s="195">
        <v>38.300344245081718</v>
      </c>
      <c r="K14" s="195">
        <v>39.983169214989807</v>
      </c>
      <c r="L14" s="195">
        <v>38.869698678148296</v>
      </c>
      <c r="M14" s="195">
        <v>38.443585574659096</v>
      </c>
      <c r="N14" s="195">
        <v>39.266958414958225</v>
      </c>
      <c r="O14" s="195">
        <v>36.741170671684557</v>
      </c>
      <c r="P14" s="195">
        <v>34.978657255711497</v>
      </c>
      <c r="Q14" s="195">
        <v>35.287700375559687</v>
      </c>
      <c r="R14" s="195">
        <v>33.08158566658291</v>
      </c>
      <c r="S14" s="195">
        <v>33.426065470398264</v>
      </c>
    </row>
    <row r="15" spans="1:19" x14ac:dyDescent="0.2">
      <c r="A15" s="196" t="s">
        <v>5</v>
      </c>
      <c r="B15" s="247">
        <v>100</v>
      </c>
      <c r="C15" s="248">
        <v>100</v>
      </c>
      <c r="D15" s="248">
        <v>100</v>
      </c>
      <c r="E15" s="248">
        <v>100</v>
      </c>
      <c r="F15" s="248">
        <v>100</v>
      </c>
      <c r="G15" s="248">
        <v>100</v>
      </c>
      <c r="H15" s="248">
        <v>100</v>
      </c>
      <c r="I15" s="248">
        <v>100</v>
      </c>
      <c r="J15" s="248">
        <v>100</v>
      </c>
      <c r="K15" s="248">
        <v>100</v>
      </c>
      <c r="L15" s="248">
        <v>100</v>
      </c>
      <c r="M15" s="248">
        <v>100</v>
      </c>
      <c r="N15" s="248">
        <v>100</v>
      </c>
      <c r="O15" s="248">
        <v>100</v>
      </c>
      <c r="P15" s="248">
        <v>100</v>
      </c>
      <c r="Q15" s="248">
        <v>100</v>
      </c>
      <c r="R15" s="248">
        <v>100</v>
      </c>
      <c r="S15" s="248">
        <v>100.00000000000001</v>
      </c>
    </row>
    <row r="16" spans="1:19" x14ac:dyDescent="0.2">
      <c r="A16" s="249" t="s">
        <v>191</v>
      </c>
      <c r="B16" s="250">
        <v>20.911304570589387</v>
      </c>
      <c r="C16" s="116">
        <v>23.958126778255966</v>
      </c>
      <c r="D16" s="116">
        <v>27.651490511041125</v>
      </c>
      <c r="E16" s="116">
        <v>25.623346177725161</v>
      </c>
      <c r="F16" s="116">
        <v>24.617587768733046</v>
      </c>
      <c r="G16" s="116">
        <v>23.572328155293771</v>
      </c>
      <c r="H16" s="116">
        <v>26.820504669185283</v>
      </c>
      <c r="I16" s="116">
        <v>24.49833179682923</v>
      </c>
      <c r="J16" s="116">
        <v>21.92982605010587</v>
      </c>
      <c r="K16" s="116">
        <v>29.92367778778209</v>
      </c>
      <c r="L16" s="116">
        <v>25.095165614692824</v>
      </c>
      <c r="M16" s="116">
        <v>23.760451767592148</v>
      </c>
      <c r="N16" s="116">
        <v>25.233734799429648</v>
      </c>
      <c r="O16" s="116">
        <v>34.710429932356192</v>
      </c>
      <c r="P16" s="116">
        <v>22.126050477106318</v>
      </c>
      <c r="Q16" s="116">
        <v>19.397609433261589</v>
      </c>
      <c r="R16" s="116">
        <v>15.853761815892961</v>
      </c>
      <c r="S16" s="116">
        <v>16.400262481768447</v>
      </c>
    </row>
    <row r="18" spans="1:11" x14ac:dyDescent="0.2">
      <c r="A18" s="108" t="s">
        <v>190</v>
      </c>
    </row>
    <row r="19" spans="1:11" x14ac:dyDescent="0.2">
      <c r="A19" s="108" t="s">
        <v>189</v>
      </c>
      <c r="K19" s="601"/>
    </row>
    <row r="20" spans="1:11" x14ac:dyDescent="0.2">
      <c r="A20" s="117" t="s">
        <v>178</v>
      </c>
    </row>
    <row r="21" spans="1:11" x14ac:dyDescent="0.2">
      <c r="A21" s="192" t="s">
        <v>244</v>
      </c>
    </row>
    <row r="22" spans="1:11" x14ac:dyDescent="0.2">
      <c r="A22" s="192" t="s">
        <v>188</v>
      </c>
    </row>
  </sheetData>
  <mergeCells count="1">
    <mergeCell ref="B3:S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Normal="100" workbookViewId="0">
      <pane xSplit="1" ySplit="4" topLeftCell="B11" activePane="bottomRight" state="frozen"/>
      <selection activeCell="D7" sqref="D7"/>
      <selection pane="topRight" activeCell="D7" sqref="D7"/>
      <selection pane="bottomLeft" activeCell="D7" sqref="D7"/>
      <selection pane="bottomRight" activeCell="J24" sqref="J24"/>
    </sheetView>
  </sheetViews>
  <sheetFormatPr defaultColWidth="9" defaultRowHeight="14.25" x14ac:dyDescent="0.2"/>
  <cols>
    <col min="1" max="1" width="13.875" style="161" customWidth="1"/>
    <col min="2" max="5" width="12.625" style="161" customWidth="1"/>
    <col min="6" max="6" width="17.5" style="161" bestFit="1" customWidth="1"/>
    <col min="7" max="9" width="12.625" style="161" customWidth="1"/>
    <col min="10" max="16384" width="9" style="161"/>
  </cols>
  <sheetData>
    <row r="1" spans="1:9" x14ac:dyDescent="0.2">
      <c r="A1" s="28" t="s">
        <v>247</v>
      </c>
    </row>
    <row r="2" spans="1:9" x14ac:dyDescent="0.2">
      <c r="A2" s="28" t="s">
        <v>520</v>
      </c>
    </row>
    <row r="3" spans="1:9" ht="15" thickBot="1" x14ac:dyDescent="0.25">
      <c r="A3" s="28" t="s">
        <v>141</v>
      </c>
    </row>
    <row r="4" spans="1:9" ht="21" customHeight="1" thickBot="1" x14ac:dyDescent="0.25">
      <c r="A4" s="163" t="s">
        <v>127</v>
      </c>
      <c r="B4" s="167" t="s">
        <v>11</v>
      </c>
      <c r="C4" s="165" t="s">
        <v>131</v>
      </c>
      <c r="D4" s="165" t="s">
        <v>6</v>
      </c>
      <c r="E4" s="165" t="s">
        <v>8</v>
      </c>
      <c r="F4" s="165" t="s">
        <v>9</v>
      </c>
      <c r="G4" s="279" t="s">
        <v>10</v>
      </c>
      <c r="H4" s="164" t="s">
        <v>4</v>
      </c>
      <c r="I4" s="166" t="s">
        <v>7</v>
      </c>
    </row>
    <row r="5" spans="1:9" x14ac:dyDescent="0.2">
      <c r="A5" s="168">
        <v>2531</v>
      </c>
      <c r="B5" s="172">
        <v>0.43871685840286717</v>
      </c>
      <c r="C5" s="170">
        <v>0.36270691738097022</v>
      </c>
      <c r="D5" s="170">
        <v>0.37669261443029733</v>
      </c>
      <c r="E5" s="170">
        <v>0.39516515239468047</v>
      </c>
      <c r="F5" s="170">
        <v>0.38767383784725906</v>
      </c>
      <c r="G5" s="280">
        <v>0.37730208787929498</v>
      </c>
      <c r="H5" s="169">
        <v>0.40578579860500791</v>
      </c>
      <c r="I5" s="171">
        <v>0.37865572145425863</v>
      </c>
    </row>
    <row r="6" spans="1:9" x14ac:dyDescent="0.2">
      <c r="A6" s="173">
        <v>2533</v>
      </c>
      <c r="B6" s="177">
        <v>0.44334381646043008</v>
      </c>
      <c r="C6" s="175">
        <v>0.38447032866030079</v>
      </c>
      <c r="D6" s="175">
        <v>0.38641183235036686</v>
      </c>
      <c r="E6" s="175">
        <v>0.41105813948244202</v>
      </c>
      <c r="F6" s="175">
        <v>0.38158037091022068</v>
      </c>
      <c r="G6" s="281">
        <v>0.36114715634358158</v>
      </c>
      <c r="H6" s="174">
        <v>0.4172761491555575</v>
      </c>
      <c r="I6" s="176">
        <v>0.38557465526344442</v>
      </c>
    </row>
    <row r="7" spans="1:9" x14ac:dyDescent="0.2">
      <c r="A7" s="173">
        <v>2535</v>
      </c>
      <c r="B7" s="177">
        <v>0.44995844986484806</v>
      </c>
      <c r="C7" s="175">
        <v>0.39256202571342547</v>
      </c>
      <c r="D7" s="175">
        <v>0.37172366684865965</v>
      </c>
      <c r="E7" s="175">
        <v>0.38983091910684647</v>
      </c>
      <c r="F7" s="175">
        <v>0.39597425680131559</v>
      </c>
      <c r="G7" s="281">
        <v>0.37385070367483009</v>
      </c>
      <c r="H7" s="174">
        <v>0.4229850427090272</v>
      </c>
      <c r="I7" s="176">
        <v>0.36388664581993774</v>
      </c>
    </row>
    <row r="8" spans="1:9" x14ac:dyDescent="0.2">
      <c r="A8" s="173">
        <v>2537</v>
      </c>
      <c r="B8" s="181">
        <v>0.43773456266645427</v>
      </c>
      <c r="C8" s="179">
        <v>0.36405529402885789</v>
      </c>
      <c r="D8" s="179">
        <v>0.37315030688055439</v>
      </c>
      <c r="E8" s="179">
        <v>0.39834998197088434</v>
      </c>
      <c r="F8" s="179">
        <v>0.3908993356968532</v>
      </c>
      <c r="G8" s="282">
        <v>0.39829148996843999</v>
      </c>
      <c r="H8" s="178">
        <v>0.40852101652537692</v>
      </c>
      <c r="I8" s="180">
        <v>0.381084327467833</v>
      </c>
    </row>
    <row r="9" spans="1:9" x14ac:dyDescent="0.2">
      <c r="A9" s="173">
        <v>2539</v>
      </c>
      <c r="B9" s="181">
        <v>0.43131687346915165</v>
      </c>
      <c r="C9" s="179">
        <v>0.34844482058248405</v>
      </c>
      <c r="D9" s="179">
        <v>0.35970724777829455</v>
      </c>
      <c r="E9" s="179">
        <v>0.38709135280827178</v>
      </c>
      <c r="F9" s="179">
        <v>0.37849853155714863</v>
      </c>
      <c r="G9" s="282">
        <v>0.37419804506457593</v>
      </c>
      <c r="H9" s="178">
        <v>0.41039681222981628</v>
      </c>
      <c r="I9" s="180">
        <v>0.35918728904588249</v>
      </c>
    </row>
    <row r="10" spans="1:9" x14ac:dyDescent="0.2">
      <c r="A10" s="173">
        <v>2541</v>
      </c>
      <c r="B10" s="181">
        <v>0.40916373044116516</v>
      </c>
      <c r="C10" s="179">
        <v>0.326136610068952</v>
      </c>
      <c r="D10" s="179">
        <v>0.33539686950031222</v>
      </c>
      <c r="E10" s="179">
        <v>0.35829677392643433</v>
      </c>
      <c r="F10" s="179">
        <v>0.34276179404589896</v>
      </c>
      <c r="G10" s="282">
        <v>0.36119057754486789</v>
      </c>
      <c r="H10" s="178">
        <v>0.37844858361944617</v>
      </c>
      <c r="I10" s="180">
        <v>0.34886880485377103</v>
      </c>
    </row>
    <row r="11" spans="1:9" x14ac:dyDescent="0.2">
      <c r="A11" s="173">
        <v>2543</v>
      </c>
      <c r="B11" s="181">
        <v>0.4279597398481903</v>
      </c>
      <c r="C11" s="179">
        <v>0.32889459417644468</v>
      </c>
      <c r="D11" s="179">
        <v>0.36585780014626651</v>
      </c>
      <c r="E11" s="179">
        <v>0.37494522124243024</v>
      </c>
      <c r="F11" s="179">
        <v>0.35179034340533433</v>
      </c>
      <c r="G11" s="282">
        <v>0.37447299655270055</v>
      </c>
      <c r="H11" s="178">
        <v>0.39523367264861453</v>
      </c>
      <c r="I11" s="180">
        <v>0.35945243279077965</v>
      </c>
    </row>
    <row r="12" spans="1:9" x14ac:dyDescent="0.2">
      <c r="A12" s="173">
        <v>2545</v>
      </c>
      <c r="B12" s="181">
        <v>0.41923956456162031</v>
      </c>
      <c r="C12" s="179">
        <v>0.36501943799756681</v>
      </c>
      <c r="D12" s="179">
        <v>0.35662483296463693</v>
      </c>
      <c r="E12" s="179">
        <v>0.38393067549362797</v>
      </c>
      <c r="F12" s="179">
        <v>0.35602888611997197</v>
      </c>
      <c r="G12" s="282">
        <v>0.3683710099626144</v>
      </c>
      <c r="H12" s="178">
        <v>0.3932332944165281</v>
      </c>
      <c r="I12" s="180">
        <v>0.35317763084297193</v>
      </c>
    </row>
    <row r="13" spans="1:9" x14ac:dyDescent="0.2">
      <c r="A13" s="173">
        <v>2547</v>
      </c>
      <c r="B13" s="181">
        <v>0.42525339958810732</v>
      </c>
      <c r="C13" s="179">
        <v>0.35852652423977383</v>
      </c>
      <c r="D13" s="179">
        <v>0.36254248427652841</v>
      </c>
      <c r="E13" s="179">
        <v>0.40882625485441892</v>
      </c>
      <c r="F13" s="179">
        <v>0.38189355732124092</v>
      </c>
      <c r="G13" s="282">
        <v>0.38902000351972532</v>
      </c>
      <c r="H13" s="178">
        <v>0.3933936083259148</v>
      </c>
      <c r="I13" s="180">
        <v>0.38221979738918499</v>
      </c>
    </row>
    <row r="14" spans="1:9" x14ac:dyDescent="0.2">
      <c r="A14" s="173">
        <v>2549</v>
      </c>
      <c r="B14" s="181">
        <v>0.41995780870086075</v>
      </c>
      <c r="C14" s="179">
        <v>0.36218880283481264</v>
      </c>
      <c r="D14" s="179">
        <v>0.35531658556721646</v>
      </c>
      <c r="E14" s="179">
        <v>0.41002537282927326</v>
      </c>
      <c r="F14" s="179">
        <v>0.39936526011448054</v>
      </c>
      <c r="G14" s="282">
        <v>0.374473650582136</v>
      </c>
      <c r="H14" s="178">
        <v>0.38984909087740216</v>
      </c>
      <c r="I14" s="180">
        <v>0.38362930196421935</v>
      </c>
    </row>
    <row r="15" spans="1:9" x14ac:dyDescent="0.2">
      <c r="A15" s="173">
        <v>2550</v>
      </c>
      <c r="B15" s="181">
        <v>0.39814807692030263</v>
      </c>
      <c r="C15" s="179">
        <v>0.34385888083274585</v>
      </c>
      <c r="D15" s="179">
        <v>0.34043835894906699</v>
      </c>
      <c r="E15" s="179">
        <v>0.38461883818038556</v>
      </c>
      <c r="F15" s="179">
        <v>0.37349236558590726</v>
      </c>
      <c r="G15" s="282">
        <v>0.3708067530995599</v>
      </c>
      <c r="H15" s="178">
        <v>0.37212051962338111</v>
      </c>
      <c r="I15" s="180">
        <v>0.36013414021890988</v>
      </c>
    </row>
    <row r="16" spans="1:9" x14ac:dyDescent="0.2">
      <c r="A16" s="173">
        <v>2551</v>
      </c>
      <c r="B16" s="181">
        <v>0.4045964453285284</v>
      </c>
      <c r="C16" s="179">
        <v>0.35687117549581582</v>
      </c>
      <c r="D16" s="179">
        <v>0.34403085231355141</v>
      </c>
      <c r="E16" s="179">
        <v>0.38661220754702891</v>
      </c>
      <c r="F16" s="179">
        <v>0.37436431038812001</v>
      </c>
      <c r="G16" s="282">
        <v>0.35124304850418758</v>
      </c>
      <c r="H16" s="178">
        <v>0.38146371600740131</v>
      </c>
      <c r="I16" s="180">
        <v>0.35599183488669489</v>
      </c>
    </row>
    <row r="17" spans="1:9" x14ac:dyDescent="0.2">
      <c r="A17" s="173">
        <v>2552</v>
      </c>
      <c r="B17" s="181">
        <v>0.39769836700221473</v>
      </c>
      <c r="C17" s="179">
        <v>0.3425061590192634</v>
      </c>
      <c r="D17" s="179">
        <v>0.34722699835554155</v>
      </c>
      <c r="E17" s="179">
        <v>0.36997773513818266</v>
      </c>
      <c r="F17" s="179">
        <v>0.37069722711748354</v>
      </c>
      <c r="G17" s="282">
        <v>0.36277929819604643</v>
      </c>
      <c r="H17" s="178">
        <v>0.37316115305545805</v>
      </c>
      <c r="I17" s="180">
        <v>0.35717010146820294</v>
      </c>
    </row>
    <row r="18" spans="1:9" x14ac:dyDescent="0.2">
      <c r="A18" s="173">
        <v>2553</v>
      </c>
      <c r="B18" s="181">
        <v>0.39593513291112087</v>
      </c>
      <c r="C18" s="179">
        <v>0.35363557709573834</v>
      </c>
      <c r="D18" s="179">
        <v>0.34082355857658519</v>
      </c>
      <c r="E18" s="179">
        <v>0.38946325554194311</v>
      </c>
      <c r="F18" s="179">
        <v>0.38491646127764556</v>
      </c>
      <c r="G18" s="282">
        <v>0.35284808952173591</v>
      </c>
      <c r="H18" s="178">
        <v>0.37605936806135731</v>
      </c>
      <c r="I18" s="180">
        <v>0.35500077516600315</v>
      </c>
    </row>
    <row r="19" spans="1:9" x14ac:dyDescent="0.2">
      <c r="A19" s="173">
        <v>2554</v>
      </c>
      <c r="B19" s="181">
        <v>0.3748780838340619</v>
      </c>
      <c r="C19" s="179">
        <v>0.39795530767037607</v>
      </c>
      <c r="D19" s="179">
        <v>0.32511948655863543</v>
      </c>
      <c r="E19" s="179">
        <v>0.34943921766033165</v>
      </c>
      <c r="F19" s="179">
        <v>0.35349198810031573</v>
      </c>
      <c r="G19" s="282">
        <v>0.34303358625501501</v>
      </c>
      <c r="H19" s="178">
        <v>0.36914874689197369</v>
      </c>
      <c r="I19" s="180">
        <v>0.33370350303790969</v>
      </c>
    </row>
    <row r="20" spans="1:9" x14ac:dyDescent="0.2">
      <c r="A20" s="173">
        <v>2555</v>
      </c>
      <c r="B20" s="181">
        <v>0.39238000000000001</v>
      </c>
      <c r="C20" s="179">
        <v>0.36881000000000003</v>
      </c>
      <c r="D20" s="179">
        <v>0.33918999999999999</v>
      </c>
      <c r="E20" s="179">
        <v>0.35332999999999998</v>
      </c>
      <c r="F20" s="179">
        <v>0.34888999999999998</v>
      </c>
      <c r="G20" s="282">
        <v>0.37003999999999998</v>
      </c>
      <c r="H20" s="178">
        <v>0.37977</v>
      </c>
      <c r="I20" s="180">
        <v>0.36276999999999998</v>
      </c>
    </row>
    <row r="21" spans="1:9" x14ac:dyDescent="0.2">
      <c r="A21" s="173">
        <v>2556</v>
      </c>
      <c r="B21" s="181">
        <v>0.37824999999999998</v>
      </c>
      <c r="C21" s="179">
        <v>0.33354</v>
      </c>
      <c r="D21" s="179">
        <v>0.33221000000000001</v>
      </c>
      <c r="E21" s="179">
        <v>0.34683000000000003</v>
      </c>
      <c r="F21" s="179">
        <v>0.34048</v>
      </c>
      <c r="G21" s="282">
        <v>0.34534999999999999</v>
      </c>
      <c r="H21" s="178">
        <v>0.36337999999999998</v>
      </c>
      <c r="I21" s="180">
        <v>0.35348000000000002</v>
      </c>
    </row>
    <row r="22" spans="1:9" x14ac:dyDescent="0.2">
      <c r="A22" s="173">
        <v>2557</v>
      </c>
      <c r="B22" s="181">
        <v>0.37085000000000001</v>
      </c>
      <c r="C22" s="179">
        <v>0.33853</v>
      </c>
      <c r="D22" s="179">
        <v>0.31663999999999998</v>
      </c>
      <c r="E22" s="179">
        <v>0.32812000000000002</v>
      </c>
      <c r="F22" s="179">
        <v>0.35165000000000002</v>
      </c>
      <c r="G22" s="282">
        <v>0.35469000000000001</v>
      </c>
      <c r="H22" s="178">
        <v>0.35915000000000002</v>
      </c>
      <c r="I22" s="180">
        <v>0.33751999999999999</v>
      </c>
    </row>
    <row r="23" spans="1:9" x14ac:dyDescent="0.2">
      <c r="A23" s="182">
        <v>2558</v>
      </c>
      <c r="B23" s="186">
        <v>0.35883999999999999</v>
      </c>
      <c r="C23" s="184">
        <v>0.34360000000000002</v>
      </c>
      <c r="D23" s="184">
        <v>0.30995</v>
      </c>
      <c r="E23" s="184">
        <v>0.3105</v>
      </c>
      <c r="F23" s="184">
        <v>0.33734999999999998</v>
      </c>
      <c r="G23" s="283">
        <v>0.34828999999999999</v>
      </c>
      <c r="H23" s="183">
        <v>0.35239999999999999</v>
      </c>
      <c r="I23" s="185">
        <v>0.32638</v>
      </c>
    </row>
    <row r="24" spans="1:9" x14ac:dyDescent="0.2">
      <c r="A24" s="173">
        <v>2559</v>
      </c>
      <c r="B24" s="181">
        <v>0.36695</v>
      </c>
      <c r="C24" s="179">
        <v>0.33746999999999999</v>
      </c>
      <c r="D24" s="179">
        <v>0.31906000000000001</v>
      </c>
      <c r="E24" s="179">
        <v>0.32974999999999999</v>
      </c>
      <c r="F24" s="179">
        <v>0.32932</v>
      </c>
      <c r="G24" s="282">
        <v>0.36135</v>
      </c>
      <c r="H24" s="178">
        <v>0.36076000000000003</v>
      </c>
      <c r="I24" s="180">
        <v>0.33032</v>
      </c>
    </row>
    <row r="25" spans="1:9" x14ac:dyDescent="0.2">
      <c r="A25" s="173">
        <v>2560</v>
      </c>
      <c r="B25" s="181">
        <v>0.36395</v>
      </c>
      <c r="C25" s="179">
        <v>0.33755000000000002</v>
      </c>
      <c r="D25" s="179">
        <v>0.31141999999999997</v>
      </c>
      <c r="E25" s="179">
        <v>0.33296999999999999</v>
      </c>
      <c r="F25" s="179">
        <v>0.33456999999999998</v>
      </c>
      <c r="G25" s="282">
        <v>0.34562999999999999</v>
      </c>
      <c r="H25" s="178">
        <v>0.35820999999999997</v>
      </c>
      <c r="I25" s="180">
        <v>0.32794000000000001</v>
      </c>
    </row>
    <row r="26" spans="1:9" x14ac:dyDescent="0.2">
      <c r="A26" s="173">
        <v>2561</v>
      </c>
      <c r="B26" s="181">
        <v>0.36285000000000001</v>
      </c>
      <c r="C26" s="179">
        <v>0.31175000000000003</v>
      </c>
      <c r="D26" s="179">
        <v>0.32865</v>
      </c>
      <c r="E26" s="179">
        <v>0.32269999999999999</v>
      </c>
      <c r="F26" s="179">
        <v>0.32801000000000002</v>
      </c>
      <c r="G26" s="282">
        <v>0.34878999999999999</v>
      </c>
      <c r="H26" s="178">
        <v>0.35283999999999999</v>
      </c>
      <c r="I26" s="180">
        <v>0.3337</v>
      </c>
    </row>
    <row r="27" spans="1:9" x14ac:dyDescent="0.2">
      <c r="A27" s="173">
        <v>2562</v>
      </c>
      <c r="B27" s="181">
        <v>0.34809000000000001</v>
      </c>
      <c r="C27" s="179">
        <v>0.28648000000000001</v>
      </c>
      <c r="D27" s="179">
        <v>0.32341999999999999</v>
      </c>
      <c r="E27" s="179">
        <v>0.30936000000000002</v>
      </c>
      <c r="F27" s="179">
        <v>0.32240999999999997</v>
      </c>
      <c r="G27" s="282">
        <v>0.33413999999999999</v>
      </c>
      <c r="H27" s="178">
        <v>0.33717999999999998</v>
      </c>
      <c r="I27" s="180">
        <v>0.32329000000000002</v>
      </c>
    </row>
    <row r="28" spans="1:9" x14ac:dyDescent="0.2">
      <c r="A28" s="173">
        <v>2563</v>
      </c>
      <c r="B28" s="181">
        <v>0.34953000000000001</v>
      </c>
      <c r="C28" s="179">
        <v>0.28867999999999999</v>
      </c>
      <c r="D28" s="179">
        <v>0.31052000000000002</v>
      </c>
      <c r="E28" s="179">
        <v>0.32325999999999999</v>
      </c>
      <c r="F28" s="179">
        <v>0.33229999999999998</v>
      </c>
      <c r="G28" s="282">
        <v>0.33476</v>
      </c>
      <c r="H28" s="178">
        <v>0.34015000000000001</v>
      </c>
      <c r="I28" s="180">
        <v>0.32743</v>
      </c>
    </row>
    <row r="29" spans="1:9" x14ac:dyDescent="0.2">
      <c r="A29" s="173">
        <v>2564</v>
      </c>
      <c r="B29" s="181">
        <v>0.34989999999999999</v>
      </c>
      <c r="C29" s="179">
        <v>0.30210999999999999</v>
      </c>
      <c r="D29" s="179">
        <v>0.31107000000000001</v>
      </c>
      <c r="E29" s="179">
        <v>0.30943999999999999</v>
      </c>
      <c r="F29" s="179">
        <v>0.32441999999999999</v>
      </c>
      <c r="G29" s="282">
        <v>0.34456999999999999</v>
      </c>
      <c r="H29" s="178">
        <v>0.34373999999999999</v>
      </c>
      <c r="I29" s="180">
        <v>0.32407999999999998</v>
      </c>
    </row>
    <row r="30" spans="1:9" ht="15" thickBot="1" x14ac:dyDescent="0.25">
      <c r="A30" s="284">
        <v>2565</v>
      </c>
      <c r="B30" s="285">
        <v>0.34277999999999997</v>
      </c>
      <c r="C30" s="286">
        <v>0.29204999999999998</v>
      </c>
      <c r="D30" s="286">
        <v>0.30476999999999999</v>
      </c>
      <c r="E30" s="286">
        <v>0.34211000000000003</v>
      </c>
      <c r="F30" s="286">
        <v>0.32673000000000002</v>
      </c>
      <c r="G30" s="287">
        <v>0.33101999999999998</v>
      </c>
      <c r="H30" s="288">
        <v>0.33311000000000002</v>
      </c>
      <c r="I30" s="289">
        <v>0.32473000000000002</v>
      </c>
    </row>
    <row r="31" spans="1:9" x14ac:dyDescent="0.2">
      <c r="A31" s="372"/>
      <c r="B31" s="373"/>
      <c r="C31" s="373"/>
      <c r="D31" s="373"/>
      <c r="E31" s="373"/>
      <c r="F31" s="373"/>
      <c r="G31" s="373"/>
      <c r="H31" s="373"/>
      <c r="I31" s="373"/>
    </row>
    <row r="32" spans="1:9" x14ac:dyDescent="0.2">
      <c r="A32" s="372"/>
      <c r="B32" s="373"/>
      <c r="C32" s="373"/>
      <c r="D32" s="373"/>
      <c r="E32" s="373"/>
      <c r="F32" s="373"/>
      <c r="G32" s="373"/>
      <c r="H32" s="373"/>
      <c r="I32" s="597"/>
    </row>
    <row r="33" spans="1:8" x14ac:dyDescent="0.2">
      <c r="A33" s="3" t="s">
        <v>237</v>
      </c>
    </row>
    <row r="34" spans="1:8" ht="15" customHeight="1" x14ac:dyDescent="0.2">
      <c r="A34" s="108" t="s">
        <v>133</v>
      </c>
    </row>
    <row r="35" spans="1:8" x14ac:dyDescent="0.2">
      <c r="A35" s="108" t="s">
        <v>248</v>
      </c>
    </row>
    <row r="36" spans="1:8" x14ac:dyDescent="0.2">
      <c r="A36" s="108" t="s">
        <v>174</v>
      </c>
    </row>
    <row r="37" spans="1:8" x14ac:dyDescent="0.2">
      <c r="A37" s="108" t="s">
        <v>175</v>
      </c>
    </row>
    <row r="38" spans="1:8" x14ac:dyDescent="0.2">
      <c r="A38" s="290" t="s">
        <v>249</v>
      </c>
    </row>
    <row r="42" spans="1:8" x14ac:dyDescent="0.2">
      <c r="B42"/>
      <c r="C42"/>
      <c r="D42"/>
      <c r="E42"/>
      <c r="F42"/>
      <c r="G42"/>
      <c r="H42"/>
    </row>
    <row r="43" spans="1:8" x14ac:dyDescent="0.2">
      <c r="B43"/>
      <c r="C43"/>
      <c r="D43"/>
      <c r="E43"/>
      <c r="F43"/>
      <c r="G43"/>
      <c r="H43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zoomScaleNormal="100" workbookViewId="0">
      <pane xSplit="1" ySplit="5" topLeftCell="B6" activePane="bottomRight" state="frozen"/>
      <selection activeCell="D7" sqref="D7"/>
      <selection pane="topRight" activeCell="D7" sqref="D7"/>
      <selection pane="bottomLeft" activeCell="D7" sqref="D7"/>
      <selection pane="bottomRight" activeCell="U16" sqref="U16"/>
    </sheetView>
  </sheetViews>
  <sheetFormatPr defaultColWidth="9" defaultRowHeight="11.25" x14ac:dyDescent="0.15"/>
  <cols>
    <col min="1" max="1" width="28" style="3" customWidth="1"/>
    <col min="2" max="21" width="7.625" style="3" customWidth="1"/>
    <col min="22" max="22" width="7.875" style="3" bestFit="1" customWidth="1"/>
    <col min="23" max="23" width="7.125" style="3" customWidth="1"/>
    <col min="24" max="24" width="6.125" style="3" bestFit="1" customWidth="1"/>
    <col min="25" max="26" width="6.875" style="3" customWidth="1"/>
    <col min="27" max="27" width="6.125" style="3" bestFit="1" customWidth="1"/>
    <col min="28" max="16384" width="9" style="3"/>
  </cols>
  <sheetData>
    <row r="1" spans="1:27" x14ac:dyDescent="0.15">
      <c r="A1" s="29" t="s">
        <v>251</v>
      </c>
    </row>
    <row r="2" spans="1:27" x14ac:dyDescent="0.15">
      <c r="A2" s="29" t="s">
        <v>521</v>
      </c>
    </row>
    <row r="3" spans="1:27" x14ac:dyDescent="0.15">
      <c r="A3" s="29" t="s">
        <v>130</v>
      </c>
    </row>
    <row r="4" spans="1:27" x14ac:dyDescent="0.15">
      <c r="A4" s="374" t="s">
        <v>142</v>
      </c>
      <c r="B4" s="136" t="s">
        <v>143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8"/>
    </row>
    <row r="5" spans="1:27" x14ac:dyDescent="0.15">
      <c r="A5" s="375"/>
      <c r="B5" s="128">
        <v>2531</v>
      </c>
      <c r="C5" s="62">
        <v>2533</v>
      </c>
      <c r="D5" s="62">
        <v>2535</v>
      </c>
      <c r="E5" s="62">
        <v>2537</v>
      </c>
      <c r="F5" s="62">
        <v>2539</v>
      </c>
      <c r="G5" s="62">
        <v>2541</v>
      </c>
      <c r="H5" s="62">
        <v>2543</v>
      </c>
      <c r="I5" s="62">
        <v>2545</v>
      </c>
      <c r="J5" s="62">
        <v>2547</v>
      </c>
      <c r="K5" s="62">
        <v>2549</v>
      </c>
      <c r="L5" s="62">
        <v>2550</v>
      </c>
      <c r="M5" s="62">
        <v>2551</v>
      </c>
      <c r="N5" s="62">
        <v>2552</v>
      </c>
      <c r="O5" s="62">
        <v>2553</v>
      </c>
      <c r="P5" s="62">
        <v>2554</v>
      </c>
      <c r="Q5" s="62">
        <v>2555</v>
      </c>
      <c r="R5" s="62">
        <v>2556</v>
      </c>
      <c r="S5" s="62">
        <v>2557</v>
      </c>
      <c r="T5" s="62">
        <v>2558</v>
      </c>
      <c r="U5" s="62">
        <v>2559</v>
      </c>
      <c r="V5" s="62">
        <v>2560</v>
      </c>
      <c r="W5" s="62">
        <v>2561</v>
      </c>
      <c r="X5" s="62">
        <v>2562</v>
      </c>
      <c r="Y5" s="62">
        <v>2563</v>
      </c>
      <c r="Z5" s="62">
        <v>2564</v>
      </c>
      <c r="AA5" s="62">
        <v>2565</v>
      </c>
    </row>
    <row r="6" spans="1:27" x14ac:dyDescent="0.15">
      <c r="A6" s="376" t="s">
        <v>144</v>
      </c>
      <c r="B6" s="377">
        <v>6.0810167051587989</v>
      </c>
      <c r="C6" s="378">
        <v>6.0041634846857486</v>
      </c>
      <c r="D6" s="378">
        <v>5.7488091974663922</v>
      </c>
      <c r="E6" s="378">
        <v>6.0493745923444235</v>
      </c>
      <c r="F6" s="378">
        <v>6.0956570655024258</v>
      </c>
      <c r="G6" s="378">
        <v>6.4894921270311618</v>
      </c>
      <c r="H6" s="378">
        <v>6.159454454495596</v>
      </c>
      <c r="I6" s="86">
        <v>6.2751423932932022</v>
      </c>
      <c r="J6" s="86">
        <v>6.1076435330090222</v>
      </c>
      <c r="K6" s="86">
        <v>5.9962878800332655</v>
      </c>
      <c r="L6" s="86">
        <v>6.4881113200486826</v>
      </c>
      <c r="M6" s="86">
        <v>6.3909538946907265</v>
      </c>
      <c r="N6" s="86">
        <v>6.4970269486434056</v>
      </c>
      <c r="O6" s="86">
        <v>6.5796801306078372</v>
      </c>
      <c r="P6" s="86">
        <v>7.2233361129821496</v>
      </c>
      <c r="Q6" s="86">
        <v>6.6459552143938954</v>
      </c>
      <c r="R6" s="86">
        <v>6.9260575824500057</v>
      </c>
      <c r="S6" s="86">
        <v>7.0544710481642872</v>
      </c>
      <c r="T6" s="86">
        <v>7.4643715492433165</v>
      </c>
      <c r="U6" s="86">
        <v>7.2240057597455447</v>
      </c>
      <c r="V6" s="86">
        <v>7.1962055388421318</v>
      </c>
      <c r="W6" s="86">
        <v>7.190917645136734</v>
      </c>
      <c r="X6" s="86">
        <v>7.6179364521820725</v>
      </c>
      <c r="Y6" s="86">
        <v>7.4447450255735657</v>
      </c>
      <c r="Z6" s="86">
        <v>7.4649869928211512</v>
      </c>
      <c r="AA6" s="86">
        <v>7.6154704189362965</v>
      </c>
    </row>
    <row r="7" spans="1:27" x14ac:dyDescent="0.15">
      <c r="A7" s="291" t="s">
        <v>135</v>
      </c>
      <c r="B7" s="379">
        <v>9.4436794296436339</v>
      </c>
      <c r="C7" s="380">
        <v>9.3652188653288881</v>
      </c>
      <c r="D7" s="380">
        <v>9.1453981819565477</v>
      </c>
      <c r="E7" s="380">
        <v>9.4697705627609032</v>
      </c>
      <c r="F7" s="380">
        <v>9.6710385250112019</v>
      </c>
      <c r="G7" s="380">
        <v>10.00387727332982</v>
      </c>
      <c r="H7" s="380">
        <v>9.6039980901359385</v>
      </c>
      <c r="I7" s="43">
        <v>9.8732395503828698</v>
      </c>
      <c r="J7" s="43">
        <v>9.7538747462392656</v>
      </c>
      <c r="K7" s="43">
        <v>9.8236764607729796</v>
      </c>
      <c r="L7" s="43">
        <v>10.3055760735493</v>
      </c>
      <c r="M7" s="43">
        <v>10.094147996140805</v>
      </c>
      <c r="N7" s="43">
        <v>10.278127848535249</v>
      </c>
      <c r="O7" s="43">
        <v>10.399759162957428</v>
      </c>
      <c r="P7" s="43">
        <v>11.041499061468153</v>
      </c>
      <c r="Q7" s="43">
        <v>10.445073466486093</v>
      </c>
      <c r="R7" s="43">
        <v>10.794899680224747</v>
      </c>
      <c r="S7" s="43">
        <v>11.001933390810574</v>
      </c>
      <c r="T7" s="43">
        <v>11.310487206072564</v>
      </c>
      <c r="U7" s="43">
        <v>11.109206565813075</v>
      </c>
      <c r="V7" s="43">
        <v>11.129106521797189</v>
      </c>
      <c r="W7" s="43">
        <v>11.127921986351744</v>
      </c>
      <c r="X7" s="43">
        <v>11.516102688704184</v>
      </c>
      <c r="Y7" s="43">
        <v>11.494570104965874</v>
      </c>
      <c r="Z7" s="43">
        <v>11.474800827435852</v>
      </c>
      <c r="AA7" s="43">
        <v>11.688097192515809</v>
      </c>
    </row>
    <row r="8" spans="1:27" x14ac:dyDescent="0.15">
      <c r="A8" s="291" t="s">
        <v>136</v>
      </c>
      <c r="B8" s="379">
        <v>13.394271566772876</v>
      </c>
      <c r="C8" s="380">
        <v>13.247671069757979</v>
      </c>
      <c r="D8" s="380">
        <v>13.212785800434482</v>
      </c>
      <c r="E8" s="380">
        <v>13.454000548738168</v>
      </c>
      <c r="F8" s="380">
        <v>13.599143670082819</v>
      </c>
      <c r="G8" s="380">
        <v>14.158690743579122</v>
      </c>
      <c r="H8" s="380">
        <v>13.65451493324143</v>
      </c>
      <c r="I8" s="43">
        <v>14.048156796400429</v>
      </c>
      <c r="J8" s="43">
        <v>13.994476589131324</v>
      </c>
      <c r="K8" s="43">
        <v>14.252427913976062</v>
      </c>
      <c r="L8" s="43">
        <v>14.715287656574965</v>
      </c>
      <c r="M8" s="43">
        <v>14.546525887327528</v>
      </c>
      <c r="N8" s="43">
        <v>14.784296446055043</v>
      </c>
      <c r="O8" s="43">
        <v>14.72722668656562</v>
      </c>
      <c r="P8" s="43">
        <v>15.117309321882702</v>
      </c>
      <c r="Q8" s="43">
        <v>14.8458186110601</v>
      </c>
      <c r="R8" s="43">
        <v>15.106896960003668</v>
      </c>
      <c r="S8" s="43">
        <v>15.33005839742872</v>
      </c>
      <c r="T8" s="43">
        <v>15.598798879326727</v>
      </c>
      <c r="U8" s="43">
        <v>15.375119244523825</v>
      </c>
      <c r="V8" s="43">
        <v>15.598396684338519</v>
      </c>
      <c r="W8" s="43">
        <v>15.582967432429545</v>
      </c>
      <c r="X8" s="43">
        <v>15.839799218891807</v>
      </c>
      <c r="Y8" s="43">
        <v>15.928035501483489</v>
      </c>
      <c r="Z8" s="43">
        <v>15.868708370907877</v>
      </c>
      <c r="AA8" s="43">
        <v>16.050881980834443</v>
      </c>
    </row>
    <row r="9" spans="1:27" x14ac:dyDescent="0.15">
      <c r="A9" s="291" t="s">
        <v>137</v>
      </c>
      <c r="B9" s="379">
        <v>20.402330043788385</v>
      </c>
      <c r="C9" s="380">
        <v>20.097643167378546</v>
      </c>
      <c r="D9" s="380">
        <v>20.237543041402628</v>
      </c>
      <c r="E9" s="380">
        <v>20.438541547285752</v>
      </c>
      <c r="F9" s="380">
        <v>20.581183233342571</v>
      </c>
      <c r="G9" s="380">
        <v>21.30002584578963</v>
      </c>
      <c r="H9" s="380">
        <v>20.878640552024773</v>
      </c>
      <c r="I9" s="43">
        <v>20.941836495696446</v>
      </c>
      <c r="J9" s="43">
        <v>20.886165027869723</v>
      </c>
      <c r="K9" s="43">
        <v>21.306822801791732</v>
      </c>
      <c r="L9" s="43">
        <v>21.71621972153449</v>
      </c>
      <c r="M9" s="43">
        <v>21.632377771644602</v>
      </c>
      <c r="N9" s="43">
        <v>21.769809610377436</v>
      </c>
      <c r="O9" s="43">
        <v>21.613098483586914</v>
      </c>
      <c r="P9" s="43">
        <v>21.428941814862455</v>
      </c>
      <c r="Q9" s="43">
        <v>21.765856505892106</v>
      </c>
      <c r="R9" s="43">
        <v>22.08788479160707</v>
      </c>
      <c r="S9" s="43">
        <v>22.1754818135304</v>
      </c>
      <c r="T9" s="43">
        <v>22.005777805289572</v>
      </c>
      <c r="U9" s="43">
        <v>22.031638511554917</v>
      </c>
      <c r="V9" s="43">
        <v>22.235246122873043</v>
      </c>
      <c r="W9" s="43">
        <v>22.36899884218904</v>
      </c>
      <c r="X9" s="43">
        <v>22.438115668108551</v>
      </c>
      <c r="Y9" s="43">
        <v>22.551129733629732</v>
      </c>
      <c r="Z9" s="43">
        <v>22.629904292202248</v>
      </c>
      <c r="AA9" s="43">
        <v>22.589164731793947</v>
      </c>
    </row>
    <row r="10" spans="1:27" x14ac:dyDescent="0.15">
      <c r="A10" s="291" t="s">
        <v>145</v>
      </c>
      <c r="B10" s="379">
        <v>50.678702254635319</v>
      </c>
      <c r="C10" s="380">
        <v>51.285303412849167</v>
      </c>
      <c r="D10" s="380">
        <v>51.655463778740526</v>
      </c>
      <c r="E10" s="380">
        <v>50.588312748871076</v>
      </c>
      <c r="F10" s="380">
        <v>50.052977506061012</v>
      </c>
      <c r="G10" s="380">
        <v>48.04791401027019</v>
      </c>
      <c r="H10" s="380">
        <v>49.703391970102331</v>
      </c>
      <c r="I10" s="43">
        <v>48.861624764227514</v>
      </c>
      <c r="J10" s="43">
        <v>49.257840103749309</v>
      </c>
      <c r="K10" s="43">
        <v>48.62078494342903</v>
      </c>
      <c r="L10" s="43">
        <v>46.774805228293729</v>
      </c>
      <c r="M10" s="43">
        <v>47.335994450194619</v>
      </c>
      <c r="N10" s="43">
        <v>46.670739146390119</v>
      </c>
      <c r="O10" s="43">
        <v>46.680235536282396</v>
      </c>
      <c r="P10" s="43">
        <v>45.18891368880282</v>
      </c>
      <c r="Q10" s="43">
        <v>46.297296202170365</v>
      </c>
      <c r="R10" s="43">
        <v>45.084260985712064</v>
      </c>
      <c r="S10" s="43">
        <v>44.438055350063664</v>
      </c>
      <c r="T10" s="43">
        <v>43.62056456006782</v>
      </c>
      <c r="U10" s="43">
        <v>44.260029918364879</v>
      </c>
      <c r="V10" s="43">
        <v>43.841045132149127</v>
      </c>
      <c r="W10" s="43">
        <v>43.729194093890776</v>
      </c>
      <c r="X10" s="43">
        <v>42.588045972113385</v>
      </c>
      <c r="Y10" s="43">
        <v>42.581519634349412</v>
      </c>
      <c r="Z10" s="43">
        <v>42.561599516630864</v>
      </c>
      <c r="AA10" s="43">
        <v>42.056385675917639</v>
      </c>
    </row>
    <row r="11" spans="1:27" x14ac:dyDescent="0.15">
      <c r="A11" s="37" t="s">
        <v>5</v>
      </c>
      <c r="B11" s="381">
        <v>100</v>
      </c>
      <c r="C11" s="382">
        <v>100</v>
      </c>
      <c r="D11" s="382">
        <v>100</v>
      </c>
      <c r="E11" s="382">
        <v>100</v>
      </c>
      <c r="F11" s="382">
        <v>100</v>
      </c>
      <c r="G11" s="382">
        <v>100</v>
      </c>
      <c r="H11" s="382">
        <v>100</v>
      </c>
      <c r="I11" s="382">
        <v>100</v>
      </c>
      <c r="J11" s="382">
        <v>100</v>
      </c>
      <c r="K11" s="382">
        <v>100</v>
      </c>
      <c r="L11" s="382">
        <v>100</v>
      </c>
      <c r="M11" s="382">
        <v>100</v>
      </c>
      <c r="N11" s="382">
        <v>100</v>
      </c>
      <c r="O11" s="382">
        <v>100</v>
      </c>
      <c r="P11" s="382">
        <v>100</v>
      </c>
      <c r="Q11" s="382">
        <v>100</v>
      </c>
      <c r="R11" s="382">
        <v>100</v>
      </c>
      <c r="S11" s="382">
        <v>100</v>
      </c>
      <c r="T11" s="382">
        <v>100</v>
      </c>
      <c r="U11" s="382">
        <v>100</v>
      </c>
      <c r="V11" s="382">
        <v>100</v>
      </c>
      <c r="W11" s="382">
        <v>100</v>
      </c>
      <c r="X11" s="382">
        <v>100</v>
      </c>
      <c r="Y11" s="382">
        <v>100</v>
      </c>
      <c r="Z11" s="382">
        <v>100</v>
      </c>
      <c r="AA11" s="382">
        <v>100</v>
      </c>
    </row>
    <row r="12" spans="1:27" x14ac:dyDescent="0.15">
      <c r="A12" s="383" t="s">
        <v>146</v>
      </c>
      <c r="B12" s="384">
        <v>8.3339192624881804</v>
      </c>
      <c r="C12" s="385">
        <v>8.5416234157610358</v>
      </c>
      <c r="D12" s="385">
        <v>8.9854197633670037</v>
      </c>
      <c r="E12" s="385">
        <v>8.3625690518308069</v>
      </c>
      <c r="F12" s="385">
        <v>8.2112522027082679</v>
      </c>
      <c r="G12" s="385">
        <v>7.4039559752499979</v>
      </c>
      <c r="H12" s="385">
        <v>8.0694471137497175</v>
      </c>
      <c r="I12" s="385">
        <v>7.7865364165202431</v>
      </c>
      <c r="J12" s="385">
        <v>8.0649500642159602</v>
      </c>
      <c r="K12" s="385">
        <v>8.1084807661301443</v>
      </c>
      <c r="L12" s="385">
        <v>7.2093099086873806</v>
      </c>
      <c r="M12" s="385">
        <v>7.4067181879560904</v>
      </c>
      <c r="N12" s="385">
        <v>7.1833993479333005</v>
      </c>
      <c r="O12" s="385">
        <v>7.0946056053898214</v>
      </c>
      <c r="P12" s="385">
        <v>6.2559616473594506</v>
      </c>
      <c r="Q12" s="385">
        <v>6.966236561735939</v>
      </c>
      <c r="R12" s="385">
        <v>6.5093684897959037</v>
      </c>
      <c r="S12" s="385">
        <v>6.2992753172652574</v>
      </c>
      <c r="T12" s="385">
        <v>5.8438361853101686</v>
      </c>
      <c r="U12" s="385">
        <v>6.1267988136161007</v>
      </c>
      <c r="V12" s="385">
        <v>6.0922447108428663</v>
      </c>
      <c r="W12" s="385">
        <v>6.0811701999486987</v>
      </c>
      <c r="X12" s="385">
        <v>5.5904963554683533</v>
      </c>
      <c r="Y12" s="385">
        <v>5.7196746816817692</v>
      </c>
      <c r="Z12" s="385">
        <v>5.70149680870992</v>
      </c>
      <c r="AA12" s="385">
        <v>5.5224934721487546</v>
      </c>
    </row>
    <row r="13" spans="1:27" x14ac:dyDescent="0.15">
      <c r="A13" s="3" t="s">
        <v>237</v>
      </c>
    </row>
    <row r="14" spans="1:27" x14ac:dyDescent="0.15">
      <c r="A14" s="3" t="s">
        <v>133</v>
      </c>
    </row>
    <row r="15" spans="1:27" x14ac:dyDescent="0.15">
      <c r="A15" s="292" t="s">
        <v>250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386"/>
    </row>
    <row r="18" spans="11:19" x14ac:dyDescent="0.15">
      <c r="S18" s="589"/>
    </row>
    <row r="21" spans="11:19" x14ac:dyDescent="0.15">
      <c r="K21" s="58"/>
      <c r="L21" s="58"/>
      <c r="M21" s="58"/>
      <c r="N21" s="58"/>
    </row>
    <row r="22" spans="11:19" x14ac:dyDescent="0.15">
      <c r="K22" s="58"/>
      <c r="L22" s="58"/>
      <c r="M22" s="58"/>
      <c r="N22" s="58"/>
    </row>
    <row r="23" spans="11:19" x14ac:dyDescent="0.15">
      <c r="K23" s="58"/>
      <c r="L23" s="58"/>
      <c r="M23" s="58"/>
      <c r="N23" s="58"/>
    </row>
    <row r="24" spans="11:19" x14ac:dyDescent="0.15">
      <c r="K24" s="58"/>
      <c r="L24" s="58"/>
      <c r="M24" s="58"/>
      <c r="N24" s="58"/>
      <c r="Q24" s="26"/>
    </row>
    <row r="25" spans="11:19" x14ac:dyDescent="0.15">
      <c r="K25" s="58"/>
      <c r="L25" s="58"/>
      <c r="M25" s="58"/>
      <c r="N25" s="58"/>
      <c r="Q25" s="26"/>
    </row>
    <row r="26" spans="11:19" x14ac:dyDescent="0.15">
      <c r="K26" s="58"/>
      <c r="L26" s="58"/>
      <c r="M26" s="58"/>
      <c r="N26" s="58"/>
      <c r="Q26" s="26"/>
    </row>
    <row r="27" spans="11:19" x14ac:dyDescent="0.15">
      <c r="K27" s="58"/>
      <c r="L27" s="58"/>
      <c r="M27" s="58"/>
      <c r="N27" s="58"/>
      <c r="Q27" s="26"/>
    </row>
    <row r="28" spans="11:19" x14ac:dyDescent="0.15">
      <c r="K28" s="58"/>
      <c r="L28" s="58"/>
      <c r="M28" s="58"/>
      <c r="N28" s="58"/>
      <c r="Q28" s="26"/>
    </row>
    <row r="29" spans="11:19" x14ac:dyDescent="0.15">
      <c r="K29" s="58"/>
      <c r="L29" s="58"/>
      <c r="M29" s="58"/>
      <c r="N29" s="58"/>
    </row>
    <row r="30" spans="11:19" x14ac:dyDescent="0.15">
      <c r="K30" s="58"/>
      <c r="L30" s="58"/>
      <c r="M30" s="58"/>
      <c r="N30" s="58"/>
    </row>
    <row r="31" spans="11:19" x14ac:dyDescent="0.15">
      <c r="K31" s="58"/>
      <c r="L31" s="58"/>
      <c r="M31" s="58"/>
      <c r="N31" s="5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pane xSplit="2" ySplit="3" topLeftCell="N4" activePane="bottomRight" state="frozen"/>
      <selection pane="topRight"/>
      <selection pane="bottomLeft"/>
      <selection pane="bottomRight"/>
    </sheetView>
  </sheetViews>
  <sheetFormatPr defaultColWidth="9" defaultRowHeight="11.25" x14ac:dyDescent="0.15"/>
  <cols>
    <col min="1" max="1" width="17.25" style="3" customWidth="1"/>
    <col min="2" max="2" width="13" style="3" customWidth="1"/>
    <col min="3" max="16" width="8.75" style="3" bestFit="1" customWidth="1"/>
    <col min="17" max="22" width="7.625" style="3" customWidth="1"/>
    <col min="23" max="23" width="9" style="3"/>
    <col min="24" max="24" width="8.125" style="3" customWidth="1"/>
    <col min="25" max="25" width="10.25" style="3" customWidth="1"/>
    <col min="26" max="26" width="10.5" style="3" bestFit="1" customWidth="1"/>
    <col min="27" max="27" width="8.75" style="3" customWidth="1"/>
    <col min="28" max="16384" width="9" style="3"/>
  </cols>
  <sheetData>
    <row r="1" spans="1:28" ht="14.25" x14ac:dyDescent="0.2">
      <c r="A1" s="28" t="s">
        <v>497</v>
      </c>
    </row>
    <row r="2" spans="1:28" ht="12" thickBot="1" x14ac:dyDescent="0.2">
      <c r="A2" s="29"/>
      <c r="Q2" s="4"/>
      <c r="S2" s="4"/>
      <c r="T2" s="4"/>
      <c r="U2" s="5"/>
      <c r="AB2" s="5" t="s">
        <v>13</v>
      </c>
    </row>
    <row r="3" spans="1:28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7">
        <v>2556</v>
      </c>
      <c r="T3" s="7">
        <v>2557</v>
      </c>
      <c r="U3" s="30">
        <v>2558</v>
      </c>
      <c r="V3" s="30">
        <v>2559</v>
      </c>
      <c r="W3" s="30">
        <v>2560</v>
      </c>
      <c r="X3" s="30">
        <v>2561</v>
      </c>
      <c r="Y3" s="30">
        <v>2562</v>
      </c>
      <c r="Z3" s="30">
        <v>2563</v>
      </c>
      <c r="AA3" s="30">
        <v>2564</v>
      </c>
      <c r="AB3" s="30">
        <v>2565</v>
      </c>
    </row>
    <row r="4" spans="1:28" x14ac:dyDescent="0.15">
      <c r="A4" s="42" t="s">
        <v>3</v>
      </c>
      <c r="B4" s="50" t="s">
        <v>4</v>
      </c>
      <c r="C4" s="51">
        <v>1390.0145779841789</v>
      </c>
      <c r="D4" s="51">
        <v>1439.5128608931475</v>
      </c>
      <c r="E4" s="51">
        <v>672.63291213398088</v>
      </c>
      <c r="F4" s="51">
        <v>552.62775797565007</v>
      </c>
      <c r="G4" s="51">
        <v>256.36088391540602</v>
      </c>
      <c r="H4" s="51">
        <v>336.23126847249739</v>
      </c>
      <c r="I4" s="51">
        <v>372.58902200519071</v>
      </c>
      <c r="J4" s="51">
        <v>425.7291015527519</v>
      </c>
      <c r="K4" s="51">
        <v>287.87419853356448</v>
      </c>
      <c r="L4" s="51">
        <v>214.7467086054244</v>
      </c>
      <c r="M4" s="51">
        <v>269.35567653864717</v>
      </c>
      <c r="N4" s="51">
        <v>183.47772555797772</v>
      </c>
      <c r="O4" s="11">
        <v>190.47954951819801</v>
      </c>
      <c r="P4" s="11">
        <v>186.65913629781971</v>
      </c>
      <c r="Q4" s="11">
        <v>647.92342482638912</v>
      </c>
      <c r="R4" s="11">
        <v>160.52276304</v>
      </c>
      <c r="S4" s="11">
        <v>95.618285399999991</v>
      </c>
      <c r="T4" s="11">
        <v>139.23364044799999</v>
      </c>
      <c r="U4" s="11">
        <v>171.82684609999998</v>
      </c>
      <c r="V4" s="11">
        <v>116.379275776</v>
      </c>
      <c r="W4" s="11">
        <v>99.564847696000001</v>
      </c>
      <c r="X4" s="11">
        <v>87.786283049999994</v>
      </c>
      <c r="Y4" s="11">
        <v>51.52762967200001</v>
      </c>
      <c r="Z4" s="11">
        <v>44.111725440000001</v>
      </c>
      <c r="AA4" s="11">
        <v>51.055999999999997</v>
      </c>
      <c r="AB4" s="11">
        <v>124.03520753754889</v>
      </c>
    </row>
    <row r="5" spans="1:28" x14ac:dyDescent="0.15">
      <c r="A5" s="36"/>
      <c r="B5" s="37" t="s">
        <v>5</v>
      </c>
      <c r="C5" s="52">
        <v>1390.0145779841789</v>
      </c>
      <c r="D5" s="52">
        <v>1439.5128608931475</v>
      </c>
      <c r="E5" s="52">
        <v>672.63291213398088</v>
      </c>
      <c r="F5" s="52">
        <v>552.62775797565007</v>
      </c>
      <c r="G5" s="52">
        <v>256.36088391540602</v>
      </c>
      <c r="H5" s="52">
        <v>336.23126847249739</v>
      </c>
      <c r="I5" s="52">
        <v>372.58902200519071</v>
      </c>
      <c r="J5" s="52">
        <v>425.7291015527519</v>
      </c>
      <c r="K5" s="52">
        <v>287.87419853356448</v>
      </c>
      <c r="L5" s="52">
        <v>214.7467086054244</v>
      </c>
      <c r="M5" s="52">
        <v>269.35567653864717</v>
      </c>
      <c r="N5" s="52">
        <v>183.47772555797772</v>
      </c>
      <c r="O5" s="52">
        <v>190.47954951819801</v>
      </c>
      <c r="P5" s="52">
        <v>186.65913629781971</v>
      </c>
      <c r="Q5" s="52">
        <v>647.92342482638912</v>
      </c>
      <c r="R5" s="52">
        <v>160.52276304</v>
      </c>
      <c r="S5" s="52">
        <v>95.618285399999991</v>
      </c>
      <c r="T5" s="52">
        <v>139.23364044799999</v>
      </c>
      <c r="U5" s="52">
        <v>171.82684609999998</v>
      </c>
      <c r="V5" s="52">
        <v>116.379275776</v>
      </c>
      <c r="W5" s="52">
        <v>99.564847696000001</v>
      </c>
      <c r="X5" s="52">
        <v>87.786283049999994</v>
      </c>
      <c r="Y5" s="52">
        <v>51.52762967200001</v>
      </c>
      <c r="Z5" s="52">
        <v>44.111725440000001</v>
      </c>
      <c r="AA5" s="52">
        <v>51.055999999999997</v>
      </c>
      <c r="AB5" s="52">
        <v>124.03520753754889</v>
      </c>
    </row>
    <row r="6" spans="1:28" x14ac:dyDescent="0.15">
      <c r="A6" s="42" t="s">
        <v>6</v>
      </c>
      <c r="B6" s="10" t="s">
        <v>4</v>
      </c>
      <c r="C6" s="11">
        <v>1866.2978820098754</v>
      </c>
      <c r="D6" s="11">
        <v>1605.7402634578702</v>
      </c>
      <c r="E6" s="11">
        <v>1006.9988825385249</v>
      </c>
      <c r="F6" s="11">
        <v>1024.9797624169792</v>
      </c>
      <c r="G6" s="11">
        <v>797.13404294278803</v>
      </c>
      <c r="H6" s="11">
        <v>845.24166679112591</v>
      </c>
      <c r="I6" s="11">
        <v>971.4149287515479</v>
      </c>
      <c r="J6" s="11">
        <v>779.30912639991368</v>
      </c>
      <c r="K6" s="11">
        <v>776.78255739997735</v>
      </c>
      <c r="L6" s="11">
        <v>583.36102075081919</v>
      </c>
      <c r="M6" s="11">
        <v>587.58914071017648</v>
      </c>
      <c r="N6" s="11">
        <v>591.1710691248727</v>
      </c>
      <c r="O6" s="11">
        <v>554.57866816200169</v>
      </c>
      <c r="P6" s="11">
        <v>579.5178317806616</v>
      </c>
      <c r="Q6" s="11">
        <v>632.39836002542097</v>
      </c>
      <c r="R6" s="11">
        <v>419.62596736999996</v>
      </c>
      <c r="S6" s="11">
        <v>359.22889888200001</v>
      </c>
      <c r="T6" s="11">
        <v>340.03433512300001</v>
      </c>
      <c r="U6" s="11">
        <v>317.22159447199999</v>
      </c>
      <c r="V6" s="11">
        <v>403.19898079300003</v>
      </c>
      <c r="W6" s="11">
        <v>412.41678396800006</v>
      </c>
      <c r="X6" s="11">
        <v>462.686218569</v>
      </c>
      <c r="Y6" s="11">
        <v>416.47424501400002</v>
      </c>
      <c r="Z6" s="11">
        <v>350.32144161899998</v>
      </c>
      <c r="AA6" s="11">
        <v>368.42399999999998</v>
      </c>
      <c r="AB6" s="11">
        <v>268.77116505223654</v>
      </c>
    </row>
    <row r="7" spans="1:28" x14ac:dyDescent="0.15">
      <c r="A7" s="36"/>
      <c r="B7" s="21" t="s">
        <v>7</v>
      </c>
      <c r="C7" s="22">
        <v>5460.8792063564379</v>
      </c>
      <c r="D7" s="22">
        <v>4648.9112484325187</v>
      </c>
      <c r="E7" s="22">
        <v>4203.9255318319529</v>
      </c>
      <c r="F7" s="22">
        <v>3544.5371143417447</v>
      </c>
      <c r="G7" s="22">
        <v>2632.5919777686559</v>
      </c>
      <c r="H7" s="22">
        <v>2830.125960726496</v>
      </c>
      <c r="I7" s="22">
        <v>3115.7183536128127</v>
      </c>
      <c r="J7" s="22">
        <v>2678.295949254466</v>
      </c>
      <c r="K7" s="22">
        <v>2122.726278030445</v>
      </c>
      <c r="L7" s="22">
        <v>1498.3819195822618</v>
      </c>
      <c r="M7" s="22">
        <v>1434.5162733929722</v>
      </c>
      <c r="N7" s="22">
        <v>1604.3056901513107</v>
      </c>
      <c r="O7" s="22">
        <v>1417.1766469480085</v>
      </c>
      <c r="P7" s="22">
        <v>1378.3371643439123</v>
      </c>
      <c r="Q7" s="22">
        <v>1272.7356363069871</v>
      </c>
      <c r="R7" s="22">
        <v>889.19150031000004</v>
      </c>
      <c r="S7" s="22">
        <v>656.235803874</v>
      </c>
      <c r="T7" s="22">
        <v>602.71379005799997</v>
      </c>
      <c r="U7" s="22">
        <v>515.74012826399996</v>
      </c>
      <c r="V7" s="22">
        <v>606.42829380499995</v>
      </c>
      <c r="W7" s="22">
        <v>476.12990377399996</v>
      </c>
      <c r="X7" s="22">
        <v>562.59299844000009</v>
      </c>
      <c r="Y7" s="22">
        <v>465.1491342299999</v>
      </c>
      <c r="Z7" s="22">
        <v>333.53630862</v>
      </c>
      <c r="AA7" s="22">
        <v>288.08300000000003</v>
      </c>
      <c r="AB7" s="22">
        <v>300.59141789264146</v>
      </c>
    </row>
    <row r="8" spans="1:28" x14ac:dyDescent="0.15">
      <c r="A8" s="36"/>
      <c r="B8" s="37" t="s">
        <v>5</v>
      </c>
      <c r="C8" s="52">
        <v>7327.1770883663557</v>
      </c>
      <c r="D8" s="52">
        <v>6254.6515118904172</v>
      </c>
      <c r="E8" s="52">
        <v>5210.9244143704536</v>
      </c>
      <c r="F8" s="52">
        <v>4569.516876758712</v>
      </c>
      <c r="G8" s="52">
        <v>3429.7260207114659</v>
      </c>
      <c r="H8" s="52">
        <v>3675.3676275176344</v>
      </c>
      <c r="I8" s="52">
        <v>4087.1332823643711</v>
      </c>
      <c r="J8" s="52">
        <v>3457.6050756543759</v>
      </c>
      <c r="K8" s="52">
        <v>2899.5088354304298</v>
      </c>
      <c r="L8" s="52">
        <v>2081.7429403330916</v>
      </c>
      <c r="M8" s="52">
        <v>2022.1054141031457</v>
      </c>
      <c r="N8" s="52">
        <v>2195.4767592761827</v>
      </c>
      <c r="O8" s="52">
        <v>1971.7553151100153</v>
      </c>
      <c r="P8" s="52">
        <v>1957.8549961245742</v>
      </c>
      <c r="Q8" s="52">
        <v>1905.1339963324081</v>
      </c>
      <c r="R8" s="52">
        <v>1308.812618828</v>
      </c>
      <c r="S8" s="52">
        <v>1015.45856972</v>
      </c>
      <c r="T8" s="52">
        <v>942.742514508</v>
      </c>
      <c r="U8" s="52">
        <v>832.96785561599995</v>
      </c>
      <c r="V8" s="52">
        <v>1009.634016858</v>
      </c>
      <c r="W8" s="52">
        <v>888.55203317999985</v>
      </c>
      <c r="X8" s="52">
        <v>1025.2828840470002</v>
      </c>
      <c r="Y8" s="52">
        <v>881.615293812</v>
      </c>
      <c r="Z8" s="52">
        <v>683.85663040399993</v>
      </c>
      <c r="AA8" s="52">
        <v>656.50699999999995</v>
      </c>
      <c r="AB8" s="52">
        <v>569.36258294487538</v>
      </c>
    </row>
    <row r="9" spans="1:28" x14ac:dyDescent="0.15">
      <c r="A9" s="42" t="s">
        <v>8</v>
      </c>
      <c r="B9" s="10" t="s">
        <v>4</v>
      </c>
      <c r="C9" s="11">
        <v>1229.141145499766</v>
      </c>
      <c r="D9" s="11">
        <v>1020.0836332693256</v>
      </c>
      <c r="E9" s="11">
        <v>881.24957809781017</v>
      </c>
      <c r="F9" s="11">
        <v>880.22728858264247</v>
      </c>
      <c r="G9" s="11">
        <v>801.22230813388876</v>
      </c>
      <c r="H9" s="11">
        <v>793.88650613509378</v>
      </c>
      <c r="I9" s="11">
        <v>936.52178925695512</v>
      </c>
      <c r="J9" s="11">
        <v>834.30365826481682</v>
      </c>
      <c r="K9" s="11">
        <v>710.43074869177212</v>
      </c>
      <c r="L9" s="11">
        <v>613.11181512241808</v>
      </c>
      <c r="M9" s="11">
        <v>680.43304363032553</v>
      </c>
      <c r="N9" s="11">
        <v>764.58100368591886</v>
      </c>
      <c r="O9" s="11">
        <v>664.53454909176867</v>
      </c>
      <c r="P9" s="11">
        <v>612.26145850349042</v>
      </c>
      <c r="Q9" s="11">
        <v>476.35141503381516</v>
      </c>
      <c r="R9" s="11">
        <v>688.03899124400004</v>
      </c>
      <c r="S9" s="11">
        <v>691.58017133500005</v>
      </c>
      <c r="T9" s="11">
        <v>491.91361766400001</v>
      </c>
      <c r="U9" s="11">
        <v>371.58049520000003</v>
      </c>
      <c r="V9" s="11">
        <v>477.92221188399998</v>
      </c>
      <c r="W9" s="11">
        <v>417.74750482399998</v>
      </c>
      <c r="X9" s="11">
        <v>464.203229308</v>
      </c>
      <c r="Y9" s="11">
        <v>288.52639046000002</v>
      </c>
      <c r="Z9" s="11">
        <v>348.89840328000003</v>
      </c>
      <c r="AA9" s="11">
        <v>380.05599999999998</v>
      </c>
      <c r="AB9" s="11">
        <v>303.02187430852149</v>
      </c>
    </row>
    <row r="10" spans="1:28" x14ac:dyDescent="0.15">
      <c r="A10" s="36"/>
      <c r="B10" s="21" t="s">
        <v>7</v>
      </c>
      <c r="C10" s="22">
        <v>5813.9394956680617</v>
      </c>
      <c r="D10" s="22">
        <v>5156.8856939753405</v>
      </c>
      <c r="E10" s="22">
        <v>4909.8451506129713</v>
      </c>
      <c r="F10" s="22">
        <v>4074.0945412464407</v>
      </c>
      <c r="G10" s="22">
        <v>3603.9850549572079</v>
      </c>
      <c r="H10" s="22">
        <v>3502.1481765223079</v>
      </c>
      <c r="I10" s="22">
        <v>4674.5240333464953</v>
      </c>
      <c r="J10" s="22">
        <v>3817.2471253227063</v>
      </c>
      <c r="K10" s="22">
        <v>3053.8418933138519</v>
      </c>
      <c r="L10" s="22">
        <v>2349.2980905075751</v>
      </c>
      <c r="M10" s="22">
        <v>2280.5941759074062</v>
      </c>
      <c r="N10" s="22">
        <v>2564.0000267065402</v>
      </c>
      <c r="O10" s="22">
        <v>2035.1667439846267</v>
      </c>
      <c r="P10" s="22">
        <v>1990.2397891511634</v>
      </c>
      <c r="Q10" s="22">
        <v>1393.1019015021584</v>
      </c>
      <c r="R10" s="22">
        <v>1342.289886044</v>
      </c>
      <c r="S10" s="22">
        <v>1258.93014432</v>
      </c>
      <c r="T10" s="22">
        <v>1047.464424534</v>
      </c>
      <c r="U10" s="22">
        <v>648.978809136</v>
      </c>
      <c r="V10" s="22">
        <v>670.21865277100005</v>
      </c>
      <c r="W10" s="22">
        <v>717.16339687800007</v>
      </c>
      <c r="X10" s="22">
        <v>762.91102998600002</v>
      </c>
      <c r="Y10" s="22">
        <v>482.09176638000002</v>
      </c>
      <c r="Z10" s="22">
        <v>425.19035436799993</v>
      </c>
      <c r="AA10" s="22">
        <v>382.97199999999998</v>
      </c>
      <c r="AB10" s="22">
        <v>460.48701302366516</v>
      </c>
    </row>
    <row r="11" spans="1:28" x14ac:dyDescent="0.15">
      <c r="A11" s="36"/>
      <c r="B11" s="37" t="s">
        <v>5</v>
      </c>
      <c r="C11" s="52">
        <v>7043.0806411678341</v>
      </c>
      <c r="D11" s="52">
        <v>6176.9693272446821</v>
      </c>
      <c r="E11" s="52">
        <v>5791.0947287107647</v>
      </c>
      <c r="F11" s="52">
        <v>4954.3218298291176</v>
      </c>
      <c r="G11" s="52">
        <v>4405.2073630910918</v>
      </c>
      <c r="H11" s="52">
        <v>4296.0346826574241</v>
      </c>
      <c r="I11" s="52">
        <v>5611.0458226034243</v>
      </c>
      <c r="J11" s="52">
        <v>4651.5507835875251</v>
      </c>
      <c r="K11" s="52">
        <v>3764.272642005632</v>
      </c>
      <c r="L11" s="52">
        <v>2962.4099056300097</v>
      </c>
      <c r="M11" s="52">
        <v>2961.0272195377452</v>
      </c>
      <c r="N11" s="52">
        <v>3328.5810303924582</v>
      </c>
      <c r="O11" s="52">
        <v>2699.7012930763858</v>
      </c>
      <c r="P11" s="52">
        <v>2602.5012476546462</v>
      </c>
      <c r="Q11" s="52">
        <v>1869.4533165359771</v>
      </c>
      <c r="R11" s="52">
        <v>2030.3257952880001</v>
      </c>
      <c r="S11" s="52">
        <v>1950.5078737430001</v>
      </c>
      <c r="T11" s="52">
        <v>1539.3768686699998</v>
      </c>
      <c r="U11" s="52">
        <v>1020.564171108</v>
      </c>
      <c r="V11" s="52">
        <v>1148.1426149060001</v>
      </c>
      <c r="W11" s="52">
        <v>1134.915013049</v>
      </c>
      <c r="X11" s="52">
        <v>1227.113223155</v>
      </c>
      <c r="Y11" s="52">
        <v>770.60878230000003</v>
      </c>
      <c r="Z11" s="52">
        <v>774.09154999999998</v>
      </c>
      <c r="AA11" s="52">
        <v>763.02800000000002</v>
      </c>
      <c r="AB11" s="52">
        <v>763.50888733218198</v>
      </c>
    </row>
    <row r="12" spans="1:28" x14ac:dyDescent="0.15">
      <c r="A12" s="42" t="s">
        <v>9</v>
      </c>
      <c r="B12" s="10" t="s">
        <v>4</v>
      </c>
      <c r="C12" s="11">
        <v>1439.1566228332931</v>
      </c>
      <c r="D12" s="11">
        <v>1412.1800440825589</v>
      </c>
      <c r="E12" s="11">
        <v>1276.0522595023158</v>
      </c>
      <c r="F12" s="11">
        <v>1061.9946664415318</v>
      </c>
      <c r="G12" s="11">
        <v>1058.7939812000757</v>
      </c>
      <c r="H12" s="11">
        <v>1192.3681641888516</v>
      </c>
      <c r="I12" s="11">
        <v>1449.4885844785485</v>
      </c>
      <c r="J12" s="11">
        <v>1065.680164964476</v>
      </c>
      <c r="K12" s="11">
        <v>1124.7338228994686</v>
      </c>
      <c r="L12" s="11">
        <v>1091.6275239763129</v>
      </c>
      <c r="M12" s="11">
        <v>956.99767360248461</v>
      </c>
      <c r="N12" s="11">
        <v>951.59494065167178</v>
      </c>
      <c r="O12" s="11">
        <v>1080.5349511831316</v>
      </c>
      <c r="P12" s="11">
        <v>899.99618299473661</v>
      </c>
      <c r="Q12" s="11">
        <v>733.97202325223998</v>
      </c>
      <c r="R12" s="11">
        <v>1172.382802656</v>
      </c>
      <c r="S12" s="11">
        <v>1048.0807057500001</v>
      </c>
      <c r="T12" s="11">
        <v>1072.656276729</v>
      </c>
      <c r="U12" s="11">
        <v>779.38241376600001</v>
      </c>
      <c r="V12" s="11">
        <v>985.79150680799989</v>
      </c>
      <c r="W12" s="11">
        <v>907.24342285000012</v>
      </c>
      <c r="X12" s="11">
        <v>958.13330999200002</v>
      </c>
      <c r="Y12" s="11">
        <v>657.84110778900003</v>
      </c>
      <c r="Z12" s="11">
        <v>976.88225816800002</v>
      </c>
      <c r="AA12" s="11">
        <v>881.26</v>
      </c>
      <c r="AB12" s="11">
        <v>701.70655425107225</v>
      </c>
    </row>
    <row r="13" spans="1:28" x14ac:dyDescent="0.15">
      <c r="A13" s="36"/>
      <c r="B13" s="21" t="s">
        <v>7</v>
      </c>
      <c r="C13" s="22">
        <v>12577.796095648879</v>
      </c>
      <c r="D13" s="22">
        <v>11755.25135758382</v>
      </c>
      <c r="E13" s="22">
        <v>10775.549099349366</v>
      </c>
      <c r="F13" s="22">
        <v>9399.3899227502352</v>
      </c>
      <c r="G13" s="22">
        <v>8447.0813984156648</v>
      </c>
      <c r="H13" s="22">
        <v>10003.175067235727</v>
      </c>
      <c r="I13" s="22">
        <v>10895.320061309851</v>
      </c>
      <c r="J13" s="22">
        <v>7877.2756322758869</v>
      </c>
      <c r="K13" s="22">
        <v>6582.786653164062</v>
      </c>
      <c r="L13" s="22">
        <v>5761.3241597165497</v>
      </c>
      <c r="M13" s="22">
        <v>4866.0012331124635</v>
      </c>
      <c r="N13" s="22">
        <v>5014.0550451296831</v>
      </c>
      <c r="O13" s="22">
        <v>4194.4526087132035</v>
      </c>
      <c r="P13" s="22">
        <v>3890.4389375700625</v>
      </c>
      <c r="Q13" s="22">
        <v>2691.9506673137239</v>
      </c>
      <c r="R13" s="22">
        <v>2567.0822283529997</v>
      </c>
      <c r="S13" s="22">
        <v>2237.0976218639998</v>
      </c>
      <c r="T13" s="22">
        <v>2142.8100490790002</v>
      </c>
      <c r="U13" s="22">
        <v>1159.8179386080001</v>
      </c>
      <c r="V13" s="22">
        <v>1446.1564940329999</v>
      </c>
      <c r="W13" s="22">
        <v>1246.5389648800001</v>
      </c>
      <c r="X13" s="22">
        <v>1207.9698873479999</v>
      </c>
      <c r="Y13" s="22">
        <v>890.3424858840001</v>
      </c>
      <c r="Z13" s="22">
        <v>1145.436910932</v>
      </c>
      <c r="AA13" s="22">
        <v>992.23400000000004</v>
      </c>
      <c r="AB13" s="22">
        <v>727.82963419809869</v>
      </c>
    </row>
    <row r="14" spans="1:28" x14ac:dyDescent="0.15">
      <c r="A14" s="36"/>
      <c r="B14" s="37" t="s">
        <v>5</v>
      </c>
      <c r="C14" s="52">
        <v>14016.952718482127</v>
      </c>
      <c r="D14" s="52">
        <v>13167.431401666407</v>
      </c>
      <c r="E14" s="52">
        <v>12051.601358851725</v>
      </c>
      <c r="F14" s="52">
        <v>10461.384589191732</v>
      </c>
      <c r="G14" s="52">
        <v>9505.8753796157653</v>
      </c>
      <c r="H14" s="52">
        <v>11195.543231424628</v>
      </c>
      <c r="I14" s="52">
        <v>12344.808645788362</v>
      </c>
      <c r="J14" s="52">
        <v>8942.9557972403964</v>
      </c>
      <c r="K14" s="52">
        <v>7707.5204760635397</v>
      </c>
      <c r="L14" s="52">
        <v>6852.9516836928578</v>
      </c>
      <c r="M14" s="52">
        <v>5822.9989067149372</v>
      </c>
      <c r="N14" s="52">
        <v>5965.6499857814169</v>
      </c>
      <c r="O14" s="52">
        <v>5274.9875598963199</v>
      </c>
      <c r="P14" s="52">
        <v>4790.4351205648009</v>
      </c>
      <c r="Q14" s="52">
        <v>3425.9226905659784</v>
      </c>
      <c r="R14" s="52">
        <v>3739.4626183599999</v>
      </c>
      <c r="S14" s="52">
        <v>3285.1677308769999</v>
      </c>
      <c r="T14" s="52">
        <v>3215.4678458200001</v>
      </c>
      <c r="U14" s="52">
        <v>1939.2085205040003</v>
      </c>
      <c r="V14" s="52">
        <v>2431.9470707639998</v>
      </c>
      <c r="W14" s="52">
        <v>2153.7860834319999</v>
      </c>
      <c r="X14" s="52">
        <v>2166.1086301280002</v>
      </c>
      <c r="Y14" s="52">
        <v>1548.1833862399999</v>
      </c>
      <c r="Z14" s="52">
        <v>2122.3197692220001</v>
      </c>
      <c r="AA14" s="52">
        <v>1873.4939999999999</v>
      </c>
      <c r="AB14" s="52">
        <v>1429.5361884491717</v>
      </c>
    </row>
    <row r="15" spans="1:28" x14ac:dyDescent="0.15">
      <c r="A15" s="47" t="s">
        <v>10</v>
      </c>
      <c r="B15" s="10" t="s">
        <v>4</v>
      </c>
      <c r="C15" s="11">
        <v>609.65907878249391</v>
      </c>
      <c r="D15" s="11">
        <v>706.43873508099296</v>
      </c>
      <c r="E15" s="11">
        <v>539.1847503863936</v>
      </c>
      <c r="F15" s="11">
        <v>539.88537781364869</v>
      </c>
      <c r="G15" s="11">
        <v>407.73347895667786</v>
      </c>
      <c r="H15" s="11">
        <v>478.06103641450204</v>
      </c>
      <c r="I15" s="11">
        <v>484.19154474932623</v>
      </c>
      <c r="J15" s="11">
        <v>393.27770343446724</v>
      </c>
      <c r="K15" s="11">
        <v>356.18617924009953</v>
      </c>
      <c r="L15" s="11">
        <v>370.45442173694761</v>
      </c>
      <c r="M15" s="11">
        <v>385.37684627841952</v>
      </c>
      <c r="N15" s="11">
        <v>347.76993320406649</v>
      </c>
      <c r="O15" s="11">
        <v>353.53364781203402</v>
      </c>
      <c r="P15" s="11">
        <v>253.48364401704217</v>
      </c>
      <c r="Q15" s="11">
        <v>210.59410194345676</v>
      </c>
      <c r="R15" s="11">
        <v>285.895146915</v>
      </c>
      <c r="S15" s="11">
        <v>268.01537336199999</v>
      </c>
      <c r="T15" s="11">
        <v>299.14092634899998</v>
      </c>
      <c r="U15" s="11">
        <v>214.60868488000003</v>
      </c>
      <c r="V15" s="11">
        <v>298.79150613299998</v>
      </c>
      <c r="W15" s="11">
        <v>288.95560136800003</v>
      </c>
      <c r="X15" s="11">
        <v>402.08730592000001</v>
      </c>
      <c r="Y15" s="11">
        <v>348.95805773999996</v>
      </c>
      <c r="Z15" s="11">
        <v>330.91181337500001</v>
      </c>
      <c r="AA15" s="11">
        <v>348.47899999999998</v>
      </c>
      <c r="AB15" s="11">
        <v>274.78411372606962</v>
      </c>
    </row>
    <row r="16" spans="1:28" x14ac:dyDescent="0.15">
      <c r="A16" s="36"/>
      <c r="B16" s="21" t="s">
        <v>7</v>
      </c>
      <c r="C16" s="22">
        <v>3761.2356411414871</v>
      </c>
      <c r="D16" s="22">
        <v>3878.3136325587293</v>
      </c>
      <c r="E16" s="22">
        <v>3530.4157960308685</v>
      </c>
      <c r="F16" s="22">
        <v>2992.3437607370602</v>
      </c>
      <c r="G16" s="22">
        <v>2281.5045797727394</v>
      </c>
      <c r="H16" s="22">
        <v>2686.6176110085084</v>
      </c>
      <c r="I16" s="22">
        <v>2888.2017900848446</v>
      </c>
      <c r="J16" s="22">
        <v>1988.0017837994351</v>
      </c>
      <c r="K16" s="22">
        <v>1533.7759295644719</v>
      </c>
      <c r="L16" s="22">
        <v>1297.388063819202</v>
      </c>
      <c r="M16" s="22">
        <v>1257.4388266623441</v>
      </c>
      <c r="N16" s="22">
        <v>1095.3494180241757</v>
      </c>
      <c r="O16" s="22">
        <v>1133.464222466896</v>
      </c>
      <c r="P16" s="22">
        <v>1009.793981346925</v>
      </c>
      <c r="Q16" s="22">
        <v>692.85427302170604</v>
      </c>
      <c r="R16" s="22">
        <v>916.45996671</v>
      </c>
      <c r="S16" s="22">
        <v>744.95729214500011</v>
      </c>
      <c r="T16" s="22">
        <v>972.93705067300004</v>
      </c>
      <c r="U16" s="22">
        <v>709.42034009600002</v>
      </c>
      <c r="V16" s="22">
        <v>864.10057697699995</v>
      </c>
      <c r="W16" s="22">
        <v>831.07330478000006</v>
      </c>
      <c r="X16" s="22">
        <v>829.58966709599997</v>
      </c>
      <c r="Y16" s="22">
        <v>735.14050209999994</v>
      </c>
      <c r="Z16" s="22">
        <v>792.86627893399998</v>
      </c>
      <c r="AA16" s="22">
        <v>712.06500000000005</v>
      </c>
      <c r="AB16" s="22">
        <v>631.38780969604375</v>
      </c>
    </row>
    <row r="17" spans="1:28" x14ac:dyDescent="0.15">
      <c r="A17" s="48"/>
      <c r="B17" s="37" t="s">
        <v>5</v>
      </c>
      <c r="C17" s="52">
        <v>4370.894719923991</v>
      </c>
      <c r="D17" s="52">
        <v>4584.7523676397268</v>
      </c>
      <c r="E17" s="52">
        <v>4069.6005464172649</v>
      </c>
      <c r="F17" s="52">
        <v>3532.2291385507033</v>
      </c>
      <c r="G17" s="52">
        <v>2689.238058729416</v>
      </c>
      <c r="H17" s="52">
        <v>3164.6786474230116</v>
      </c>
      <c r="I17" s="52">
        <v>3372.3933348341561</v>
      </c>
      <c r="J17" s="52">
        <v>2381.2794872338936</v>
      </c>
      <c r="K17" s="52">
        <v>1889.962108804566</v>
      </c>
      <c r="L17" s="52">
        <v>1667.8424855561473</v>
      </c>
      <c r="M17" s="52">
        <v>1642.8156729407724</v>
      </c>
      <c r="N17" s="52">
        <v>1443.1193512282407</v>
      </c>
      <c r="O17" s="52">
        <v>1486.9978702789383</v>
      </c>
      <c r="P17" s="52">
        <v>1263.2776253639686</v>
      </c>
      <c r="Q17" s="52">
        <v>903.44837496516323</v>
      </c>
      <c r="R17" s="52">
        <v>1202.3578600649998</v>
      </c>
      <c r="S17" s="52">
        <v>1012.972651936</v>
      </c>
      <c r="T17" s="52">
        <v>1272.0800275040001</v>
      </c>
      <c r="U17" s="52">
        <v>924.02594088000001</v>
      </c>
      <c r="V17" s="52">
        <v>1162.8992220299999</v>
      </c>
      <c r="W17" s="52">
        <v>1120.0299155250002</v>
      </c>
      <c r="X17" s="52">
        <v>1231.6732910000001</v>
      </c>
      <c r="Y17" s="52">
        <v>1084.1040742559999</v>
      </c>
      <c r="Z17" s="52">
        <v>1123.776895926</v>
      </c>
      <c r="AA17" s="52">
        <v>1060.5440000000001</v>
      </c>
      <c r="AB17" s="52">
        <v>906.17192342212059</v>
      </c>
    </row>
    <row r="18" spans="1:28" x14ac:dyDescent="0.15">
      <c r="A18" s="42" t="s">
        <v>11</v>
      </c>
      <c r="B18" s="10" t="s">
        <v>4</v>
      </c>
      <c r="C18" s="11">
        <v>6534.2693071096037</v>
      </c>
      <c r="D18" s="11">
        <v>6183.9555367837884</v>
      </c>
      <c r="E18" s="11">
        <v>4376.1183826590286</v>
      </c>
      <c r="F18" s="11">
        <v>4059.7148532304673</v>
      </c>
      <c r="G18" s="11">
        <v>3321.2446951488637</v>
      </c>
      <c r="H18" s="11">
        <v>3645.7886420020891</v>
      </c>
      <c r="I18" s="11">
        <v>4214.2058692415549</v>
      </c>
      <c r="J18" s="11">
        <v>3498.299754616437</v>
      </c>
      <c r="K18" s="11">
        <v>3256.0075067648704</v>
      </c>
      <c r="L18" s="11">
        <v>2873.3014901919232</v>
      </c>
      <c r="M18" s="11">
        <v>2879.7523807600223</v>
      </c>
      <c r="N18" s="11">
        <v>2838.5946722244848</v>
      </c>
      <c r="O18" s="11">
        <v>2843.6613657671614</v>
      </c>
      <c r="P18" s="11">
        <v>2531.9182535937471</v>
      </c>
      <c r="Q18" s="11">
        <v>2701.2393250813011</v>
      </c>
      <c r="R18" s="11">
        <v>2726.4784352359998</v>
      </c>
      <c r="S18" s="11">
        <v>2462.5436999829999</v>
      </c>
      <c r="T18" s="11">
        <v>2342.9855390040002</v>
      </c>
      <c r="U18" s="11">
        <v>1854.61800423</v>
      </c>
      <c r="V18" s="11">
        <v>2282.0654782099996</v>
      </c>
      <c r="W18" s="11">
        <v>2125.9233060800002</v>
      </c>
      <c r="X18" s="11">
        <v>2374.9067398880002</v>
      </c>
      <c r="Y18" s="11">
        <v>1763.3120703659999</v>
      </c>
      <c r="Z18" s="11">
        <v>2051.105610134</v>
      </c>
      <c r="AA18" s="11">
        <v>2029.2750000000001</v>
      </c>
      <c r="AB18" s="11">
        <v>1672.3189148754134</v>
      </c>
    </row>
    <row r="19" spans="1:28" x14ac:dyDescent="0.15">
      <c r="A19" s="36"/>
      <c r="B19" s="21" t="s">
        <v>7</v>
      </c>
      <c r="C19" s="22">
        <v>27613.85043881504</v>
      </c>
      <c r="D19" s="22">
        <v>25439.361932550368</v>
      </c>
      <c r="E19" s="22">
        <v>23419.735577825311</v>
      </c>
      <c r="F19" s="22">
        <v>20010.365339075495</v>
      </c>
      <c r="G19" s="22">
        <v>16965.163010914261</v>
      </c>
      <c r="H19" s="22">
        <v>19022.066815493035</v>
      </c>
      <c r="I19" s="22">
        <v>21573.764238353982</v>
      </c>
      <c r="J19" s="22">
        <v>16360.820490652526</v>
      </c>
      <c r="K19" s="22">
        <v>13293.130754072808</v>
      </c>
      <c r="L19" s="22">
        <v>10906.392233625569</v>
      </c>
      <c r="M19" s="22">
        <v>9838.5505090753068</v>
      </c>
      <c r="N19" s="22">
        <v>10277.710180011783</v>
      </c>
      <c r="O19" s="22">
        <v>8780.2602221126854</v>
      </c>
      <c r="P19" s="22">
        <v>8268.8098724120227</v>
      </c>
      <c r="Q19" s="22">
        <v>6050.6424781445976</v>
      </c>
      <c r="R19" s="22">
        <v>5715.0327305159999</v>
      </c>
      <c r="S19" s="22">
        <v>4897.216175044</v>
      </c>
      <c r="T19" s="22">
        <v>4765.9387328000003</v>
      </c>
      <c r="U19" s="22">
        <v>3033.9639147360003</v>
      </c>
      <c r="V19" s="22">
        <v>3586.908499785</v>
      </c>
      <c r="W19" s="22">
        <v>3270.9117945340004</v>
      </c>
      <c r="X19" s="22">
        <v>3363.0772373870004</v>
      </c>
      <c r="Y19" s="22">
        <v>2572.7221615200001</v>
      </c>
      <c r="Z19" s="22">
        <v>2697.03551556</v>
      </c>
      <c r="AA19" s="22">
        <v>2375.3539999999998</v>
      </c>
      <c r="AB19" s="22">
        <v>2120.2958748104793</v>
      </c>
    </row>
    <row r="20" spans="1:28" x14ac:dyDescent="0.15">
      <c r="A20" s="48"/>
      <c r="B20" s="37" t="s">
        <v>5</v>
      </c>
      <c r="C20" s="52">
        <v>34148.119745924792</v>
      </c>
      <c r="D20" s="52">
        <v>31623.317469334444</v>
      </c>
      <c r="E20" s="52">
        <v>27795.853960484088</v>
      </c>
      <c r="F20" s="52">
        <v>24070.080192305846</v>
      </c>
      <c r="G20" s="52">
        <v>20286.40770606299</v>
      </c>
      <c r="H20" s="52">
        <v>22667.855457495039</v>
      </c>
      <c r="I20" s="52">
        <v>25787.970107595742</v>
      </c>
      <c r="J20" s="52">
        <v>19859.120245269103</v>
      </c>
      <c r="K20" s="52">
        <v>16549.138260837899</v>
      </c>
      <c r="L20" s="52">
        <v>13779.693723817312</v>
      </c>
      <c r="M20" s="52">
        <v>12718.302889835215</v>
      </c>
      <c r="N20" s="52">
        <v>13116.304852236328</v>
      </c>
      <c r="O20" s="52">
        <v>11623.921587879704</v>
      </c>
      <c r="P20" s="52">
        <v>10800.728126005768</v>
      </c>
      <c r="Q20" s="52">
        <v>8751.8818032259169</v>
      </c>
      <c r="R20" s="52">
        <v>8441.4619787819993</v>
      </c>
      <c r="S20" s="52">
        <v>7359.738457083</v>
      </c>
      <c r="T20" s="52">
        <v>7108.916101613001</v>
      </c>
      <c r="U20" s="52">
        <v>4888.5743801359995</v>
      </c>
      <c r="V20" s="52">
        <v>5868.9970751299988</v>
      </c>
      <c r="W20" s="52">
        <v>5396.81303097</v>
      </c>
      <c r="X20" s="52">
        <v>5737.9351131000003</v>
      </c>
      <c r="Y20" s="52">
        <v>4336.0649487480005</v>
      </c>
      <c r="Z20" s="52">
        <v>4748.1533688600002</v>
      </c>
      <c r="AA20" s="52">
        <v>4404.6289999999999</v>
      </c>
      <c r="AB20" s="52">
        <v>3792.6147896859534</v>
      </c>
    </row>
    <row r="22" spans="1:28" x14ac:dyDescent="0.15">
      <c r="A22" s="3" t="s">
        <v>237</v>
      </c>
    </row>
    <row r="23" spans="1:28" x14ac:dyDescent="0.15">
      <c r="A23" s="3" t="s">
        <v>184</v>
      </c>
    </row>
    <row r="38" spans="18:28" x14ac:dyDescent="0.15">
      <c r="R38" s="586"/>
      <c r="S38" s="586"/>
      <c r="T38" s="586"/>
      <c r="U38" s="586"/>
      <c r="V38" s="586"/>
      <c r="W38" s="586"/>
      <c r="X38" s="586"/>
      <c r="Y38" s="586"/>
      <c r="Z38" s="586"/>
    </row>
    <row r="48" spans="18:28" ht="18" x14ac:dyDescent="0.25">
      <c r="Y48" s="54"/>
      <c r="AA48" s="55"/>
      <c r="AB48" s="55"/>
    </row>
    <row r="49" spans="27:28" ht="18" x14ac:dyDescent="0.25">
      <c r="AA49" s="56"/>
      <c r="AB49" s="53"/>
    </row>
  </sheetData>
  <printOptions horizontalCentered="1"/>
  <pageMargins left="0.11811023622047245" right="0.11811023622047245" top="1.1417322834645669" bottom="0.74803149606299213" header="0.31496062992125984" footer="0.31496062992125984"/>
  <pageSetup paperSize="9" scale="7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zoomScaleNormal="100" workbookViewId="0">
      <selection activeCell="O16" sqref="O16"/>
    </sheetView>
  </sheetViews>
  <sheetFormatPr defaultColWidth="9" defaultRowHeight="11.25" x14ac:dyDescent="0.15"/>
  <cols>
    <col min="1" max="1" width="26.25" style="58" customWidth="1"/>
    <col min="2" max="12" width="7.625" style="58" customWidth="1"/>
    <col min="13" max="17" width="8" style="58" bestFit="1" customWidth="1"/>
    <col min="18" max="18" width="8" style="58" customWidth="1"/>
    <col min="19" max="19" width="8" style="58" bestFit="1" customWidth="1"/>
    <col min="20" max="26" width="8" style="58" customWidth="1"/>
    <col min="27" max="46" width="7.625" style="58" customWidth="1"/>
    <col min="47" max="48" width="6.75" style="58" customWidth="1"/>
    <col min="49" max="49" width="5.875" style="58" customWidth="1"/>
    <col min="50" max="50" width="7.25" style="58" customWidth="1"/>
    <col min="51" max="52" width="7.375" style="58" customWidth="1"/>
    <col min="53" max="53" width="7.5" style="58" customWidth="1"/>
    <col min="54" max="16384" width="9" style="58"/>
  </cols>
  <sheetData>
    <row r="1" spans="1:53" x14ac:dyDescent="0.15">
      <c r="A1" s="59" t="s">
        <v>252</v>
      </c>
      <c r="B1" s="59"/>
      <c r="C1" s="59"/>
      <c r="D1" s="59"/>
    </row>
    <row r="2" spans="1:53" x14ac:dyDescent="0.15">
      <c r="A2" s="59" t="s">
        <v>522</v>
      </c>
      <c r="B2" s="59"/>
      <c r="C2" s="59"/>
      <c r="D2" s="59"/>
    </row>
    <row r="3" spans="1:53" x14ac:dyDescent="0.15">
      <c r="A3" s="59"/>
      <c r="B3" s="59"/>
      <c r="C3" s="59"/>
      <c r="D3" s="59"/>
    </row>
    <row r="4" spans="1:53" ht="12" customHeight="1" x14ac:dyDescent="0.2">
      <c r="A4" s="387" t="s">
        <v>142</v>
      </c>
      <c r="B4" s="388" t="s">
        <v>147</v>
      </c>
      <c r="C4" s="389"/>
      <c r="D4" s="389"/>
      <c r="E4" s="389"/>
      <c r="F4" s="389"/>
      <c r="G4" s="389"/>
      <c r="H4" s="389"/>
      <c r="I4" s="389"/>
      <c r="J4" s="390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89"/>
      <c r="X4" s="389"/>
      <c r="Y4" s="389"/>
      <c r="Z4" s="389"/>
      <c r="AA4" s="389"/>
      <c r="AB4" s="388" t="s">
        <v>233</v>
      </c>
      <c r="AC4" s="389"/>
      <c r="AD4" s="389"/>
      <c r="AE4" s="389"/>
      <c r="AF4" s="389"/>
      <c r="AG4" s="389"/>
      <c r="AH4" s="389"/>
      <c r="AI4" s="389"/>
      <c r="AJ4" s="389"/>
      <c r="AK4" s="389"/>
      <c r="AL4" s="389"/>
      <c r="AM4" s="389"/>
      <c r="AN4" s="389"/>
      <c r="AO4" s="389"/>
      <c r="AP4" s="389"/>
      <c r="AQ4" s="389"/>
      <c r="AR4" s="389"/>
      <c r="AS4" s="389"/>
      <c r="AT4" s="389"/>
      <c r="AU4" s="389"/>
      <c r="AV4" s="389"/>
      <c r="AW4" s="389"/>
      <c r="AX4" s="389"/>
      <c r="AY4" s="389"/>
      <c r="AZ4" s="389"/>
      <c r="BA4" s="391"/>
    </row>
    <row r="5" spans="1:53" x14ac:dyDescent="0.15">
      <c r="A5" s="48"/>
      <c r="B5" s="392">
        <v>2531</v>
      </c>
      <c r="C5" s="393">
        <v>2533</v>
      </c>
      <c r="D5" s="393">
        <v>2535</v>
      </c>
      <c r="E5" s="393">
        <v>2537</v>
      </c>
      <c r="F5" s="393">
        <v>2539</v>
      </c>
      <c r="G5" s="393">
        <v>2541</v>
      </c>
      <c r="H5" s="393">
        <v>2543</v>
      </c>
      <c r="I5" s="393">
        <v>2545</v>
      </c>
      <c r="J5" s="393">
        <v>2547</v>
      </c>
      <c r="K5" s="393">
        <v>2549</v>
      </c>
      <c r="L5" s="393">
        <v>2550</v>
      </c>
      <c r="M5" s="393">
        <v>2551</v>
      </c>
      <c r="N5" s="393">
        <v>2552</v>
      </c>
      <c r="O5" s="393">
        <v>2553</v>
      </c>
      <c r="P5" s="393">
        <v>2554</v>
      </c>
      <c r="Q5" s="393">
        <v>2555</v>
      </c>
      <c r="R5" s="127">
        <v>2556</v>
      </c>
      <c r="S5" s="127">
        <v>2557</v>
      </c>
      <c r="T5" s="393">
        <v>2558</v>
      </c>
      <c r="U5" s="393">
        <v>2559</v>
      </c>
      <c r="V5" s="393">
        <v>2560</v>
      </c>
      <c r="W5" s="393">
        <v>2561</v>
      </c>
      <c r="X5" s="393">
        <v>2562</v>
      </c>
      <c r="Y5" s="393">
        <v>2563</v>
      </c>
      <c r="Z5" s="393">
        <v>2564</v>
      </c>
      <c r="AA5" s="393">
        <v>2565</v>
      </c>
      <c r="AB5" s="295">
        <v>2531</v>
      </c>
      <c r="AC5" s="296">
        <v>2533</v>
      </c>
      <c r="AD5" s="296">
        <v>2535</v>
      </c>
      <c r="AE5" s="296">
        <v>2537</v>
      </c>
      <c r="AF5" s="296">
        <v>2539</v>
      </c>
      <c r="AG5" s="296">
        <v>2541</v>
      </c>
      <c r="AH5" s="296">
        <v>2543</v>
      </c>
      <c r="AI5" s="296">
        <v>2545</v>
      </c>
      <c r="AJ5" s="296">
        <v>2547</v>
      </c>
      <c r="AK5" s="296">
        <v>2549</v>
      </c>
      <c r="AL5" s="296">
        <v>2550</v>
      </c>
      <c r="AM5" s="296">
        <v>2551</v>
      </c>
      <c r="AN5" s="296">
        <v>2552</v>
      </c>
      <c r="AO5" s="296">
        <v>2553</v>
      </c>
      <c r="AP5" s="296">
        <v>2554</v>
      </c>
      <c r="AQ5" s="296">
        <v>2555</v>
      </c>
      <c r="AR5" s="296">
        <v>2556</v>
      </c>
      <c r="AS5" s="296">
        <v>2557</v>
      </c>
      <c r="AT5" s="296">
        <v>2558</v>
      </c>
      <c r="AU5" s="296">
        <v>2559</v>
      </c>
      <c r="AV5" s="296">
        <v>2560</v>
      </c>
      <c r="AW5" s="296">
        <v>2561</v>
      </c>
      <c r="AX5" s="394">
        <v>2562</v>
      </c>
      <c r="AY5" s="582">
        <v>2563</v>
      </c>
      <c r="AZ5" s="582">
        <v>2564</v>
      </c>
      <c r="BA5" s="678">
        <v>2565</v>
      </c>
    </row>
    <row r="6" spans="1:53" x14ac:dyDescent="0.15">
      <c r="A6" s="395" t="s">
        <v>144</v>
      </c>
      <c r="B6" s="396">
        <v>302.56043245533232</v>
      </c>
      <c r="C6" s="397">
        <v>371.69378460830609</v>
      </c>
      <c r="D6" s="397">
        <v>452.73572012921892</v>
      </c>
      <c r="E6" s="80">
        <v>556.47794889354122</v>
      </c>
      <c r="F6" s="80">
        <v>687.05703409038199</v>
      </c>
      <c r="G6" s="80">
        <v>792.37366822091428</v>
      </c>
      <c r="H6" s="80">
        <v>743.64902771934339</v>
      </c>
      <c r="I6" s="80">
        <v>875.27941071516852</v>
      </c>
      <c r="J6" s="80">
        <v>1005.2419839303668</v>
      </c>
      <c r="K6" s="398">
        <v>1215.5389522646778</v>
      </c>
      <c r="L6" s="398">
        <v>1335.6172428898292</v>
      </c>
      <c r="M6" s="398">
        <v>1469.6616272276706</v>
      </c>
      <c r="N6" s="398">
        <v>1530.963818920035</v>
      </c>
      <c r="O6" s="398">
        <v>1653.2756026560246</v>
      </c>
      <c r="P6" s="398">
        <v>1897.2995128643477</v>
      </c>
      <c r="Q6" s="398">
        <v>1945.4168999999999</v>
      </c>
      <c r="R6" s="398">
        <v>2104.7393000000002</v>
      </c>
      <c r="S6" s="398">
        <v>2224.1478999999999</v>
      </c>
      <c r="T6" s="398">
        <v>2424.2547</v>
      </c>
      <c r="U6" s="398">
        <v>2364.4681</v>
      </c>
      <c r="V6" s="398">
        <v>2422.6390000000001</v>
      </c>
      <c r="W6" s="398">
        <v>2419.0866999999998</v>
      </c>
      <c r="X6" s="398">
        <v>2602.0201999999999</v>
      </c>
      <c r="Y6" s="398">
        <v>2579.2838999999999</v>
      </c>
      <c r="Z6" s="398">
        <v>2666.8418000000001</v>
      </c>
      <c r="AA6" s="398">
        <v>2925.7667999999999</v>
      </c>
      <c r="AB6" s="399"/>
      <c r="AC6" s="400">
        <v>11.424717963275004</v>
      </c>
      <c r="AD6" s="400">
        <v>10.901707114408097</v>
      </c>
      <c r="AE6" s="400">
        <v>11.457261284211505</v>
      </c>
      <c r="AF6" s="400">
        <v>11.732637875092298</v>
      </c>
      <c r="AG6" s="400">
        <v>7.6643298085117886</v>
      </c>
      <c r="AH6" s="400">
        <v>-3.0745999302936471</v>
      </c>
      <c r="AI6" s="400">
        <v>8.8503029042823567</v>
      </c>
      <c r="AJ6" s="400">
        <v>7.4240620551675711</v>
      </c>
      <c r="AK6" s="400">
        <v>10.460017174774025</v>
      </c>
      <c r="AL6" s="400">
        <v>9.8786049103101767</v>
      </c>
      <c r="AM6" s="400">
        <v>10.036137602402778</v>
      </c>
      <c r="AN6" s="400">
        <v>4.1711772667020783</v>
      </c>
      <c r="AO6" s="400">
        <v>7.9892014575674413</v>
      </c>
      <c r="AP6" s="400">
        <v>14.76002608496086</v>
      </c>
      <c r="AQ6" s="401">
        <f t="shared" ref="AQ6:AY6" si="0">100*(Q6-P6)/P6</f>
        <v>2.5360986396401692</v>
      </c>
      <c r="AR6" s="401">
        <f t="shared" si="0"/>
        <v>8.1896276320001249</v>
      </c>
      <c r="AS6" s="401">
        <f t="shared" si="0"/>
        <v>5.673320206450259</v>
      </c>
      <c r="AT6" s="401">
        <f t="shared" si="0"/>
        <v>8.9970095963492351</v>
      </c>
      <c r="AU6" s="401">
        <f t="shared" si="0"/>
        <v>-2.4661847618569084</v>
      </c>
      <c r="AV6" s="401">
        <f t="shared" si="0"/>
        <v>2.4602108186615026</v>
      </c>
      <c r="AW6" s="401">
        <f t="shared" si="0"/>
        <v>-0.14662935748992262</v>
      </c>
      <c r="AX6" s="401">
        <f t="shared" si="0"/>
        <v>7.5620894447478921</v>
      </c>
      <c r="AY6" s="401">
        <f t="shared" si="0"/>
        <v>-0.8737941388771705</v>
      </c>
      <c r="AZ6" s="401">
        <v>13.433298288722694</v>
      </c>
      <c r="BA6" s="591">
        <f>100*(AA6-Z6)/Z6</f>
        <v>9.7090498581505553</v>
      </c>
    </row>
    <row r="7" spans="1:53" x14ac:dyDescent="0.15">
      <c r="A7" s="395" t="s">
        <v>135</v>
      </c>
      <c r="B7" s="396">
        <v>469.76050669042553</v>
      </c>
      <c r="C7" s="397">
        <v>578.41073118218401</v>
      </c>
      <c r="D7" s="397">
        <v>720.53467669352744</v>
      </c>
      <c r="E7" s="80">
        <v>870.89308726547688</v>
      </c>
      <c r="F7" s="80">
        <v>1089.2729758018686</v>
      </c>
      <c r="G7" s="80">
        <v>1220.1895494400749</v>
      </c>
      <c r="H7" s="80">
        <v>1159.6783560659333</v>
      </c>
      <c r="I7" s="80">
        <v>1377.0713082084101</v>
      </c>
      <c r="J7" s="80">
        <v>1604.964070005472</v>
      </c>
      <c r="K7" s="398">
        <v>1991.2400393166001</v>
      </c>
      <c r="L7" s="398">
        <v>2121.4113997712416</v>
      </c>
      <c r="M7" s="398">
        <v>2321.2036890984241</v>
      </c>
      <c r="N7" s="398">
        <v>2421.9235898757174</v>
      </c>
      <c r="O7" s="398">
        <v>2613.0304933644243</v>
      </c>
      <c r="P7" s="398">
        <v>2900.1398877177839</v>
      </c>
      <c r="Q7" s="398">
        <v>3057.1491999999998</v>
      </c>
      <c r="R7" s="398">
        <v>3280.2064</v>
      </c>
      <c r="S7" s="398">
        <v>3468.3488000000002</v>
      </c>
      <c r="T7" s="398">
        <v>3672.3404999999998</v>
      </c>
      <c r="U7" s="398">
        <v>3636.8112000000001</v>
      </c>
      <c r="V7" s="398">
        <v>3745.9378999999999</v>
      </c>
      <c r="W7" s="398">
        <v>3742.6824000000001</v>
      </c>
      <c r="X7" s="398">
        <v>3931.8813</v>
      </c>
      <c r="Y7" s="398">
        <v>3983.6019000000001</v>
      </c>
      <c r="Z7" s="398">
        <v>4099.4243999999999</v>
      </c>
      <c r="AA7" s="398">
        <v>4490.2030000000004</v>
      </c>
      <c r="AB7" s="399"/>
      <c r="AC7" s="400">
        <v>11.564427292667187</v>
      </c>
      <c r="AD7" s="400">
        <v>12.285728622363523</v>
      </c>
      <c r="AE7" s="400">
        <v>10.433808075825818</v>
      </c>
      <c r="AF7" s="400">
        <v>12.537697894817617</v>
      </c>
      <c r="AG7" s="400">
        <v>6.0093556228103431</v>
      </c>
      <c r="AH7" s="400">
        <v>-2.4795816929389867</v>
      </c>
      <c r="AI7" s="400">
        <v>9.3729848024393494</v>
      </c>
      <c r="AJ7" s="400">
        <v>8.2745446963655684</v>
      </c>
      <c r="AK7" s="400">
        <v>12.033788685057953</v>
      </c>
      <c r="AL7" s="400">
        <v>6.5372008338741852</v>
      </c>
      <c r="AM7" s="400">
        <v>9.4178945841776258</v>
      </c>
      <c r="AN7" s="400">
        <v>4.339123759380799</v>
      </c>
      <c r="AO7" s="400">
        <v>7.89070738183419</v>
      </c>
      <c r="AP7" s="400">
        <v>10.987602137918035</v>
      </c>
      <c r="AQ7" s="400">
        <f t="shared" ref="AQ7:AQ11" si="1">100*(Q7-P7)/P7</f>
        <v>5.4138530678177634</v>
      </c>
      <c r="AR7" s="400">
        <f t="shared" ref="AR7:AY11" si="2">100*(R7-Q7)/Q7</f>
        <v>7.2962484133911492</v>
      </c>
      <c r="AS7" s="400">
        <f t="shared" si="2"/>
        <v>5.7356878518376222</v>
      </c>
      <c r="AT7" s="400">
        <f t="shared" si="2"/>
        <v>5.8815220660620859</v>
      </c>
      <c r="AU7" s="400">
        <f t="shared" si="2"/>
        <v>-0.96748381583896415</v>
      </c>
      <c r="AV7" s="400">
        <f t="shared" si="2"/>
        <v>3.0006149343138793</v>
      </c>
      <c r="AW7" s="400">
        <f t="shared" si="2"/>
        <v>-8.6907473826508347E-2</v>
      </c>
      <c r="AX7" s="400">
        <f t="shared" si="2"/>
        <v>5.0551684535134438</v>
      </c>
      <c r="AY7" s="400">
        <f t="shared" si="2"/>
        <v>1.3154161088230234</v>
      </c>
      <c r="AZ7" s="400">
        <v>12.71716182282171</v>
      </c>
      <c r="BA7" s="592">
        <f t="shared" ref="BA7:BA10" si="3">100*(AA7-Z7)/Z7</f>
        <v>9.532523639172382</v>
      </c>
    </row>
    <row r="8" spans="1:53" x14ac:dyDescent="0.15">
      <c r="A8" s="395" t="s">
        <v>136</v>
      </c>
      <c r="B8" s="396">
        <v>666.97010208860854</v>
      </c>
      <c r="C8" s="397">
        <v>819.13831881784984</v>
      </c>
      <c r="D8" s="397">
        <v>1039.9747342318865</v>
      </c>
      <c r="E8" s="80">
        <v>1237.5813092457738</v>
      </c>
      <c r="F8" s="80">
        <v>1535.0322415628341</v>
      </c>
      <c r="G8" s="80">
        <v>1728.0100258186137</v>
      </c>
      <c r="H8" s="80">
        <v>1648.6089781448704</v>
      </c>
      <c r="I8" s="80">
        <v>1959.3984423243949</v>
      </c>
      <c r="J8" s="80">
        <v>2304.1826878647075</v>
      </c>
      <c r="K8" s="398">
        <v>2889.4425731560914</v>
      </c>
      <c r="L8" s="398">
        <v>3028.7602510780807</v>
      </c>
      <c r="M8" s="398">
        <v>3345.4482131147183</v>
      </c>
      <c r="N8" s="398">
        <v>3483.7216925878588</v>
      </c>
      <c r="O8" s="398">
        <v>3700.739028048562</v>
      </c>
      <c r="P8" s="398">
        <v>3970.491061642148</v>
      </c>
      <c r="Q8" s="398">
        <v>4345.5060000000003</v>
      </c>
      <c r="R8" s="398">
        <v>4590.7467999999999</v>
      </c>
      <c r="S8" s="398">
        <v>4834.0474999999997</v>
      </c>
      <c r="T8" s="398">
        <v>5065.0204999999996</v>
      </c>
      <c r="U8" s="398">
        <v>5032.8895000000002</v>
      </c>
      <c r="V8" s="398">
        <v>5251.0556999999999</v>
      </c>
      <c r="W8" s="398">
        <v>5241.1158999999998</v>
      </c>
      <c r="X8" s="398">
        <v>5409.1040000000003</v>
      </c>
      <c r="Y8" s="398">
        <v>5518.5853999999999</v>
      </c>
      <c r="Z8" s="398">
        <v>5668.9686000000002</v>
      </c>
      <c r="AA8" s="398">
        <v>6166.5036</v>
      </c>
      <c r="AB8" s="399"/>
      <c r="AC8" s="400">
        <v>11.407424129861925</v>
      </c>
      <c r="AD8" s="400">
        <v>13.479800074103457</v>
      </c>
      <c r="AE8" s="400">
        <v>9.5005469127977076</v>
      </c>
      <c r="AF8" s="400">
        <v>12.017429889044521</v>
      </c>
      <c r="AG8" s="400">
        <v>6.285789282813588</v>
      </c>
      <c r="AH8" s="400">
        <v>-2.2974706884622518</v>
      </c>
      <c r="AI8" s="400">
        <v>9.4258089182932387</v>
      </c>
      <c r="AJ8" s="400">
        <v>8.7982167917644674</v>
      </c>
      <c r="AK8" s="400">
        <v>12.699945372685399</v>
      </c>
      <c r="AL8" s="400">
        <v>4.8216108953435572</v>
      </c>
      <c r="AM8" s="400">
        <v>10.456026089351681</v>
      </c>
      <c r="AN8" s="400">
        <v>4.1331824815307323</v>
      </c>
      <c r="AO8" s="400">
        <v>6.2294682127576424</v>
      </c>
      <c r="AP8" s="400">
        <v>7.2891395893924749</v>
      </c>
      <c r="AQ8" s="400">
        <f t="shared" si="1"/>
        <v>9.445051821946441</v>
      </c>
      <c r="AR8" s="400">
        <f t="shared" si="2"/>
        <v>5.6435499111035528</v>
      </c>
      <c r="AS8" s="400">
        <f t="shared" si="2"/>
        <v>5.2998065587063046</v>
      </c>
      <c r="AT8" s="400">
        <f t="shared" si="2"/>
        <v>4.7780457266917624</v>
      </c>
      <c r="AU8" s="400">
        <f t="shared" si="2"/>
        <v>-0.63437058152083303</v>
      </c>
      <c r="AV8" s="400">
        <f t="shared" si="2"/>
        <v>4.3348100529526761</v>
      </c>
      <c r="AW8" s="400">
        <f t="shared" si="2"/>
        <v>-0.18929146000108329</v>
      </c>
      <c r="AX8" s="400">
        <f t="shared" si="2"/>
        <v>3.2051971985584311</v>
      </c>
      <c r="AY8" s="400">
        <f t="shared" si="2"/>
        <v>2.0240209838819823</v>
      </c>
      <c r="AZ8" s="400">
        <v>11.740657306852587</v>
      </c>
      <c r="BA8" s="592">
        <f t="shared" si="3"/>
        <v>8.7764642054993889</v>
      </c>
    </row>
    <row r="9" spans="1:53" x14ac:dyDescent="0.15">
      <c r="A9" s="395" t="s">
        <v>137</v>
      </c>
      <c r="B9" s="396">
        <v>1014.3664365580704</v>
      </c>
      <c r="C9" s="397">
        <v>1242.7117566480679</v>
      </c>
      <c r="D9" s="397">
        <v>1594.3042378755722</v>
      </c>
      <c r="E9" s="80">
        <v>1879.1517075461293</v>
      </c>
      <c r="F9" s="80">
        <v>2314.6275503815145</v>
      </c>
      <c r="G9" s="80">
        <v>2598.830592624055</v>
      </c>
      <c r="H9" s="80">
        <v>2520.9037704084035</v>
      </c>
      <c r="I9" s="80">
        <v>2921.5926597464663</v>
      </c>
      <c r="J9" s="80">
        <v>3437.0309463084923</v>
      </c>
      <c r="K9" s="398">
        <v>4319.0328268461981</v>
      </c>
      <c r="L9" s="398">
        <v>4470.9202269565176</v>
      </c>
      <c r="M9" s="398">
        <v>4975.4492891540758</v>
      </c>
      <c r="N9" s="398">
        <v>5130.1490457674463</v>
      </c>
      <c r="O9" s="398">
        <v>5430.867738567832</v>
      </c>
      <c r="P9" s="398">
        <v>5629.1472214931046</v>
      </c>
      <c r="Q9" s="398">
        <v>6370.6086999999998</v>
      </c>
      <c r="R9" s="398">
        <v>6712.5843999999997</v>
      </c>
      <c r="S9" s="398">
        <v>6990.3041999999996</v>
      </c>
      <c r="T9" s="398">
        <v>7145.6680999999999</v>
      </c>
      <c r="U9" s="398">
        <v>7209.2290999999996</v>
      </c>
      <c r="V9" s="398">
        <v>7484.1278000000002</v>
      </c>
      <c r="W9" s="398">
        <v>7523.8944000000001</v>
      </c>
      <c r="X9" s="398">
        <v>7662.4394000000002</v>
      </c>
      <c r="Y9" s="398">
        <v>7815.6948000000002</v>
      </c>
      <c r="Z9" s="398">
        <v>8083.6549000000005</v>
      </c>
      <c r="AA9" s="398">
        <v>8679.7129999999997</v>
      </c>
      <c r="AB9" s="399"/>
      <c r="AC9" s="400">
        <v>11.255563663207086</v>
      </c>
      <c r="AD9" s="400">
        <v>14.146179890332936</v>
      </c>
      <c r="AE9" s="400">
        <v>8.9332845922218524</v>
      </c>
      <c r="AF9" s="400">
        <v>11.587032624525213</v>
      </c>
      <c r="AG9" s="400">
        <v>6.1392823695478782</v>
      </c>
      <c r="AH9" s="400">
        <v>-1.4992670633634564</v>
      </c>
      <c r="AI9" s="400">
        <v>7.9473261542456362</v>
      </c>
      <c r="AJ9" s="400">
        <v>8.8211867051780466</v>
      </c>
      <c r="AK9" s="400">
        <v>12.83086905989326</v>
      </c>
      <c r="AL9" s="400">
        <v>3.5166993676505403</v>
      </c>
      <c r="AM9" s="400">
        <v>11.284680481561745</v>
      </c>
      <c r="AN9" s="400">
        <v>3.1092620509789679</v>
      </c>
      <c r="AO9" s="400">
        <v>5.8617925155310884</v>
      </c>
      <c r="AP9" s="400">
        <v>3.6509724130670982</v>
      </c>
      <c r="AQ9" s="400">
        <f t="shared" si="1"/>
        <v>13.171826021459536</v>
      </c>
      <c r="AR9" s="400">
        <f t="shared" si="2"/>
        <v>5.3680223680980426</v>
      </c>
      <c r="AS9" s="400">
        <f t="shared" si="2"/>
        <v>4.137300679601136</v>
      </c>
      <c r="AT9" s="400">
        <f t="shared" si="2"/>
        <v>2.2225627891844861</v>
      </c>
      <c r="AU9" s="400">
        <f t="shared" si="2"/>
        <v>0.88950394995255511</v>
      </c>
      <c r="AV9" s="400">
        <f t="shared" si="2"/>
        <v>3.8131497305308368</v>
      </c>
      <c r="AW9" s="400">
        <f t="shared" si="2"/>
        <v>0.5313458169434242</v>
      </c>
      <c r="AX9" s="400">
        <f t="shared" si="2"/>
        <v>1.8414001132179643</v>
      </c>
      <c r="AY9" s="400">
        <f t="shared" si="2"/>
        <v>2.0000862910576496</v>
      </c>
      <c r="AZ9" s="400">
        <v>11.054912226101759</v>
      </c>
      <c r="BA9" s="592">
        <f t="shared" si="3"/>
        <v>7.3736213058773599</v>
      </c>
    </row>
    <row r="10" spans="1:53" x14ac:dyDescent="0.15">
      <c r="A10" s="395" t="s">
        <v>145</v>
      </c>
      <c r="B10" s="396">
        <v>2519.5475386838871</v>
      </c>
      <c r="C10" s="397">
        <v>3170.5190820571906</v>
      </c>
      <c r="D10" s="397">
        <v>4066.2173379855453</v>
      </c>
      <c r="E10" s="80">
        <v>4652.4396157048177</v>
      </c>
      <c r="F10" s="80">
        <v>5639.2951179131487</v>
      </c>
      <c r="G10" s="80">
        <v>5862.6242744736228</v>
      </c>
      <c r="H10" s="80">
        <v>6001.3607119131857</v>
      </c>
      <c r="I10" s="80">
        <v>6814.4868376180539</v>
      </c>
      <c r="J10" s="80">
        <v>8107.0711433884262</v>
      </c>
      <c r="K10" s="398">
        <v>9856.6410002684297</v>
      </c>
      <c r="L10" s="398">
        <v>9628.378160280412</v>
      </c>
      <c r="M10" s="398">
        <v>10884.054110093362</v>
      </c>
      <c r="N10" s="398">
        <v>10997.497518245331</v>
      </c>
      <c r="O10" s="398">
        <v>11729.260658397461</v>
      </c>
      <c r="P10" s="398">
        <v>11868.052947494441</v>
      </c>
      <c r="Q10" s="398">
        <v>13551.832899999999</v>
      </c>
      <c r="R10" s="398">
        <v>13700.5021</v>
      </c>
      <c r="S10" s="398">
        <v>14010.0301</v>
      </c>
      <c r="T10" s="398">
        <v>14165.1165</v>
      </c>
      <c r="U10" s="398">
        <v>14487.8547</v>
      </c>
      <c r="V10" s="398">
        <v>14759.429899999999</v>
      </c>
      <c r="W10" s="398">
        <v>14709.339400000001</v>
      </c>
      <c r="X10" s="398">
        <v>14544.148800000001</v>
      </c>
      <c r="Y10" s="398">
        <v>14754.6247</v>
      </c>
      <c r="Z10" s="398">
        <v>15206.3104</v>
      </c>
      <c r="AA10" s="398">
        <v>16155.5337</v>
      </c>
      <c r="AB10" s="399"/>
      <c r="AC10" s="400">
        <v>12.918421529631976</v>
      </c>
      <c r="AD10" s="400">
        <v>14.125419730121621</v>
      </c>
      <c r="AE10" s="400">
        <v>7.2084474216729175</v>
      </c>
      <c r="AF10" s="400">
        <v>10.605785176416827</v>
      </c>
      <c r="AG10" s="400">
        <v>1.9801158823118856</v>
      </c>
      <c r="AH10" s="400">
        <v>1.1832281154672786</v>
      </c>
      <c r="AI10" s="400">
        <v>6.7745146870671107</v>
      </c>
      <c r="AJ10" s="400">
        <v>9.4840912938220896</v>
      </c>
      <c r="AK10" s="400">
        <v>10.790394125915826</v>
      </c>
      <c r="AL10" s="400">
        <v>-2.3158278766752423</v>
      </c>
      <c r="AM10" s="400">
        <v>13.041406651360491</v>
      </c>
      <c r="AN10" s="400">
        <v>1.0422900052175077</v>
      </c>
      <c r="AO10" s="400">
        <v>6.6539059357649606</v>
      </c>
      <c r="AP10" s="400">
        <v>1.1832995543296516</v>
      </c>
      <c r="AQ10" s="400">
        <f t="shared" si="1"/>
        <v>14.187499499326334</v>
      </c>
      <c r="AR10" s="400">
        <f t="shared" si="2"/>
        <v>1.0970412718120239</v>
      </c>
      <c r="AS10" s="400">
        <f t="shared" si="2"/>
        <v>2.2592456666241469</v>
      </c>
      <c r="AT10" s="400">
        <f t="shared" si="2"/>
        <v>1.1069669293572764</v>
      </c>
      <c r="AU10" s="400">
        <f t="shared" si="2"/>
        <v>2.2784013107128329</v>
      </c>
      <c r="AV10" s="400">
        <f t="shared" si="2"/>
        <v>1.8745025100230976</v>
      </c>
      <c r="AW10" s="400">
        <f t="shared" si="2"/>
        <v>-0.33937963958891415</v>
      </c>
      <c r="AX10" s="400">
        <f t="shared" si="2"/>
        <v>-1.1230320785174071</v>
      </c>
      <c r="AY10" s="400">
        <f t="shared" si="2"/>
        <v>1.4471517233101978</v>
      </c>
      <c r="AZ10" s="400">
        <v>9.4947111735075147</v>
      </c>
      <c r="BA10" s="592">
        <f t="shared" si="3"/>
        <v>6.2422985920371552</v>
      </c>
    </row>
    <row r="11" spans="1:53" x14ac:dyDescent="0.15">
      <c r="A11" s="402" t="s">
        <v>5</v>
      </c>
      <c r="B11" s="403">
        <v>994.91058384361259</v>
      </c>
      <c r="C11" s="404">
        <v>1236.6198139072408</v>
      </c>
      <c r="D11" s="404">
        <v>1574.9871497996762</v>
      </c>
      <c r="E11" s="405">
        <v>1839.3971958601805</v>
      </c>
      <c r="F11" s="405">
        <v>2253.4046827621964</v>
      </c>
      <c r="G11" s="405">
        <v>2440.5815739892432</v>
      </c>
      <c r="H11" s="405">
        <v>2414.8161583879987</v>
      </c>
      <c r="I11" s="405">
        <v>2789.6433477474238</v>
      </c>
      <c r="J11" s="405">
        <v>3291.7111775259214</v>
      </c>
      <c r="K11" s="406">
        <v>4054.3122041138199</v>
      </c>
      <c r="L11" s="406">
        <v>4117.0226956013203</v>
      </c>
      <c r="M11" s="406">
        <v>4599.3186170364424</v>
      </c>
      <c r="N11" s="406">
        <v>4712.8411188618202</v>
      </c>
      <c r="O11" s="406">
        <v>5025.4364568325227</v>
      </c>
      <c r="P11" s="406">
        <v>5253.1478700217613</v>
      </c>
      <c r="Q11" s="406">
        <v>5854.0824000000002</v>
      </c>
      <c r="R11" s="406">
        <v>6077.7102999999997</v>
      </c>
      <c r="S11" s="406">
        <v>6305.4402</v>
      </c>
      <c r="T11" s="406">
        <v>6494.4790999999996</v>
      </c>
      <c r="U11" s="406">
        <v>6546.2905000000001</v>
      </c>
      <c r="V11" s="406">
        <v>6732.5254000000004</v>
      </c>
      <c r="W11" s="406">
        <v>6727.2178000000004</v>
      </c>
      <c r="X11" s="406">
        <v>6829.9105</v>
      </c>
      <c r="Y11" s="406">
        <v>6930.2813999999998</v>
      </c>
      <c r="Z11" s="406">
        <v>7144.9282000000003</v>
      </c>
      <c r="AA11" s="406">
        <v>7683.692</v>
      </c>
      <c r="AB11" s="392"/>
      <c r="AC11" s="407">
        <v>12.147284087070373</v>
      </c>
      <c r="AD11" s="407">
        <v>13.681138377660529</v>
      </c>
      <c r="AE11" s="407">
        <v>8.3940382019667545</v>
      </c>
      <c r="AF11" s="407">
        <v>11.253890346081787</v>
      </c>
      <c r="AG11" s="407">
        <v>4.1532018784483844</v>
      </c>
      <c r="AH11" s="407">
        <v>-0.52785401389247055</v>
      </c>
      <c r="AI11" s="407">
        <v>7.7609880996000875</v>
      </c>
      <c r="AJ11" s="407">
        <v>8.9987816934359444</v>
      </c>
      <c r="AK11" s="407">
        <v>11.583656424575441</v>
      </c>
      <c r="AL11" s="407">
        <v>1.5467602969467773</v>
      </c>
      <c r="AM11" s="407">
        <v>11.714677258165549</v>
      </c>
      <c r="AN11" s="407">
        <v>2.4682460876895203</v>
      </c>
      <c r="AO11" s="407">
        <v>6.6328426969376855</v>
      </c>
      <c r="AP11" s="407">
        <v>4.5311768469312721</v>
      </c>
      <c r="AQ11" s="407">
        <f t="shared" si="1"/>
        <v>11.439512932952136</v>
      </c>
      <c r="AR11" s="407">
        <f t="shared" si="2"/>
        <v>3.8200333497184715</v>
      </c>
      <c r="AS11" s="407">
        <f t="shared" si="2"/>
        <v>3.7469686569299014</v>
      </c>
      <c r="AT11" s="407">
        <f t="shared" si="2"/>
        <v>2.9980285912472779</v>
      </c>
      <c r="AU11" s="407">
        <f t="shared" si="2"/>
        <v>0.79777606798365874</v>
      </c>
      <c r="AV11" s="407">
        <f t="shared" si="2"/>
        <v>2.8448920804843656</v>
      </c>
      <c r="AW11" s="407">
        <f t="shared" si="2"/>
        <v>-7.8835202017954409E-2</v>
      </c>
      <c r="AX11" s="407">
        <f t="shared" si="2"/>
        <v>1.5265255719831101</v>
      </c>
      <c r="AY11" s="407">
        <f t="shared" si="2"/>
        <v>1.4695785545066791</v>
      </c>
      <c r="AZ11" s="593">
        <f>100*(Z11-Y11)/Y11</f>
        <v>3.0972306550207391</v>
      </c>
      <c r="BA11" s="593">
        <f>100*(AA11-Z11)/Z11</f>
        <v>7.5405068451212669</v>
      </c>
    </row>
    <row r="13" spans="1:53" x14ac:dyDescent="0.15">
      <c r="A13" s="3" t="s">
        <v>237</v>
      </c>
      <c r="K13" s="94"/>
      <c r="L13" s="94"/>
    </row>
    <row r="14" spans="1:53" x14ac:dyDescent="0.15">
      <c r="A14" s="3" t="s">
        <v>133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408"/>
    </row>
    <row r="15" spans="1:53" x14ac:dyDescent="0.15">
      <c r="A15" s="408" t="s">
        <v>250</v>
      </c>
    </row>
    <row r="16" spans="1:53" x14ac:dyDescent="0.15">
      <c r="AY16" s="594"/>
      <c r="AZ16" s="594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Normal="100" workbookViewId="0">
      <pane xSplit="1" ySplit="4" topLeftCell="K5" activePane="bottomRight" state="frozen"/>
      <selection activeCell="D7" sqref="D7"/>
      <selection pane="topRight" activeCell="D7" sqref="D7"/>
      <selection pane="bottomLeft" activeCell="D7" sqref="D7"/>
      <selection pane="bottomRight" activeCell="A2" sqref="A2"/>
    </sheetView>
  </sheetViews>
  <sheetFormatPr defaultColWidth="9" defaultRowHeight="14.25" x14ac:dyDescent="0.2"/>
  <cols>
    <col min="1" max="1" width="18" customWidth="1"/>
  </cols>
  <sheetData>
    <row r="1" spans="1:27" x14ac:dyDescent="0.2">
      <c r="A1" s="28" t="s">
        <v>253</v>
      </c>
      <c r="B1" s="29"/>
      <c r="C1" s="29"/>
      <c r="D1" s="29"/>
      <c r="J1" s="3"/>
      <c r="K1" s="3"/>
      <c r="L1" s="3"/>
    </row>
    <row r="2" spans="1:27" x14ac:dyDescent="0.2">
      <c r="A2" s="28" t="s">
        <v>523</v>
      </c>
      <c r="B2" s="29"/>
      <c r="C2" s="29"/>
      <c r="D2" s="29"/>
      <c r="J2" s="3"/>
      <c r="K2" s="3"/>
      <c r="L2" s="3"/>
    </row>
    <row r="3" spans="1:27" ht="15" thickBot="1" x14ac:dyDescent="0.25">
      <c r="J3" s="309"/>
      <c r="K3" s="3"/>
      <c r="L3" s="3"/>
    </row>
    <row r="4" spans="1:27" ht="23.25" thickBot="1" x14ac:dyDescent="0.25">
      <c r="A4" s="310" t="s">
        <v>142</v>
      </c>
      <c r="B4" s="311">
        <v>2531</v>
      </c>
      <c r="C4" s="311">
        <v>2533</v>
      </c>
      <c r="D4" s="311">
        <v>2535</v>
      </c>
      <c r="E4" s="312">
        <v>2537</v>
      </c>
      <c r="F4" s="312">
        <v>2539</v>
      </c>
      <c r="G4" s="312">
        <v>2541</v>
      </c>
      <c r="H4" s="312">
        <v>2543</v>
      </c>
      <c r="I4" s="312">
        <v>2545</v>
      </c>
      <c r="J4" s="312">
        <v>2547</v>
      </c>
      <c r="K4" s="312">
        <v>2549</v>
      </c>
      <c r="L4" s="312">
        <v>2550</v>
      </c>
      <c r="M4" s="313">
        <v>2551</v>
      </c>
      <c r="N4" s="312">
        <v>2552</v>
      </c>
      <c r="O4" s="312">
        <v>2553</v>
      </c>
      <c r="P4" s="312">
        <v>2554</v>
      </c>
      <c r="Q4" s="312">
        <v>2555</v>
      </c>
      <c r="R4" s="314">
        <v>2556</v>
      </c>
      <c r="S4" s="314">
        <v>2557</v>
      </c>
      <c r="T4" s="314">
        <v>2558</v>
      </c>
      <c r="U4" s="314">
        <v>2559</v>
      </c>
      <c r="V4" s="314">
        <v>2560</v>
      </c>
      <c r="W4" s="314">
        <v>2561</v>
      </c>
      <c r="X4" s="314">
        <v>2562</v>
      </c>
      <c r="Y4" s="314">
        <v>2563</v>
      </c>
      <c r="Z4" s="314">
        <v>2564</v>
      </c>
      <c r="AA4" s="314">
        <v>2565</v>
      </c>
    </row>
    <row r="5" spans="1:27" x14ac:dyDescent="0.2">
      <c r="A5" s="315"/>
      <c r="B5" s="729" t="s">
        <v>147</v>
      </c>
      <c r="C5" s="730"/>
      <c r="D5" s="730"/>
      <c r="E5" s="730"/>
      <c r="F5" s="730"/>
      <c r="G5" s="730"/>
      <c r="H5" s="730"/>
      <c r="I5" s="730"/>
      <c r="J5" s="730"/>
      <c r="K5" s="730"/>
      <c r="L5" s="730"/>
      <c r="M5" s="730"/>
      <c r="N5" s="730"/>
      <c r="O5" s="730"/>
      <c r="P5" s="730"/>
      <c r="Q5" s="730"/>
      <c r="R5" s="730"/>
      <c r="S5" s="730"/>
      <c r="T5" s="730"/>
      <c r="U5" s="730"/>
      <c r="V5" s="730"/>
      <c r="W5" s="730"/>
      <c r="X5" s="730"/>
      <c r="Y5" s="730"/>
      <c r="Z5" s="730"/>
      <c r="AA5" s="731"/>
    </row>
    <row r="6" spans="1:27" ht="25.5" x14ac:dyDescent="0.2">
      <c r="A6" s="316" t="s">
        <v>203</v>
      </c>
      <c r="B6" s="317">
        <v>252.25099893122101</v>
      </c>
      <c r="C6" s="317">
        <v>308.64387397204632</v>
      </c>
      <c r="D6" s="317">
        <v>377.3552022874884</v>
      </c>
      <c r="E6" s="11">
        <v>459.70461426010741</v>
      </c>
      <c r="F6" s="11">
        <v>568.60885602683311</v>
      </c>
      <c r="G6" s="11">
        <v>666.14861539028072</v>
      </c>
      <c r="H6" s="11">
        <v>618.43028893756934</v>
      </c>
      <c r="I6" s="11">
        <v>731.06781839485029</v>
      </c>
      <c r="J6" s="11">
        <v>833.00261048995219</v>
      </c>
      <c r="K6" s="318">
        <v>994.7916725641403</v>
      </c>
      <c r="L6" s="318">
        <v>1105.9215714397183</v>
      </c>
      <c r="M6" s="319">
        <v>1229.7085935057287</v>
      </c>
      <c r="N6" s="319">
        <v>1270.3205176296819</v>
      </c>
      <c r="O6" s="319">
        <v>1363.4433218954637</v>
      </c>
      <c r="P6" s="319">
        <v>1589.3342161782675</v>
      </c>
      <c r="Q6" s="318">
        <v>1613.3613</v>
      </c>
      <c r="R6" s="319">
        <v>1749.7846999999999</v>
      </c>
      <c r="S6" s="319">
        <v>1853.9204</v>
      </c>
      <c r="T6" s="319">
        <v>2050.4027000000001</v>
      </c>
      <c r="U6" s="319">
        <v>1982.5188000000001</v>
      </c>
      <c r="V6" s="319">
        <v>2027.6167</v>
      </c>
      <c r="W6" s="319">
        <v>2021.4635000000001</v>
      </c>
      <c r="X6" s="319">
        <v>2194.4526999999998</v>
      </c>
      <c r="Y6" s="319">
        <v>2160.6626000000001</v>
      </c>
      <c r="Z6" s="319">
        <v>2232.9004</v>
      </c>
      <c r="AA6" s="319">
        <v>2460.6727999999998</v>
      </c>
    </row>
    <row r="7" spans="1:27" x14ac:dyDescent="0.2">
      <c r="A7" s="258" t="s">
        <v>199</v>
      </c>
      <c r="B7" s="320">
        <v>352.75810486381368</v>
      </c>
      <c r="C7" s="320">
        <v>434.70663955997054</v>
      </c>
      <c r="D7" s="320">
        <v>528.02223861379366</v>
      </c>
      <c r="E7" s="22">
        <v>653.27243720656861</v>
      </c>
      <c r="F7" s="22">
        <v>805.47009192509199</v>
      </c>
      <c r="G7" s="22">
        <v>918.5781670013522</v>
      </c>
      <c r="H7" s="22">
        <v>868.80938137951864</v>
      </c>
      <c r="I7" s="22">
        <v>1019.4881445380836</v>
      </c>
      <c r="J7" s="22">
        <v>1177.4230933844676</v>
      </c>
      <c r="K7" s="131">
        <v>1436.655982269169</v>
      </c>
      <c r="L7" s="131">
        <v>1565.424104073049</v>
      </c>
      <c r="M7" s="321">
        <v>1709.6103064936906</v>
      </c>
      <c r="N7" s="321">
        <v>1791.4734096660025</v>
      </c>
      <c r="O7" s="321">
        <v>1943.1829519533815</v>
      </c>
      <c r="P7" s="321">
        <v>2205.1842385297068</v>
      </c>
      <c r="Q7" s="131">
        <v>2277.8982999999998</v>
      </c>
      <c r="R7" s="321">
        <v>2459.5435000000002</v>
      </c>
      <c r="S7" s="321">
        <v>2594.4641999999999</v>
      </c>
      <c r="T7" s="321">
        <v>2798.4508999999998</v>
      </c>
      <c r="U7" s="321">
        <v>2746.2177000000001</v>
      </c>
      <c r="V7" s="321">
        <v>2817.7287999999999</v>
      </c>
      <c r="W7" s="321">
        <v>2816.7768000000001</v>
      </c>
      <c r="X7" s="321">
        <v>3009.7256000000002</v>
      </c>
      <c r="Y7" s="321">
        <v>2997.7847999999999</v>
      </c>
      <c r="Z7" s="321">
        <v>3100.7159000000001</v>
      </c>
      <c r="AA7" s="321">
        <v>3390.7388999999998</v>
      </c>
    </row>
    <row r="8" spans="1:27" x14ac:dyDescent="0.2">
      <c r="A8" s="258" t="s">
        <v>198</v>
      </c>
      <c r="B8" s="320">
        <v>428.79514245922365</v>
      </c>
      <c r="C8" s="320">
        <v>528.46911095635676</v>
      </c>
      <c r="D8" s="320">
        <v>654.38779205476374</v>
      </c>
      <c r="E8" s="22">
        <v>795.76272366464536</v>
      </c>
      <c r="F8" s="22">
        <v>991.42530773377484</v>
      </c>
      <c r="G8" s="22">
        <v>1113.0446264554791</v>
      </c>
      <c r="H8" s="22">
        <v>1056.1435534285226</v>
      </c>
      <c r="I8" s="22">
        <v>1252.713636966095</v>
      </c>
      <c r="J8" s="22">
        <v>1454.948273233726</v>
      </c>
      <c r="K8" s="131">
        <v>1801.1066320957711</v>
      </c>
      <c r="L8" s="131">
        <v>1926.9161588660274</v>
      </c>
      <c r="M8" s="321">
        <v>2104.4883383354809</v>
      </c>
      <c r="N8" s="321">
        <v>2198.9599393076423</v>
      </c>
      <c r="O8" s="321">
        <v>2384.1617582299973</v>
      </c>
      <c r="P8" s="321">
        <v>2665.7203271250878</v>
      </c>
      <c r="Q8" s="131">
        <v>2786.2433000000001</v>
      </c>
      <c r="R8" s="321">
        <v>3010.9549999999999</v>
      </c>
      <c r="S8" s="321">
        <v>3170.2022999999999</v>
      </c>
      <c r="T8" s="321">
        <v>3368.5619999999999</v>
      </c>
      <c r="U8" s="321">
        <v>3338.8661999999999</v>
      </c>
      <c r="V8" s="321">
        <v>3426.6723999999999</v>
      </c>
      <c r="W8" s="321">
        <v>3428.3193999999999</v>
      </c>
      <c r="X8" s="321">
        <v>3615.4391999999998</v>
      </c>
      <c r="Y8" s="321">
        <v>3648.5785000000001</v>
      </c>
      <c r="Z8" s="321">
        <v>3764.0527999999999</v>
      </c>
      <c r="AA8" s="321">
        <v>4113.0991999999997</v>
      </c>
    </row>
    <row r="9" spans="1:27" x14ac:dyDescent="0.2">
      <c r="A9" s="258" t="s">
        <v>197</v>
      </c>
      <c r="B9" s="320">
        <v>510.74369670240674</v>
      </c>
      <c r="C9" s="320">
        <v>628.41158982951629</v>
      </c>
      <c r="D9" s="320">
        <v>786.62226978053684</v>
      </c>
      <c r="E9" s="22">
        <v>946.03844862526341</v>
      </c>
      <c r="F9" s="22">
        <v>1187.186197829091</v>
      </c>
      <c r="G9" s="22">
        <v>1327.4650654733691</v>
      </c>
      <c r="H9" s="22">
        <v>1263.1425449281551</v>
      </c>
      <c r="I9" s="22">
        <v>1501.4534995220733</v>
      </c>
      <c r="J9" s="22">
        <v>1754.9170046535164</v>
      </c>
      <c r="K9" s="131">
        <v>2181.3023253388569</v>
      </c>
      <c r="L9" s="131">
        <v>2315.9223300438662</v>
      </c>
      <c r="M9" s="321">
        <v>2537.8524268253341</v>
      </c>
      <c r="N9" s="321">
        <v>2644.9312085933466</v>
      </c>
      <c r="O9" s="321">
        <v>2841.7928055045581</v>
      </c>
      <c r="P9" s="321">
        <v>3134.5688157101386</v>
      </c>
      <c r="Q9" s="131">
        <v>3328.0882000000001</v>
      </c>
      <c r="R9" s="321">
        <v>3549.4503</v>
      </c>
      <c r="S9" s="321">
        <v>3766.2950000000001</v>
      </c>
      <c r="T9" s="321">
        <v>3976.212</v>
      </c>
      <c r="U9" s="321">
        <v>3934.7404999999999</v>
      </c>
      <c r="V9" s="321">
        <v>4065.2154999999998</v>
      </c>
      <c r="W9" s="321">
        <v>4057.1880999999998</v>
      </c>
      <c r="X9" s="321">
        <v>4248.4849999999997</v>
      </c>
      <c r="Y9" s="321">
        <v>4318.5124999999998</v>
      </c>
      <c r="Z9" s="321">
        <v>4434.8095000000003</v>
      </c>
      <c r="AA9" s="321">
        <v>4867.0972000000002</v>
      </c>
    </row>
    <row r="10" spans="1:27" x14ac:dyDescent="0.2">
      <c r="A10" s="258" t="s">
        <v>196</v>
      </c>
      <c r="B10" s="320">
        <v>606.39963485890723</v>
      </c>
      <c r="C10" s="320">
        <v>744.64789258093333</v>
      </c>
      <c r="D10" s="320">
        <v>941.77424577647946</v>
      </c>
      <c r="E10" s="22">
        <v>1123.9121099420317</v>
      </c>
      <c r="F10" s="22">
        <v>1402.1720036988117</v>
      </c>
      <c r="G10" s="22">
        <v>1570.1571675633195</v>
      </c>
      <c r="H10" s="22">
        <v>1504.939992278353</v>
      </c>
      <c r="I10" s="22">
        <v>1785.2889001725896</v>
      </c>
      <c r="J10" s="22">
        <v>2094.6953131330647</v>
      </c>
      <c r="K10" s="131">
        <v>2622.7415561284924</v>
      </c>
      <c r="L10" s="131">
        <v>2764.8687104426976</v>
      </c>
      <c r="M10" s="321">
        <v>3043.2576477545817</v>
      </c>
      <c r="N10" s="321">
        <v>3170.6953369204998</v>
      </c>
      <c r="O10" s="321">
        <v>3377.2127781066315</v>
      </c>
      <c r="P10" s="321">
        <v>3656.5630364075364</v>
      </c>
      <c r="Q10" s="131">
        <v>3966.576</v>
      </c>
      <c r="R10" s="321">
        <v>4204.1019999999999</v>
      </c>
      <c r="S10" s="321">
        <v>4437.4648999999999</v>
      </c>
      <c r="T10" s="321">
        <v>4657.7368999999999</v>
      </c>
      <c r="U10" s="321">
        <v>4631.4085999999998</v>
      </c>
      <c r="V10" s="321">
        <v>4810.4355999999998</v>
      </c>
      <c r="W10" s="321">
        <v>4798.2527</v>
      </c>
      <c r="X10" s="321">
        <v>4971.8672999999999</v>
      </c>
      <c r="Y10" s="321">
        <v>5067.7906999999996</v>
      </c>
      <c r="Z10" s="321">
        <v>5194.2139999999999</v>
      </c>
      <c r="AA10" s="321">
        <v>5674.9889000000003</v>
      </c>
    </row>
    <row r="11" spans="1:27" x14ac:dyDescent="0.2">
      <c r="A11" s="258" t="s">
        <v>195</v>
      </c>
      <c r="B11" s="320">
        <v>727.65424437429954</v>
      </c>
      <c r="C11" s="320">
        <v>893.64784446093131</v>
      </c>
      <c r="D11" s="320">
        <v>1138.1764035235822</v>
      </c>
      <c r="E11" s="22">
        <v>1351.3585748681069</v>
      </c>
      <c r="F11" s="22">
        <v>1668.3429645314177</v>
      </c>
      <c r="G11" s="22">
        <v>1885.8887409373408</v>
      </c>
      <c r="H11" s="22">
        <v>1792.1204273241503</v>
      </c>
      <c r="I11" s="22">
        <v>2133.0244484739396</v>
      </c>
      <c r="J11" s="22">
        <v>2513.7375862762683</v>
      </c>
      <c r="K11" s="131">
        <v>3156.0772207349328</v>
      </c>
      <c r="L11" s="131">
        <v>3292.6040002754435</v>
      </c>
      <c r="M11" s="321">
        <v>3647.7270080522758</v>
      </c>
      <c r="N11" s="321">
        <v>3796.461994452256</v>
      </c>
      <c r="O11" s="321">
        <v>4024.2350142662181</v>
      </c>
      <c r="P11" s="321">
        <v>4284.4302417972149</v>
      </c>
      <c r="Q11" s="131">
        <v>4724.4255000000003</v>
      </c>
      <c r="R11" s="321">
        <v>4977.2626</v>
      </c>
      <c r="S11" s="321">
        <v>5230.7505000000001</v>
      </c>
      <c r="T11" s="321">
        <v>5472.4138000000003</v>
      </c>
      <c r="U11" s="321">
        <v>5434.9213</v>
      </c>
      <c r="V11" s="321">
        <v>5691.6271999999999</v>
      </c>
      <c r="W11" s="321">
        <v>5684.3287</v>
      </c>
      <c r="X11" s="321">
        <v>5846.2786999999998</v>
      </c>
      <c r="Y11" s="321">
        <v>5969.0582000000004</v>
      </c>
      <c r="Z11" s="321">
        <v>6144.2734</v>
      </c>
      <c r="AA11" s="321">
        <v>6657.7101000000002</v>
      </c>
    </row>
    <row r="12" spans="1:27" x14ac:dyDescent="0.2">
      <c r="A12" s="258" t="s">
        <v>194</v>
      </c>
      <c r="B12" s="320">
        <v>894.28574220304654</v>
      </c>
      <c r="C12" s="320">
        <v>1093.7824656640532</v>
      </c>
      <c r="D12" s="320">
        <v>1396.967388070598</v>
      </c>
      <c r="E12" s="22">
        <v>1663.8813928091063</v>
      </c>
      <c r="F12" s="22">
        <v>2044.6129855114798</v>
      </c>
      <c r="G12" s="22">
        <v>2299.7852639989769</v>
      </c>
      <c r="H12" s="22">
        <v>2203.2450391374355</v>
      </c>
      <c r="I12" s="22">
        <v>2598.3022882032437</v>
      </c>
      <c r="J12" s="22">
        <v>3068.1968635306612</v>
      </c>
      <c r="K12" s="131">
        <v>3832.3385380050518</v>
      </c>
      <c r="L12" s="131">
        <v>3980.4854787668251</v>
      </c>
      <c r="M12" s="321">
        <v>4426.386980738559</v>
      </c>
      <c r="N12" s="321">
        <v>4572.9505960717943</v>
      </c>
      <c r="O12" s="321">
        <v>4865.8222508337331</v>
      </c>
      <c r="P12" s="321">
        <v>5081.4210212411408</v>
      </c>
      <c r="Q12" s="131">
        <v>5690.1331</v>
      </c>
      <c r="R12" s="321">
        <v>6009.3532999999998</v>
      </c>
      <c r="S12" s="321">
        <v>6270.4219999999996</v>
      </c>
      <c r="T12" s="321">
        <v>6475.7820000000002</v>
      </c>
      <c r="U12" s="321">
        <v>6480.5702000000001</v>
      </c>
      <c r="V12" s="321">
        <v>6758.5108</v>
      </c>
      <c r="W12" s="321">
        <v>6779.1337000000003</v>
      </c>
      <c r="X12" s="321">
        <v>6932.0252</v>
      </c>
      <c r="Y12" s="321">
        <v>7069.7177000000001</v>
      </c>
      <c r="Z12" s="321">
        <v>7323.7028</v>
      </c>
      <c r="AA12" s="321">
        <v>7883.4436999999998</v>
      </c>
    </row>
    <row r="13" spans="1:27" x14ac:dyDescent="0.2">
      <c r="A13" s="258" t="s">
        <v>193</v>
      </c>
      <c r="B13" s="320">
        <v>1134.4592417208714</v>
      </c>
      <c r="C13" s="320">
        <v>1391.6997310633888</v>
      </c>
      <c r="D13" s="320">
        <v>1791.4661501831479</v>
      </c>
      <c r="E13" s="22">
        <v>2094.5672309295828</v>
      </c>
      <c r="F13" s="22">
        <v>2585.6013368350164</v>
      </c>
      <c r="G13" s="22">
        <v>2898.0891580623388</v>
      </c>
      <c r="H13" s="22">
        <v>2838.7624464273326</v>
      </c>
      <c r="I13" s="22">
        <v>3245.0453793015681</v>
      </c>
      <c r="J13" s="22">
        <v>3805.9449185107687</v>
      </c>
      <c r="K13" s="131">
        <v>4805.6819037950627</v>
      </c>
      <c r="L13" s="131">
        <v>4961.2729322629411</v>
      </c>
      <c r="M13" s="321">
        <v>5524.7427301083944</v>
      </c>
      <c r="N13" s="321">
        <v>5687.3367317860393</v>
      </c>
      <c r="O13" s="321">
        <v>5996.1990824741551</v>
      </c>
      <c r="P13" s="321">
        <v>6176.9091009044196</v>
      </c>
      <c r="Q13" s="131">
        <v>7050.7205000000004</v>
      </c>
      <c r="R13" s="321">
        <v>7415.9022000000004</v>
      </c>
      <c r="S13" s="321">
        <v>7710.5081</v>
      </c>
      <c r="T13" s="321">
        <v>7815.2677000000003</v>
      </c>
      <c r="U13" s="321">
        <v>7937.9444000000003</v>
      </c>
      <c r="V13" s="321">
        <v>8209.3541000000005</v>
      </c>
      <c r="W13" s="321">
        <v>8268.5861000000004</v>
      </c>
      <c r="X13" s="321">
        <v>8391.7672000000002</v>
      </c>
      <c r="Y13" s="321">
        <v>8561.4045000000006</v>
      </c>
      <c r="Z13" s="321">
        <v>8844.2618999999995</v>
      </c>
      <c r="AA13" s="321">
        <v>9476.0084000000006</v>
      </c>
    </row>
    <row r="14" spans="1:27" x14ac:dyDescent="0.2">
      <c r="A14" s="258" t="s">
        <v>192</v>
      </c>
      <c r="B14" s="320">
        <v>1541.5358527122498</v>
      </c>
      <c r="C14" s="320">
        <v>1931.9466535567146</v>
      </c>
      <c r="D14" s="320">
        <v>2470.1384520488596</v>
      </c>
      <c r="E14" s="22">
        <v>2861.5555049330269</v>
      </c>
      <c r="F14" s="22">
        <v>3549.6112070596678</v>
      </c>
      <c r="G14" s="22">
        <v>3924.5422435969826</v>
      </c>
      <c r="H14" s="22">
        <v>3873.647657913531</v>
      </c>
      <c r="I14" s="22">
        <v>4380.0874468453421</v>
      </c>
      <c r="J14" s="22">
        <v>5094.5167517977043</v>
      </c>
      <c r="K14" s="131">
        <v>6468.4602706895093</v>
      </c>
      <c r="L14" s="131">
        <v>6547.1640823500047</v>
      </c>
      <c r="M14" s="321">
        <v>7376.5872680043994</v>
      </c>
      <c r="N14" s="321">
        <v>7494.3165114530584</v>
      </c>
      <c r="O14" s="321">
        <v>7935.8937560011864</v>
      </c>
      <c r="P14" s="321">
        <v>8009.685067091259</v>
      </c>
      <c r="Q14" s="131">
        <v>9303.7333999999992</v>
      </c>
      <c r="R14" s="321">
        <v>9657.3192999999992</v>
      </c>
      <c r="S14" s="321">
        <v>9973.4927000000007</v>
      </c>
      <c r="T14" s="321">
        <v>9995.6422999999995</v>
      </c>
      <c r="U14" s="321">
        <v>10276.817300000001</v>
      </c>
      <c r="V14" s="321">
        <v>10563.3778</v>
      </c>
      <c r="W14" s="321">
        <v>10652.0321</v>
      </c>
      <c r="X14" s="321">
        <v>10623.0895</v>
      </c>
      <c r="Y14" s="321">
        <v>10895.7469</v>
      </c>
      <c r="Z14" s="321">
        <v>11184.334999999999</v>
      </c>
      <c r="AA14" s="321">
        <v>12023.7634</v>
      </c>
    </row>
    <row r="15" spans="1:27" ht="28.5" customHeight="1" x14ac:dyDescent="0.2">
      <c r="A15" s="316" t="s">
        <v>202</v>
      </c>
      <c r="B15" s="320">
        <v>3496.5325504690118</v>
      </c>
      <c r="C15" s="320">
        <v>4408.7134256128393</v>
      </c>
      <c r="D15" s="320">
        <v>5659.4363686226825</v>
      </c>
      <c r="E15" s="22">
        <v>6442.98510337679</v>
      </c>
      <c r="F15" s="22">
        <v>7727.4371053079531</v>
      </c>
      <c r="G15" s="22">
        <v>7799.3325370828725</v>
      </c>
      <c r="H15" s="22">
        <v>8128.0852740614373</v>
      </c>
      <c r="I15" s="22">
        <v>9249.1448760766689</v>
      </c>
      <c r="J15" s="22">
        <v>11119.150651248276</v>
      </c>
      <c r="K15" s="131">
        <v>13242.212819538683</v>
      </c>
      <c r="L15" s="131">
        <v>12709.858994386364</v>
      </c>
      <c r="M15" s="321">
        <v>14391.736387115399</v>
      </c>
      <c r="N15" s="321">
        <v>14500.221588382783</v>
      </c>
      <c r="O15" s="321">
        <v>15522.488729922083</v>
      </c>
      <c r="P15" s="321">
        <v>15727.40021388793</v>
      </c>
      <c r="Q15" s="131">
        <v>17799.557799999999</v>
      </c>
      <c r="R15" s="321">
        <v>17743.050800000001</v>
      </c>
      <c r="S15" s="321">
        <v>18046.613000000001</v>
      </c>
      <c r="T15" s="321">
        <v>18333.168399999999</v>
      </c>
      <c r="U15" s="321">
        <v>18699.7523</v>
      </c>
      <c r="V15" s="321">
        <v>18954.575400000002</v>
      </c>
      <c r="W15" s="321">
        <v>18766.506099999999</v>
      </c>
      <c r="X15" s="321">
        <v>18463.924500000001</v>
      </c>
      <c r="Y15" s="321">
        <v>18612.435600000001</v>
      </c>
      <c r="Z15" s="321">
        <v>19227.079000000002</v>
      </c>
      <c r="AA15" s="321">
        <v>20288.3501</v>
      </c>
    </row>
    <row r="16" spans="1:27" ht="15" thickBot="1" x14ac:dyDescent="0.25">
      <c r="A16" s="322" t="s">
        <v>5</v>
      </c>
      <c r="B16" s="323">
        <v>994.91058384361259</v>
      </c>
      <c r="C16" s="323">
        <v>1236.6198139072408</v>
      </c>
      <c r="D16" s="323">
        <v>1574.9871497996762</v>
      </c>
      <c r="E16" s="74">
        <v>1839.3971958601805</v>
      </c>
      <c r="F16" s="74">
        <v>2253.4046827621964</v>
      </c>
      <c r="G16" s="74">
        <v>2440.5815739892432</v>
      </c>
      <c r="H16" s="74">
        <v>2414.8161583879987</v>
      </c>
      <c r="I16" s="74">
        <v>2789.6433477474238</v>
      </c>
      <c r="J16" s="74">
        <v>3291.7111775259214</v>
      </c>
      <c r="K16" s="324">
        <v>4054.3122041138199</v>
      </c>
      <c r="L16" s="324">
        <v>4117.0226956013203</v>
      </c>
      <c r="M16" s="325">
        <v>4599.3186170364424</v>
      </c>
      <c r="N16" s="325">
        <v>4712.8411188618202</v>
      </c>
      <c r="O16" s="325">
        <v>5025.4364568325227</v>
      </c>
      <c r="P16" s="325">
        <v>5253.1478700217613</v>
      </c>
      <c r="Q16" s="324">
        <v>5854.0824000000002</v>
      </c>
      <c r="R16" s="325">
        <v>6077.7102999999997</v>
      </c>
      <c r="S16" s="325">
        <v>6305.4402</v>
      </c>
      <c r="T16" s="325">
        <v>6494.4790999999996</v>
      </c>
      <c r="U16" s="325">
        <v>6546.2905000000001</v>
      </c>
      <c r="V16" s="325">
        <v>6732.5254000000004</v>
      </c>
      <c r="W16" s="325">
        <v>6727.2178000000004</v>
      </c>
      <c r="X16" s="325">
        <v>6829.9105</v>
      </c>
      <c r="Y16" s="325">
        <v>6930.2813999999998</v>
      </c>
      <c r="Z16" s="325">
        <v>7144.9282000000003</v>
      </c>
      <c r="AA16" s="325">
        <v>7683.692</v>
      </c>
    </row>
    <row r="17" spans="1:27" x14ac:dyDescent="0.2">
      <c r="A17" s="326"/>
      <c r="B17" s="729" t="s">
        <v>233</v>
      </c>
      <c r="C17" s="730"/>
      <c r="D17" s="730"/>
      <c r="E17" s="730"/>
      <c r="F17" s="730"/>
      <c r="G17" s="730"/>
      <c r="H17" s="730"/>
      <c r="I17" s="730"/>
      <c r="J17" s="730"/>
      <c r="K17" s="730"/>
      <c r="L17" s="730"/>
      <c r="M17" s="730"/>
      <c r="N17" s="730"/>
      <c r="O17" s="730"/>
      <c r="P17" s="730"/>
      <c r="Q17" s="730"/>
      <c r="R17" s="730"/>
      <c r="S17" s="730"/>
      <c r="T17" s="730"/>
      <c r="U17" s="730"/>
      <c r="V17" s="730"/>
      <c r="W17" s="730"/>
      <c r="X17" s="730"/>
      <c r="Y17" s="730"/>
      <c r="Z17" s="730"/>
      <c r="AA17" s="731"/>
    </row>
    <row r="18" spans="1:27" ht="32.25" customHeight="1" x14ac:dyDescent="0.2">
      <c r="A18" s="316" t="s">
        <v>203</v>
      </c>
      <c r="B18" s="327"/>
      <c r="C18" s="328">
        <v>11.177928983385602</v>
      </c>
      <c r="D18" s="328">
        <v>11.131166711843633</v>
      </c>
      <c r="E18" s="328">
        <v>10.911392167568561</v>
      </c>
      <c r="F18" s="328">
        <v>11.845023781413051</v>
      </c>
      <c r="G18" s="328">
        <v>8.5770524262503418</v>
      </c>
      <c r="H18" s="328">
        <v>-3.581657707473755</v>
      </c>
      <c r="I18" s="328">
        <v>9.1067280720343025</v>
      </c>
      <c r="J18" s="328">
        <v>6.9716372086321847</v>
      </c>
      <c r="K18" s="328">
        <v>9.7111977823831594</v>
      </c>
      <c r="L18" s="328">
        <v>11.171173014459743</v>
      </c>
      <c r="M18" s="328">
        <v>11.193110367208153</v>
      </c>
      <c r="N18" s="328">
        <v>3.3025648790640951</v>
      </c>
      <c r="O18" s="328">
        <v>7.3306541910809679</v>
      </c>
      <c r="P18" s="328">
        <v>16.567677633183134</v>
      </c>
      <c r="Q18" s="328">
        <f>100*(Q6-P6)/P6</f>
        <v>1.5117703738555583</v>
      </c>
      <c r="R18" s="328">
        <f t="shared" ref="R18:Z28" si="0">100*(R6-Q6)/Q6</f>
        <v>8.4558492880670872</v>
      </c>
      <c r="S18" s="328">
        <f t="shared" si="0"/>
        <v>5.9513436138743261</v>
      </c>
      <c r="T18" s="328">
        <f t="shared" si="0"/>
        <v>10.598205834511562</v>
      </c>
      <c r="U18" s="328">
        <f>100*(U6-T6)/T6</f>
        <v>-3.3107593937522632</v>
      </c>
      <c r="V18" s="328">
        <f t="shared" si="0"/>
        <v>2.27477792392183</v>
      </c>
      <c r="W18" s="328">
        <f>100*(W6-V6)/V6</f>
        <v>-0.30346958574566729</v>
      </c>
      <c r="X18" s="328">
        <f>100*(X6-W6)/W6</f>
        <v>8.5576217428610395</v>
      </c>
      <c r="Y18" s="328">
        <f>100*(Y6-X6)/X6</f>
        <v>-1.5397962325640335</v>
      </c>
      <c r="Z18" s="328">
        <f>100*(Z6-Y6)/Y6</f>
        <v>3.34331699914646</v>
      </c>
      <c r="AA18" s="328">
        <f>100*(AA6-Z6)/Z6</f>
        <v>10.200741600476217</v>
      </c>
    </row>
    <row r="19" spans="1:27" x14ac:dyDescent="0.2">
      <c r="A19" s="258" t="s">
        <v>199</v>
      </c>
      <c r="B19" s="291"/>
      <c r="C19" s="329">
        <v>11.615400690480808</v>
      </c>
      <c r="D19" s="329">
        <v>10.733169287255578</v>
      </c>
      <c r="E19" s="329">
        <v>11.860314720985219</v>
      </c>
      <c r="F19" s="329">
        <v>11.648865469460912</v>
      </c>
      <c r="G19" s="329">
        <v>7.0212461151679335</v>
      </c>
      <c r="H19" s="329">
        <v>-2.7090120040791419</v>
      </c>
      <c r="I19" s="329">
        <v>8.6715663060240669</v>
      </c>
      <c r="J19" s="329">
        <v>7.7457962455238869</v>
      </c>
      <c r="K19" s="329">
        <v>11.008484984762115</v>
      </c>
      <c r="L19" s="329">
        <v>8.9630449734036741</v>
      </c>
      <c r="M19" s="329">
        <v>9.2106798435954911</v>
      </c>
      <c r="N19" s="329">
        <v>4.7884072096060439</v>
      </c>
      <c r="O19" s="329">
        <v>8.4684227780787058</v>
      </c>
      <c r="P19" s="329">
        <v>13.483099278580484</v>
      </c>
      <c r="Q19" s="329">
        <f t="shared" ref="Q19:Q28" si="1">100*(Q7-P7)/P7</f>
        <v>3.2974143475093345</v>
      </c>
      <c r="R19" s="329">
        <f t="shared" si="0"/>
        <v>7.9742453822455737</v>
      </c>
      <c r="S19" s="329">
        <f t="shared" si="0"/>
        <v>5.4855992585615851</v>
      </c>
      <c r="T19" s="329">
        <f t="shared" si="0"/>
        <v>7.8623825296953385</v>
      </c>
      <c r="U19" s="329">
        <f t="shared" si="0"/>
        <v>-1.8665040719492227</v>
      </c>
      <c r="V19" s="329">
        <f t="shared" si="0"/>
        <v>2.6039851101389271</v>
      </c>
      <c r="W19" s="328">
        <f t="shared" si="0"/>
        <v>-3.3786076218540649E-2</v>
      </c>
      <c r="X19" s="328">
        <f t="shared" si="0"/>
        <v>6.8499854159548645</v>
      </c>
      <c r="Y19" s="328">
        <f t="shared" si="0"/>
        <v>-0.39674048690685648</v>
      </c>
      <c r="Z19" s="328">
        <f t="shared" si="0"/>
        <v>3.4335720162434691</v>
      </c>
      <c r="AA19" s="328">
        <f t="shared" ref="AA19:AA28" si="2">100*(AA7-Z7)/Z7</f>
        <v>9.3534206084472178</v>
      </c>
    </row>
    <row r="20" spans="1:27" x14ac:dyDescent="0.2">
      <c r="A20" s="258" t="s">
        <v>198</v>
      </c>
      <c r="B20" s="291"/>
      <c r="C20" s="329">
        <v>11.622562691065422</v>
      </c>
      <c r="D20" s="329">
        <v>11.913532738984047</v>
      </c>
      <c r="E20" s="329">
        <v>10.802075873540318</v>
      </c>
      <c r="F20" s="329">
        <v>12.294027996691302</v>
      </c>
      <c r="G20" s="329">
        <v>6.1335593197486977</v>
      </c>
      <c r="H20" s="329">
        <v>-2.5561002530581152</v>
      </c>
      <c r="I20" s="329">
        <v>9.3060305533018521</v>
      </c>
      <c r="J20" s="329">
        <v>8.0718621678541105</v>
      </c>
      <c r="K20" s="329">
        <v>11.895899161166863</v>
      </c>
      <c r="L20" s="329">
        <v>6.9851237305069551</v>
      </c>
      <c r="M20" s="329">
        <v>9.2153557720930124</v>
      </c>
      <c r="N20" s="329">
        <v>4.4890531941309124</v>
      </c>
      <c r="O20" s="329">
        <v>8.4222461542735978</v>
      </c>
      <c r="P20" s="329">
        <v>11.809541358641692</v>
      </c>
      <c r="Q20" s="329">
        <f t="shared" si="1"/>
        <v>4.5212159598487691</v>
      </c>
      <c r="R20" s="329">
        <f t="shared" si="0"/>
        <v>8.0650422739464229</v>
      </c>
      <c r="S20" s="329">
        <f t="shared" si="0"/>
        <v>5.2889299242266992</v>
      </c>
      <c r="T20" s="329">
        <f t="shared" si="0"/>
        <v>6.2570044820168098</v>
      </c>
      <c r="U20" s="329">
        <f t="shared" si="0"/>
        <v>-0.88155717484196416</v>
      </c>
      <c r="V20" s="329">
        <f t="shared" si="0"/>
        <v>2.6298208655381274</v>
      </c>
      <c r="W20" s="328">
        <f t="shared" si="0"/>
        <v>4.8064121916058695E-2</v>
      </c>
      <c r="X20" s="328">
        <f t="shared" si="0"/>
        <v>5.4580620463775915</v>
      </c>
      <c r="Y20" s="328">
        <f t="shared" si="0"/>
        <v>0.91660509738347351</v>
      </c>
      <c r="Z20" s="328">
        <f t="shared" si="0"/>
        <v>3.1649120335495002</v>
      </c>
      <c r="AA20" s="328">
        <f t="shared" si="2"/>
        <v>9.2731536603312179</v>
      </c>
    </row>
    <row r="21" spans="1:27" x14ac:dyDescent="0.2">
      <c r="A21" s="258" t="s">
        <v>197</v>
      </c>
      <c r="B21" s="291"/>
      <c r="C21" s="329">
        <v>11.519270221720495</v>
      </c>
      <c r="D21" s="329">
        <v>12.5881414753937</v>
      </c>
      <c r="E21" s="329">
        <v>10.132956119409306</v>
      </c>
      <c r="F21" s="329">
        <v>12.745134701145163</v>
      </c>
      <c r="G21" s="329">
        <v>5.9080398635359144</v>
      </c>
      <c r="H21" s="329">
        <v>-2.4227575632009901</v>
      </c>
      <c r="I21" s="329">
        <v>9.4332565849673333</v>
      </c>
      <c r="J21" s="329">
        <v>8.4406045612509093</v>
      </c>
      <c r="K21" s="329">
        <v>12.148304437038727</v>
      </c>
      <c r="L21" s="329">
        <v>6.1715427128651941</v>
      </c>
      <c r="M21" s="329">
        <v>9.5827953253192355</v>
      </c>
      <c r="N21" s="329">
        <v>4.21926746552242</v>
      </c>
      <c r="O21" s="329">
        <v>7.4429760695329552</v>
      </c>
      <c r="P21" s="329">
        <v>10.302510782576151</v>
      </c>
      <c r="Q21" s="329">
        <f t="shared" si="1"/>
        <v>6.1737162483070147</v>
      </c>
      <c r="R21" s="329">
        <f t="shared" si="0"/>
        <v>6.6513291324430597</v>
      </c>
      <c r="S21" s="329">
        <f t="shared" si="0"/>
        <v>6.1092473952938597</v>
      </c>
      <c r="T21" s="329">
        <f t="shared" si="0"/>
        <v>5.5735676573396375</v>
      </c>
      <c r="U21" s="329">
        <f t="shared" si="0"/>
        <v>-1.0429901624963684</v>
      </c>
      <c r="V21" s="329">
        <f t="shared" si="0"/>
        <v>3.315974712944854</v>
      </c>
      <c r="W21" s="328">
        <f t="shared" si="0"/>
        <v>-0.19746554641445069</v>
      </c>
      <c r="X21" s="328">
        <f t="shared" si="0"/>
        <v>4.7150118575966395</v>
      </c>
      <c r="Y21" s="328">
        <f t="shared" si="0"/>
        <v>1.6482934504888249</v>
      </c>
      <c r="Z21" s="328">
        <f t="shared" si="0"/>
        <v>2.6929874580657227</v>
      </c>
      <c r="AA21" s="328">
        <f t="shared" si="2"/>
        <v>9.7476047167302191</v>
      </c>
    </row>
    <row r="22" spans="1:27" x14ac:dyDescent="0.2">
      <c r="A22" s="258" t="s">
        <v>196</v>
      </c>
      <c r="B22" s="291"/>
      <c r="C22" s="329">
        <v>11.399104631238171</v>
      </c>
      <c r="D22" s="329">
        <v>13.236212387059238</v>
      </c>
      <c r="E22" s="329">
        <v>9.6699323103373995</v>
      </c>
      <c r="F22" s="329">
        <v>12.379077122459863</v>
      </c>
      <c r="G22" s="329">
        <v>5.990176790770926</v>
      </c>
      <c r="H22" s="329">
        <v>-2.0767722057459741</v>
      </c>
      <c r="I22" s="329">
        <v>9.3142885873413412</v>
      </c>
      <c r="J22" s="329">
        <v>8.6654438094182904</v>
      </c>
      <c r="K22" s="329">
        <v>12.604368751979056</v>
      </c>
      <c r="L22" s="329">
        <v>5.4190300978035886</v>
      </c>
      <c r="M22" s="329">
        <v>10.0687940899483</v>
      </c>
      <c r="N22" s="329">
        <v>4.1875419013551447</v>
      </c>
      <c r="O22" s="329">
        <v>6.5133170879391171</v>
      </c>
      <c r="P22" s="329">
        <v>8.2716215013706407</v>
      </c>
      <c r="Q22" s="329">
        <f t="shared" si="1"/>
        <v>8.4782611568770356</v>
      </c>
      <c r="R22" s="329">
        <f t="shared" si="0"/>
        <v>5.9881872930204754</v>
      </c>
      <c r="S22" s="329">
        <f t="shared" si="0"/>
        <v>5.5508382051624841</v>
      </c>
      <c r="T22" s="329">
        <f t="shared" si="0"/>
        <v>4.9639153202090665</v>
      </c>
      <c r="U22" s="329">
        <f t="shared" si="0"/>
        <v>-0.56525949329598513</v>
      </c>
      <c r="V22" s="329">
        <f t="shared" si="0"/>
        <v>3.8654978530721746</v>
      </c>
      <c r="W22" s="328">
        <f t="shared" si="0"/>
        <v>-0.25325980873748294</v>
      </c>
      <c r="X22" s="328">
        <f t="shared" si="0"/>
        <v>3.6182879655337845</v>
      </c>
      <c r="Y22" s="328">
        <f t="shared" si="0"/>
        <v>1.9293234153695067</v>
      </c>
      <c r="Z22" s="328">
        <f t="shared" si="0"/>
        <v>2.4946432771977025</v>
      </c>
      <c r="AA22" s="328">
        <f t="shared" si="2"/>
        <v>9.2559702006886955</v>
      </c>
    </row>
    <row r="23" spans="1:27" x14ac:dyDescent="0.2">
      <c r="A23" s="258" t="s">
        <v>195</v>
      </c>
      <c r="B23" s="291"/>
      <c r="C23" s="329">
        <v>11.406076537722083</v>
      </c>
      <c r="D23" s="329">
        <v>13.681483180332407</v>
      </c>
      <c r="E23" s="329">
        <v>9.3650760411370513</v>
      </c>
      <c r="F23" s="329">
        <v>11.72835972474029</v>
      </c>
      <c r="G23" s="329">
        <v>6.5198158001950306</v>
      </c>
      <c r="H23" s="329">
        <v>-2.4860510479156082</v>
      </c>
      <c r="I23" s="329">
        <v>9.5111917690375218</v>
      </c>
      <c r="J23" s="329">
        <v>8.9242563083303548</v>
      </c>
      <c r="K23" s="329">
        <v>12.776584914143644</v>
      </c>
      <c r="L23" s="329">
        <v>4.3258377407102442</v>
      </c>
      <c r="M23" s="329">
        <v>10.785475804169721</v>
      </c>
      <c r="N23" s="329">
        <v>4.0774703280056617</v>
      </c>
      <c r="O23" s="329">
        <v>5.9996128012556218</v>
      </c>
      <c r="P23" s="329">
        <v>6.4657065655605361</v>
      </c>
      <c r="Q23" s="329">
        <f t="shared" si="1"/>
        <v>10.269632911988269</v>
      </c>
      <c r="R23" s="329">
        <f t="shared" si="0"/>
        <v>5.3517004342644352</v>
      </c>
      <c r="S23" s="329">
        <f t="shared" si="0"/>
        <v>5.0929179424850934</v>
      </c>
      <c r="T23" s="329">
        <f t="shared" si="0"/>
        <v>4.6200502203268945</v>
      </c>
      <c r="U23" s="329">
        <f t="shared" si="0"/>
        <v>-0.68511814658460746</v>
      </c>
      <c r="V23" s="329">
        <f t="shared" si="0"/>
        <v>4.72326802597859</v>
      </c>
      <c r="W23" s="328">
        <f t="shared" si="0"/>
        <v>-0.12823222153411376</v>
      </c>
      <c r="X23" s="328">
        <f t="shared" si="0"/>
        <v>2.8490611389168929</v>
      </c>
      <c r="Y23" s="328">
        <f t="shared" si="0"/>
        <v>2.1001308062853821</v>
      </c>
      <c r="Z23" s="328">
        <f t="shared" si="0"/>
        <v>2.9353910471169411</v>
      </c>
      <c r="AA23" s="328">
        <f t="shared" si="2"/>
        <v>8.3563452759117158</v>
      </c>
    </row>
    <row r="24" spans="1:27" x14ac:dyDescent="0.2">
      <c r="A24" s="258" t="s">
        <v>194</v>
      </c>
      <c r="B24" s="291"/>
      <c r="C24" s="329">
        <v>11.153969813359229</v>
      </c>
      <c r="D24" s="329">
        <v>13.859470777970289</v>
      </c>
      <c r="E24" s="329">
        <v>9.553337000484774</v>
      </c>
      <c r="F24" s="329">
        <v>11.44106768510675</v>
      </c>
      <c r="G24" s="329">
        <v>6.2401119501758249</v>
      </c>
      <c r="H24" s="329">
        <v>-2.0988965007470455</v>
      </c>
      <c r="I24" s="329">
        <v>8.9653497919703042</v>
      </c>
      <c r="J24" s="329">
        <v>9.0423384811848617</v>
      </c>
      <c r="K24" s="329">
        <v>12.452618076062288</v>
      </c>
      <c r="L24" s="329">
        <v>3.8657059988988376</v>
      </c>
      <c r="M24" s="329">
        <v>11.202188887519233</v>
      </c>
      <c r="N24" s="329">
        <v>3.3111342494681875</v>
      </c>
      <c r="O24" s="329">
        <v>6.4044351367696413</v>
      </c>
      <c r="P24" s="329">
        <v>4.4308805232346096</v>
      </c>
      <c r="Q24" s="329">
        <f t="shared" si="1"/>
        <v>11.979170318978623</v>
      </c>
      <c r="R24" s="329">
        <f t="shared" si="0"/>
        <v>5.610065606373948</v>
      </c>
      <c r="S24" s="329">
        <f t="shared" si="0"/>
        <v>4.3443726299134351</v>
      </c>
      <c r="T24" s="329">
        <f t="shared" si="0"/>
        <v>3.275058680261083</v>
      </c>
      <c r="U24" s="329">
        <f t="shared" si="0"/>
        <v>7.3940104839847309E-2</v>
      </c>
      <c r="V24" s="329">
        <f t="shared" si="0"/>
        <v>4.2888293996105453</v>
      </c>
      <c r="W24" s="328">
        <f t="shared" si="0"/>
        <v>0.30513970622049313</v>
      </c>
      <c r="X24" s="328">
        <f t="shared" si="0"/>
        <v>2.2553250424903069</v>
      </c>
      <c r="Y24" s="328">
        <f t="shared" si="0"/>
        <v>1.9863242851454161</v>
      </c>
      <c r="Z24" s="328">
        <f t="shared" si="0"/>
        <v>3.5925776781723529</v>
      </c>
      <c r="AA24" s="328">
        <f t="shared" si="2"/>
        <v>7.6428674850104485</v>
      </c>
    </row>
    <row r="25" spans="1:27" x14ac:dyDescent="0.2">
      <c r="A25" s="258" t="s">
        <v>193</v>
      </c>
      <c r="B25" s="291"/>
      <c r="C25" s="329">
        <v>11.337581813530246</v>
      </c>
      <c r="D25" s="329">
        <v>14.362524120569464</v>
      </c>
      <c r="E25" s="329">
        <v>8.4595815755560846</v>
      </c>
      <c r="F25" s="329">
        <v>11.721612432738894</v>
      </c>
      <c r="G25" s="329">
        <v>6.0428461413512542</v>
      </c>
      <c r="H25" s="329">
        <v>-1.023548766088894</v>
      </c>
      <c r="I25" s="329">
        <v>7.1559868171701844</v>
      </c>
      <c r="J25" s="329">
        <v>8.642399005987448</v>
      </c>
      <c r="K25" s="329">
        <v>13.133886678468823</v>
      </c>
      <c r="L25" s="329">
        <v>3.237647259694981</v>
      </c>
      <c r="M25" s="329">
        <v>11.357363433509853</v>
      </c>
      <c r="N25" s="329">
        <v>2.9430148989843521</v>
      </c>
      <c r="O25" s="329">
        <v>5.4307027217486619</v>
      </c>
      <c r="P25" s="329">
        <v>3.0137428051454846</v>
      </c>
      <c r="Q25" s="329">
        <f t="shared" si="1"/>
        <v>14.146418294671649</v>
      </c>
      <c r="R25" s="329">
        <f t="shared" si="0"/>
        <v>5.1793529469789661</v>
      </c>
      <c r="S25" s="329">
        <f t="shared" si="0"/>
        <v>3.9726238568787968</v>
      </c>
      <c r="T25" s="329">
        <f t="shared" si="0"/>
        <v>1.3586601381042622</v>
      </c>
      <c r="U25" s="329">
        <f t="shared" si="0"/>
        <v>1.5697056672799574</v>
      </c>
      <c r="V25" s="329">
        <f t="shared" si="0"/>
        <v>3.4191433741964752</v>
      </c>
      <c r="W25" s="328">
        <f t="shared" si="0"/>
        <v>0.72151839570423659</v>
      </c>
      <c r="X25" s="328">
        <f t="shared" si="0"/>
        <v>1.4897480477345428</v>
      </c>
      <c r="Y25" s="328">
        <f t="shared" si="0"/>
        <v>2.0214729026324791</v>
      </c>
      <c r="Z25" s="328">
        <f t="shared" si="0"/>
        <v>3.3038667896137714</v>
      </c>
      <c r="AA25" s="328">
        <f t="shared" si="2"/>
        <v>7.143009864961158</v>
      </c>
    </row>
    <row r="26" spans="1:27" x14ac:dyDescent="0.2">
      <c r="A26" s="258" t="s">
        <v>192</v>
      </c>
      <c r="B26" s="291"/>
      <c r="C26" s="329">
        <v>12.663046407826256</v>
      </c>
      <c r="D26" s="329">
        <v>13.928743775127888</v>
      </c>
      <c r="E26" s="329">
        <v>7.9229780128216287</v>
      </c>
      <c r="F26" s="329">
        <v>12.022407060434503</v>
      </c>
      <c r="G26" s="329">
        <v>5.2812972275897536</v>
      </c>
      <c r="H26" s="329">
        <v>-0.64841429298522368</v>
      </c>
      <c r="I26" s="329">
        <v>6.5369883073541537</v>
      </c>
      <c r="J26" s="329">
        <v>8.1554228496843546</v>
      </c>
      <c r="K26" s="329">
        <v>13.484532349481244</v>
      </c>
      <c r="L26" s="329">
        <v>1.2167317779955369</v>
      </c>
      <c r="M26" s="329">
        <v>12.668434382000182</v>
      </c>
      <c r="N26" s="329">
        <v>1.595985232348623</v>
      </c>
      <c r="O26" s="329">
        <v>5.8921616650870732</v>
      </c>
      <c r="P26" s="329">
        <v>0.92984247721652136</v>
      </c>
      <c r="Q26" s="329">
        <f t="shared" si="1"/>
        <v>16.156045113752239</v>
      </c>
      <c r="R26" s="329">
        <f t="shared" si="0"/>
        <v>3.800473259476675</v>
      </c>
      <c r="S26" s="329">
        <f t="shared" si="0"/>
        <v>3.2739250943064659</v>
      </c>
      <c r="T26" s="329">
        <f t="shared" si="0"/>
        <v>0.22208468654114347</v>
      </c>
      <c r="U26" s="329">
        <f t="shared" si="0"/>
        <v>2.8129758104689393</v>
      </c>
      <c r="V26" s="329">
        <f t="shared" si="0"/>
        <v>2.7884167990414657</v>
      </c>
      <c r="W26" s="328">
        <f t="shared" si="0"/>
        <v>0.83926090383702978</v>
      </c>
      <c r="X26" s="328">
        <f t="shared" si="0"/>
        <v>-0.27170965810364306</v>
      </c>
      <c r="Y26" s="328">
        <f t="shared" si="0"/>
        <v>2.5666488077691527</v>
      </c>
      <c r="Z26" s="328">
        <f t="shared" si="0"/>
        <v>2.6486307239754168</v>
      </c>
      <c r="AA26" s="328">
        <f t="shared" si="2"/>
        <v>7.5053939282040529</v>
      </c>
    </row>
    <row r="27" spans="1:27" ht="26.25" customHeight="1" x14ac:dyDescent="0.2">
      <c r="A27" s="316" t="s">
        <v>202</v>
      </c>
      <c r="B27" s="291"/>
      <c r="C27" s="329">
        <v>13.044078125648664</v>
      </c>
      <c r="D27" s="329">
        <v>14.184670472610552</v>
      </c>
      <c r="E27" s="329">
        <v>6.9224979637397803</v>
      </c>
      <c r="F27" s="329">
        <v>9.9678330876318313</v>
      </c>
      <c r="G27" s="329">
        <v>0.46519583915820334</v>
      </c>
      <c r="H27" s="329">
        <v>2.1075696889154942</v>
      </c>
      <c r="I27" s="329">
        <v>6.8962096497239447</v>
      </c>
      <c r="J27" s="329">
        <v>10.109073866971535</v>
      </c>
      <c r="K27" s="329">
        <v>9.5468720358243591</v>
      </c>
      <c r="L27" s="329">
        <v>-4.0201273941681315</v>
      </c>
      <c r="M27" s="329">
        <v>13.232856426431475</v>
      </c>
      <c r="N27" s="329">
        <v>0.75380203159160175</v>
      </c>
      <c r="O27" s="329">
        <v>7.0500104795523582</v>
      </c>
      <c r="P27" s="329">
        <v>1.3200942679433045</v>
      </c>
      <c r="Q27" s="329">
        <f t="shared" si="1"/>
        <v>13.175461665191619</v>
      </c>
      <c r="R27" s="329">
        <f t="shared" si="0"/>
        <v>-0.31746294281534226</v>
      </c>
      <c r="S27" s="329">
        <f t="shared" si="0"/>
        <v>1.7108793939766</v>
      </c>
      <c r="T27" s="329">
        <f t="shared" si="0"/>
        <v>1.5878624980764946</v>
      </c>
      <c r="U27" s="329">
        <f t="shared" si="0"/>
        <v>1.9995665342822111</v>
      </c>
      <c r="V27" s="329">
        <f t="shared" si="0"/>
        <v>1.3627084247527783</v>
      </c>
      <c r="W27" s="328">
        <f t="shared" si="0"/>
        <v>-0.99221056674264951</v>
      </c>
      <c r="X27" s="328">
        <f t="shared" si="0"/>
        <v>-1.6123491415378473</v>
      </c>
      <c r="Y27" s="328">
        <f t="shared" si="0"/>
        <v>0.8043311702233169</v>
      </c>
      <c r="Z27" s="328">
        <f t="shared" si="0"/>
        <v>3.3023265369955173</v>
      </c>
      <c r="AA27" s="328">
        <f t="shared" si="2"/>
        <v>5.5196689003046071</v>
      </c>
    </row>
    <row r="28" spans="1:27" ht="15" thickBot="1" x14ac:dyDescent="0.25">
      <c r="A28" s="330" t="s">
        <v>5</v>
      </c>
      <c r="B28" s="331"/>
      <c r="C28" s="332">
        <v>12.147284087070373</v>
      </c>
      <c r="D28" s="332">
        <v>13.681138377660529</v>
      </c>
      <c r="E28" s="332">
        <v>8.3940382019667545</v>
      </c>
      <c r="F28" s="332">
        <v>11.253890346081787</v>
      </c>
      <c r="G28" s="332">
        <v>4.1532018784483844</v>
      </c>
      <c r="H28" s="332">
        <v>-0.52785401389247055</v>
      </c>
      <c r="I28" s="332">
        <v>7.7609880996000875</v>
      </c>
      <c r="J28" s="332">
        <v>8.9987816934359444</v>
      </c>
      <c r="K28" s="332">
        <v>11.583656424575441</v>
      </c>
      <c r="L28" s="332">
        <v>1.5467602969467773</v>
      </c>
      <c r="M28" s="332">
        <v>11.714677258165549</v>
      </c>
      <c r="N28" s="332">
        <v>2.4682460876895203</v>
      </c>
      <c r="O28" s="332">
        <v>6.6328426969376855</v>
      </c>
      <c r="P28" s="332">
        <v>4.5311768469312721</v>
      </c>
      <c r="Q28" s="332">
        <f t="shared" si="1"/>
        <v>11.439512932952136</v>
      </c>
      <c r="R28" s="332">
        <f t="shared" si="0"/>
        <v>3.8200333497184715</v>
      </c>
      <c r="S28" s="332">
        <f t="shared" si="0"/>
        <v>3.7469686569299014</v>
      </c>
      <c r="T28" s="332">
        <f t="shared" si="0"/>
        <v>2.9980285912472779</v>
      </c>
      <c r="U28" s="332">
        <f t="shared" si="0"/>
        <v>0.79777606798365874</v>
      </c>
      <c r="V28" s="332">
        <f t="shared" si="0"/>
        <v>2.8448920804843656</v>
      </c>
      <c r="W28" s="332">
        <f t="shared" si="0"/>
        <v>-7.8835202017954409E-2</v>
      </c>
      <c r="X28" s="332">
        <f t="shared" si="0"/>
        <v>1.5265255719831101</v>
      </c>
      <c r="Y28" s="332">
        <f t="shared" si="0"/>
        <v>1.4695785545066791</v>
      </c>
      <c r="Z28" s="332">
        <f>100*(Z16-Y16)/Y16</f>
        <v>3.0972306550207391</v>
      </c>
      <c r="AA28" s="332">
        <f t="shared" si="2"/>
        <v>7.5405068451212669</v>
      </c>
    </row>
    <row r="29" spans="1:27" x14ac:dyDescent="0.2">
      <c r="A29" s="57"/>
      <c r="B29" s="333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"/>
      <c r="W29" s="3"/>
    </row>
    <row r="30" spans="1:27" x14ac:dyDescent="0.2">
      <c r="A30" s="57"/>
      <c r="B30" s="333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  <c r="R30" s="334"/>
      <c r="S30" s="334"/>
      <c r="T30" s="334"/>
      <c r="U30" s="334"/>
      <c r="V30" s="3"/>
      <c r="W30" s="3"/>
    </row>
    <row r="31" spans="1:27" x14ac:dyDescent="0.2">
      <c r="A31" s="3" t="s">
        <v>204</v>
      </c>
      <c r="J31" s="3"/>
      <c r="K31" s="3"/>
      <c r="L31" s="3"/>
    </row>
    <row r="32" spans="1:27" x14ac:dyDescent="0.2">
      <c r="A32" s="3" t="s">
        <v>189</v>
      </c>
      <c r="J32" s="3"/>
      <c r="K32" s="335"/>
      <c r="L32" s="335"/>
      <c r="V32" s="588"/>
    </row>
    <row r="33" spans="1:13" x14ac:dyDescent="0.2">
      <c r="A33" s="292" t="s">
        <v>250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</row>
  </sheetData>
  <mergeCells count="2">
    <mergeCell ref="B5:AA5"/>
    <mergeCell ref="B17:AA17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zoomScaleNormal="100" workbookViewId="0">
      <pane xSplit="1" ySplit="5" topLeftCell="H6" activePane="bottomRight" state="frozen"/>
      <selection activeCell="R8" sqref="R8"/>
      <selection pane="topRight" activeCell="R8" sqref="R8"/>
      <selection pane="bottomLeft" activeCell="R8" sqref="R8"/>
      <selection pane="bottomRight" activeCell="A6" sqref="A6:A16"/>
    </sheetView>
  </sheetViews>
  <sheetFormatPr defaultColWidth="9" defaultRowHeight="14.25" x14ac:dyDescent="0.2"/>
  <cols>
    <col min="1" max="1" width="19.25" customWidth="1"/>
  </cols>
  <sheetData>
    <row r="1" spans="1:27" x14ac:dyDescent="0.2">
      <c r="A1" s="118" t="s">
        <v>260</v>
      </c>
    </row>
    <row r="2" spans="1:27" x14ac:dyDescent="0.2">
      <c r="A2" s="118" t="s">
        <v>524</v>
      </c>
    </row>
    <row r="3" spans="1:27" x14ac:dyDescent="0.2">
      <c r="B3" s="118"/>
      <c r="C3" s="118"/>
      <c r="D3" s="118"/>
      <c r="E3" s="118"/>
      <c r="F3" s="118"/>
      <c r="G3" s="118"/>
      <c r="H3" s="118"/>
      <c r="J3" s="108"/>
      <c r="K3" s="108"/>
      <c r="L3" s="108"/>
    </row>
    <row r="4" spans="1:27" ht="25.5" x14ac:dyDescent="0.2">
      <c r="A4" s="239" t="s">
        <v>142</v>
      </c>
      <c r="B4" s="726" t="s">
        <v>143</v>
      </c>
      <c r="C4" s="727"/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727"/>
      <c r="P4" s="727"/>
      <c r="Q4" s="727"/>
      <c r="R4" s="727"/>
      <c r="S4" s="727"/>
      <c r="T4" s="727"/>
      <c r="U4" s="727"/>
      <c r="V4" s="727"/>
      <c r="W4" s="727"/>
      <c r="X4" s="727"/>
      <c r="Y4" s="727"/>
      <c r="Z4" s="727"/>
      <c r="AA4" s="728"/>
    </row>
    <row r="5" spans="1:27" x14ac:dyDescent="0.2">
      <c r="A5" s="240"/>
      <c r="B5" s="193">
        <v>2531</v>
      </c>
      <c r="C5" s="124">
        <v>2533</v>
      </c>
      <c r="D5" s="124">
        <v>2535</v>
      </c>
      <c r="E5" s="124">
        <v>2537</v>
      </c>
      <c r="F5" s="124">
        <v>2539</v>
      </c>
      <c r="G5" s="124">
        <v>2541</v>
      </c>
      <c r="H5" s="124">
        <v>2543</v>
      </c>
      <c r="I5" s="124">
        <v>2545</v>
      </c>
      <c r="J5" s="124">
        <v>2547</v>
      </c>
      <c r="K5" s="124">
        <v>2549</v>
      </c>
      <c r="L5" s="124">
        <v>2550</v>
      </c>
      <c r="M5" s="124">
        <v>2551</v>
      </c>
      <c r="N5" s="124">
        <v>2552</v>
      </c>
      <c r="O5" s="124">
        <v>2553</v>
      </c>
      <c r="P5" s="124">
        <v>2554</v>
      </c>
      <c r="Q5" s="124">
        <v>2555</v>
      </c>
      <c r="R5" s="124">
        <v>2556</v>
      </c>
      <c r="S5" s="124">
        <v>2557</v>
      </c>
      <c r="T5" s="124">
        <v>2558</v>
      </c>
      <c r="U5" s="124">
        <v>2559</v>
      </c>
      <c r="V5" s="124">
        <v>2560</v>
      </c>
      <c r="W5" s="124">
        <v>2561</v>
      </c>
      <c r="X5" s="124">
        <v>2562</v>
      </c>
      <c r="Y5" s="124">
        <v>2563</v>
      </c>
      <c r="Z5" s="124">
        <v>2564</v>
      </c>
      <c r="AA5" s="124">
        <v>2565</v>
      </c>
    </row>
    <row r="6" spans="1:27" ht="25.5" x14ac:dyDescent="0.2">
      <c r="A6" s="409" t="s">
        <v>203</v>
      </c>
      <c r="B6" s="242">
        <v>2.532117012755525</v>
      </c>
      <c r="C6" s="243">
        <v>2.4921099416978829</v>
      </c>
      <c r="D6" s="243">
        <v>2.3943213823337843</v>
      </c>
      <c r="E6" s="243">
        <v>2.4989573504160663</v>
      </c>
      <c r="F6" s="243">
        <v>2.5220109077270942</v>
      </c>
      <c r="G6" s="243">
        <v>2.7276361969706482</v>
      </c>
      <c r="H6" s="243">
        <v>2.5605526277363122</v>
      </c>
      <c r="I6" s="244">
        <v>2.6205969983682889</v>
      </c>
      <c r="J6" s="244">
        <v>2.5301481777282042</v>
      </c>
      <c r="K6" s="244">
        <v>2.4557208859937054</v>
      </c>
      <c r="L6" s="244">
        <v>2.6868021446647585</v>
      </c>
      <c r="M6" s="244">
        <v>2.6737241653305217</v>
      </c>
      <c r="N6" s="244">
        <v>2.6947694680241998</v>
      </c>
      <c r="O6" s="244">
        <v>2.7134564095757319</v>
      </c>
      <c r="P6" s="244">
        <v>3.0250345837201129</v>
      </c>
      <c r="Q6" s="244">
        <v>2.7575574191020671</v>
      </c>
      <c r="R6" s="244">
        <v>2.8783952448485444</v>
      </c>
      <c r="S6" s="244">
        <v>2.9404511015389541</v>
      </c>
      <c r="T6" s="244">
        <v>3.1580859163423782</v>
      </c>
      <c r="U6" s="244">
        <v>3.027737882551464</v>
      </c>
      <c r="V6" s="244">
        <v>3.0116731114155066</v>
      </c>
      <c r="W6" s="244">
        <v>3.0047295426516332</v>
      </c>
      <c r="X6" s="244">
        <v>3.2128944558368522</v>
      </c>
      <c r="Y6" s="244">
        <v>3.1177773716056651</v>
      </c>
      <c r="Z6" s="244">
        <v>3.1249095286823807</v>
      </c>
      <c r="AA6" s="244">
        <v>3.2020196996048225</v>
      </c>
    </row>
    <row r="7" spans="1:27" x14ac:dyDescent="0.2">
      <c r="A7" s="194" t="s">
        <v>199</v>
      </c>
      <c r="B7" s="245">
        <v>3.5488996924032659</v>
      </c>
      <c r="C7" s="246">
        <v>3.5120535429878608</v>
      </c>
      <c r="D7" s="246">
        <v>3.354487815132611</v>
      </c>
      <c r="E7" s="246">
        <v>3.5504172419283679</v>
      </c>
      <c r="F7" s="246">
        <v>3.5736461577753378</v>
      </c>
      <c r="G7" s="246">
        <v>3.7618559300605003</v>
      </c>
      <c r="H7" s="246">
        <v>3.5989018267592958</v>
      </c>
      <c r="I7" s="195">
        <v>3.6545453949249058</v>
      </c>
      <c r="J7" s="195">
        <v>3.5774953552807918</v>
      </c>
      <c r="K7" s="195">
        <v>3.540566994039565</v>
      </c>
      <c r="L7" s="195">
        <v>3.8013091753839308</v>
      </c>
      <c r="M7" s="195">
        <v>3.7172297293602137</v>
      </c>
      <c r="N7" s="195">
        <v>3.802257480619208</v>
      </c>
      <c r="O7" s="195">
        <v>3.8662237210321004</v>
      </c>
      <c r="P7" s="195">
        <v>4.1983015292620571</v>
      </c>
      <c r="Q7" s="195">
        <v>3.888397795289269</v>
      </c>
      <c r="R7" s="195">
        <v>4.0476623376039109</v>
      </c>
      <c r="S7" s="195">
        <v>4.1140199466253335</v>
      </c>
      <c r="T7" s="195">
        <v>4.3062856329009387</v>
      </c>
      <c r="U7" s="195">
        <v>4.1962678771940798</v>
      </c>
      <c r="V7" s="195">
        <v>4.18453242742447</v>
      </c>
      <c r="W7" s="195">
        <v>4.186188102487252</v>
      </c>
      <c r="X7" s="195">
        <v>4.4050419963452203</v>
      </c>
      <c r="Y7" s="195">
        <v>4.3269676539679001</v>
      </c>
      <c r="Z7" s="195">
        <v>4.3400770641360005</v>
      </c>
      <c r="AA7" s="195">
        <v>4.4134507193314745</v>
      </c>
    </row>
    <row r="8" spans="1:27" x14ac:dyDescent="0.2">
      <c r="A8" s="194" t="s">
        <v>198</v>
      </c>
      <c r="B8" s="245">
        <v>4.3110102396711971</v>
      </c>
      <c r="C8" s="246">
        <v>4.2808355318903235</v>
      </c>
      <c r="D8" s="246">
        <v>4.1510517912090021</v>
      </c>
      <c r="E8" s="246">
        <v>4.3268471180455101</v>
      </c>
      <c r="F8" s="246">
        <v>4.4026260202952052</v>
      </c>
      <c r="G8" s="246">
        <v>4.5654970119888496</v>
      </c>
      <c r="H8" s="246">
        <v>4.3717900125936477</v>
      </c>
      <c r="I8" s="195">
        <v>4.4912565486556364</v>
      </c>
      <c r="J8" s="195">
        <v>4.4201641352213397</v>
      </c>
      <c r="K8" s="195">
        <v>4.4420006248237023</v>
      </c>
      <c r="L8" s="195">
        <v>4.6805588900091868</v>
      </c>
      <c r="M8" s="195">
        <v>4.5751589030057529</v>
      </c>
      <c r="N8" s="195">
        <v>4.6664188184872506</v>
      </c>
      <c r="O8" s="195">
        <v>4.7433319466148003</v>
      </c>
      <c r="P8" s="195">
        <v>5.0746063465619518</v>
      </c>
      <c r="Q8" s="195">
        <v>4.7600385512282539</v>
      </c>
      <c r="R8" s="195">
        <v>4.9543385776519635</v>
      </c>
      <c r="S8" s="195">
        <v>5.0264022156504602</v>
      </c>
      <c r="T8" s="195">
        <v>5.1882324633859769</v>
      </c>
      <c r="U8" s="195">
        <v>5.0994083086799531</v>
      </c>
      <c r="V8" s="195">
        <v>5.0903835172188998</v>
      </c>
      <c r="W8" s="195">
        <v>5.097779275025883</v>
      </c>
      <c r="X8" s="195">
        <v>5.2959891282755507</v>
      </c>
      <c r="Y8" s="195">
        <v>5.2630483621712321</v>
      </c>
      <c r="Z8" s="195">
        <v>5.2681327485253586</v>
      </c>
      <c r="AA8" s="195">
        <v>5.351756273947637</v>
      </c>
    </row>
    <row r="9" spans="1:27" x14ac:dyDescent="0.2">
      <c r="A9" s="194" t="s">
        <v>197</v>
      </c>
      <c r="B9" s="245">
        <v>5.1326691899724386</v>
      </c>
      <c r="C9" s="246">
        <v>5.0843833334385558</v>
      </c>
      <c r="D9" s="246">
        <v>4.9943463907475358</v>
      </c>
      <c r="E9" s="246">
        <v>5.1429234447153931</v>
      </c>
      <c r="F9" s="246">
        <v>5.2684125047159451</v>
      </c>
      <c r="G9" s="246">
        <v>5.4383802613409511</v>
      </c>
      <c r="H9" s="246">
        <v>5.2322080775423245</v>
      </c>
      <c r="I9" s="195">
        <v>5.3819830017272547</v>
      </c>
      <c r="J9" s="195">
        <v>5.3337106110179011</v>
      </c>
      <c r="K9" s="195">
        <v>5.3816758359492551</v>
      </c>
      <c r="L9" s="195">
        <v>5.6250171835401126</v>
      </c>
      <c r="M9" s="195">
        <v>5.5189890931350067</v>
      </c>
      <c r="N9" s="195">
        <v>5.6117090300479635</v>
      </c>
      <c r="O9" s="195">
        <v>5.6564272163425553</v>
      </c>
      <c r="P9" s="195">
        <v>5.9668927149063107</v>
      </c>
      <c r="Q9" s="195">
        <v>5.6850349152578383</v>
      </c>
      <c r="R9" s="195">
        <v>5.8405611025727842</v>
      </c>
      <c r="S9" s="195">
        <v>5.975531175160115</v>
      </c>
      <c r="T9" s="195">
        <v>6.1222547426865859</v>
      </c>
      <c r="U9" s="195">
        <v>6.0097982571331219</v>
      </c>
      <c r="V9" s="195">
        <v>6.0387230045782889</v>
      </c>
      <c r="W9" s="195">
        <v>6.0301427113258601</v>
      </c>
      <c r="X9" s="195">
        <v>6.2201135604286337</v>
      </c>
      <c r="Y9" s="195">
        <v>6.2315217427946417</v>
      </c>
      <c r="Z9" s="195">
        <v>6.2066681010226583</v>
      </c>
      <c r="AA9" s="195">
        <v>6.3363409185700368</v>
      </c>
    </row>
    <row r="10" spans="1:27" x14ac:dyDescent="0.2">
      <c r="A10" s="194" t="s">
        <v>196</v>
      </c>
      <c r="B10" s="245">
        <v>6.0946479641606501</v>
      </c>
      <c r="C10" s="246">
        <v>6.0222520621868796</v>
      </c>
      <c r="D10" s="246">
        <v>5.9826146667425402</v>
      </c>
      <c r="E10" s="246">
        <v>6.1120422975613282</v>
      </c>
      <c r="F10" s="246">
        <v>6.2215667240825043</v>
      </c>
      <c r="G10" s="246">
        <v>6.4331774879844321</v>
      </c>
      <c r="H10" s="246">
        <v>6.2288733461321506</v>
      </c>
      <c r="I10" s="195">
        <v>6.3910288455659092</v>
      </c>
      <c r="J10" s="195">
        <v>6.3621014740896538</v>
      </c>
      <c r="K10" s="195">
        <v>6.467645976149476</v>
      </c>
      <c r="L10" s="195">
        <v>6.7159746143035752</v>
      </c>
      <c r="M10" s="195">
        <v>6.6172430272897875</v>
      </c>
      <c r="N10" s="195">
        <v>6.724858570709551</v>
      </c>
      <c r="O10" s="195">
        <v>6.7195567405303942</v>
      </c>
      <c r="P10" s="195">
        <v>6.9611511141469462</v>
      </c>
      <c r="Q10" s="195">
        <v>6.7755350520711621</v>
      </c>
      <c r="R10" s="195">
        <v>6.9161238808074206</v>
      </c>
      <c r="S10" s="195">
        <v>7.0372613678354785</v>
      </c>
      <c r="T10" s="195">
        <v>7.1732076532821152</v>
      </c>
      <c r="U10" s="195">
        <v>7.0791611274982102</v>
      </c>
      <c r="V10" s="195">
        <v>7.1443662151300211</v>
      </c>
      <c r="W10" s="195">
        <v>7.1359337199392847</v>
      </c>
      <c r="X10" s="195">
        <v>7.2791901285217122</v>
      </c>
      <c r="Y10" s="195">
        <v>7.310852208719945</v>
      </c>
      <c r="Z10" s="195">
        <v>7.2740916828968647</v>
      </c>
      <c r="AA10" s="195">
        <v>7.3834396561348683</v>
      </c>
    </row>
    <row r="11" spans="1:27" x14ac:dyDescent="0.2">
      <c r="A11" s="194" t="s">
        <v>195</v>
      </c>
      <c r="B11" s="245">
        <v>7.2996236026122281</v>
      </c>
      <c r="C11" s="246">
        <v>7.2254190075712028</v>
      </c>
      <c r="D11" s="246">
        <v>7.2301711336919263</v>
      </c>
      <c r="E11" s="246">
        <v>7.3419582511768775</v>
      </c>
      <c r="F11" s="246">
        <v>7.3775769460003193</v>
      </c>
      <c r="G11" s="246">
        <v>7.7255132555948363</v>
      </c>
      <c r="H11" s="246">
        <v>7.4256415871092853</v>
      </c>
      <c r="I11" s="195">
        <v>7.6571279508345196</v>
      </c>
      <c r="J11" s="195">
        <v>7.632375115041623</v>
      </c>
      <c r="K11" s="195">
        <v>7.7847819378265983</v>
      </c>
      <c r="L11" s="195">
        <v>7.9993130422714307</v>
      </c>
      <c r="M11" s="195">
        <v>7.9292828600376506</v>
      </c>
      <c r="N11" s="195">
        <v>8.059437875345532</v>
      </c>
      <c r="O11" s="195">
        <v>8.0076699460352181</v>
      </c>
      <c r="P11" s="195">
        <v>8.1561582077358175</v>
      </c>
      <c r="Q11" s="195">
        <v>8.0702835589863788</v>
      </c>
      <c r="R11" s="195">
        <v>8.1907730791962479</v>
      </c>
      <c r="S11" s="195">
        <v>8.2927970295932418</v>
      </c>
      <c r="T11" s="195">
        <v>8.4255912260468797</v>
      </c>
      <c r="U11" s="195">
        <v>8.2959581170256129</v>
      </c>
      <c r="V11" s="195">
        <v>8.4540304692084991</v>
      </c>
      <c r="W11" s="195">
        <v>8.4470337124902635</v>
      </c>
      <c r="X11" s="195">
        <v>8.5606090903700949</v>
      </c>
      <c r="Y11" s="195">
        <v>8.6171832927635457</v>
      </c>
      <c r="Z11" s="195">
        <v>8.5946161554255642</v>
      </c>
      <c r="AA11" s="195">
        <v>8.6674423246995751</v>
      </c>
    </row>
    <row r="12" spans="1:27" x14ac:dyDescent="0.2">
      <c r="A12" s="194" t="s">
        <v>194</v>
      </c>
      <c r="B12" s="245">
        <v>8.9940046529279041</v>
      </c>
      <c r="C12" s="246">
        <v>8.8462910485786743</v>
      </c>
      <c r="D12" s="246">
        <v>8.8623771823092952</v>
      </c>
      <c r="E12" s="246">
        <v>9.0516307530027831</v>
      </c>
      <c r="F12" s="246">
        <v>9.1062527839742486</v>
      </c>
      <c r="G12" s="246">
        <v>9.4278834942053003</v>
      </c>
      <c r="H12" s="246">
        <v>9.1267335139826944</v>
      </c>
      <c r="I12" s="195">
        <v>9.3145908836347822</v>
      </c>
      <c r="J12" s="195">
        <v>9.3234257198192303</v>
      </c>
      <c r="K12" s="195">
        <v>9.4524825972170206</v>
      </c>
      <c r="L12" s="195">
        <v>9.6662277639432048</v>
      </c>
      <c r="M12" s="195">
        <v>9.624600675176092</v>
      </c>
      <c r="N12" s="195">
        <v>9.7025740759833905</v>
      </c>
      <c r="O12" s="195">
        <v>9.6846485154797275</v>
      </c>
      <c r="P12" s="195">
        <v>9.672248527025971</v>
      </c>
      <c r="Q12" s="195">
        <v>9.7178711235876847</v>
      </c>
      <c r="R12" s="195">
        <v>9.8875547178782135</v>
      </c>
      <c r="S12" s="195">
        <v>9.9481139107080416</v>
      </c>
      <c r="T12" s="195">
        <v>9.9692653342528459</v>
      </c>
      <c r="U12" s="195">
        <v>9.9027994471061209</v>
      </c>
      <c r="V12" s="195">
        <v>10.037020412896926</v>
      </c>
      <c r="W12" s="195">
        <v>10.076921541767451</v>
      </c>
      <c r="X12" s="195">
        <v>10.142059021331761</v>
      </c>
      <c r="Y12" s="195">
        <v>10.197528497684194</v>
      </c>
      <c r="Z12" s="195">
        <v>10.255637808635745</v>
      </c>
      <c r="AA12" s="195">
        <v>10.258595123569242</v>
      </c>
    </row>
    <row r="13" spans="1:27" x14ac:dyDescent="0.2">
      <c r="A13" s="194" t="s">
        <v>193</v>
      </c>
      <c r="B13" s="245">
        <v>11.408325390860401</v>
      </c>
      <c r="C13" s="246">
        <v>11.251352118799891</v>
      </c>
      <c r="D13" s="246">
        <v>11.375165859093437</v>
      </c>
      <c r="E13" s="246">
        <v>11.386910794282953</v>
      </c>
      <c r="F13" s="246">
        <v>11.474930449368294</v>
      </c>
      <c r="G13" s="246">
        <v>11.872142351584428</v>
      </c>
      <c r="H13" s="246">
        <v>11.751907038041857</v>
      </c>
      <c r="I13" s="195">
        <v>11.627245612061492</v>
      </c>
      <c r="J13" s="195">
        <v>11.562739308050389</v>
      </c>
      <c r="K13" s="195">
        <v>11.854340204574926</v>
      </c>
      <c r="L13" s="195">
        <v>12.04999195759132</v>
      </c>
      <c r="M13" s="195">
        <v>12.007777096468439</v>
      </c>
      <c r="N13" s="195">
        <v>12.067235534394067</v>
      </c>
      <c r="O13" s="195">
        <v>11.928449968107255</v>
      </c>
      <c r="P13" s="195">
        <v>11.756693287836569</v>
      </c>
      <c r="Q13" s="195">
        <v>12.047985382304418</v>
      </c>
      <c r="R13" s="195">
        <v>12.200330073731307</v>
      </c>
      <c r="S13" s="195">
        <v>12.22736790282236</v>
      </c>
      <c r="T13" s="195">
        <v>12.036512471036724</v>
      </c>
      <c r="U13" s="195">
        <v>12.128839064448798</v>
      </c>
      <c r="V13" s="195">
        <v>12.198225709976114</v>
      </c>
      <c r="W13" s="195">
        <v>12.292077300421587</v>
      </c>
      <c r="X13" s="195">
        <v>12.296056646776792</v>
      </c>
      <c r="Y13" s="195">
        <v>12.353601235945542</v>
      </c>
      <c r="Z13" s="195">
        <v>12.374267125081184</v>
      </c>
      <c r="AA13" s="195">
        <v>12.330569608224705</v>
      </c>
    </row>
    <row r="14" spans="1:27" x14ac:dyDescent="0.2">
      <c r="A14" s="194" t="s">
        <v>192</v>
      </c>
      <c r="B14" s="245">
        <v>15.495244419181711</v>
      </c>
      <c r="C14" s="246">
        <v>15.622890581550489</v>
      </c>
      <c r="D14" s="246">
        <v>15.675715388804262</v>
      </c>
      <c r="E14" s="246">
        <v>15.556094184307195</v>
      </c>
      <c r="F14" s="246">
        <v>15.746918140579581</v>
      </c>
      <c r="G14" s="246">
        <v>16.076351238407231</v>
      </c>
      <c r="H14" s="246">
        <v>16.037087520907292</v>
      </c>
      <c r="I14" s="195">
        <v>15.704011406585099</v>
      </c>
      <c r="J14" s="195">
        <v>15.475694411181959</v>
      </c>
      <c r="K14" s="195">
        <v>15.947648161934019</v>
      </c>
      <c r="L14" s="195">
        <v>15.903798934025835</v>
      </c>
      <c r="M14" s="195">
        <v>16.041302886409024</v>
      </c>
      <c r="N14" s="195">
        <v>15.901002848083332</v>
      </c>
      <c r="O14" s="195">
        <v>15.791387943039018</v>
      </c>
      <c r="P14" s="195">
        <v>15.250812431871012</v>
      </c>
      <c r="Q14" s="195">
        <v>15.891529762522755</v>
      </c>
      <c r="R14" s="195">
        <v>15.888430870956414</v>
      </c>
      <c r="S14" s="195">
        <v>15.817422292536405</v>
      </c>
      <c r="T14" s="195">
        <v>15.3878431490701</v>
      </c>
      <c r="U14" s="195">
        <v>15.699311902927557</v>
      </c>
      <c r="V14" s="195">
        <v>15.686902874253667</v>
      </c>
      <c r="W14" s="195">
        <v>15.83336596508366</v>
      </c>
      <c r="X14" s="195">
        <v>15.55067144377427</v>
      </c>
      <c r="Y14" s="195">
        <v>15.720268116297499</v>
      </c>
      <c r="Z14" s="195">
        <v>15.649810295838625</v>
      </c>
      <c r="AA14" s="195">
        <v>15.652223359042974</v>
      </c>
    </row>
    <row r="15" spans="1:27" ht="25.5" x14ac:dyDescent="0.2">
      <c r="A15" s="410" t="s">
        <v>202</v>
      </c>
      <c r="B15" s="245">
        <v>35.18345783545363</v>
      </c>
      <c r="C15" s="246">
        <v>35.662412831298937</v>
      </c>
      <c r="D15" s="246">
        <v>35.979748389935992</v>
      </c>
      <c r="E15" s="246">
        <v>35.032218564564019</v>
      </c>
      <c r="F15" s="246">
        <v>34.306059365481104</v>
      </c>
      <c r="G15" s="246">
        <v>31.971562771863159</v>
      </c>
      <c r="H15" s="246">
        <v>33.666304449195167</v>
      </c>
      <c r="I15" s="195">
        <v>33.157613357641949</v>
      </c>
      <c r="J15" s="195">
        <v>33.782145692567305</v>
      </c>
      <c r="K15" s="195">
        <v>32.673136781494982</v>
      </c>
      <c r="L15" s="195">
        <v>30.871006294268273</v>
      </c>
      <c r="M15" s="195">
        <v>31.294691563785452</v>
      </c>
      <c r="N15" s="195">
        <v>30.76973629830735</v>
      </c>
      <c r="O15" s="195">
        <v>30.888847593243923</v>
      </c>
      <c r="P15" s="195">
        <v>29.938101256931947</v>
      </c>
      <c r="Q15" s="195">
        <v>30.405766439647607</v>
      </c>
      <c r="R15" s="195">
        <v>29.195830114755644</v>
      </c>
      <c r="S15" s="195">
        <v>28.620633057529606</v>
      </c>
      <c r="T15" s="195">
        <v>28.232721410997716</v>
      </c>
      <c r="U15" s="195">
        <v>28.560718015437317</v>
      </c>
      <c r="V15" s="195">
        <v>28.154142257893298</v>
      </c>
      <c r="W15" s="195">
        <v>27.895828128807121</v>
      </c>
      <c r="X15" s="195">
        <v>27.037374528339122</v>
      </c>
      <c r="Y15" s="195">
        <v>26.861251518051919</v>
      </c>
      <c r="Z15" s="195">
        <v>26.911787445275611</v>
      </c>
      <c r="AA15" s="195">
        <v>26.404162316874668</v>
      </c>
    </row>
    <row r="16" spans="1:27" x14ac:dyDescent="0.2">
      <c r="A16" s="196" t="s">
        <v>5</v>
      </c>
      <c r="B16" s="247">
        <v>100</v>
      </c>
      <c r="C16" s="248">
        <v>100</v>
      </c>
      <c r="D16" s="248">
        <v>100</v>
      </c>
      <c r="E16" s="248">
        <v>100</v>
      </c>
      <c r="F16" s="248">
        <v>100</v>
      </c>
      <c r="G16" s="248">
        <v>100</v>
      </c>
      <c r="H16" s="248">
        <v>100</v>
      </c>
      <c r="I16" s="248">
        <v>100</v>
      </c>
      <c r="J16" s="248">
        <v>100</v>
      </c>
      <c r="K16" s="248">
        <v>100</v>
      </c>
      <c r="L16" s="248">
        <v>100</v>
      </c>
      <c r="M16" s="248">
        <v>100</v>
      </c>
      <c r="N16" s="248">
        <v>100</v>
      </c>
      <c r="O16" s="248">
        <v>100</v>
      </c>
      <c r="P16" s="248">
        <v>100</v>
      </c>
      <c r="Q16" s="248">
        <v>100</v>
      </c>
      <c r="R16" s="248">
        <v>100</v>
      </c>
      <c r="S16" s="248">
        <v>100</v>
      </c>
      <c r="T16" s="248">
        <v>100</v>
      </c>
      <c r="U16" s="248">
        <v>100</v>
      </c>
      <c r="V16" s="248">
        <v>100</v>
      </c>
      <c r="W16" s="248">
        <v>100</v>
      </c>
      <c r="X16" s="248">
        <v>100</v>
      </c>
      <c r="Y16" s="248">
        <v>100</v>
      </c>
      <c r="Z16" s="248">
        <v>100</v>
      </c>
      <c r="AA16" s="248">
        <v>100</v>
      </c>
    </row>
    <row r="17" spans="1:27" ht="25.5" x14ac:dyDescent="0.2">
      <c r="A17" s="411" t="s">
        <v>191</v>
      </c>
      <c r="B17" s="250">
        <v>13.894878340225654</v>
      </c>
      <c r="C17" s="116">
        <v>14.310128230940732</v>
      </c>
      <c r="D17" s="116">
        <v>15.027117351667277</v>
      </c>
      <c r="E17" s="116">
        <v>14.018734076726558</v>
      </c>
      <c r="F17" s="116">
        <v>13.602660979923623</v>
      </c>
      <c r="G17" s="116">
        <v>11.721344220087428</v>
      </c>
      <c r="H17" s="116">
        <v>13.148061900589903</v>
      </c>
      <c r="I17" s="116">
        <v>12.65269454948147</v>
      </c>
      <c r="J17" s="116">
        <v>13.351844761479532</v>
      </c>
      <c r="K17" s="116">
        <v>13.30490650132408</v>
      </c>
      <c r="L17" s="116">
        <v>11.489869604120088</v>
      </c>
      <c r="M17" s="116">
        <v>11.704532565316756</v>
      </c>
      <c r="N17" s="116">
        <v>11.418318584731356</v>
      </c>
      <c r="O17" s="116">
        <v>11.383579807745507</v>
      </c>
      <c r="P17" s="116">
        <v>9.8967798312291713</v>
      </c>
      <c r="Q17" s="116">
        <v>11.026340278183046</v>
      </c>
      <c r="R17" s="116">
        <v>10.143092810831778</v>
      </c>
      <c r="S17" s="116">
        <v>9.7334157478593433</v>
      </c>
      <c r="T17" s="116">
        <v>8.9398205618472222</v>
      </c>
      <c r="U17" s="116">
        <v>9.4330219864902247</v>
      </c>
      <c r="V17" s="116">
        <v>9.3483393503688266</v>
      </c>
      <c r="W17" s="116">
        <v>9.2839730607465683</v>
      </c>
      <c r="X17" s="116">
        <v>8.4152700625507411</v>
      </c>
      <c r="Y17" s="116">
        <v>8.6155130134318387</v>
      </c>
      <c r="Z17" s="116">
        <v>8.6120213075810153</v>
      </c>
      <c r="AA17" s="116">
        <v>8.2460961499185466</v>
      </c>
    </row>
    <row r="18" spans="1:27" x14ac:dyDescent="0.2">
      <c r="A18" s="108" t="s">
        <v>190</v>
      </c>
    </row>
    <row r="19" spans="1:27" x14ac:dyDescent="0.2">
      <c r="A19" s="108" t="s">
        <v>189</v>
      </c>
    </row>
    <row r="20" spans="1:27" x14ac:dyDescent="0.2">
      <c r="A20" s="412" t="s">
        <v>254</v>
      </c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W20" s="588"/>
    </row>
    <row r="21" spans="1:27" x14ac:dyDescent="0.2">
      <c r="A21" s="412"/>
      <c r="B21" s="276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</row>
  </sheetData>
  <mergeCells count="1">
    <mergeCell ref="B4:AA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20"/>
  <sheetViews>
    <sheetView workbookViewId="0">
      <selection activeCell="A4" sqref="A4:A14"/>
    </sheetView>
  </sheetViews>
  <sheetFormatPr defaultColWidth="9" defaultRowHeight="11.25" x14ac:dyDescent="0.15"/>
  <cols>
    <col min="1" max="1" width="22.625" style="432" customWidth="1"/>
    <col min="2" max="16384" width="9" style="432"/>
  </cols>
  <sheetData>
    <row r="1" spans="1:15" ht="14.25" x14ac:dyDescent="0.15">
      <c r="A1" s="448" t="s">
        <v>525</v>
      </c>
    </row>
    <row r="2" spans="1:15" x14ac:dyDescent="0.15">
      <c r="A2" s="474"/>
      <c r="O2" s="5" t="s">
        <v>12</v>
      </c>
    </row>
    <row r="3" spans="1:15" x14ac:dyDescent="0.15">
      <c r="A3" s="475" t="s">
        <v>142</v>
      </c>
      <c r="B3" s="475">
        <v>2552</v>
      </c>
      <c r="C3" s="475">
        <v>2553</v>
      </c>
      <c r="D3" s="475">
        <v>2554</v>
      </c>
      <c r="E3" s="475">
        <v>2555</v>
      </c>
      <c r="F3" s="475">
        <v>2556</v>
      </c>
      <c r="G3" s="475">
        <v>2557</v>
      </c>
      <c r="H3" s="475">
        <v>2558</v>
      </c>
      <c r="I3" s="475">
        <v>2559</v>
      </c>
      <c r="J3" s="475">
        <v>2560</v>
      </c>
      <c r="K3" s="475">
        <v>2561</v>
      </c>
      <c r="L3" s="475">
        <v>2562</v>
      </c>
      <c r="M3" s="475">
        <v>2563</v>
      </c>
      <c r="N3" s="475">
        <v>2564</v>
      </c>
      <c r="O3" s="475">
        <v>2565</v>
      </c>
    </row>
    <row r="4" spans="1:15" x14ac:dyDescent="0.15">
      <c r="A4" s="476" t="s">
        <v>203</v>
      </c>
      <c r="B4" s="476">
        <v>38.299999999999997</v>
      </c>
      <c r="C4" s="476">
        <v>37.6</v>
      </c>
      <c r="D4" s="476">
        <v>35.5</v>
      </c>
      <c r="E4" s="476">
        <v>33.9</v>
      </c>
      <c r="F4" s="476">
        <v>34.5</v>
      </c>
      <c r="G4" s="476">
        <v>37.299999999999997</v>
      </c>
      <c r="H4" s="476">
        <v>38.799999999999997</v>
      </c>
      <c r="I4" s="476">
        <v>38.1</v>
      </c>
      <c r="J4" s="476">
        <v>40.700000000000003</v>
      </c>
      <c r="K4" s="476">
        <v>40.700000000000003</v>
      </c>
      <c r="L4" s="476">
        <v>40.200000000000003</v>
      </c>
      <c r="M4" s="476">
        <v>43.1</v>
      </c>
      <c r="N4" s="476">
        <v>51.4</v>
      </c>
      <c r="O4" s="476">
        <v>49.9</v>
      </c>
    </row>
    <row r="5" spans="1:15" x14ac:dyDescent="0.15">
      <c r="A5" s="477" t="s">
        <v>199</v>
      </c>
      <c r="B5" s="477">
        <v>44.1</v>
      </c>
      <c r="C5" s="477">
        <v>43.7</v>
      </c>
      <c r="D5" s="477">
        <v>48.7</v>
      </c>
      <c r="E5" s="477">
        <v>41.2</v>
      </c>
      <c r="F5" s="477">
        <v>51.1</v>
      </c>
      <c r="G5" s="477">
        <v>46</v>
      </c>
      <c r="H5" s="477">
        <v>48.3</v>
      </c>
      <c r="I5" s="477">
        <v>51.7</v>
      </c>
      <c r="J5" s="477">
        <v>46.1</v>
      </c>
      <c r="K5" s="477">
        <v>46</v>
      </c>
      <c r="L5" s="477">
        <v>53.4</v>
      </c>
      <c r="M5" s="477">
        <v>50.5</v>
      </c>
      <c r="N5" s="477">
        <v>55</v>
      </c>
      <c r="O5" s="477">
        <v>56.2</v>
      </c>
    </row>
    <row r="6" spans="1:15" x14ac:dyDescent="0.15">
      <c r="A6" s="477" t="s">
        <v>198</v>
      </c>
      <c r="B6" s="477">
        <v>54</v>
      </c>
      <c r="C6" s="477">
        <v>54.3</v>
      </c>
      <c r="D6" s="477">
        <v>46.7</v>
      </c>
      <c r="E6" s="477">
        <v>46.1</v>
      </c>
      <c r="F6" s="477">
        <v>56.5</v>
      </c>
      <c r="G6" s="477">
        <v>48.7</v>
      </c>
      <c r="H6" s="477">
        <v>51.3</v>
      </c>
      <c r="I6" s="477">
        <v>50.9</v>
      </c>
      <c r="J6" s="477">
        <v>53.7</v>
      </c>
      <c r="K6" s="477">
        <v>54</v>
      </c>
      <c r="L6" s="477">
        <v>55.2</v>
      </c>
      <c r="M6" s="477">
        <v>56.6</v>
      </c>
      <c r="N6" s="477">
        <v>63.9</v>
      </c>
      <c r="O6" s="477">
        <v>59.6</v>
      </c>
    </row>
    <row r="7" spans="1:15" x14ac:dyDescent="0.15">
      <c r="A7" s="477" t="s">
        <v>197</v>
      </c>
      <c r="B7" s="477">
        <v>51.4</v>
      </c>
      <c r="C7" s="477">
        <v>55.1</v>
      </c>
      <c r="D7" s="477">
        <v>47.3</v>
      </c>
      <c r="E7" s="477">
        <v>53.9</v>
      </c>
      <c r="F7" s="477">
        <v>53.9</v>
      </c>
      <c r="G7" s="477">
        <v>56</v>
      </c>
      <c r="H7" s="477">
        <v>57</v>
      </c>
      <c r="I7" s="477">
        <v>58.8</v>
      </c>
      <c r="J7" s="477">
        <v>56.4</v>
      </c>
      <c r="K7" s="477">
        <v>54.3</v>
      </c>
      <c r="L7" s="477">
        <v>54.6</v>
      </c>
      <c r="M7" s="477">
        <v>65.099999999999994</v>
      </c>
      <c r="N7" s="477">
        <v>58.5</v>
      </c>
      <c r="O7" s="477">
        <v>65.400000000000006</v>
      </c>
    </row>
    <row r="8" spans="1:15" x14ac:dyDescent="0.15">
      <c r="A8" s="477" t="s">
        <v>196</v>
      </c>
      <c r="B8" s="477">
        <v>58.5</v>
      </c>
      <c r="C8" s="477">
        <v>56.1</v>
      </c>
      <c r="D8" s="477">
        <v>57.3</v>
      </c>
      <c r="E8" s="477">
        <v>55.9</v>
      </c>
      <c r="F8" s="477">
        <v>58.9</v>
      </c>
      <c r="G8" s="477">
        <v>51.7</v>
      </c>
      <c r="H8" s="477">
        <v>59.6</v>
      </c>
      <c r="I8" s="477">
        <v>59</v>
      </c>
      <c r="J8" s="477">
        <v>64.2</v>
      </c>
      <c r="K8" s="477">
        <v>59.9</v>
      </c>
      <c r="L8" s="477">
        <v>64.3</v>
      </c>
      <c r="M8" s="477">
        <v>61</v>
      </c>
      <c r="N8" s="477">
        <v>65.099999999999994</v>
      </c>
      <c r="O8" s="477">
        <v>67.8</v>
      </c>
    </row>
    <row r="9" spans="1:15" x14ac:dyDescent="0.15">
      <c r="A9" s="477" t="s">
        <v>195</v>
      </c>
      <c r="B9" s="477">
        <v>59.9</v>
      </c>
      <c r="C9" s="477">
        <v>56.8</v>
      </c>
      <c r="D9" s="477">
        <v>62.6</v>
      </c>
      <c r="E9" s="477">
        <v>57.3</v>
      </c>
      <c r="F9" s="477">
        <v>61.7</v>
      </c>
      <c r="G9" s="477">
        <v>61.3</v>
      </c>
      <c r="H9" s="477">
        <v>60</v>
      </c>
      <c r="I9" s="477">
        <v>58.9</v>
      </c>
      <c r="J9" s="477">
        <v>58</v>
      </c>
      <c r="K9" s="477">
        <v>59.5</v>
      </c>
      <c r="L9" s="477">
        <v>69.3</v>
      </c>
      <c r="M9" s="477">
        <v>63.2</v>
      </c>
      <c r="N9" s="477">
        <v>67.900000000000006</v>
      </c>
      <c r="O9" s="477">
        <v>65</v>
      </c>
    </row>
    <row r="10" spans="1:15" x14ac:dyDescent="0.15">
      <c r="A10" s="477" t="s">
        <v>194</v>
      </c>
      <c r="B10" s="477">
        <v>61.4</v>
      </c>
      <c r="C10" s="477">
        <v>63.4</v>
      </c>
      <c r="D10" s="477">
        <v>60.8</v>
      </c>
      <c r="E10" s="477">
        <v>59.9</v>
      </c>
      <c r="F10" s="477">
        <v>63.1</v>
      </c>
      <c r="G10" s="477">
        <v>59.8</v>
      </c>
      <c r="H10" s="477">
        <v>63.7</v>
      </c>
      <c r="I10" s="477">
        <v>65.8</v>
      </c>
      <c r="J10" s="477">
        <v>62.6</v>
      </c>
      <c r="K10" s="477">
        <v>64.099999999999994</v>
      </c>
      <c r="L10" s="477">
        <v>68.8</v>
      </c>
      <c r="M10" s="477">
        <v>67.099999999999994</v>
      </c>
      <c r="N10" s="477">
        <v>71.400000000000006</v>
      </c>
      <c r="O10" s="477">
        <v>71</v>
      </c>
    </row>
    <row r="11" spans="1:15" x14ac:dyDescent="0.15">
      <c r="A11" s="477" t="s">
        <v>193</v>
      </c>
      <c r="B11" s="477">
        <v>70.400000000000006</v>
      </c>
      <c r="C11" s="477">
        <v>66.400000000000006</v>
      </c>
      <c r="D11" s="477">
        <v>67</v>
      </c>
      <c r="E11" s="477">
        <v>68.400000000000006</v>
      </c>
      <c r="F11" s="620">
        <v>61</v>
      </c>
      <c r="G11" s="477">
        <v>66.099999999999994</v>
      </c>
      <c r="H11" s="477">
        <v>64.8</v>
      </c>
      <c r="I11" s="477">
        <v>63.2</v>
      </c>
      <c r="J11" s="477">
        <v>64</v>
      </c>
      <c r="K11" s="477">
        <v>69.2</v>
      </c>
      <c r="L11" s="477">
        <v>65.5</v>
      </c>
      <c r="M11" s="477">
        <v>68.3</v>
      </c>
      <c r="N11" s="477">
        <v>72</v>
      </c>
      <c r="O11" s="477">
        <v>74</v>
      </c>
    </row>
    <row r="12" spans="1:15" x14ac:dyDescent="0.15">
      <c r="A12" s="477" t="s">
        <v>192</v>
      </c>
      <c r="B12" s="477">
        <v>70.599999999999994</v>
      </c>
      <c r="C12" s="477">
        <v>74.3</v>
      </c>
      <c r="D12" s="477">
        <v>69.5</v>
      </c>
      <c r="E12" s="477">
        <v>70.7</v>
      </c>
      <c r="F12" s="620">
        <v>70</v>
      </c>
      <c r="G12" s="477">
        <v>75.599999999999994</v>
      </c>
      <c r="H12" s="477">
        <v>75.400000000000006</v>
      </c>
      <c r="I12" s="477">
        <v>71.8</v>
      </c>
      <c r="J12" s="477">
        <v>74</v>
      </c>
      <c r="K12" s="477">
        <v>76.3</v>
      </c>
      <c r="L12" s="477">
        <v>72.2</v>
      </c>
      <c r="M12" s="477">
        <v>74.099999999999994</v>
      </c>
      <c r="N12" s="477">
        <v>76.8</v>
      </c>
      <c r="O12" s="477">
        <v>79.7</v>
      </c>
    </row>
    <row r="13" spans="1:15" x14ac:dyDescent="0.15">
      <c r="A13" s="478" t="s">
        <v>202</v>
      </c>
      <c r="B13" s="478">
        <v>72.7</v>
      </c>
      <c r="C13" s="478">
        <v>72.599999999999994</v>
      </c>
      <c r="D13" s="478">
        <v>76.2</v>
      </c>
      <c r="E13" s="478">
        <v>70.2</v>
      </c>
      <c r="F13" s="478">
        <v>75.2</v>
      </c>
      <c r="G13" s="478">
        <v>84.5</v>
      </c>
      <c r="H13" s="478">
        <v>69.5</v>
      </c>
      <c r="I13" s="478">
        <v>79</v>
      </c>
      <c r="J13" s="478">
        <v>75.3</v>
      </c>
      <c r="K13" s="478">
        <v>80.400000000000006</v>
      </c>
      <c r="L13" s="478">
        <v>76.3</v>
      </c>
      <c r="M13" s="478">
        <v>76.400000000000006</v>
      </c>
      <c r="N13" s="478">
        <v>80.900000000000006</v>
      </c>
      <c r="O13" s="478">
        <v>85.5</v>
      </c>
    </row>
    <row r="14" spans="1:15" x14ac:dyDescent="0.15">
      <c r="A14" s="475" t="s">
        <v>5</v>
      </c>
      <c r="B14" s="475">
        <v>57.5</v>
      </c>
      <c r="C14" s="475">
        <v>57.6</v>
      </c>
      <c r="D14" s="475">
        <v>56</v>
      </c>
      <c r="E14" s="475">
        <v>55.2</v>
      </c>
      <c r="F14" s="475">
        <v>57.7</v>
      </c>
      <c r="G14" s="475">
        <v>57.1</v>
      </c>
      <c r="H14" s="475">
        <v>57.6</v>
      </c>
      <c r="I14" s="475">
        <v>58.3</v>
      </c>
      <c r="J14" s="475">
        <v>57.7</v>
      </c>
      <c r="K14" s="475">
        <v>58.4</v>
      </c>
      <c r="L14" s="475">
        <v>60.3</v>
      </c>
      <c r="M14" s="475">
        <v>60.7</v>
      </c>
      <c r="N14" s="456">
        <v>64.099999999999994</v>
      </c>
      <c r="O14" s="456">
        <v>64.8</v>
      </c>
    </row>
    <row r="15" spans="1:15" x14ac:dyDescent="0.15">
      <c r="A15" s="3" t="s">
        <v>237</v>
      </c>
    </row>
    <row r="16" spans="1:15" ht="14.25" x14ac:dyDescent="0.2">
      <c r="A16" s="672" t="s">
        <v>487</v>
      </c>
      <c r="B16" s="673"/>
      <c r="C16" s="673"/>
    </row>
    <row r="17" spans="1:12" ht="14.25" x14ac:dyDescent="0.2">
      <c r="A17" s="673"/>
      <c r="B17" s="672"/>
      <c r="C17" s="673"/>
    </row>
    <row r="18" spans="1:12" ht="14.25" x14ac:dyDescent="0.2">
      <c r="A18" s="673"/>
      <c r="B18" s="672"/>
      <c r="C18" s="673"/>
      <c r="L18" s="589"/>
    </row>
    <row r="19" spans="1:12" ht="14.25" x14ac:dyDescent="0.2">
      <c r="A19" s="673"/>
      <c r="B19" s="672" t="s">
        <v>485</v>
      </c>
      <c r="C19" s="673"/>
    </row>
    <row r="20" spans="1:12" ht="14.25" x14ac:dyDescent="0.2">
      <c r="A20" s="673"/>
      <c r="C20" s="673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19"/>
  <sheetViews>
    <sheetView workbookViewId="0">
      <selection activeCell="G41" sqref="G41"/>
    </sheetView>
  </sheetViews>
  <sheetFormatPr defaultColWidth="9" defaultRowHeight="11.25" x14ac:dyDescent="0.15"/>
  <cols>
    <col min="1" max="1" width="22.875" style="432" customWidth="1"/>
    <col min="2" max="16384" width="9" style="432"/>
  </cols>
  <sheetData>
    <row r="1" spans="1:15" ht="14.25" x14ac:dyDescent="0.15">
      <c r="A1" s="448" t="s">
        <v>526</v>
      </c>
    </row>
    <row r="2" spans="1:15" x14ac:dyDescent="0.15">
      <c r="A2" s="479"/>
      <c r="O2" s="5" t="s">
        <v>12</v>
      </c>
    </row>
    <row r="3" spans="1:15" x14ac:dyDescent="0.15">
      <c r="A3" s="475" t="s">
        <v>142</v>
      </c>
      <c r="B3" s="475">
        <v>2552</v>
      </c>
      <c r="C3" s="475">
        <v>2553</v>
      </c>
      <c r="D3" s="475">
        <v>2554</v>
      </c>
      <c r="E3" s="475">
        <v>2555</v>
      </c>
      <c r="F3" s="475">
        <v>2556</v>
      </c>
      <c r="G3" s="475">
        <v>2557</v>
      </c>
      <c r="H3" s="475">
        <v>2558</v>
      </c>
      <c r="I3" s="475">
        <v>2559</v>
      </c>
      <c r="J3" s="475">
        <v>2560</v>
      </c>
      <c r="K3" s="475">
        <v>2561</v>
      </c>
      <c r="L3" s="475">
        <v>2562</v>
      </c>
      <c r="M3" s="475">
        <v>2563</v>
      </c>
      <c r="N3" s="475">
        <v>2564</v>
      </c>
      <c r="O3" s="475">
        <v>2565</v>
      </c>
    </row>
    <row r="4" spans="1:15" x14ac:dyDescent="0.15">
      <c r="A4" s="476" t="s">
        <v>203</v>
      </c>
      <c r="B4" s="476">
        <v>1.4</v>
      </c>
      <c r="C4" s="476">
        <v>2.6</v>
      </c>
      <c r="D4" s="476">
        <v>2.4</v>
      </c>
      <c r="E4" s="476">
        <v>3.9</v>
      </c>
      <c r="F4" s="476">
        <v>3.5</v>
      </c>
      <c r="G4" s="476">
        <v>3.5</v>
      </c>
      <c r="H4" s="476">
        <v>3.5</v>
      </c>
      <c r="I4" s="476">
        <v>4.0999999999999996</v>
      </c>
      <c r="J4" s="476">
        <v>4</v>
      </c>
      <c r="K4" s="476">
        <v>4.2</v>
      </c>
      <c r="L4" s="476">
        <v>5</v>
      </c>
      <c r="M4" s="476">
        <v>7.4</v>
      </c>
      <c r="N4" s="476">
        <v>11.1</v>
      </c>
      <c r="O4" s="476">
        <v>9.1</v>
      </c>
    </row>
    <row r="5" spans="1:15" x14ac:dyDescent="0.15">
      <c r="A5" s="477" t="s">
        <v>199</v>
      </c>
      <c r="B5" s="477">
        <v>5.4</v>
      </c>
      <c r="C5" s="477">
        <v>9.1</v>
      </c>
      <c r="D5" s="477">
        <v>7.1</v>
      </c>
      <c r="E5" s="477">
        <v>6.2</v>
      </c>
      <c r="F5" s="477">
        <v>7.4</v>
      </c>
      <c r="G5" s="477">
        <v>7.3</v>
      </c>
      <c r="H5" s="477">
        <v>6.8</v>
      </c>
      <c r="I5" s="477">
        <v>11.2</v>
      </c>
      <c r="J5" s="477">
        <v>10.1</v>
      </c>
      <c r="K5" s="477">
        <v>11.6</v>
      </c>
      <c r="L5" s="477">
        <v>10.7</v>
      </c>
      <c r="M5" s="477">
        <v>11</v>
      </c>
      <c r="N5" s="477">
        <v>16</v>
      </c>
      <c r="O5" s="477">
        <v>12</v>
      </c>
    </row>
    <row r="6" spans="1:15" x14ac:dyDescent="0.15">
      <c r="A6" s="477" t="s">
        <v>198</v>
      </c>
      <c r="B6" s="477">
        <v>6.3</v>
      </c>
      <c r="C6" s="477">
        <v>10.199999999999999</v>
      </c>
      <c r="D6" s="477">
        <v>8.1999999999999993</v>
      </c>
      <c r="E6" s="477">
        <v>8.5</v>
      </c>
      <c r="F6" s="477">
        <v>9.1</v>
      </c>
      <c r="G6" s="477">
        <v>6</v>
      </c>
      <c r="H6" s="477">
        <v>10.6</v>
      </c>
      <c r="I6" s="477">
        <v>13.5</v>
      </c>
      <c r="J6" s="477">
        <v>15.9</v>
      </c>
      <c r="K6" s="477">
        <v>7.9</v>
      </c>
      <c r="L6" s="477">
        <v>10.9</v>
      </c>
      <c r="M6" s="477">
        <v>13.6</v>
      </c>
      <c r="N6" s="477">
        <v>18</v>
      </c>
      <c r="O6" s="477">
        <v>18.899999999999999</v>
      </c>
    </row>
    <row r="7" spans="1:15" x14ac:dyDescent="0.15">
      <c r="A7" s="477" t="s">
        <v>197</v>
      </c>
      <c r="B7" s="477">
        <v>12.4</v>
      </c>
      <c r="C7" s="477">
        <v>12.5</v>
      </c>
      <c r="D7" s="477">
        <v>15.4</v>
      </c>
      <c r="E7" s="477">
        <v>14.2</v>
      </c>
      <c r="F7" s="477">
        <v>12</v>
      </c>
      <c r="G7" s="477">
        <v>9.1999999999999993</v>
      </c>
      <c r="H7" s="477">
        <v>11.7</v>
      </c>
      <c r="I7" s="477">
        <v>16.3</v>
      </c>
      <c r="J7" s="477">
        <v>15.5</v>
      </c>
      <c r="K7" s="477">
        <v>18.3</v>
      </c>
      <c r="L7" s="477">
        <v>19.600000000000001</v>
      </c>
      <c r="M7" s="477">
        <v>18.600000000000001</v>
      </c>
      <c r="N7" s="477">
        <v>21.5</v>
      </c>
      <c r="O7" s="477">
        <v>22</v>
      </c>
    </row>
    <row r="8" spans="1:15" x14ac:dyDescent="0.15">
      <c r="A8" s="477" t="s">
        <v>196</v>
      </c>
      <c r="B8" s="477">
        <v>15.1</v>
      </c>
      <c r="C8" s="477">
        <v>17.7</v>
      </c>
      <c r="D8" s="477">
        <v>15</v>
      </c>
      <c r="E8" s="477">
        <v>15.2</v>
      </c>
      <c r="F8" s="477">
        <v>16.399999999999999</v>
      </c>
      <c r="G8" s="477">
        <v>16</v>
      </c>
      <c r="H8" s="477">
        <v>17.600000000000001</v>
      </c>
      <c r="I8" s="477">
        <v>18</v>
      </c>
      <c r="J8" s="477">
        <v>19.3</v>
      </c>
      <c r="K8" s="477">
        <v>18.8</v>
      </c>
      <c r="L8" s="477">
        <v>20.2</v>
      </c>
      <c r="M8" s="477">
        <v>20.2</v>
      </c>
      <c r="N8" s="477">
        <v>25.8</v>
      </c>
      <c r="O8" s="477">
        <v>28.1</v>
      </c>
    </row>
    <row r="9" spans="1:15" x14ac:dyDescent="0.15">
      <c r="A9" s="477" t="s">
        <v>195</v>
      </c>
      <c r="B9" s="477">
        <v>21</v>
      </c>
      <c r="C9" s="477">
        <v>16.600000000000001</v>
      </c>
      <c r="D9" s="477">
        <v>21.4</v>
      </c>
      <c r="E9" s="477">
        <v>21.8</v>
      </c>
      <c r="F9" s="477">
        <v>21.6</v>
      </c>
      <c r="G9" s="477">
        <v>19.8</v>
      </c>
      <c r="H9" s="477">
        <v>23.8</v>
      </c>
      <c r="I9" s="477">
        <v>22.1</v>
      </c>
      <c r="J9" s="477">
        <v>27.6</v>
      </c>
      <c r="K9" s="477">
        <v>23.8</v>
      </c>
      <c r="L9" s="477">
        <v>22.8</v>
      </c>
      <c r="M9" s="477">
        <v>24.6</v>
      </c>
      <c r="N9" s="477">
        <v>30</v>
      </c>
      <c r="O9" s="477">
        <v>29.2</v>
      </c>
    </row>
    <row r="10" spans="1:15" x14ac:dyDescent="0.15">
      <c r="A10" s="477" t="s">
        <v>194</v>
      </c>
      <c r="B10" s="477">
        <v>26.2</v>
      </c>
      <c r="C10" s="477">
        <v>25.4</v>
      </c>
      <c r="D10" s="477">
        <v>25</v>
      </c>
      <c r="E10" s="477">
        <v>31</v>
      </c>
      <c r="F10" s="477">
        <v>31</v>
      </c>
      <c r="G10" s="477">
        <v>30.7</v>
      </c>
      <c r="H10" s="477">
        <v>27.8</v>
      </c>
      <c r="I10" s="477">
        <v>30.1</v>
      </c>
      <c r="J10" s="477">
        <v>28.3</v>
      </c>
      <c r="K10" s="477">
        <v>22.4</v>
      </c>
      <c r="L10" s="477">
        <v>30.8</v>
      </c>
      <c r="M10" s="477">
        <v>32.1</v>
      </c>
      <c r="N10" s="477">
        <v>33.6</v>
      </c>
      <c r="O10" s="477">
        <v>29.7</v>
      </c>
    </row>
    <row r="11" spans="1:15" x14ac:dyDescent="0.15">
      <c r="A11" s="477" t="s">
        <v>193</v>
      </c>
      <c r="B11" s="477">
        <v>29.6</v>
      </c>
      <c r="C11" s="477">
        <v>27.9</v>
      </c>
      <c r="D11" s="477">
        <v>32.299999999999997</v>
      </c>
      <c r="E11" s="477">
        <v>44.5</v>
      </c>
      <c r="F11" s="477">
        <v>43.8</v>
      </c>
      <c r="G11" s="477">
        <v>38.200000000000003</v>
      </c>
      <c r="H11" s="477">
        <v>36.299999999999997</v>
      </c>
      <c r="I11" s="477">
        <v>37.5</v>
      </c>
      <c r="J11" s="477">
        <v>39.200000000000003</v>
      </c>
      <c r="K11" s="477">
        <v>40.700000000000003</v>
      </c>
      <c r="L11" s="477">
        <v>39.5</v>
      </c>
      <c r="M11" s="477">
        <v>38.700000000000003</v>
      </c>
      <c r="N11" s="477">
        <v>37.799999999999997</v>
      </c>
      <c r="O11" s="477">
        <v>45.3</v>
      </c>
    </row>
    <row r="12" spans="1:15" x14ac:dyDescent="0.15">
      <c r="A12" s="477" t="s">
        <v>192</v>
      </c>
      <c r="B12" s="477">
        <v>43.8</v>
      </c>
      <c r="C12" s="477">
        <v>45.1</v>
      </c>
      <c r="D12" s="477">
        <v>42.8</v>
      </c>
      <c r="E12" s="477">
        <v>53.6</v>
      </c>
      <c r="F12" s="477">
        <v>53.1</v>
      </c>
      <c r="G12" s="477">
        <v>53.2</v>
      </c>
      <c r="H12" s="477">
        <v>45.7</v>
      </c>
      <c r="I12" s="477">
        <v>51.1</v>
      </c>
      <c r="J12" s="477">
        <v>53</v>
      </c>
      <c r="K12" s="477">
        <v>47</v>
      </c>
      <c r="L12" s="477">
        <v>54.6</v>
      </c>
      <c r="M12" s="477">
        <v>54.7</v>
      </c>
      <c r="N12" s="477">
        <v>51.5</v>
      </c>
      <c r="O12" s="477">
        <v>59.2</v>
      </c>
    </row>
    <row r="13" spans="1:15" x14ac:dyDescent="0.15">
      <c r="A13" s="478" t="s">
        <v>202</v>
      </c>
      <c r="B13" s="478">
        <v>59.3</v>
      </c>
      <c r="C13" s="478">
        <v>51.7</v>
      </c>
      <c r="D13" s="478">
        <v>45</v>
      </c>
      <c r="E13" s="478">
        <v>65.5</v>
      </c>
      <c r="F13" s="478">
        <v>67.400000000000006</v>
      </c>
      <c r="G13" s="478">
        <v>58.6</v>
      </c>
      <c r="H13" s="478">
        <v>62.5</v>
      </c>
      <c r="I13" s="478">
        <v>66.400000000000006</v>
      </c>
      <c r="J13" s="478">
        <v>66.5</v>
      </c>
      <c r="K13" s="478">
        <v>63.1</v>
      </c>
      <c r="L13" s="478">
        <v>65.5</v>
      </c>
      <c r="M13" s="478">
        <v>66.2</v>
      </c>
      <c r="N13" s="478">
        <v>64.3</v>
      </c>
      <c r="O13" s="478">
        <v>73.599999999999994</v>
      </c>
    </row>
    <row r="14" spans="1:15" x14ac:dyDescent="0.15">
      <c r="A14" s="475" t="s">
        <v>5</v>
      </c>
      <c r="B14" s="475">
        <v>23.9</v>
      </c>
      <c r="C14" s="475">
        <v>23.1</v>
      </c>
      <c r="D14" s="475">
        <v>21.9</v>
      </c>
      <c r="E14" s="475">
        <v>28.5</v>
      </c>
      <c r="F14" s="475">
        <v>29.7</v>
      </c>
      <c r="G14" s="475">
        <v>25.4</v>
      </c>
      <c r="H14" s="475">
        <v>24.8</v>
      </c>
      <c r="I14" s="475">
        <v>27.9</v>
      </c>
      <c r="J14" s="475">
        <v>29.1</v>
      </c>
      <c r="K14" s="475">
        <v>27</v>
      </c>
      <c r="L14" s="475">
        <v>28</v>
      </c>
      <c r="M14" s="475">
        <v>28.4</v>
      </c>
      <c r="N14" s="475">
        <v>30.2</v>
      </c>
      <c r="O14" s="475">
        <v>33.200000000000003</v>
      </c>
    </row>
    <row r="15" spans="1:15" x14ac:dyDescent="0.15">
      <c r="A15" s="3" t="s">
        <v>237</v>
      </c>
    </row>
    <row r="16" spans="1:15" ht="14.25" x14ac:dyDescent="0.15">
      <c r="A16" s="672" t="s">
        <v>486</v>
      </c>
    </row>
    <row r="19" spans="10:10" x14ac:dyDescent="0.15">
      <c r="J19" s="58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4"/>
  <sheetViews>
    <sheetView workbookViewId="0">
      <selection activeCell="G33" sqref="G33"/>
    </sheetView>
  </sheetViews>
  <sheetFormatPr defaultRowHeight="14.25" x14ac:dyDescent="0.2"/>
  <cols>
    <col min="1" max="1" width="27.625" customWidth="1"/>
    <col min="10" max="11" width="10.125" bestFit="1" customWidth="1"/>
  </cols>
  <sheetData>
    <row r="1" spans="1:13" x14ac:dyDescent="0.2">
      <c r="A1" s="506" t="s">
        <v>315</v>
      </c>
    </row>
    <row r="2" spans="1:13" x14ac:dyDescent="0.2">
      <c r="L2" s="5"/>
      <c r="M2" s="5" t="s">
        <v>12</v>
      </c>
    </row>
    <row r="3" spans="1:13" x14ac:dyDescent="0.2">
      <c r="A3" s="480" t="s">
        <v>308</v>
      </c>
      <c r="B3" s="480">
        <v>2554</v>
      </c>
      <c r="C3" s="480">
        <v>2555</v>
      </c>
      <c r="D3" s="480">
        <v>2556</v>
      </c>
      <c r="E3" s="480">
        <v>2557</v>
      </c>
      <c r="F3" s="480">
        <v>2558</v>
      </c>
      <c r="G3" s="480">
        <v>2559</v>
      </c>
      <c r="H3" s="480">
        <v>2560</v>
      </c>
      <c r="I3" s="480">
        <v>2561</v>
      </c>
      <c r="J3" s="480">
        <v>2562</v>
      </c>
      <c r="K3" s="480">
        <v>2563</v>
      </c>
      <c r="L3" s="480">
        <v>2564</v>
      </c>
      <c r="M3" s="480">
        <v>2565</v>
      </c>
    </row>
    <row r="4" spans="1:13" x14ac:dyDescent="0.2">
      <c r="A4" s="481" t="s">
        <v>103</v>
      </c>
      <c r="B4" s="482">
        <v>55.2859803845991</v>
      </c>
      <c r="C4" s="482">
        <v>56.647629243656461</v>
      </c>
      <c r="D4" s="482">
        <v>57.369969031997357</v>
      </c>
      <c r="E4" s="482">
        <v>57.026601331380604</v>
      </c>
      <c r="F4" s="482">
        <v>57.669452987127471</v>
      </c>
      <c r="G4" s="482">
        <v>57.790981833424354</v>
      </c>
      <c r="H4" s="482">
        <v>58.72381059711612</v>
      </c>
      <c r="I4" s="482">
        <v>60.226284291167723</v>
      </c>
      <c r="J4" s="482">
        <v>59.862192808526522</v>
      </c>
      <c r="K4" s="483">
        <v>63.738008369873072</v>
      </c>
      <c r="L4" s="483">
        <v>64.85376675561362</v>
      </c>
      <c r="M4" s="483">
        <v>64.455206886763818</v>
      </c>
    </row>
    <row r="5" spans="1:13" x14ac:dyDescent="0.2">
      <c r="A5" s="484" t="s">
        <v>309</v>
      </c>
      <c r="B5" s="485">
        <v>61.028347171818609</v>
      </c>
      <c r="C5" s="485">
        <v>55.397146919510362</v>
      </c>
      <c r="D5" s="485">
        <v>60.660298235121914</v>
      </c>
      <c r="E5" s="485">
        <v>57.739100983138286</v>
      </c>
      <c r="F5" s="485">
        <v>60.010526278101402</v>
      </c>
      <c r="G5" s="485">
        <v>55.897222910854218</v>
      </c>
      <c r="H5" s="485">
        <v>60.122415714997132</v>
      </c>
      <c r="I5" s="485">
        <v>60.378310727654487</v>
      </c>
      <c r="J5" s="485">
        <v>60.503127567385761</v>
      </c>
      <c r="K5" s="486">
        <v>72.758611162080925</v>
      </c>
      <c r="L5" s="486">
        <v>64.196079230452511</v>
      </c>
      <c r="M5" s="486">
        <v>69.679125915692538</v>
      </c>
    </row>
    <row r="6" spans="1:13" x14ac:dyDescent="0.2">
      <c r="A6" s="484" t="s">
        <v>310</v>
      </c>
      <c r="B6" s="485">
        <v>68.682299521533324</v>
      </c>
      <c r="C6" s="485">
        <v>73.647865354566832</v>
      </c>
      <c r="D6" s="485">
        <v>74.182447741956494</v>
      </c>
      <c r="E6" s="485">
        <v>72.989145087421335</v>
      </c>
      <c r="F6" s="485">
        <v>73.28533409138808</v>
      </c>
      <c r="G6" s="485">
        <v>75.052392123647621</v>
      </c>
      <c r="H6" s="485">
        <v>72.529717441568422</v>
      </c>
      <c r="I6" s="485">
        <v>70.573302661897216</v>
      </c>
      <c r="J6" s="485">
        <v>77.230873315700407</v>
      </c>
      <c r="K6" s="486">
        <v>84.321860142907425</v>
      </c>
      <c r="L6" s="486">
        <v>74.808672036614738</v>
      </c>
      <c r="M6" s="486">
        <v>77.52846790706964</v>
      </c>
    </row>
    <row r="7" spans="1:13" x14ac:dyDescent="0.2">
      <c r="A7" s="484" t="s">
        <v>311</v>
      </c>
      <c r="B7" s="485">
        <v>81.350458398201013</v>
      </c>
      <c r="C7" s="485">
        <v>81.020825565249268</v>
      </c>
      <c r="D7" s="485">
        <v>83.207864569307887</v>
      </c>
      <c r="E7" s="485">
        <v>81.65105337198905</v>
      </c>
      <c r="F7" s="485">
        <v>78.935903785437702</v>
      </c>
      <c r="G7" s="485">
        <v>80.212918817186136</v>
      </c>
      <c r="H7" s="485">
        <v>81.899234243231419</v>
      </c>
      <c r="I7" s="485">
        <v>80.748297222433024</v>
      </c>
      <c r="J7" s="485">
        <v>83.724122231081978</v>
      </c>
      <c r="K7" s="486">
        <v>91.096648495333042</v>
      </c>
      <c r="L7" s="486">
        <v>79.292694212136496</v>
      </c>
      <c r="M7" s="486">
        <v>84.48206589497606</v>
      </c>
    </row>
    <row r="8" spans="1:13" x14ac:dyDescent="0.2">
      <c r="A8" s="484" t="s">
        <v>107</v>
      </c>
      <c r="B8" s="485">
        <v>88.120500154595916</v>
      </c>
      <c r="C8" s="485">
        <v>93.918324408514721</v>
      </c>
      <c r="D8" s="485">
        <v>93.164341325374153</v>
      </c>
      <c r="E8" s="485">
        <v>92.283763469017629</v>
      </c>
      <c r="F8" s="485">
        <v>90.300808075231942</v>
      </c>
      <c r="G8" s="485">
        <v>92.604404579557183</v>
      </c>
      <c r="H8" s="485">
        <v>93.212909218399389</v>
      </c>
      <c r="I8" s="485">
        <v>92.776278212250105</v>
      </c>
      <c r="J8" s="485">
        <v>91.250180926189728</v>
      </c>
      <c r="K8" s="486">
        <v>93.852062716439178</v>
      </c>
      <c r="L8" s="486">
        <v>93.01958160782813</v>
      </c>
      <c r="M8" s="486">
        <v>96.473802324527355</v>
      </c>
    </row>
    <row r="9" spans="1:13" x14ac:dyDescent="0.2">
      <c r="A9" s="484" t="s">
        <v>108</v>
      </c>
      <c r="B9" s="485">
        <v>86.50469162747936</v>
      </c>
      <c r="C9" s="485">
        <v>93.031872584545823</v>
      </c>
      <c r="D9" s="485">
        <v>93.335045237923609</v>
      </c>
      <c r="E9" s="485">
        <v>95.3202899488073</v>
      </c>
      <c r="F9" s="485">
        <v>84.653844080739873</v>
      </c>
      <c r="G9" s="485">
        <v>95.120949171840977</v>
      </c>
      <c r="H9" s="485">
        <v>89.256564133729412</v>
      </c>
      <c r="I9" s="485">
        <v>87.556775297460277</v>
      </c>
      <c r="J9" s="485">
        <v>94.069608236973068</v>
      </c>
      <c r="K9" s="486">
        <v>80.62450649063517</v>
      </c>
      <c r="L9" s="486">
        <v>91.503121497755572</v>
      </c>
      <c r="M9" s="486">
        <v>93.528021594043281</v>
      </c>
    </row>
    <row r="10" spans="1:13" x14ac:dyDescent="0.2">
      <c r="A10" s="484" t="s">
        <v>109</v>
      </c>
      <c r="B10" s="485">
        <v>100</v>
      </c>
      <c r="C10" s="485">
        <v>86.081876134961476</v>
      </c>
      <c r="D10" s="485">
        <v>72.709473088035239</v>
      </c>
      <c r="E10" s="485">
        <v>60.374679681851049</v>
      </c>
      <c r="F10" s="485">
        <v>52.009070457245571</v>
      </c>
      <c r="G10" s="485">
        <v>100</v>
      </c>
      <c r="H10" s="485">
        <v>78.284550608837108</v>
      </c>
      <c r="I10" s="485">
        <v>100</v>
      </c>
      <c r="J10" s="485">
        <v>100</v>
      </c>
      <c r="K10" s="486">
        <v>11.284132843573417</v>
      </c>
      <c r="L10" s="486">
        <v>100</v>
      </c>
      <c r="M10" s="486">
        <v>100</v>
      </c>
    </row>
    <row r="11" spans="1:13" x14ac:dyDescent="0.2">
      <c r="A11" s="484" t="s">
        <v>163</v>
      </c>
      <c r="B11" s="485">
        <v>10.148233502315524</v>
      </c>
      <c r="C11" s="485">
        <v>6.9152839232537326</v>
      </c>
      <c r="D11" s="485">
        <v>3.2659213385446861</v>
      </c>
      <c r="E11" s="485">
        <v>14.229586518511965</v>
      </c>
      <c r="F11" s="485">
        <v>2.6275072274091746</v>
      </c>
      <c r="G11" s="485">
        <v>6.6022230977626961</v>
      </c>
      <c r="H11" s="485">
        <v>2.9445668384196608</v>
      </c>
      <c r="I11" s="485">
        <v>14.991210769930563</v>
      </c>
      <c r="J11" s="485">
        <v>4.4473717955236163</v>
      </c>
      <c r="K11" s="486">
        <v>45.634556176692186</v>
      </c>
      <c r="L11" s="486">
        <v>0</v>
      </c>
      <c r="M11" s="486">
        <v>3.9097879418275756</v>
      </c>
    </row>
    <row r="12" spans="1:13" x14ac:dyDescent="0.2">
      <c r="A12" s="487" t="s">
        <v>111</v>
      </c>
      <c r="B12" s="488">
        <v>50.81187412302932</v>
      </c>
      <c r="C12" s="488">
        <v>50.000001195597015</v>
      </c>
      <c r="D12" s="488">
        <v>13.803484077104285</v>
      </c>
      <c r="E12" s="488">
        <v>17.850656517898287</v>
      </c>
      <c r="F12" s="488">
        <v>0</v>
      </c>
      <c r="G12" s="488">
        <v>41.694233466981039</v>
      </c>
      <c r="H12" s="488">
        <v>0</v>
      </c>
      <c r="I12" s="488">
        <v>0</v>
      </c>
      <c r="J12" s="488">
        <v>0</v>
      </c>
      <c r="K12" s="489">
        <v>0</v>
      </c>
      <c r="L12" s="489">
        <v>0</v>
      </c>
      <c r="M12" s="681">
        <v>100</v>
      </c>
    </row>
    <row r="13" spans="1:13" x14ac:dyDescent="0.2">
      <c r="A13" s="490" t="s">
        <v>5</v>
      </c>
      <c r="B13" s="491">
        <v>61.249959910213292</v>
      </c>
      <c r="C13" s="491">
        <v>63.739015341064949</v>
      </c>
      <c r="D13" s="491">
        <v>65.156171659301506</v>
      </c>
      <c r="E13" s="491">
        <v>63.730154100216119</v>
      </c>
      <c r="F13" s="491">
        <v>63.980496691403005</v>
      </c>
      <c r="G13" s="491">
        <v>64.411359709982548</v>
      </c>
      <c r="H13" s="491">
        <v>65.183542486494005</v>
      </c>
      <c r="I13" s="491">
        <v>66.252013534818815</v>
      </c>
      <c r="J13" s="491">
        <v>66.728134901842068</v>
      </c>
      <c r="K13" s="492">
        <v>68.481273034255949</v>
      </c>
      <c r="L13" s="492">
        <v>70.209988239376557</v>
      </c>
      <c r="M13" s="492">
        <v>72.810312347580492</v>
      </c>
    </row>
    <row r="14" spans="1:13" x14ac:dyDescent="0.2">
      <c r="A14" s="3" t="s">
        <v>237</v>
      </c>
    </row>
    <row r="17" spans="3:12" x14ac:dyDescent="0.2">
      <c r="G17" s="588"/>
    </row>
    <row r="25" spans="3:12" x14ac:dyDescent="0.2">
      <c r="C25" s="679"/>
      <c r="J25" s="679"/>
    </row>
    <row r="26" spans="3:12" x14ac:dyDescent="0.2">
      <c r="C26" s="679"/>
      <c r="D26" s="679"/>
      <c r="E26" s="679"/>
      <c r="I26" s="682"/>
      <c r="J26" s="679"/>
      <c r="K26" s="679"/>
      <c r="L26" s="679"/>
    </row>
    <row r="27" spans="3:12" x14ac:dyDescent="0.2">
      <c r="C27" s="679"/>
      <c r="D27" s="680"/>
      <c r="E27" s="679"/>
      <c r="I27" s="682"/>
      <c r="J27" s="679"/>
      <c r="K27" s="679"/>
      <c r="L27" s="679"/>
    </row>
    <row r="28" spans="3:12" x14ac:dyDescent="0.2">
      <c r="C28" s="679"/>
      <c r="D28" s="679"/>
      <c r="E28" s="679"/>
      <c r="I28" s="682"/>
      <c r="J28" s="679"/>
      <c r="K28" s="679"/>
      <c r="L28" s="680"/>
    </row>
    <row r="29" spans="3:12" x14ac:dyDescent="0.2">
      <c r="C29" s="679"/>
      <c r="D29" s="679"/>
      <c r="E29" s="679"/>
      <c r="I29" s="682"/>
      <c r="J29" s="679"/>
      <c r="K29" s="679"/>
      <c r="L29" s="679"/>
    </row>
    <row r="30" spans="3:12" x14ac:dyDescent="0.2">
      <c r="C30" s="679"/>
      <c r="D30" s="679"/>
      <c r="E30" s="679"/>
      <c r="I30" s="682"/>
      <c r="J30" s="679"/>
      <c r="K30" s="679"/>
      <c r="L30" s="679"/>
    </row>
    <row r="31" spans="3:12" x14ac:dyDescent="0.2">
      <c r="D31" s="679"/>
      <c r="E31" s="679"/>
      <c r="I31" s="682"/>
      <c r="J31" s="679"/>
      <c r="K31" s="679"/>
      <c r="L31" s="679"/>
    </row>
    <row r="32" spans="3:12" x14ac:dyDescent="0.2">
      <c r="C32" s="679"/>
      <c r="E32" s="679"/>
      <c r="I32" s="682"/>
      <c r="J32" s="679"/>
      <c r="L32" s="679"/>
    </row>
    <row r="33" spans="5:12" x14ac:dyDescent="0.2">
      <c r="I33" s="682"/>
      <c r="J33" s="679"/>
      <c r="L33" s="679"/>
    </row>
    <row r="34" spans="5:12" x14ac:dyDescent="0.2">
      <c r="E34" s="680"/>
      <c r="I34" s="68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20"/>
  <sheetViews>
    <sheetView workbookViewId="0">
      <selection activeCell="A13" sqref="A4:A13"/>
    </sheetView>
  </sheetViews>
  <sheetFormatPr defaultColWidth="9" defaultRowHeight="11.25" x14ac:dyDescent="0.15"/>
  <cols>
    <col min="1" max="1" width="26.25" style="366" customWidth="1"/>
    <col min="2" max="16384" width="9" style="366"/>
  </cols>
  <sheetData>
    <row r="1" spans="1:13" ht="14.25" x14ac:dyDescent="0.2">
      <c r="A1" s="442" t="s">
        <v>527</v>
      </c>
    </row>
    <row r="2" spans="1:13" x14ac:dyDescent="0.15">
      <c r="M2" s="5" t="s">
        <v>12</v>
      </c>
    </row>
    <row r="3" spans="1:13" x14ac:dyDescent="0.15">
      <c r="A3" s="447" t="s">
        <v>312</v>
      </c>
      <c r="B3" s="447">
        <v>2554</v>
      </c>
      <c r="C3" s="447">
        <v>2555</v>
      </c>
      <c r="D3" s="447">
        <v>2556</v>
      </c>
      <c r="E3" s="447">
        <v>2557</v>
      </c>
      <c r="F3" s="447">
        <v>2558</v>
      </c>
      <c r="G3" s="447">
        <v>2559</v>
      </c>
      <c r="H3" s="447">
        <v>2560</v>
      </c>
      <c r="I3" s="447">
        <v>2561</v>
      </c>
      <c r="J3" s="447">
        <v>2562</v>
      </c>
      <c r="K3" s="447">
        <v>2563</v>
      </c>
      <c r="L3" s="447">
        <v>2564</v>
      </c>
      <c r="M3" s="447">
        <v>2565</v>
      </c>
    </row>
    <row r="4" spans="1:13" x14ac:dyDescent="0.15">
      <c r="A4" s="493" t="s">
        <v>203</v>
      </c>
      <c r="B4" s="494">
        <v>0.28000000000000003</v>
      </c>
      <c r="C4" s="494">
        <v>0.54</v>
      </c>
      <c r="D4" s="494">
        <v>0.78</v>
      </c>
      <c r="E4" s="494">
        <v>0.63</v>
      </c>
      <c r="F4" s="494">
        <v>0.55000000000000004</v>
      </c>
      <c r="G4" s="494">
        <v>0.91997899999999999</v>
      </c>
      <c r="H4" s="494">
        <v>0.66122899999999996</v>
      </c>
      <c r="I4" s="494">
        <v>0.583094</v>
      </c>
      <c r="J4" s="494">
        <v>0.82</v>
      </c>
      <c r="K4" s="494">
        <v>0.67755320346112946</v>
      </c>
      <c r="L4" s="494">
        <v>0.70115057568840622</v>
      </c>
      <c r="M4" s="494">
        <v>0.94156572685138751</v>
      </c>
    </row>
    <row r="5" spans="1:13" x14ac:dyDescent="0.15">
      <c r="A5" s="460" t="s">
        <v>199</v>
      </c>
      <c r="B5" s="495">
        <v>0.88</v>
      </c>
      <c r="C5" s="495">
        <v>0.68</v>
      </c>
      <c r="D5" s="495">
        <v>1.01</v>
      </c>
      <c r="E5" s="495">
        <v>0.34</v>
      </c>
      <c r="F5" s="495">
        <v>0.91</v>
      </c>
      <c r="G5" s="495">
        <v>0.75478900000000004</v>
      </c>
      <c r="H5" s="495">
        <v>1.089534</v>
      </c>
      <c r="I5" s="495">
        <v>1.1859379999999999</v>
      </c>
      <c r="J5" s="495">
        <v>0.9</v>
      </c>
      <c r="K5" s="495">
        <v>1.0184835200365592</v>
      </c>
      <c r="L5" s="495">
        <v>1.3735429841263578</v>
      </c>
      <c r="M5" s="495">
        <v>1.4115577802782433</v>
      </c>
    </row>
    <row r="6" spans="1:13" x14ac:dyDescent="0.15">
      <c r="A6" s="460" t="s">
        <v>198</v>
      </c>
      <c r="B6" s="495">
        <v>1.62</v>
      </c>
      <c r="C6" s="495">
        <v>1.35</v>
      </c>
      <c r="D6" s="495">
        <v>1.07</v>
      </c>
      <c r="E6" s="495">
        <v>1</v>
      </c>
      <c r="F6" s="495">
        <v>0.87</v>
      </c>
      <c r="G6" s="495">
        <v>0.66519600000000001</v>
      </c>
      <c r="H6" s="495">
        <v>0.88654299999999997</v>
      </c>
      <c r="I6" s="495">
        <v>0.94125300000000001</v>
      </c>
      <c r="J6" s="495">
        <v>1.42</v>
      </c>
      <c r="K6" s="495">
        <v>1.5698213964778529</v>
      </c>
      <c r="L6" s="495">
        <v>1.0922544657879742</v>
      </c>
      <c r="M6" s="495">
        <v>1.2108937301875595</v>
      </c>
    </row>
    <row r="7" spans="1:13" x14ac:dyDescent="0.15">
      <c r="A7" s="460" t="s">
        <v>197</v>
      </c>
      <c r="B7" s="495">
        <v>1.1599999999999999</v>
      </c>
      <c r="C7" s="495">
        <v>1.41</v>
      </c>
      <c r="D7" s="495">
        <v>1.49</v>
      </c>
      <c r="E7" s="495">
        <v>1.04</v>
      </c>
      <c r="F7" s="495">
        <v>1</v>
      </c>
      <c r="G7" s="495">
        <v>0.874552</v>
      </c>
      <c r="H7" s="495">
        <v>1.602252</v>
      </c>
      <c r="I7" s="495">
        <v>1.9628859999999999</v>
      </c>
      <c r="J7" s="495">
        <v>1.58</v>
      </c>
      <c r="K7" s="495">
        <v>1.1833510202235942</v>
      </c>
      <c r="L7" s="495">
        <v>1.0534315126743523</v>
      </c>
      <c r="M7" s="495">
        <v>2.5383273025167097</v>
      </c>
    </row>
    <row r="8" spans="1:13" x14ac:dyDescent="0.15">
      <c r="A8" s="460" t="s">
        <v>196</v>
      </c>
      <c r="B8" s="495">
        <v>1.85</v>
      </c>
      <c r="C8" s="495">
        <v>1.61</v>
      </c>
      <c r="D8" s="495">
        <v>1.5</v>
      </c>
      <c r="E8" s="495">
        <v>1.07</v>
      </c>
      <c r="F8" s="495">
        <v>1.73</v>
      </c>
      <c r="G8" s="495">
        <v>1.6120840000000001</v>
      </c>
      <c r="H8" s="495">
        <v>1.4761150000000001</v>
      </c>
      <c r="I8" s="495">
        <v>1.8177380000000001</v>
      </c>
      <c r="J8" s="495">
        <v>1.86</v>
      </c>
      <c r="K8" s="495">
        <v>1.9404749651377295</v>
      </c>
      <c r="L8" s="495">
        <v>2.0642316584592808</v>
      </c>
      <c r="M8" s="495">
        <v>1.7388030049475678</v>
      </c>
    </row>
    <row r="9" spans="1:13" x14ac:dyDescent="0.15">
      <c r="A9" s="460" t="s">
        <v>195</v>
      </c>
      <c r="B9" s="495">
        <v>2.04</v>
      </c>
      <c r="C9" s="495">
        <v>3.11</v>
      </c>
      <c r="D9" s="495">
        <v>2.4300000000000002</v>
      </c>
      <c r="E9" s="495">
        <v>1.67</v>
      </c>
      <c r="F9" s="495">
        <v>1.93</v>
      </c>
      <c r="G9" s="495">
        <v>1.2304250000000001</v>
      </c>
      <c r="H9" s="495">
        <v>2.515835</v>
      </c>
      <c r="I9" s="495">
        <v>2.3267920000000002</v>
      </c>
      <c r="J9" s="495">
        <v>1.62</v>
      </c>
      <c r="K9" s="495">
        <v>1.9473491722478391</v>
      </c>
      <c r="L9" s="495">
        <v>2.0931819772833906</v>
      </c>
      <c r="M9" s="495">
        <v>2.9645674796626471</v>
      </c>
    </row>
    <row r="10" spans="1:13" x14ac:dyDescent="0.15">
      <c r="A10" s="460" t="s">
        <v>194</v>
      </c>
      <c r="B10" s="495">
        <v>2.44</v>
      </c>
      <c r="C10" s="495">
        <v>3.16</v>
      </c>
      <c r="D10" s="495">
        <v>2.5099999999999998</v>
      </c>
      <c r="E10" s="495">
        <v>2.59</v>
      </c>
      <c r="F10" s="495">
        <v>2.76</v>
      </c>
      <c r="G10" s="495">
        <v>2.4238209999999998</v>
      </c>
      <c r="H10" s="495">
        <v>2.5292599999999998</v>
      </c>
      <c r="I10" s="495">
        <v>3.0456379999999998</v>
      </c>
      <c r="J10" s="495">
        <v>2.1</v>
      </c>
      <c r="K10" s="495">
        <v>2.4708883318232688</v>
      </c>
      <c r="L10" s="495">
        <v>4.3625780231158675</v>
      </c>
      <c r="M10" s="495">
        <v>2.2952878762732212</v>
      </c>
    </row>
    <row r="11" spans="1:13" x14ac:dyDescent="0.15">
      <c r="A11" s="460" t="s">
        <v>193</v>
      </c>
      <c r="B11" s="495">
        <v>2.76</v>
      </c>
      <c r="C11" s="495">
        <v>6.11</v>
      </c>
      <c r="D11" s="495">
        <v>4.5</v>
      </c>
      <c r="E11" s="495">
        <v>3.64</v>
      </c>
      <c r="F11" s="495">
        <v>2.75</v>
      </c>
      <c r="G11" s="495">
        <v>3.8101327999999999</v>
      </c>
      <c r="H11" s="495">
        <v>3.1668296370000002</v>
      </c>
      <c r="I11" s="495">
        <v>4.2795574600000004</v>
      </c>
      <c r="J11" s="495">
        <v>3.78</v>
      </c>
      <c r="K11" s="495">
        <v>5.1548289450749003</v>
      </c>
      <c r="L11" s="495">
        <v>3.1554859376997677</v>
      </c>
      <c r="M11" s="495">
        <v>5.0557707278574462</v>
      </c>
    </row>
    <row r="12" spans="1:13" x14ac:dyDescent="0.15">
      <c r="A12" s="460" t="s">
        <v>192</v>
      </c>
      <c r="B12" s="495">
        <v>5.05</v>
      </c>
      <c r="C12" s="495">
        <v>8.09</v>
      </c>
      <c r="D12" s="495">
        <v>5.8</v>
      </c>
      <c r="E12" s="495">
        <v>4.76</v>
      </c>
      <c r="F12" s="495">
        <v>3.49</v>
      </c>
      <c r="G12" s="495">
        <v>3.8462909999999999</v>
      </c>
      <c r="H12" s="495">
        <v>5.9750151000000002</v>
      </c>
      <c r="I12" s="495">
        <v>7.7237385999999999</v>
      </c>
      <c r="J12" s="495">
        <v>4.21</v>
      </c>
      <c r="K12" s="495">
        <v>8.8916391621135293</v>
      </c>
      <c r="L12" s="495">
        <v>8.3499389699006841</v>
      </c>
      <c r="M12" s="495">
        <v>4.4987216450573273</v>
      </c>
    </row>
    <row r="13" spans="1:13" x14ac:dyDescent="0.15">
      <c r="A13" s="496" t="s">
        <v>202</v>
      </c>
      <c r="B13" s="497">
        <v>4.04</v>
      </c>
      <c r="C13" s="497">
        <v>6.23</v>
      </c>
      <c r="D13" s="497">
        <v>6.46</v>
      </c>
      <c r="E13" s="497">
        <v>5.25</v>
      </c>
      <c r="F13" s="497">
        <v>4.95</v>
      </c>
      <c r="G13" s="497">
        <v>5.9860007450000001</v>
      </c>
      <c r="H13" s="497">
        <v>3.7270703260000002</v>
      </c>
      <c r="I13" s="497">
        <v>5.4867944919999996</v>
      </c>
      <c r="J13" s="497">
        <v>3.97</v>
      </c>
      <c r="K13" s="497">
        <v>7.7275622868991762</v>
      </c>
      <c r="L13" s="497">
        <v>6.7808142694215645</v>
      </c>
      <c r="M13" s="497">
        <v>10.057162263793508</v>
      </c>
    </row>
    <row r="14" spans="1:13" x14ac:dyDescent="0.15">
      <c r="A14" s="447" t="s">
        <v>5</v>
      </c>
      <c r="B14" s="498">
        <v>2.0499999999999998</v>
      </c>
      <c r="C14" s="498">
        <v>3</v>
      </c>
      <c r="D14" s="498">
        <v>2.5499999999999998</v>
      </c>
      <c r="E14" s="498">
        <v>1.99</v>
      </c>
      <c r="F14" s="498">
        <v>1.88</v>
      </c>
      <c r="G14" s="498">
        <v>1.9579028999999999</v>
      </c>
      <c r="H14" s="498">
        <v>2.1098515</v>
      </c>
      <c r="I14" s="498">
        <v>2.5754766</v>
      </c>
      <c r="J14" s="498">
        <v>1.97</v>
      </c>
      <c r="K14" s="498">
        <v>2.7004867460422606</v>
      </c>
      <c r="L14" s="498">
        <v>2.550792877053297</v>
      </c>
      <c r="M14" s="498">
        <v>2.7019708198230226</v>
      </c>
    </row>
    <row r="15" spans="1:13" x14ac:dyDescent="0.15">
      <c r="A15" s="366" t="s">
        <v>237</v>
      </c>
    </row>
    <row r="20" spans="3:13" x14ac:dyDescent="0.15"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I45"/>
  <sheetViews>
    <sheetView workbookViewId="0">
      <selection activeCell="D20" sqref="D20"/>
    </sheetView>
  </sheetViews>
  <sheetFormatPr defaultColWidth="9" defaultRowHeight="11.25" x14ac:dyDescent="0.15"/>
  <cols>
    <col min="1" max="1" width="23.375" style="366" customWidth="1"/>
    <col min="2" max="2" width="9.125" style="366" bestFit="1" customWidth="1"/>
    <col min="3" max="3" width="10.75" style="366" bestFit="1" customWidth="1"/>
    <col min="4" max="4" width="15" style="366" bestFit="1" customWidth="1"/>
    <col min="5" max="5" width="8.875" style="366" bestFit="1" customWidth="1"/>
    <col min="6" max="6" width="7.75" style="366" bestFit="1" customWidth="1"/>
    <col min="7" max="7" width="9.125" style="366" bestFit="1" customWidth="1"/>
    <col min="8" max="8" width="10.75" style="366" bestFit="1" customWidth="1"/>
    <col min="9" max="9" width="15" style="366" bestFit="1" customWidth="1"/>
    <col min="10" max="10" width="8.875" style="366" bestFit="1" customWidth="1"/>
    <col min="11" max="11" width="7.75" style="366" bestFit="1" customWidth="1"/>
    <col min="12" max="12" width="9.125" style="366" bestFit="1" customWidth="1"/>
    <col min="13" max="13" width="10.75" style="366" bestFit="1" customWidth="1"/>
    <col min="14" max="14" width="15" style="366" bestFit="1" customWidth="1"/>
    <col min="15" max="15" width="8.875" style="366" bestFit="1" customWidth="1"/>
    <col min="16" max="16" width="7.75" style="366" bestFit="1" customWidth="1"/>
    <col min="17" max="17" width="9.125" style="366" bestFit="1" customWidth="1"/>
    <col min="18" max="18" width="10.75" style="366" bestFit="1" customWidth="1"/>
    <col min="19" max="19" width="15" style="366" bestFit="1" customWidth="1"/>
    <col min="20" max="20" width="8.875" style="366" bestFit="1" customWidth="1"/>
    <col min="21" max="21" width="7.75" style="366" bestFit="1" customWidth="1"/>
    <col min="22" max="22" width="9.125" style="366" bestFit="1" customWidth="1"/>
    <col min="23" max="23" width="10.75" style="366" bestFit="1" customWidth="1"/>
    <col min="24" max="24" width="15" style="366" bestFit="1" customWidth="1"/>
    <col min="25" max="25" width="8.875" style="366" bestFit="1" customWidth="1"/>
    <col min="26" max="26" width="7.75" style="366" bestFit="1" customWidth="1"/>
    <col min="27" max="27" width="9.125" style="366" bestFit="1" customWidth="1"/>
    <col min="28" max="28" width="10.75" style="366" bestFit="1" customWidth="1"/>
    <col min="29" max="29" width="15" style="366" bestFit="1" customWidth="1"/>
    <col min="30" max="30" width="8.875" style="366" bestFit="1" customWidth="1"/>
    <col min="31" max="31" width="7.75" style="366" bestFit="1" customWidth="1"/>
    <col min="32" max="32" width="9.125" style="366" bestFit="1" customWidth="1"/>
    <col min="33" max="33" width="10.75" style="366" bestFit="1" customWidth="1"/>
    <col min="34" max="34" width="15" style="366" bestFit="1" customWidth="1"/>
    <col min="35" max="35" width="8.875" style="366" bestFit="1" customWidth="1"/>
    <col min="36" max="36" width="7.75" style="366" bestFit="1" customWidth="1"/>
    <col min="37" max="37" width="9.125" style="366" bestFit="1" customWidth="1"/>
    <col min="38" max="38" width="10.75" style="366" bestFit="1" customWidth="1"/>
    <col min="39" max="39" width="15" style="366" bestFit="1" customWidth="1"/>
    <col min="40" max="40" width="8.875" style="366" bestFit="1" customWidth="1"/>
    <col min="41" max="41" width="7.75" style="366" bestFit="1" customWidth="1"/>
    <col min="42" max="42" width="9.125" style="366" bestFit="1" customWidth="1"/>
    <col min="43" max="43" width="10.75" style="366" bestFit="1" customWidth="1"/>
    <col min="44" max="44" width="15" style="366" bestFit="1" customWidth="1"/>
    <col min="45" max="45" width="8.875" style="366" bestFit="1" customWidth="1"/>
    <col min="46" max="46" width="7.75" style="366" bestFit="1" customWidth="1"/>
    <col min="47" max="47" width="9.125" style="366" bestFit="1" customWidth="1"/>
    <col min="48" max="48" width="10.75" style="366" bestFit="1" customWidth="1"/>
    <col min="49" max="49" width="15" style="366" bestFit="1" customWidth="1"/>
    <col min="50" max="50" width="8.875" style="366" bestFit="1" customWidth="1"/>
    <col min="51" max="51" width="7.75" style="366" bestFit="1" customWidth="1"/>
    <col min="52" max="16384" width="9" style="366"/>
  </cols>
  <sheetData>
    <row r="1" spans="1:61" s="499" customFormat="1" ht="14.25" x14ac:dyDescent="0.2">
      <c r="A1" s="442" t="s">
        <v>528</v>
      </c>
    </row>
    <row r="2" spans="1:61" ht="14.25" x14ac:dyDescent="0.2">
      <c r="A2" s="464"/>
    </row>
    <row r="3" spans="1:61" s="499" customFormat="1" x14ac:dyDescent="0.15">
      <c r="B3" s="732">
        <v>2554</v>
      </c>
      <c r="C3" s="733"/>
      <c r="D3" s="733"/>
      <c r="E3" s="733"/>
      <c r="F3" s="734"/>
      <c r="G3" s="732">
        <v>2555</v>
      </c>
      <c r="H3" s="733">
        <v>2555</v>
      </c>
      <c r="I3" s="733"/>
      <c r="J3" s="733"/>
      <c r="K3" s="734"/>
      <c r="L3" s="732">
        <v>2556</v>
      </c>
      <c r="M3" s="733"/>
      <c r="N3" s="733"/>
      <c r="O3" s="733"/>
      <c r="P3" s="734"/>
      <c r="Q3" s="732">
        <v>2557</v>
      </c>
      <c r="R3" s="733"/>
      <c r="S3" s="733"/>
      <c r="T3" s="733"/>
      <c r="U3" s="734"/>
      <c r="V3" s="732">
        <v>2558</v>
      </c>
      <c r="W3" s="733"/>
      <c r="X3" s="733"/>
      <c r="Y3" s="733"/>
      <c r="Z3" s="734"/>
      <c r="AA3" s="732">
        <v>2559</v>
      </c>
      <c r="AB3" s="733"/>
      <c r="AC3" s="733"/>
      <c r="AD3" s="733"/>
      <c r="AE3" s="734"/>
      <c r="AF3" s="732">
        <v>2560</v>
      </c>
      <c r="AG3" s="733"/>
      <c r="AH3" s="733"/>
      <c r="AI3" s="733"/>
      <c r="AJ3" s="734"/>
      <c r="AK3" s="732">
        <v>2561</v>
      </c>
      <c r="AL3" s="733"/>
      <c r="AM3" s="733"/>
      <c r="AN3" s="733"/>
      <c r="AO3" s="734"/>
      <c r="AP3" s="732">
        <v>2562</v>
      </c>
      <c r="AQ3" s="733"/>
      <c r="AR3" s="733"/>
      <c r="AS3" s="733"/>
      <c r="AT3" s="734"/>
      <c r="AU3" s="732">
        <v>2563</v>
      </c>
      <c r="AV3" s="733"/>
      <c r="AW3" s="733"/>
      <c r="AX3" s="733"/>
      <c r="AY3" s="734"/>
      <c r="AZ3" s="732">
        <v>2564</v>
      </c>
      <c r="BA3" s="733"/>
      <c r="BB3" s="733"/>
      <c r="BC3" s="733"/>
      <c r="BD3" s="734"/>
      <c r="BE3" s="732">
        <v>2565</v>
      </c>
      <c r="BF3" s="733"/>
      <c r="BG3" s="733"/>
      <c r="BH3" s="733"/>
      <c r="BI3" s="734"/>
    </row>
    <row r="4" spans="1:61" s="499" customFormat="1" x14ac:dyDescent="0.15">
      <c r="A4" s="455" t="s">
        <v>142</v>
      </c>
      <c r="B4" s="435" t="s">
        <v>297</v>
      </c>
      <c r="C4" s="435" t="s">
        <v>298</v>
      </c>
      <c r="D4" s="435" t="s">
        <v>313</v>
      </c>
      <c r="E4" s="435" t="s">
        <v>314</v>
      </c>
      <c r="F4" s="435" t="s">
        <v>5</v>
      </c>
      <c r="G4" s="435" t="s">
        <v>297</v>
      </c>
      <c r="H4" s="435" t="s">
        <v>298</v>
      </c>
      <c r="I4" s="435" t="s">
        <v>313</v>
      </c>
      <c r="J4" s="435" t="s">
        <v>314</v>
      </c>
      <c r="K4" s="435" t="s">
        <v>5</v>
      </c>
      <c r="L4" s="435" t="s">
        <v>297</v>
      </c>
      <c r="M4" s="435" t="s">
        <v>298</v>
      </c>
      <c r="N4" s="435" t="s">
        <v>313</v>
      </c>
      <c r="O4" s="435" t="s">
        <v>314</v>
      </c>
      <c r="P4" s="435" t="s">
        <v>5</v>
      </c>
      <c r="Q4" s="435" t="s">
        <v>297</v>
      </c>
      <c r="R4" s="435" t="s">
        <v>298</v>
      </c>
      <c r="S4" s="435" t="s">
        <v>313</v>
      </c>
      <c r="T4" s="435" t="s">
        <v>314</v>
      </c>
      <c r="U4" s="435" t="s">
        <v>5</v>
      </c>
      <c r="V4" s="435" t="s">
        <v>297</v>
      </c>
      <c r="W4" s="435" t="s">
        <v>298</v>
      </c>
      <c r="X4" s="435" t="s">
        <v>313</v>
      </c>
      <c r="Y4" s="435" t="s">
        <v>314</v>
      </c>
      <c r="Z4" s="435" t="s">
        <v>5</v>
      </c>
      <c r="AA4" s="435" t="s">
        <v>297</v>
      </c>
      <c r="AB4" s="435" t="s">
        <v>298</v>
      </c>
      <c r="AC4" s="435" t="s">
        <v>313</v>
      </c>
      <c r="AD4" s="435" t="s">
        <v>314</v>
      </c>
      <c r="AE4" s="435" t="s">
        <v>5</v>
      </c>
      <c r="AF4" s="435" t="s">
        <v>297</v>
      </c>
      <c r="AG4" s="435" t="s">
        <v>298</v>
      </c>
      <c r="AH4" s="435" t="s">
        <v>313</v>
      </c>
      <c r="AI4" s="435" t="s">
        <v>314</v>
      </c>
      <c r="AJ4" s="435" t="s">
        <v>5</v>
      </c>
      <c r="AK4" s="435" t="s">
        <v>297</v>
      </c>
      <c r="AL4" s="435" t="s">
        <v>298</v>
      </c>
      <c r="AM4" s="435" t="s">
        <v>313</v>
      </c>
      <c r="AN4" s="435" t="s">
        <v>314</v>
      </c>
      <c r="AO4" s="435" t="s">
        <v>5</v>
      </c>
      <c r="AP4" s="435" t="s">
        <v>297</v>
      </c>
      <c r="AQ4" s="435" t="s">
        <v>298</v>
      </c>
      <c r="AR4" s="435" t="s">
        <v>313</v>
      </c>
      <c r="AS4" s="435" t="s">
        <v>314</v>
      </c>
      <c r="AT4" s="435" t="s">
        <v>5</v>
      </c>
      <c r="AU4" s="435" t="s">
        <v>297</v>
      </c>
      <c r="AV4" s="435" t="s">
        <v>298</v>
      </c>
      <c r="AW4" s="435" t="s">
        <v>313</v>
      </c>
      <c r="AX4" s="435" t="s">
        <v>314</v>
      </c>
      <c r="AY4" s="435" t="s">
        <v>5</v>
      </c>
      <c r="AZ4" s="435" t="s">
        <v>297</v>
      </c>
      <c r="BA4" s="435" t="s">
        <v>298</v>
      </c>
      <c r="BB4" s="435" t="s">
        <v>313</v>
      </c>
      <c r="BC4" s="435" t="s">
        <v>314</v>
      </c>
      <c r="BD4" s="435" t="s">
        <v>5</v>
      </c>
      <c r="BE4" s="435" t="s">
        <v>297</v>
      </c>
      <c r="BF4" s="435" t="s">
        <v>298</v>
      </c>
      <c r="BG4" s="435" t="s">
        <v>313</v>
      </c>
      <c r="BH4" s="435" t="s">
        <v>314</v>
      </c>
      <c r="BI4" s="435" t="s">
        <v>5</v>
      </c>
    </row>
    <row r="5" spans="1:61" x14ac:dyDescent="0.15">
      <c r="A5" s="500" t="s">
        <v>203</v>
      </c>
      <c r="B5" s="459">
        <v>28.56836690955851</v>
      </c>
      <c r="C5" s="459">
        <v>13.609087012430347</v>
      </c>
      <c r="D5" s="459">
        <v>10.522931847406772</v>
      </c>
      <c r="E5" s="459">
        <v>47.299614230604369</v>
      </c>
      <c r="F5" s="501">
        <v>100</v>
      </c>
      <c r="G5" s="459">
        <v>27.85097682871422</v>
      </c>
      <c r="H5" s="459">
        <v>15.06133575647433</v>
      </c>
      <c r="I5" s="459">
        <v>11.858246251703772</v>
      </c>
      <c r="J5" s="459">
        <v>45.22944116310768</v>
      </c>
      <c r="K5" s="501">
        <v>100</v>
      </c>
      <c r="L5" s="459">
        <v>28.923988153998025</v>
      </c>
      <c r="M5" s="459">
        <v>14.274432379072064</v>
      </c>
      <c r="N5" s="459">
        <v>11.411648568608095</v>
      </c>
      <c r="O5" s="459">
        <v>45.389930898321815</v>
      </c>
      <c r="P5" s="501">
        <v>100</v>
      </c>
      <c r="Q5" s="459">
        <v>31.262488646684833</v>
      </c>
      <c r="R5" s="459">
        <v>13.369663941871027</v>
      </c>
      <c r="S5" s="459">
        <v>9.6276112624886458</v>
      </c>
      <c r="T5" s="459">
        <v>45.740236148955496</v>
      </c>
      <c r="U5" s="501">
        <v>100</v>
      </c>
      <c r="V5" s="459">
        <v>34.899211218229624</v>
      </c>
      <c r="W5" s="459">
        <v>13.882559158632779</v>
      </c>
      <c r="X5" s="459">
        <v>10.184049079754601</v>
      </c>
      <c r="Y5" s="459">
        <v>41.034180543382995</v>
      </c>
      <c r="Z5" s="501">
        <v>100</v>
      </c>
      <c r="AA5" s="459">
        <v>30.46896177825969</v>
      </c>
      <c r="AB5" s="459">
        <v>10.666847384114936</v>
      </c>
      <c r="AC5" s="459">
        <v>7.5223637842233666</v>
      </c>
      <c r="AD5" s="459">
        <v>51.341827053402007</v>
      </c>
      <c r="AE5" s="501">
        <v>100</v>
      </c>
      <c r="AF5" s="459">
        <v>34.294252065389351</v>
      </c>
      <c r="AG5" s="459">
        <v>14.097380910529091</v>
      </c>
      <c r="AH5" s="459">
        <v>8.9822464404992086</v>
      </c>
      <c r="AI5" s="459">
        <v>42.626120583582349</v>
      </c>
      <c r="AJ5" s="501">
        <v>100</v>
      </c>
      <c r="AK5" s="459">
        <v>36.542443064182194</v>
      </c>
      <c r="AL5" s="459">
        <v>14.423740510697032</v>
      </c>
      <c r="AM5" s="459">
        <v>9.5410628019323678</v>
      </c>
      <c r="AN5" s="459">
        <v>39.492753623188406</v>
      </c>
      <c r="AO5" s="501">
        <v>100</v>
      </c>
      <c r="AP5" s="459">
        <v>37.537688442211056</v>
      </c>
      <c r="AQ5" s="459">
        <v>14.556113902847571</v>
      </c>
      <c r="AR5" s="459">
        <v>8.9279731993299833</v>
      </c>
      <c r="AS5" s="459">
        <v>38.978224455611389</v>
      </c>
      <c r="AT5" s="501">
        <v>100</v>
      </c>
      <c r="AU5" s="459">
        <v>37.423108894430591</v>
      </c>
      <c r="AV5" s="459">
        <v>14.829592684954282</v>
      </c>
      <c r="AW5" s="459">
        <v>9.5760598503740653</v>
      </c>
      <c r="AX5" s="459">
        <v>38.171238570241066</v>
      </c>
      <c r="AY5" s="501">
        <v>100</v>
      </c>
      <c r="AZ5" s="459">
        <v>42.067876874506709</v>
      </c>
      <c r="BA5" s="459">
        <v>15.011838989739543</v>
      </c>
      <c r="BB5" s="459">
        <v>8.9660615627466456</v>
      </c>
      <c r="BC5" s="459">
        <v>33.954222573007101</v>
      </c>
      <c r="BD5" s="501">
        <v>100</v>
      </c>
      <c r="BE5" s="459">
        <v>41.259334691106588</v>
      </c>
      <c r="BF5" s="459">
        <v>15.801086218601494</v>
      </c>
      <c r="BG5" s="459">
        <v>8.9273591310251188</v>
      </c>
      <c r="BH5" s="459">
        <v>34.012219959266801</v>
      </c>
      <c r="BI5" s="501">
        <v>100</v>
      </c>
    </row>
    <row r="6" spans="1:61" x14ac:dyDescent="0.15">
      <c r="A6" s="502" t="s">
        <v>199</v>
      </c>
      <c r="B6" s="461">
        <v>35.045074050225374</v>
      </c>
      <c r="C6" s="461">
        <v>12.298776561493883</v>
      </c>
      <c r="D6" s="461">
        <v>9.9645846748229232</v>
      </c>
      <c r="E6" s="461">
        <v>42.691564713457822</v>
      </c>
      <c r="F6" s="503">
        <v>100</v>
      </c>
      <c r="G6" s="461">
        <v>30.543218312265118</v>
      </c>
      <c r="H6" s="461">
        <v>13.375469764263752</v>
      </c>
      <c r="I6" s="461">
        <v>10.813119234711309</v>
      </c>
      <c r="J6" s="461">
        <v>45.268192688759825</v>
      </c>
      <c r="K6" s="503">
        <v>100</v>
      </c>
      <c r="L6" s="461">
        <v>34.602394841879033</v>
      </c>
      <c r="M6" s="461">
        <v>13.094872582130796</v>
      </c>
      <c r="N6" s="461">
        <v>9.7942892232115444</v>
      </c>
      <c r="O6" s="461">
        <v>42.508443352778627</v>
      </c>
      <c r="P6" s="503">
        <v>100</v>
      </c>
      <c r="Q6" s="461">
        <v>35.604169725444137</v>
      </c>
      <c r="R6" s="461">
        <v>13.184554397298488</v>
      </c>
      <c r="S6" s="461">
        <v>8.9561004257818233</v>
      </c>
      <c r="T6" s="461">
        <v>42.255175451475552</v>
      </c>
      <c r="U6" s="503">
        <v>100</v>
      </c>
      <c r="V6" s="461">
        <v>36.867469879518069</v>
      </c>
      <c r="W6" s="461">
        <v>13.522324592487598</v>
      </c>
      <c r="X6" s="461">
        <v>9.5393338058114807</v>
      </c>
      <c r="Y6" s="461">
        <v>40.070871722182851</v>
      </c>
      <c r="Z6" s="503">
        <v>100</v>
      </c>
      <c r="AA6" s="461">
        <v>29.881712354487419</v>
      </c>
      <c r="AB6" s="461">
        <v>8.6744273375891847</v>
      </c>
      <c r="AC6" s="461">
        <v>6.3462260608336463</v>
      </c>
      <c r="AD6" s="461">
        <v>55.097634247089751</v>
      </c>
      <c r="AE6" s="503">
        <v>100</v>
      </c>
      <c r="AF6" s="461">
        <v>40.686742062951353</v>
      </c>
      <c r="AG6" s="461">
        <v>12.590271154108189</v>
      </c>
      <c r="AH6" s="461">
        <v>7.7530998773674886</v>
      </c>
      <c r="AI6" s="461">
        <v>38.969886905572963</v>
      </c>
      <c r="AJ6" s="503">
        <v>100</v>
      </c>
      <c r="AK6" s="461">
        <v>40.418547394337303</v>
      </c>
      <c r="AL6" s="461">
        <v>13.035152509916564</v>
      </c>
      <c r="AM6" s="461">
        <v>8.3983039255915735</v>
      </c>
      <c r="AN6" s="461">
        <v>38.147996170154563</v>
      </c>
      <c r="AO6" s="503">
        <v>100</v>
      </c>
      <c r="AP6" s="461">
        <v>36.868901145523971</v>
      </c>
      <c r="AQ6" s="461">
        <v>13.816999010041012</v>
      </c>
      <c r="AR6" s="461">
        <v>8.9379154292179326</v>
      </c>
      <c r="AS6" s="461">
        <v>40.376184415217082</v>
      </c>
      <c r="AT6" s="503">
        <v>100</v>
      </c>
      <c r="AU6" s="461">
        <v>41.370789439458967</v>
      </c>
      <c r="AV6" s="461">
        <v>13.356743399661855</v>
      </c>
      <c r="AW6" s="461">
        <v>8.8047860580049413</v>
      </c>
      <c r="AX6" s="461">
        <v>36.467681102874238</v>
      </c>
      <c r="AY6" s="503">
        <v>100</v>
      </c>
      <c r="AZ6" s="461">
        <v>42.85525620707871</v>
      </c>
      <c r="BA6" s="461">
        <v>13.748019017432647</v>
      </c>
      <c r="BB6" s="461">
        <v>8.9144215530903335</v>
      </c>
      <c r="BC6" s="461">
        <v>34.482303222398308</v>
      </c>
      <c r="BD6" s="503">
        <v>100</v>
      </c>
      <c r="BE6" s="461">
        <v>45.994659546061413</v>
      </c>
      <c r="BF6" s="461">
        <v>14.365821094793057</v>
      </c>
      <c r="BG6" s="461">
        <v>7.7436582109479302</v>
      </c>
      <c r="BH6" s="461">
        <v>31.895861148197596</v>
      </c>
      <c r="BI6" s="503">
        <v>100</v>
      </c>
    </row>
    <row r="7" spans="1:61" x14ac:dyDescent="0.15">
      <c r="A7" s="502" t="s">
        <v>198</v>
      </c>
      <c r="B7" s="461">
        <v>40.162169010515647</v>
      </c>
      <c r="C7" s="461">
        <v>10.819713670340809</v>
      </c>
      <c r="D7" s="461">
        <v>8.4125174204991762</v>
      </c>
      <c r="E7" s="461">
        <v>40.605599898644371</v>
      </c>
      <c r="F7" s="503">
        <v>100</v>
      </c>
      <c r="G7" s="461">
        <v>39.176272139443348</v>
      </c>
      <c r="H7" s="461">
        <v>11.835816699465841</v>
      </c>
      <c r="I7" s="461">
        <v>9.7975822322181614</v>
      </c>
      <c r="J7" s="461">
        <v>39.190328928872646</v>
      </c>
      <c r="K7" s="503">
        <v>100</v>
      </c>
      <c r="L7" s="461">
        <v>35.354855574434715</v>
      </c>
      <c r="M7" s="461">
        <v>12.259835315645013</v>
      </c>
      <c r="N7" s="461">
        <v>9.3582538230296688</v>
      </c>
      <c r="O7" s="461">
        <v>43.027055286890601</v>
      </c>
      <c r="P7" s="503">
        <v>100</v>
      </c>
      <c r="Q7" s="461">
        <v>39.236815415821503</v>
      </c>
      <c r="R7" s="461">
        <v>12.335192697768763</v>
      </c>
      <c r="S7" s="461">
        <v>7.9107505070993911</v>
      </c>
      <c r="T7" s="461">
        <v>40.517241379310342</v>
      </c>
      <c r="U7" s="503">
        <v>100</v>
      </c>
      <c r="V7" s="461">
        <v>42.838664158043272</v>
      </c>
      <c r="W7" s="461">
        <v>11.994355597365946</v>
      </c>
      <c r="X7" s="461">
        <v>7.9492003762935086</v>
      </c>
      <c r="Y7" s="461">
        <v>37.217779868297271</v>
      </c>
      <c r="Z7" s="503">
        <v>100</v>
      </c>
      <c r="AA7" s="461">
        <v>45.276696930393427</v>
      </c>
      <c r="AB7" s="461">
        <v>11.910938175529616</v>
      </c>
      <c r="AC7" s="461">
        <v>7.782101167315175</v>
      </c>
      <c r="AD7" s="461">
        <v>35.030263726761781</v>
      </c>
      <c r="AE7" s="503">
        <v>100</v>
      </c>
      <c r="AF7" s="461">
        <v>45.910759986647378</v>
      </c>
      <c r="AG7" s="461">
        <v>11.950595304328475</v>
      </c>
      <c r="AH7" s="461">
        <v>7.7556470457327249</v>
      </c>
      <c r="AI7" s="461">
        <v>34.38299766329142</v>
      </c>
      <c r="AJ7" s="503">
        <v>100</v>
      </c>
      <c r="AK7" s="461">
        <v>41.225103344607291</v>
      </c>
      <c r="AL7" s="461">
        <v>13.027683828134787</v>
      </c>
      <c r="AM7" s="461">
        <v>8.6057872980082681</v>
      </c>
      <c r="AN7" s="461">
        <v>37.141425529249652</v>
      </c>
      <c r="AO7" s="503">
        <v>100</v>
      </c>
      <c r="AP7" s="461">
        <v>41.356673960612689</v>
      </c>
      <c r="AQ7" s="461">
        <v>12.691466083150985</v>
      </c>
      <c r="AR7" s="461">
        <v>8.3637247751033303</v>
      </c>
      <c r="AS7" s="461">
        <v>37.588135181132991</v>
      </c>
      <c r="AT7" s="503">
        <v>100</v>
      </c>
      <c r="AU7" s="461">
        <v>43.550782588826685</v>
      </c>
      <c r="AV7" s="461">
        <v>12.509996572603679</v>
      </c>
      <c r="AW7" s="461">
        <v>8.545641494344796</v>
      </c>
      <c r="AX7" s="461">
        <v>35.39357934422484</v>
      </c>
      <c r="AY7" s="503">
        <v>100</v>
      </c>
      <c r="AZ7" s="461">
        <v>47.812954469179999</v>
      </c>
      <c r="BA7" s="461">
        <v>12.753104374091061</v>
      </c>
      <c r="BB7" s="461">
        <v>8.3902002461125402</v>
      </c>
      <c r="BC7" s="461">
        <v>31.0437409106164</v>
      </c>
      <c r="BD7" s="503">
        <v>100</v>
      </c>
      <c r="BE7" s="461">
        <v>51.783647269283385</v>
      </c>
      <c r="BF7" s="461">
        <v>12.480269388614122</v>
      </c>
      <c r="BG7" s="461">
        <v>7.3660949173945074</v>
      </c>
      <c r="BH7" s="461">
        <v>28.369988424707987</v>
      </c>
      <c r="BI7" s="503">
        <v>100</v>
      </c>
    </row>
    <row r="8" spans="1:61" x14ac:dyDescent="0.15">
      <c r="A8" s="502" t="s">
        <v>197</v>
      </c>
      <c r="B8" s="461">
        <v>42.008918094344054</v>
      </c>
      <c r="C8" s="461">
        <v>11.159352264726589</v>
      </c>
      <c r="D8" s="461">
        <v>8.6951419854494247</v>
      </c>
      <c r="E8" s="461">
        <v>38.136587655479936</v>
      </c>
      <c r="F8" s="503">
        <v>100</v>
      </c>
      <c r="G8" s="461">
        <v>41.966958642865066</v>
      </c>
      <c r="H8" s="461">
        <v>10.511143142255239</v>
      </c>
      <c r="I8" s="461">
        <v>8.8590752855083714</v>
      </c>
      <c r="J8" s="461">
        <v>38.66282292937133</v>
      </c>
      <c r="K8" s="503">
        <v>100</v>
      </c>
      <c r="L8" s="461">
        <v>41.809124872636701</v>
      </c>
      <c r="M8" s="461">
        <v>11.151364202422734</v>
      </c>
      <c r="N8" s="461">
        <v>8.2191780821917817</v>
      </c>
      <c r="O8" s="461">
        <v>38.820332842748783</v>
      </c>
      <c r="P8" s="503">
        <v>100</v>
      </c>
      <c r="Q8" s="461">
        <v>42.755498059508412</v>
      </c>
      <c r="R8" s="461">
        <v>11.071582578697715</v>
      </c>
      <c r="S8" s="461">
        <v>7.6541612764122471</v>
      </c>
      <c r="T8" s="461">
        <v>38.518758085381627</v>
      </c>
      <c r="U8" s="503">
        <v>100</v>
      </c>
      <c r="V8" s="461">
        <v>45.283404951913241</v>
      </c>
      <c r="W8" s="461">
        <v>10.446081440556579</v>
      </c>
      <c r="X8" s="461">
        <v>7.5711070186208307</v>
      </c>
      <c r="Y8" s="461">
        <v>36.699406588909355</v>
      </c>
      <c r="Z8" s="503">
        <v>100</v>
      </c>
      <c r="AA8" s="461">
        <v>45.201696419765263</v>
      </c>
      <c r="AB8" s="461">
        <v>11.085905907880461</v>
      </c>
      <c r="AC8" s="461">
        <v>8.7878489002860238</v>
      </c>
      <c r="AD8" s="461">
        <v>34.924548772068249</v>
      </c>
      <c r="AE8" s="503">
        <v>100</v>
      </c>
      <c r="AF8" s="461">
        <v>47.60027594362866</v>
      </c>
      <c r="AG8" s="461">
        <v>11.146151571893171</v>
      </c>
      <c r="AH8" s="461">
        <v>7.2927959002660883</v>
      </c>
      <c r="AI8" s="461">
        <v>33.960776584212084</v>
      </c>
      <c r="AJ8" s="503">
        <v>100</v>
      </c>
      <c r="AK8" s="461">
        <v>44.029236154004529</v>
      </c>
      <c r="AL8" s="461">
        <v>11.817994646901379</v>
      </c>
      <c r="AM8" s="461">
        <v>8.1737698167593162</v>
      </c>
      <c r="AN8" s="461">
        <v>35.978999382334777</v>
      </c>
      <c r="AO8" s="503">
        <v>100</v>
      </c>
      <c r="AP8" s="461">
        <v>44.188629708169245</v>
      </c>
      <c r="AQ8" s="461">
        <v>12.28920529132586</v>
      </c>
      <c r="AR8" s="461">
        <v>8.3510047460365548</v>
      </c>
      <c r="AS8" s="461">
        <v>35.17116025446834</v>
      </c>
      <c r="AT8" s="503">
        <v>100</v>
      </c>
      <c r="AU8" s="461">
        <v>45.68452380952381</v>
      </c>
      <c r="AV8" s="461">
        <v>11.924603174603174</v>
      </c>
      <c r="AW8" s="461">
        <v>8.5912698412698418</v>
      </c>
      <c r="AX8" s="461">
        <v>33.799603174603178</v>
      </c>
      <c r="AY8" s="503">
        <v>100.00000000000001</v>
      </c>
      <c r="AZ8" s="461">
        <v>53.210759894937055</v>
      </c>
      <c r="BA8" s="461">
        <v>10.9410379494611</v>
      </c>
      <c r="BB8" s="461">
        <v>7.9974639978262836</v>
      </c>
      <c r="BC8" s="461">
        <v>27.850738157775563</v>
      </c>
      <c r="BD8" s="503">
        <v>100</v>
      </c>
      <c r="BE8" s="461">
        <v>54.988713318284425</v>
      </c>
      <c r="BF8" s="461">
        <v>11.539503386004515</v>
      </c>
      <c r="BG8" s="461">
        <v>7.503386004514673</v>
      </c>
      <c r="BH8" s="461">
        <v>25.968397291196389</v>
      </c>
      <c r="BI8" s="503">
        <v>100</v>
      </c>
    </row>
    <row r="9" spans="1:61" x14ac:dyDescent="0.15">
      <c r="A9" s="502" t="s">
        <v>196</v>
      </c>
      <c r="B9" s="461">
        <v>43.501805054151625</v>
      </c>
      <c r="C9" s="461">
        <v>10.66043746018263</v>
      </c>
      <c r="D9" s="461">
        <v>8.5049904438309625</v>
      </c>
      <c r="E9" s="461">
        <v>37.332767041834785</v>
      </c>
      <c r="F9" s="503">
        <v>100</v>
      </c>
      <c r="G9" s="461">
        <v>43.923263413091597</v>
      </c>
      <c r="H9" s="461">
        <v>10.856962158743544</v>
      </c>
      <c r="I9" s="461">
        <v>8.6961104669547797</v>
      </c>
      <c r="J9" s="461">
        <v>36.523663961210076</v>
      </c>
      <c r="K9" s="503">
        <v>100</v>
      </c>
      <c r="L9" s="461">
        <v>43.502432244614319</v>
      </c>
      <c r="M9" s="461">
        <v>10.463615606075647</v>
      </c>
      <c r="N9" s="461">
        <v>8.2894867467487341</v>
      </c>
      <c r="O9" s="461">
        <v>37.744465402561303</v>
      </c>
      <c r="P9" s="503">
        <v>100</v>
      </c>
      <c r="Q9" s="461">
        <v>49.490818030050086</v>
      </c>
      <c r="R9" s="461">
        <v>9.5158597662771278</v>
      </c>
      <c r="S9" s="461">
        <v>7.3038397328881466</v>
      </c>
      <c r="T9" s="461">
        <v>33.68948247078464</v>
      </c>
      <c r="U9" s="503">
        <v>100</v>
      </c>
      <c r="V9" s="461">
        <v>48.15873841088294</v>
      </c>
      <c r="W9" s="461">
        <v>10.094445888571181</v>
      </c>
      <c r="X9" s="461">
        <v>7.3217225543713713</v>
      </c>
      <c r="Y9" s="461">
        <v>34.425093146174511</v>
      </c>
      <c r="Z9" s="503">
        <v>100</v>
      </c>
      <c r="AA9" s="461">
        <v>45.159178328832148</v>
      </c>
      <c r="AB9" s="461">
        <v>9.7716670758654551</v>
      </c>
      <c r="AC9" s="461">
        <v>13.7327113511744</v>
      </c>
      <c r="AD9" s="461">
        <v>31.336443244127999</v>
      </c>
      <c r="AE9" s="503">
        <v>100</v>
      </c>
      <c r="AF9" s="461">
        <v>50.373577857021566</v>
      </c>
      <c r="AG9" s="461">
        <v>10.349804720665647</v>
      </c>
      <c r="AH9" s="461">
        <v>7.2423161827135338</v>
      </c>
      <c r="AI9" s="461">
        <v>32.034301239599252</v>
      </c>
      <c r="AJ9" s="503">
        <v>100</v>
      </c>
      <c r="AK9" s="461">
        <v>49.983419001823911</v>
      </c>
      <c r="AL9" s="461">
        <v>9.8574034156856243</v>
      </c>
      <c r="AM9" s="461">
        <v>7.0635052230144257</v>
      </c>
      <c r="AN9" s="461">
        <v>33.09567235947604</v>
      </c>
      <c r="AO9" s="503">
        <v>100</v>
      </c>
      <c r="AP9" s="461">
        <v>49.819346362292656</v>
      </c>
      <c r="AQ9" s="461">
        <v>10.330103465265232</v>
      </c>
      <c r="AR9" s="461">
        <v>7.4314337329610778</v>
      </c>
      <c r="AS9" s="461">
        <v>32.41911643948103</v>
      </c>
      <c r="AT9" s="503">
        <v>100</v>
      </c>
      <c r="AU9" s="461">
        <v>51.202388637830857</v>
      </c>
      <c r="AV9" s="461">
        <v>10.321174951581666</v>
      </c>
      <c r="AW9" s="461">
        <v>8.142349903163332</v>
      </c>
      <c r="AX9" s="461">
        <v>30.334086507424146</v>
      </c>
      <c r="AY9" s="503">
        <v>100</v>
      </c>
      <c r="AZ9" s="461">
        <v>53.425644309268449</v>
      </c>
      <c r="BA9" s="461">
        <v>10.99727869377301</v>
      </c>
      <c r="BB9" s="461">
        <v>7.7157035376980954</v>
      </c>
      <c r="BC9" s="461">
        <v>27.861373459260445</v>
      </c>
      <c r="BD9" s="503">
        <v>100</v>
      </c>
      <c r="BE9" s="461">
        <v>56.860993829165317</v>
      </c>
      <c r="BF9" s="461">
        <v>11.026307242611237</v>
      </c>
      <c r="BG9" s="461">
        <v>7.5024358557973372</v>
      </c>
      <c r="BH9" s="461">
        <v>24.610263072426111</v>
      </c>
      <c r="BI9" s="503">
        <v>100</v>
      </c>
    </row>
    <row r="10" spans="1:61" x14ac:dyDescent="0.15">
      <c r="A10" s="502" t="s">
        <v>195</v>
      </c>
      <c r="B10" s="461">
        <v>47.881748505011373</v>
      </c>
      <c r="C10" s="461">
        <v>9.5342373452370932</v>
      </c>
      <c r="D10" s="461">
        <v>7.849743114629832</v>
      </c>
      <c r="E10" s="461">
        <v>34.734271035121708</v>
      </c>
      <c r="F10" s="503">
        <v>100.00000000000001</v>
      </c>
      <c r="G10" s="461">
        <v>49.673306772908369</v>
      </c>
      <c r="H10" s="461">
        <v>9.1553784860557776</v>
      </c>
      <c r="I10" s="461">
        <v>8.047808764940239</v>
      </c>
      <c r="J10" s="461">
        <v>33.123505976095615</v>
      </c>
      <c r="K10" s="503">
        <v>100</v>
      </c>
      <c r="L10" s="461">
        <v>46.817538896746818</v>
      </c>
      <c r="M10" s="461">
        <v>9.9176304185040358</v>
      </c>
      <c r="N10" s="461">
        <v>7.9540727181961897</v>
      </c>
      <c r="O10" s="461">
        <v>35.310757966552956</v>
      </c>
      <c r="P10" s="503">
        <v>100</v>
      </c>
      <c r="Q10" s="461">
        <v>50.198366394399066</v>
      </c>
      <c r="R10" s="461">
        <v>9.5371450797355113</v>
      </c>
      <c r="S10" s="461">
        <v>7.3512252042007002</v>
      </c>
      <c r="T10" s="461">
        <v>32.913263321664722</v>
      </c>
      <c r="U10" s="503">
        <v>100</v>
      </c>
      <c r="V10" s="461">
        <v>51.466841377302174</v>
      </c>
      <c r="W10" s="461">
        <v>9.1723083642716752</v>
      </c>
      <c r="X10" s="461">
        <v>7.2140933245978012</v>
      </c>
      <c r="Y10" s="461">
        <v>32.14675693382835</v>
      </c>
      <c r="Z10" s="503">
        <v>100</v>
      </c>
      <c r="AA10" s="461">
        <v>51.234481796624358</v>
      </c>
      <c r="AB10" s="461">
        <v>9.4294880736504396</v>
      </c>
      <c r="AC10" s="461">
        <v>6.7303668573022737</v>
      </c>
      <c r="AD10" s="461">
        <v>32.60566327242293</v>
      </c>
      <c r="AE10" s="503">
        <v>100</v>
      </c>
      <c r="AF10" s="461">
        <v>54.265096330587511</v>
      </c>
      <c r="AG10" s="461">
        <v>8.6731567839880181</v>
      </c>
      <c r="AH10" s="461">
        <v>6.7056981414664039</v>
      </c>
      <c r="AI10" s="461">
        <v>30.356048743958063</v>
      </c>
      <c r="AJ10" s="503">
        <v>100</v>
      </c>
      <c r="AK10" s="461">
        <v>53.21852649121589</v>
      </c>
      <c r="AL10" s="461">
        <v>9.2979654190681202</v>
      </c>
      <c r="AM10" s="461">
        <v>7.0134018470939514</v>
      </c>
      <c r="AN10" s="461">
        <v>30.470106242622041</v>
      </c>
      <c r="AO10" s="503">
        <v>100</v>
      </c>
      <c r="AP10" s="461">
        <v>52.846635794061562</v>
      </c>
      <c r="AQ10" s="461">
        <v>8.9893761917733581</v>
      </c>
      <c r="AR10" s="461">
        <v>7.2732225551620813</v>
      </c>
      <c r="AS10" s="461">
        <v>30.890765459002996</v>
      </c>
      <c r="AT10" s="503">
        <v>100</v>
      </c>
      <c r="AU10" s="461">
        <v>53.541076487252127</v>
      </c>
      <c r="AV10" s="461">
        <v>9.3214622959665459</v>
      </c>
      <c r="AW10" s="461">
        <v>7.6352353972750571</v>
      </c>
      <c r="AX10" s="461">
        <v>29.502225819506272</v>
      </c>
      <c r="AY10" s="503">
        <v>100</v>
      </c>
      <c r="AZ10" s="461">
        <v>57.74998362910091</v>
      </c>
      <c r="BA10" s="461">
        <v>9.0236395782856391</v>
      </c>
      <c r="BB10" s="461">
        <v>7.2621308362255252</v>
      </c>
      <c r="BC10" s="461">
        <v>25.964245956387924</v>
      </c>
      <c r="BD10" s="503">
        <v>100</v>
      </c>
      <c r="BE10" s="461">
        <v>60.405450315719506</v>
      </c>
      <c r="BF10" s="461">
        <v>9.6111665004985039</v>
      </c>
      <c r="BG10" s="461">
        <v>7.1053506148221999</v>
      </c>
      <c r="BH10" s="461">
        <v>22.878032568959789</v>
      </c>
      <c r="BI10" s="503">
        <v>100</v>
      </c>
    </row>
    <row r="11" spans="1:61" x14ac:dyDescent="0.15">
      <c r="A11" s="502" t="s">
        <v>194</v>
      </c>
      <c r="B11" s="461">
        <v>51.629426174745753</v>
      </c>
      <c r="C11" s="461">
        <v>8.9154479994061315</v>
      </c>
      <c r="D11" s="461">
        <v>7.5198574716056719</v>
      </c>
      <c r="E11" s="461">
        <v>31.935268354242446</v>
      </c>
      <c r="F11" s="503">
        <v>100</v>
      </c>
      <c r="G11" s="461">
        <v>54.28221026095251</v>
      </c>
      <c r="H11" s="461">
        <v>8.8505825441166444</v>
      </c>
      <c r="I11" s="461">
        <v>7.8558288478571914</v>
      </c>
      <c r="J11" s="461">
        <v>29.011378347073652</v>
      </c>
      <c r="K11" s="503">
        <v>100</v>
      </c>
      <c r="L11" s="461">
        <v>52.694263825403979</v>
      </c>
      <c r="M11" s="461">
        <v>8.5302259705143886</v>
      </c>
      <c r="N11" s="461">
        <v>7.6031674499452775</v>
      </c>
      <c r="O11" s="461">
        <v>31.172342754136356</v>
      </c>
      <c r="P11" s="503">
        <v>100</v>
      </c>
      <c r="Q11" s="461">
        <v>55.526523667740172</v>
      </c>
      <c r="R11" s="461">
        <v>8.3308014826517596</v>
      </c>
      <c r="S11" s="461">
        <v>6.7509266573494564</v>
      </c>
      <c r="T11" s="461">
        <v>29.391748192258614</v>
      </c>
      <c r="U11" s="503">
        <v>100</v>
      </c>
      <c r="V11" s="461">
        <v>54.53363062058714</v>
      </c>
      <c r="W11" s="461">
        <v>8.1939799331103682</v>
      </c>
      <c r="X11" s="461">
        <v>6.8190263842437755</v>
      </c>
      <c r="Y11" s="461">
        <v>30.453363062058713</v>
      </c>
      <c r="Z11" s="503">
        <v>100</v>
      </c>
      <c r="AA11" s="461">
        <v>55.164084133623994</v>
      </c>
      <c r="AB11" s="461">
        <v>8.2719613503800158</v>
      </c>
      <c r="AC11" s="461">
        <v>6.4573145584163081</v>
      </c>
      <c r="AD11" s="461">
        <v>30.106639957579684</v>
      </c>
      <c r="AE11" s="503">
        <v>100.00000000000001</v>
      </c>
      <c r="AF11" s="461">
        <v>55.937760820317159</v>
      </c>
      <c r="AG11" s="461">
        <v>8.4893287230237267</v>
      </c>
      <c r="AH11" s="461">
        <v>6.6054608322403716</v>
      </c>
      <c r="AI11" s="461">
        <v>28.967449624418744</v>
      </c>
      <c r="AJ11" s="503">
        <v>100</v>
      </c>
      <c r="AK11" s="461">
        <v>54.739237171426858</v>
      </c>
      <c r="AL11" s="461">
        <v>8.7300161666966059</v>
      </c>
      <c r="AM11" s="461">
        <v>7.1432848332435182</v>
      </c>
      <c r="AN11" s="461">
        <v>29.387461828633015</v>
      </c>
      <c r="AO11" s="503">
        <v>100</v>
      </c>
      <c r="AP11" s="461">
        <v>57.386244495701405</v>
      </c>
      <c r="AQ11" s="461">
        <v>7.8947368421052628</v>
      </c>
      <c r="AR11" s="461">
        <v>6.3745019920318722</v>
      </c>
      <c r="AS11" s="461">
        <v>28.344516670161461</v>
      </c>
      <c r="AT11" s="503">
        <v>100</v>
      </c>
      <c r="AU11" s="461">
        <v>57.052174397238154</v>
      </c>
      <c r="AV11" s="461">
        <v>9.1430480539005519</v>
      </c>
      <c r="AW11" s="461">
        <v>6.7320006681886522</v>
      </c>
      <c r="AX11" s="461">
        <v>27.072776880672642</v>
      </c>
      <c r="AY11" s="503">
        <v>100</v>
      </c>
      <c r="AZ11" s="461">
        <v>61.802672732442424</v>
      </c>
      <c r="BA11" s="461">
        <v>8.0409439863520049</v>
      </c>
      <c r="BB11" s="461">
        <v>6.733011088996304</v>
      </c>
      <c r="BC11" s="461">
        <v>23.423372192209268</v>
      </c>
      <c r="BD11" s="503">
        <v>100</v>
      </c>
      <c r="BE11" s="461">
        <v>63.5212330243587</v>
      </c>
      <c r="BF11" s="461">
        <v>8.5740461306316025</v>
      </c>
      <c r="BG11" s="461">
        <v>6.4615218797154563</v>
      </c>
      <c r="BH11" s="461">
        <v>21.443198965294243</v>
      </c>
      <c r="BI11" s="503">
        <v>100</v>
      </c>
    </row>
    <row r="12" spans="1:61" x14ac:dyDescent="0.15">
      <c r="A12" s="502" t="s">
        <v>193</v>
      </c>
      <c r="B12" s="461">
        <v>55.09289682776749</v>
      </c>
      <c r="C12" s="461">
        <v>7.8798016607921619</v>
      </c>
      <c r="D12" s="461">
        <v>7.2644721906923948</v>
      </c>
      <c r="E12" s="461">
        <v>29.762829320747954</v>
      </c>
      <c r="F12" s="503">
        <v>100</v>
      </c>
      <c r="G12" s="461">
        <v>57.624066521900325</v>
      </c>
      <c r="H12" s="461">
        <v>7.7379376092367993</v>
      </c>
      <c r="I12" s="461">
        <v>7.2559716116731101</v>
      </c>
      <c r="J12" s="461">
        <v>27.382024257189766</v>
      </c>
      <c r="K12" s="503">
        <v>100</v>
      </c>
      <c r="L12" s="461">
        <v>54.88038030279543</v>
      </c>
      <c r="M12" s="461">
        <v>7.8179093680566316</v>
      </c>
      <c r="N12" s="461">
        <v>7.3838681341394103</v>
      </c>
      <c r="O12" s="461">
        <v>29.917842195008525</v>
      </c>
      <c r="P12" s="503">
        <v>100</v>
      </c>
      <c r="Q12" s="461">
        <v>58.431594665568198</v>
      </c>
      <c r="R12" s="461">
        <v>7.3837598475876627</v>
      </c>
      <c r="S12" s="461">
        <v>6.6474434890067453</v>
      </c>
      <c r="T12" s="461">
        <v>27.537201997837393</v>
      </c>
      <c r="U12" s="503">
        <v>100</v>
      </c>
      <c r="V12" s="461">
        <v>56.709660436957094</v>
      </c>
      <c r="W12" s="461">
        <v>7.3756251645169781</v>
      </c>
      <c r="X12" s="461">
        <v>6.6649118188997107</v>
      </c>
      <c r="Y12" s="461">
        <v>29.249802579626216</v>
      </c>
      <c r="Z12" s="503">
        <v>100</v>
      </c>
      <c r="AA12" s="461">
        <v>56.885608162113876</v>
      </c>
      <c r="AB12" s="461">
        <v>7.6261225257416898</v>
      </c>
      <c r="AC12" s="461">
        <v>6.4318961869387374</v>
      </c>
      <c r="AD12" s="461">
        <v>29.056373125205699</v>
      </c>
      <c r="AE12" s="503">
        <v>100</v>
      </c>
      <c r="AF12" s="461">
        <v>61.836621283689915</v>
      </c>
      <c r="AG12" s="461">
        <v>7.2010743725108828</v>
      </c>
      <c r="AH12" s="461">
        <v>6.2239510975270909</v>
      </c>
      <c r="AI12" s="461">
        <v>24.738353246272112</v>
      </c>
      <c r="AJ12" s="503">
        <v>100</v>
      </c>
      <c r="AK12" s="461">
        <v>61.149653121902872</v>
      </c>
      <c r="AL12" s="461">
        <v>6.9600864942787641</v>
      </c>
      <c r="AM12" s="461">
        <v>6.1897468240382016</v>
      </c>
      <c r="AN12" s="461">
        <v>25.700513559780159</v>
      </c>
      <c r="AO12" s="503">
        <v>100</v>
      </c>
      <c r="AP12" s="461">
        <v>58.937349182232552</v>
      </c>
      <c r="AQ12" s="461">
        <v>7.2303154884261325</v>
      </c>
      <c r="AR12" s="461">
        <v>6.43042273661632</v>
      </c>
      <c r="AS12" s="461">
        <v>27.401912592724997</v>
      </c>
      <c r="AT12" s="503">
        <v>100</v>
      </c>
      <c r="AU12" s="461">
        <v>64.103212749810268</v>
      </c>
      <c r="AV12" s="461">
        <v>6.5351210051437727</v>
      </c>
      <c r="AW12" s="461">
        <v>5.9785816679315289</v>
      </c>
      <c r="AX12" s="461">
        <v>23.383084577114428</v>
      </c>
      <c r="AY12" s="503">
        <v>100</v>
      </c>
      <c r="AZ12" s="461">
        <v>67.594999381111521</v>
      </c>
      <c r="BA12" s="461">
        <v>6.4199364607831004</v>
      </c>
      <c r="BB12" s="461">
        <v>6.3167883814003387</v>
      </c>
      <c r="BC12" s="461">
        <v>19.668275776705038</v>
      </c>
      <c r="BD12" s="503">
        <v>100</v>
      </c>
      <c r="BE12" s="461">
        <v>65.699859088774076</v>
      </c>
      <c r="BF12" s="461">
        <v>12.623297322686707</v>
      </c>
      <c r="BG12" s="461">
        <v>4.9906059182714886</v>
      </c>
      <c r="BH12" s="461">
        <v>16.686237670267733</v>
      </c>
      <c r="BI12" s="503">
        <v>100</v>
      </c>
    </row>
    <row r="13" spans="1:61" x14ac:dyDescent="0.15">
      <c r="A13" s="502" t="s">
        <v>192</v>
      </c>
      <c r="B13" s="461">
        <v>59.83386038608581</v>
      </c>
      <c r="C13" s="461">
        <v>6.7777410676358141</v>
      </c>
      <c r="D13" s="461">
        <v>6.3387926558738847</v>
      </c>
      <c r="E13" s="461">
        <v>27.049605890404493</v>
      </c>
      <c r="F13" s="503">
        <v>100</v>
      </c>
      <c r="G13" s="461">
        <v>63.705502906745245</v>
      </c>
      <c r="H13" s="461">
        <v>6.1957473918929677</v>
      </c>
      <c r="I13" s="461">
        <v>6.6695866847176877</v>
      </c>
      <c r="J13" s="461">
        <v>23.429163016644104</v>
      </c>
      <c r="K13" s="503">
        <v>100</v>
      </c>
      <c r="L13" s="461">
        <v>62.122605670412284</v>
      </c>
      <c r="M13" s="461">
        <v>6.7341144479545729</v>
      </c>
      <c r="N13" s="461">
        <v>7.1100091974247208</v>
      </c>
      <c r="O13" s="461">
        <v>24.033270684208421</v>
      </c>
      <c r="P13" s="503">
        <v>99.999999999999986</v>
      </c>
      <c r="Q13" s="461">
        <v>61.633446396585235</v>
      </c>
      <c r="R13" s="461">
        <v>6.5932390716109603</v>
      </c>
      <c r="S13" s="461">
        <v>6.2502381950531651</v>
      </c>
      <c r="T13" s="461">
        <v>25.523076336750638</v>
      </c>
      <c r="U13" s="503">
        <v>100</v>
      </c>
      <c r="V13" s="461">
        <v>62.614548081676112</v>
      </c>
      <c r="W13" s="461">
        <v>6.0800790904597131</v>
      </c>
      <c r="X13" s="461">
        <v>6.159930035362561</v>
      </c>
      <c r="Y13" s="461">
        <v>25.145442792501616</v>
      </c>
      <c r="Z13" s="503">
        <v>100</v>
      </c>
      <c r="AA13" s="461">
        <v>64.41077776670322</v>
      </c>
      <c r="AB13" s="461">
        <v>5.9437190604339012</v>
      </c>
      <c r="AC13" s="461">
        <v>6.6380942888468057</v>
      </c>
      <c r="AD13" s="461">
        <v>23.00740888401608</v>
      </c>
      <c r="AE13" s="503">
        <v>100</v>
      </c>
      <c r="AF13" s="461">
        <v>65.408668618732605</v>
      </c>
      <c r="AG13" s="461">
        <v>6.1273180782995338</v>
      </c>
      <c r="AH13" s="461">
        <v>6.2610707443155116</v>
      </c>
      <c r="AI13" s="461">
        <v>22.202942558652353</v>
      </c>
      <c r="AJ13" s="503">
        <v>100.00000000000001</v>
      </c>
      <c r="AK13" s="461">
        <v>63.569861009509879</v>
      </c>
      <c r="AL13" s="461">
        <v>6.3130943672275057</v>
      </c>
      <c r="AM13" s="461">
        <v>6.346013167520117</v>
      </c>
      <c r="AN13" s="461">
        <v>23.771031455742502</v>
      </c>
      <c r="AO13" s="503">
        <v>100</v>
      </c>
      <c r="AP13" s="461">
        <v>64.995834490419327</v>
      </c>
      <c r="AQ13" s="461">
        <v>6.6509302971396833</v>
      </c>
      <c r="AR13" s="461">
        <v>5.7275756734240488</v>
      </c>
      <c r="AS13" s="461">
        <v>22.62565953901694</v>
      </c>
      <c r="AT13" s="503">
        <v>100</v>
      </c>
      <c r="AU13" s="461">
        <v>66.053660879709057</v>
      </c>
      <c r="AV13" s="461">
        <v>5.9630824126809854</v>
      </c>
      <c r="AW13" s="461">
        <v>7.0507102175255607</v>
      </c>
      <c r="AX13" s="461">
        <v>20.932546490084402</v>
      </c>
      <c r="AY13" s="503">
        <v>100.00000000000001</v>
      </c>
      <c r="AZ13" s="461">
        <v>70.114159141250639</v>
      </c>
      <c r="BA13" s="461">
        <v>5.5920940535014481</v>
      </c>
      <c r="BB13" s="461">
        <v>6.1305162719372976</v>
      </c>
      <c r="BC13" s="461">
        <v>18.163230533310614</v>
      </c>
      <c r="BD13" s="503">
        <v>100</v>
      </c>
      <c r="BE13" s="461">
        <v>73.290854044920081</v>
      </c>
      <c r="BF13" s="461">
        <v>5.9705695979722595</v>
      </c>
      <c r="BG13" s="461">
        <v>5.1960853340843487</v>
      </c>
      <c r="BH13" s="461">
        <v>15.542491023023304</v>
      </c>
      <c r="BI13" s="503">
        <v>100</v>
      </c>
    </row>
    <row r="14" spans="1:61" x14ac:dyDescent="0.15">
      <c r="A14" s="504" t="s">
        <v>202</v>
      </c>
      <c r="B14" s="463">
        <v>68.400781020140684</v>
      </c>
      <c r="C14" s="463">
        <v>4.6700724850883999</v>
      </c>
      <c r="D14" s="463">
        <v>5.5741300452028781</v>
      </c>
      <c r="E14" s="463">
        <v>21.35501644956803</v>
      </c>
      <c r="F14" s="505">
        <v>99.999999999999986</v>
      </c>
      <c r="G14" s="463">
        <v>71.933951795463628</v>
      </c>
      <c r="H14" s="463">
        <v>4.6983887433973992</v>
      </c>
      <c r="I14" s="463">
        <v>6.1542900261884679</v>
      </c>
      <c r="J14" s="463">
        <v>17.213369434950508</v>
      </c>
      <c r="K14" s="505">
        <v>100</v>
      </c>
      <c r="L14" s="463">
        <v>70.809279567354125</v>
      </c>
      <c r="M14" s="463">
        <v>5.0346588836191168</v>
      </c>
      <c r="N14" s="463">
        <v>6.5948451617056891</v>
      </c>
      <c r="O14" s="463">
        <v>17.561216387321071</v>
      </c>
      <c r="P14" s="505">
        <v>100</v>
      </c>
      <c r="Q14" s="463">
        <v>68.702238906019574</v>
      </c>
      <c r="R14" s="463">
        <v>4.6386915136077222</v>
      </c>
      <c r="S14" s="463">
        <v>5.9882915493587161</v>
      </c>
      <c r="T14" s="463">
        <v>20.670778031013988</v>
      </c>
      <c r="U14" s="505">
        <v>100</v>
      </c>
      <c r="V14" s="463">
        <v>72.960019662461079</v>
      </c>
      <c r="W14" s="463">
        <v>3.8689988530231032</v>
      </c>
      <c r="X14" s="463">
        <v>4.9975421923644108</v>
      </c>
      <c r="Y14" s="463">
        <v>18.1734392921514</v>
      </c>
      <c r="Z14" s="505">
        <v>99.999999999999986</v>
      </c>
      <c r="AA14" s="463">
        <v>70.338784798281623</v>
      </c>
      <c r="AB14" s="463">
        <v>7.1648837753344248</v>
      </c>
      <c r="AC14" s="463">
        <v>5.3359137406690627</v>
      </c>
      <c r="AD14" s="463">
        <v>17.160417685714894</v>
      </c>
      <c r="AE14" s="505">
        <v>100</v>
      </c>
      <c r="AF14" s="463">
        <v>76.338752308193634</v>
      </c>
      <c r="AG14" s="463">
        <v>3.7383685144284731</v>
      </c>
      <c r="AH14" s="463">
        <v>4.4534559542344034</v>
      </c>
      <c r="AI14" s="463">
        <v>15.469423223143488</v>
      </c>
      <c r="AJ14" s="505">
        <v>100</v>
      </c>
      <c r="AK14" s="463">
        <v>72.050974839342118</v>
      </c>
      <c r="AL14" s="463">
        <v>4.2675089859492434</v>
      </c>
      <c r="AM14" s="463">
        <v>5.3087898921686092</v>
      </c>
      <c r="AN14" s="463">
        <v>18.372726282540029</v>
      </c>
      <c r="AO14" s="505">
        <v>100</v>
      </c>
      <c r="AP14" s="463">
        <v>74.593620610335833</v>
      </c>
      <c r="AQ14" s="463">
        <v>4.3340745284465569</v>
      </c>
      <c r="AR14" s="463">
        <v>5.3845269130501459</v>
      </c>
      <c r="AS14" s="463">
        <v>15.68777794816746</v>
      </c>
      <c r="AT14" s="505">
        <v>100</v>
      </c>
      <c r="AU14" s="463">
        <v>75.50561797752809</v>
      </c>
      <c r="AV14" s="463">
        <v>4.0294459511817129</v>
      </c>
      <c r="AW14" s="463">
        <v>4.9612553273924833</v>
      </c>
      <c r="AX14" s="463">
        <v>15.503680743897714</v>
      </c>
      <c r="AY14" s="505">
        <v>100</v>
      </c>
      <c r="AZ14" s="463">
        <v>76.789782648462577</v>
      </c>
      <c r="BA14" s="463">
        <v>3.6835015715164716</v>
      </c>
      <c r="BB14" s="463">
        <v>7.3819699665740943</v>
      </c>
      <c r="BC14" s="463">
        <v>12.144745813446859</v>
      </c>
      <c r="BD14" s="505">
        <v>100</v>
      </c>
      <c r="BE14" s="463">
        <v>80.327212287482226</v>
      </c>
      <c r="BF14" s="463">
        <v>4.0430942988165084</v>
      </c>
      <c r="BG14" s="463">
        <v>4.9742675771472058</v>
      </c>
      <c r="BH14" s="463">
        <v>10.655425836554057</v>
      </c>
      <c r="BI14" s="505">
        <v>100</v>
      </c>
    </row>
    <row r="15" spans="1:61" x14ac:dyDescent="0.15">
      <c r="A15" s="366" t="s">
        <v>237</v>
      </c>
    </row>
    <row r="45" spans="53:57" x14ac:dyDescent="0.15">
      <c r="BA45" s="366" t="e">
        <f>100*[1]edu_cost!D14/[1]edu_cost!$H14</f>
        <v>#DIV/0!</v>
      </c>
      <c r="BB45" s="366" t="e">
        <f>100*[1]edu_cost!E14/[1]edu_cost!$H14</f>
        <v>#DIV/0!</v>
      </c>
      <c r="BC45" s="366" t="e">
        <f>100*[1]edu_cost!F14/[1]edu_cost!$H14</f>
        <v>#DIV/0!</v>
      </c>
      <c r="BD45" s="366" t="e">
        <f>100*[1]edu_cost!G14/[1]edu_cost!$H14</f>
        <v>#DIV/0!</v>
      </c>
      <c r="BE45" s="366" t="e">
        <f>100*[1]edu_cost!H14/[1]edu_cost!$H14</f>
        <v>#DIV/0!</v>
      </c>
    </row>
  </sheetData>
  <mergeCells count="12">
    <mergeCell ref="AA3:AE3"/>
    <mergeCell ref="B3:F3"/>
    <mergeCell ref="G3:K3"/>
    <mergeCell ref="L3:P3"/>
    <mergeCell ref="Q3:U3"/>
    <mergeCell ref="V3:Z3"/>
    <mergeCell ref="BE3:BI3"/>
    <mergeCell ref="AZ3:BD3"/>
    <mergeCell ref="AF3:AJ3"/>
    <mergeCell ref="AK3:AO3"/>
    <mergeCell ref="AP3:AT3"/>
    <mergeCell ref="AU3:AY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4" sqref="A4:A13"/>
    </sheetView>
  </sheetViews>
  <sheetFormatPr defaultRowHeight="14.25" x14ac:dyDescent="0.2"/>
  <cols>
    <col min="1" max="1" width="23.75" customWidth="1"/>
    <col min="4" max="4" width="9.375" customWidth="1"/>
  </cols>
  <sheetData>
    <row r="1" spans="1:6" x14ac:dyDescent="0.2">
      <c r="A1" s="442" t="s">
        <v>529</v>
      </c>
    </row>
    <row r="2" spans="1:6" x14ac:dyDescent="0.2">
      <c r="F2" s="531" t="s">
        <v>94</v>
      </c>
    </row>
    <row r="3" spans="1:6" x14ac:dyDescent="0.2">
      <c r="A3" s="475" t="s">
        <v>142</v>
      </c>
      <c r="B3" s="520">
        <v>2561</v>
      </c>
      <c r="C3" s="520">
        <v>2562</v>
      </c>
      <c r="D3" s="520">
        <v>2563</v>
      </c>
      <c r="E3" s="520">
        <v>2564</v>
      </c>
      <c r="F3" s="520">
        <v>2565</v>
      </c>
    </row>
    <row r="4" spans="1:6" x14ac:dyDescent="0.2">
      <c r="A4" s="476" t="s">
        <v>203</v>
      </c>
      <c r="B4" s="527">
        <v>36.75832988747937</v>
      </c>
      <c r="C4" s="527">
        <v>49.161347712076626</v>
      </c>
      <c r="D4" s="527">
        <v>51.845132879931327</v>
      </c>
      <c r="E4" s="527">
        <v>50.134749143014531</v>
      </c>
      <c r="F4" s="527">
        <v>51.206333364593839</v>
      </c>
    </row>
    <row r="5" spans="1:6" x14ac:dyDescent="0.2">
      <c r="A5" s="477" t="s">
        <v>199</v>
      </c>
      <c r="B5" s="513">
        <v>35.470714513968822</v>
      </c>
      <c r="C5" s="513">
        <v>43.811909852479857</v>
      </c>
      <c r="D5" s="513">
        <v>46.592941957736208</v>
      </c>
      <c r="E5" s="513">
        <v>47.937537221163659</v>
      </c>
      <c r="F5" s="513">
        <v>46.148300459865439</v>
      </c>
    </row>
    <row r="6" spans="1:6" x14ac:dyDescent="0.2">
      <c r="A6" s="477" t="s">
        <v>198</v>
      </c>
      <c r="B6" s="513">
        <v>32.561105821676236</v>
      </c>
      <c r="C6" s="513">
        <v>40.724713274354933</v>
      </c>
      <c r="D6" s="513">
        <v>40.338635835146391</v>
      </c>
      <c r="E6" s="513">
        <v>43.578875214904251</v>
      </c>
      <c r="F6" s="513">
        <v>40.740243599304002</v>
      </c>
    </row>
    <row r="7" spans="1:6" x14ac:dyDescent="0.2">
      <c r="A7" s="477" t="s">
        <v>197</v>
      </c>
      <c r="B7" s="513">
        <v>26.210395886462113</v>
      </c>
      <c r="C7" s="513">
        <v>33.786894034287769</v>
      </c>
      <c r="D7" s="513">
        <v>36.072749845637205</v>
      </c>
      <c r="E7" s="513">
        <v>37.996445432750974</v>
      </c>
      <c r="F7" s="513">
        <v>32.767022777449675</v>
      </c>
    </row>
    <row r="8" spans="1:6" x14ac:dyDescent="0.2">
      <c r="A8" s="477" t="s">
        <v>196</v>
      </c>
      <c r="B8" s="513">
        <v>20.470031548631901</v>
      </c>
      <c r="C8" s="513">
        <v>26.822301691874426</v>
      </c>
      <c r="D8" s="513">
        <v>28.487246578005429</v>
      </c>
      <c r="E8" s="513">
        <v>31.587498325070346</v>
      </c>
      <c r="F8" s="513">
        <v>28.694932636147165</v>
      </c>
    </row>
    <row r="9" spans="1:6" x14ac:dyDescent="0.2">
      <c r="A9" s="477" t="s">
        <v>195</v>
      </c>
      <c r="B9" s="513">
        <v>16.004364221590407</v>
      </c>
      <c r="C9" s="513">
        <v>20.529188584452676</v>
      </c>
      <c r="D9" s="513">
        <v>21.784299046096599</v>
      </c>
      <c r="E9" s="513">
        <v>24.698781156870766</v>
      </c>
      <c r="F9" s="513">
        <v>19.71210276173538</v>
      </c>
    </row>
    <row r="10" spans="1:6" x14ac:dyDescent="0.2">
      <c r="A10" s="477" t="s">
        <v>194</v>
      </c>
      <c r="B10" s="513">
        <v>9.3674646379598556</v>
      </c>
      <c r="C10" s="513">
        <v>14.947055805095799</v>
      </c>
      <c r="D10" s="513">
        <v>15.228057226346461</v>
      </c>
      <c r="E10" s="513">
        <v>18.187816562102014</v>
      </c>
      <c r="F10" s="513">
        <v>13.97643419811293</v>
      </c>
    </row>
    <row r="11" spans="1:6" x14ac:dyDescent="0.2">
      <c r="A11" s="477" t="s">
        <v>193</v>
      </c>
      <c r="B11" s="513">
        <v>6.9746344632496591</v>
      </c>
      <c r="C11" s="513">
        <v>8.9938278876965825</v>
      </c>
      <c r="D11" s="513">
        <v>10.964555328858596</v>
      </c>
      <c r="E11" s="513">
        <v>11.846841831965248</v>
      </c>
      <c r="F11" s="513">
        <v>9.2529952480754485</v>
      </c>
    </row>
    <row r="12" spans="1:6" x14ac:dyDescent="0.2">
      <c r="A12" s="477" t="s">
        <v>192</v>
      </c>
      <c r="B12" s="513">
        <v>3.7114288480609137</v>
      </c>
      <c r="C12" s="513">
        <v>5.0876407714845566</v>
      </c>
      <c r="D12" s="513">
        <v>6.2866770518294635</v>
      </c>
      <c r="E12" s="513">
        <v>6.8007722578274103</v>
      </c>
      <c r="F12" s="513">
        <v>5.306588585640017</v>
      </c>
    </row>
    <row r="13" spans="1:6" x14ac:dyDescent="0.2">
      <c r="A13" s="478" t="s">
        <v>202</v>
      </c>
      <c r="B13" s="514">
        <v>1.394798567307997</v>
      </c>
      <c r="C13" s="514">
        <v>2.3198073416818397</v>
      </c>
      <c r="D13" s="514">
        <v>2.3930897163961857</v>
      </c>
      <c r="E13" s="514">
        <v>3.7724502948439333</v>
      </c>
      <c r="F13" s="514">
        <v>2.4071863996431877</v>
      </c>
    </row>
    <row r="14" spans="1:6" x14ac:dyDescent="0.2">
      <c r="A14" s="520" t="s">
        <v>5</v>
      </c>
      <c r="B14" s="519">
        <v>17.867204642578095</v>
      </c>
      <c r="C14" s="519">
        <v>23.294413408973448</v>
      </c>
      <c r="D14" s="519">
        <v>24.649141948639212</v>
      </c>
      <c r="E14" s="519">
        <v>26.31120827680698</v>
      </c>
      <c r="F14" s="519">
        <v>23.651564087200232</v>
      </c>
    </row>
    <row r="15" spans="1:6" x14ac:dyDescent="0.2">
      <c r="A15" s="3" t="s">
        <v>237</v>
      </c>
    </row>
    <row r="16" spans="1:6" x14ac:dyDescent="0.2">
      <c r="A16" s="3" t="s">
        <v>488</v>
      </c>
    </row>
    <row r="19" spans="4:4" x14ac:dyDescent="0.2">
      <c r="D19" s="588"/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7" sqref="C7"/>
    </sheetView>
  </sheetViews>
  <sheetFormatPr defaultRowHeight="14.25" x14ac:dyDescent="0.2"/>
  <cols>
    <col min="1" max="1" width="23.375" customWidth="1"/>
    <col min="4" max="4" width="9.375" customWidth="1"/>
  </cols>
  <sheetData>
    <row r="1" spans="1:13" x14ac:dyDescent="0.2">
      <c r="A1" s="442" t="s">
        <v>530</v>
      </c>
    </row>
    <row r="2" spans="1:13" x14ac:dyDescent="0.2">
      <c r="M2" s="531" t="s">
        <v>94</v>
      </c>
    </row>
    <row r="3" spans="1:13" x14ac:dyDescent="0.2">
      <c r="A3" s="475" t="s">
        <v>142</v>
      </c>
      <c r="B3" s="520">
        <v>2554</v>
      </c>
      <c r="C3" s="520">
        <v>2555</v>
      </c>
      <c r="D3" s="520">
        <v>2556</v>
      </c>
      <c r="E3" s="520">
        <v>2557</v>
      </c>
      <c r="F3" s="520">
        <v>2558</v>
      </c>
      <c r="G3" s="520">
        <v>2559</v>
      </c>
      <c r="H3" s="520">
        <v>2560</v>
      </c>
      <c r="I3" s="520">
        <v>2561</v>
      </c>
      <c r="J3" s="520">
        <v>2562</v>
      </c>
      <c r="K3" s="520">
        <v>2563</v>
      </c>
      <c r="L3" s="520">
        <v>2564</v>
      </c>
      <c r="M3" s="520">
        <v>2565</v>
      </c>
    </row>
    <row r="4" spans="1:13" x14ac:dyDescent="0.2">
      <c r="A4" s="476" t="s">
        <v>203</v>
      </c>
      <c r="B4" s="527">
        <v>56.307861682430065</v>
      </c>
      <c r="C4" s="527">
        <v>60.594614308255679</v>
      </c>
      <c r="D4" s="527">
        <v>65.846369133889752</v>
      </c>
      <c r="E4" s="527">
        <v>66.245976645701958</v>
      </c>
      <c r="F4" s="527">
        <v>66.380141750215572</v>
      </c>
      <c r="G4" s="527">
        <v>70.260041669963343</v>
      </c>
      <c r="H4" s="527">
        <v>76.325371893433527</v>
      </c>
      <c r="I4" s="527">
        <v>77.093453480156626</v>
      </c>
      <c r="J4" s="527">
        <v>72.986789505065573</v>
      </c>
      <c r="K4" s="527">
        <v>79.134130011641872</v>
      </c>
      <c r="L4" s="527">
        <v>79.707126767994481</v>
      </c>
      <c r="M4" s="527">
        <v>79.608774446407324</v>
      </c>
    </row>
    <row r="5" spans="1:13" x14ac:dyDescent="0.2">
      <c r="A5" s="477" t="s">
        <v>199</v>
      </c>
      <c r="B5" s="513">
        <v>48.508873663590201</v>
      </c>
      <c r="C5" s="513">
        <v>61.097870647387161</v>
      </c>
      <c r="D5" s="513">
        <v>67.302206122261168</v>
      </c>
      <c r="E5" s="513">
        <v>63.829859706639986</v>
      </c>
      <c r="F5" s="513">
        <v>66.949247788321046</v>
      </c>
      <c r="G5" s="513">
        <v>65.576889565381293</v>
      </c>
      <c r="H5" s="513">
        <v>72.496002618034012</v>
      </c>
      <c r="I5" s="513">
        <v>78.819082293036544</v>
      </c>
      <c r="J5" s="513">
        <v>68.298820229354007</v>
      </c>
      <c r="K5" s="513">
        <v>73.241961101386025</v>
      </c>
      <c r="L5" s="513">
        <v>76.688684038615079</v>
      </c>
      <c r="M5" s="513">
        <v>79.427789722829232</v>
      </c>
    </row>
    <row r="6" spans="1:13" x14ac:dyDescent="0.2">
      <c r="A6" s="477" t="s">
        <v>198</v>
      </c>
      <c r="B6" s="513">
        <v>51.52134483994714</v>
      </c>
      <c r="C6" s="513">
        <v>52.285174192636561</v>
      </c>
      <c r="D6" s="513">
        <v>63.074397402208533</v>
      </c>
      <c r="E6" s="513">
        <v>64.48541568256968</v>
      </c>
      <c r="F6" s="513">
        <v>59.750816176960491</v>
      </c>
      <c r="G6" s="513">
        <v>64.425536078851735</v>
      </c>
      <c r="H6" s="513">
        <v>73.551578993763357</v>
      </c>
      <c r="I6" s="513">
        <v>71.010218617700929</v>
      </c>
      <c r="J6" s="513">
        <v>69.474347056883261</v>
      </c>
      <c r="K6" s="513">
        <v>67.836259002802151</v>
      </c>
      <c r="L6" s="513">
        <v>76.593068879928339</v>
      </c>
      <c r="M6" s="513">
        <v>73.050723736847303</v>
      </c>
    </row>
    <row r="7" spans="1:13" x14ac:dyDescent="0.2">
      <c r="A7" s="477" t="s">
        <v>197</v>
      </c>
      <c r="B7" s="513">
        <v>50.048970948315798</v>
      </c>
      <c r="C7" s="513">
        <v>55.745733846909971</v>
      </c>
      <c r="D7" s="513">
        <v>62.341611758743028</v>
      </c>
      <c r="E7" s="513">
        <v>59.159125651354039</v>
      </c>
      <c r="F7" s="513">
        <v>62.461467561063031</v>
      </c>
      <c r="G7" s="513">
        <v>55.893511818069754</v>
      </c>
      <c r="H7" s="513">
        <v>69.501163206871865</v>
      </c>
      <c r="I7" s="513">
        <v>68.465600970370929</v>
      </c>
      <c r="J7" s="513">
        <v>60.802289285860098</v>
      </c>
      <c r="K7" s="513">
        <v>67.334683308989511</v>
      </c>
      <c r="L7" s="513">
        <v>75.487214148924181</v>
      </c>
      <c r="M7" s="513">
        <v>74.82624904659734</v>
      </c>
    </row>
    <row r="8" spans="1:13" x14ac:dyDescent="0.2">
      <c r="A8" s="477" t="s">
        <v>196</v>
      </c>
      <c r="B8" s="513">
        <v>41.611975242531038</v>
      </c>
      <c r="C8" s="513">
        <v>42.983550192139148</v>
      </c>
      <c r="D8" s="513">
        <v>51.07315334456225</v>
      </c>
      <c r="E8" s="513">
        <v>52.116953282248666</v>
      </c>
      <c r="F8" s="513">
        <v>44.636305761746307</v>
      </c>
      <c r="G8" s="513">
        <v>58.081496451567418</v>
      </c>
      <c r="H8" s="513">
        <v>70.981328840596703</v>
      </c>
      <c r="I8" s="513">
        <v>69.067926694163035</v>
      </c>
      <c r="J8" s="513">
        <v>62.676077657977935</v>
      </c>
      <c r="K8" s="513">
        <v>70.476684187683844</v>
      </c>
      <c r="L8" s="513">
        <v>69.069727363595632</v>
      </c>
      <c r="M8" s="513">
        <v>67.019905213270135</v>
      </c>
    </row>
    <row r="9" spans="1:13" x14ac:dyDescent="0.2">
      <c r="A9" s="477" t="s">
        <v>195</v>
      </c>
      <c r="B9" s="513">
        <v>34.548182727575856</v>
      </c>
      <c r="C9" s="513">
        <v>42.449139539981005</v>
      </c>
      <c r="D9" s="513">
        <v>48.724627983303066</v>
      </c>
      <c r="E9" s="513">
        <v>48.68667845041179</v>
      </c>
      <c r="F9" s="513">
        <v>56.966702788565733</v>
      </c>
      <c r="G9" s="513">
        <v>52.892288892214076</v>
      </c>
      <c r="H9" s="513">
        <v>54.480720700660584</v>
      </c>
      <c r="I9" s="513">
        <v>65.287657909320188</v>
      </c>
      <c r="J9" s="513">
        <v>62.491355814994101</v>
      </c>
      <c r="K9" s="513">
        <v>74.661241493937155</v>
      </c>
      <c r="L9" s="513">
        <v>73.448524246911816</v>
      </c>
      <c r="M9" s="513">
        <v>66.98312814497298</v>
      </c>
    </row>
    <row r="10" spans="1:13" x14ac:dyDescent="0.2">
      <c r="A10" s="477" t="s">
        <v>194</v>
      </c>
      <c r="B10" s="513">
        <v>42.472167763618543</v>
      </c>
      <c r="C10" s="513">
        <v>39.740250868819004</v>
      </c>
      <c r="D10" s="513">
        <v>40.737117103989512</v>
      </c>
      <c r="E10" s="513">
        <v>45.53585058142145</v>
      </c>
      <c r="F10" s="513">
        <v>45.150407646893449</v>
      </c>
      <c r="G10" s="513">
        <v>44.400418829236692</v>
      </c>
      <c r="H10" s="513">
        <v>62.93390068875987</v>
      </c>
      <c r="I10" s="513">
        <v>50.030247664208154</v>
      </c>
      <c r="J10" s="513">
        <v>58.552660051315343</v>
      </c>
      <c r="K10" s="513">
        <v>60.168380661844445</v>
      </c>
      <c r="L10" s="513">
        <v>61.451007350219449</v>
      </c>
      <c r="M10" s="513">
        <v>61.821967139320279</v>
      </c>
    </row>
    <row r="11" spans="1:13" x14ac:dyDescent="0.2">
      <c r="A11" s="477" t="s">
        <v>193</v>
      </c>
      <c r="B11" s="513">
        <v>35.288350120331579</v>
      </c>
      <c r="C11" s="513">
        <v>32.550372371713706</v>
      </c>
      <c r="D11" s="513">
        <v>39.96469794930784</v>
      </c>
      <c r="E11" s="513">
        <v>34.347195896978484</v>
      </c>
      <c r="F11" s="513">
        <v>44.603415468362357</v>
      </c>
      <c r="G11" s="513">
        <v>46.902514992329507</v>
      </c>
      <c r="H11" s="513">
        <v>49.373024328053233</v>
      </c>
      <c r="I11" s="513">
        <v>52.078369351465525</v>
      </c>
      <c r="J11" s="513">
        <v>51.343473625269425</v>
      </c>
      <c r="K11" s="513">
        <v>46.915329632386573</v>
      </c>
      <c r="L11" s="513">
        <v>47.487583990651473</v>
      </c>
      <c r="M11" s="513">
        <v>47.747448266483325</v>
      </c>
    </row>
    <row r="12" spans="1:13" x14ac:dyDescent="0.2">
      <c r="A12" s="477" t="s">
        <v>192</v>
      </c>
      <c r="B12" s="513">
        <v>29.256218409439672</v>
      </c>
      <c r="C12" s="513">
        <v>27.79156962608451</v>
      </c>
      <c r="D12" s="513">
        <v>35.182548986769383</v>
      </c>
      <c r="E12" s="513">
        <v>31.086625431262238</v>
      </c>
      <c r="F12" s="513">
        <v>34.57185609812641</v>
      </c>
      <c r="G12" s="513">
        <v>30.420831676576384</v>
      </c>
      <c r="H12" s="513">
        <v>43.286011308364614</v>
      </c>
      <c r="I12" s="513">
        <v>30.850400459982346</v>
      </c>
      <c r="J12" s="513">
        <v>47.649613559185404</v>
      </c>
      <c r="K12" s="513">
        <v>57.448236367866279</v>
      </c>
      <c r="L12" s="513">
        <v>45.025729777499564</v>
      </c>
      <c r="M12" s="513">
        <v>35.839904522398875</v>
      </c>
    </row>
    <row r="13" spans="1:13" x14ac:dyDescent="0.2">
      <c r="A13" s="478" t="s">
        <v>202</v>
      </c>
      <c r="B13" s="514">
        <v>20.838871983038</v>
      </c>
      <c r="C13" s="514">
        <v>16.47872314059828</v>
      </c>
      <c r="D13" s="514">
        <v>13.565263044116058</v>
      </c>
      <c r="E13" s="514">
        <v>23.729615108846549</v>
      </c>
      <c r="F13" s="514">
        <v>21.39420170708707</v>
      </c>
      <c r="G13" s="514">
        <v>33.547618512441275</v>
      </c>
      <c r="H13" s="514">
        <v>36.500150647785475</v>
      </c>
      <c r="I13" s="514">
        <v>32.29160843070386</v>
      </c>
      <c r="J13" s="514">
        <v>32.7845246828049</v>
      </c>
      <c r="K13" s="514">
        <v>36.14363685874288</v>
      </c>
      <c r="L13" s="514">
        <v>54.644776679888281</v>
      </c>
      <c r="M13" s="514">
        <v>45.660526884560888</v>
      </c>
    </row>
    <row r="14" spans="1:13" x14ac:dyDescent="0.2">
      <c r="A14" s="475" t="s">
        <v>5</v>
      </c>
      <c r="B14" s="519">
        <v>43.953262251198161</v>
      </c>
      <c r="C14" s="519">
        <v>48.428670736237613</v>
      </c>
      <c r="D14" s="519">
        <v>55.627959326243889</v>
      </c>
      <c r="E14" s="519">
        <v>55.605818990611979</v>
      </c>
      <c r="F14" s="519">
        <v>55.650220658869912</v>
      </c>
      <c r="G14" s="519">
        <v>57.359006542929627</v>
      </c>
      <c r="H14" s="519">
        <v>66.138077909428404</v>
      </c>
      <c r="I14" s="519">
        <v>66.427235818407368</v>
      </c>
      <c r="J14" s="519">
        <v>63.435361390480686</v>
      </c>
      <c r="K14" s="519">
        <v>68.379662988104712</v>
      </c>
      <c r="L14" s="519">
        <v>70.693445971922429</v>
      </c>
      <c r="M14" s="519">
        <v>69.491186580960346</v>
      </c>
    </row>
    <row r="15" spans="1:13" x14ac:dyDescent="0.2">
      <c r="A15" s="3" t="s">
        <v>237</v>
      </c>
    </row>
    <row r="18" spans="8:8" x14ac:dyDescent="0.2">
      <c r="H18" s="588"/>
    </row>
    <row r="21" spans="8:8" x14ac:dyDescent="0.2">
      <c r="H21" s="622"/>
    </row>
    <row r="22" spans="8:8" x14ac:dyDescent="0.2">
      <c r="H22" s="622"/>
    </row>
    <row r="23" spans="8:8" x14ac:dyDescent="0.2">
      <c r="H23" s="622"/>
    </row>
    <row r="24" spans="8:8" x14ac:dyDescent="0.2">
      <c r="H24" s="622"/>
    </row>
    <row r="25" spans="8:8" x14ac:dyDescent="0.2">
      <c r="H25" s="622"/>
    </row>
    <row r="26" spans="8:8" x14ac:dyDescent="0.2">
      <c r="H26" s="622"/>
    </row>
    <row r="27" spans="8:8" x14ac:dyDescent="0.2">
      <c r="H27" s="622"/>
    </row>
    <row r="28" spans="8:8" x14ac:dyDescent="0.2">
      <c r="H28" s="622"/>
    </row>
    <row r="29" spans="8:8" x14ac:dyDescent="0.2">
      <c r="H29" s="622"/>
    </row>
    <row r="30" spans="8:8" x14ac:dyDescent="0.2">
      <c r="H30" s="622"/>
    </row>
    <row r="31" spans="8:8" x14ac:dyDescent="0.2">
      <c r="H31" s="6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Y91"/>
  <sheetViews>
    <sheetView topLeftCell="A61" workbookViewId="0">
      <selection activeCell="J18" sqref="J18"/>
    </sheetView>
  </sheetViews>
  <sheetFormatPr defaultColWidth="9" defaultRowHeight="11.25" x14ac:dyDescent="0.15"/>
  <cols>
    <col min="1" max="1" width="14" style="58" customWidth="1"/>
    <col min="2" max="2" width="13.625" style="58" customWidth="1"/>
    <col min="3" max="14" width="7.625" style="58" customWidth="1"/>
    <col min="15" max="15" width="7.625" style="58" bestFit="1" customWidth="1"/>
    <col min="16" max="16" width="7.625" style="58" customWidth="1"/>
    <col min="17" max="16384" width="9" style="58"/>
  </cols>
  <sheetData>
    <row r="1" spans="1:24" ht="12.75" x14ac:dyDescent="0.2">
      <c r="A1" s="57" t="s">
        <v>498</v>
      </c>
    </row>
    <row r="2" spans="1:24" x14ac:dyDescent="0.15">
      <c r="A2" s="59"/>
      <c r="K2" s="60"/>
      <c r="M2" s="60"/>
      <c r="O2" s="60"/>
      <c r="U2" s="60" t="s">
        <v>179</v>
      </c>
    </row>
    <row r="3" spans="1:24" x14ac:dyDescent="0.15">
      <c r="A3" s="61" t="s">
        <v>1</v>
      </c>
      <c r="B3" s="61" t="s">
        <v>14</v>
      </c>
      <c r="C3" s="62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62">
        <v>2555</v>
      </c>
      <c r="M3" s="62">
        <v>2556</v>
      </c>
      <c r="N3" s="62">
        <v>2557</v>
      </c>
      <c r="O3" s="62">
        <v>2558</v>
      </c>
      <c r="P3" s="62">
        <v>2559</v>
      </c>
      <c r="Q3" s="62">
        <v>2560</v>
      </c>
      <c r="R3" s="62">
        <v>2561</v>
      </c>
      <c r="S3" s="62">
        <v>2562</v>
      </c>
      <c r="T3" s="62">
        <v>2563</v>
      </c>
      <c r="U3" s="62">
        <v>2564</v>
      </c>
      <c r="V3" s="62">
        <v>2565</v>
      </c>
    </row>
    <row r="4" spans="1:24" x14ac:dyDescent="0.15">
      <c r="A4" s="63" t="s">
        <v>131</v>
      </c>
      <c r="B4" s="50" t="s">
        <v>3</v>
      </c>
      <c r="C4" s="12">
        <v>2161.2848379716756</v>
      </c>
      <c r="D4" s="11">
        <v>2199.7978711893675</v>
      </c>
      <c r="E4" s="11">
        <v>2309.1240764379231</v>
      </c>
      <c r="F4" s="11">
        <v>2512.1385987505955</v>
      </c>
      <c r="G4" s="11">
        <v>2565.2695235728834</v>
      </c>
      <c r="H4" s="11">
        <v>2694.4111143850805</v>
      </c>
      <c r="I4" s="11">
        <v>2676.0990431540667</v>
      </c>
      <c r="J4" s="11">
        <v>2756.1154503024841</v>
      </c>
      <c r="K4" s="11">
        <v>2901.3480891565182</v>
      </c>
      <c r="L4" s="11">
        <v>2993.9801000000002</v>
      </c>
      <c r="M4" s="11">
        <v>3046.3204999999998</v>
      </c>
      <c r="N4" s="11">
        <v>3132.8996999999999</v>
      </c>
      <c r="O4" s="11">
        <v>3131.0628999999999</v>
      </c>
      <c r="P4" s="11">
        <v>3145.7298999999998</v>
      </c>
      <c r="Q4" s="11">
        <v>3164.4517999999998</v>
      </c>
      <c r="R4" s="11">
        <v>3213.2381</v>
      </c>
      <c r="S4" s="11">
        <v>3275.7215999999999</v>
      </c>
      <c r="T4" s="11">
        <v>3278.6248000000001</v>
      </c>
      <c r="U4" s="11">
        <v>3308.4976000000001</v>
      </c>
      <c r="V4" s="11">
        <v>3556.0825707448794</v>
      </c>
    </row>
    <row r="5" spans="1:24" x14ac:dyDescent="0.15">
      <c r="A5" s="64"/>
      <c r="B5" s="37" t="s">
        <v>5</v>
      </c>
      <c r="C5" s="65">
        <v>2161.2848379716756</v>
      </c>
      <c r="D5" s="52">
        <v>2199.7978711893675</v>
      </c>
      <c r="E5" s="52">
        <v>2309.1240764379231</v>
      </c>
      <c r="F5" s="52">
        <v>2512.1385987505955</v>
      </c>
      <c r="G5" s="52">
        <v>2565.2695235728834</v>
      </c>
      <c r="H5" s="52">
        <v>2694.4111143850805</v>
      </c>
      <c r="I5" s="52">
        <v>2676.0990431540667</v>
      </c>
      <c r="J5" s="52">
        <v>2756.1154503024841</v>
      </c>
      <c r="K5" s="52">
        <v>2901.3480891565182</v>
      </c>
      <c r="L5" s="52">
        <v>2993.98</v>
      </c>
      <c r="M5" s="52">
        <v>3046.3209999999999</v>
      </c>
      <c r="N5" s="52">
        <v>3132.9</v>
      </c>
      <c r="O5" s="52">
        <v>3131.0628999999999</v>
      </c>
      <c r="P5" s="52">
        <v>3145.7298999999998</v>
      </c>
      <c r="Q5" s="52">
        <v>3164.4517999999998</v>
      </c>
      <c r="R5" s="52">
        <v>3213.2381</v>
      </c>
      <c r="S5" s="52">
        <v>3275.7215999999999</v>
      </c>
      <c r="T5" s="52">
        <v>3278.6248000000001</v>
      </c>
      <c r="U5" s="52">
        <v>3308.4976000000001</v>
      </c>
      <c r="V5" s="52">
        <v>3556.0825707448794</v>
      </c>
    </row>
    <row r="6" spans="1:24" x14ac:dyDescent="0.15">
      <c r="A6" s="66" t="s">
        <v>15</v>
      </c>
      <c r="B6" s="50" t="s">
        <v>16</v>
      </c>
      <c r="C6" s="67">
        <v>1758.7814538316272</v>
      </c>
      <c r="D6" s="51">
        <v>1850.6661393984505</v>
      </c>
      <c r="E6" s="51">
        <v>1923.0402459747411</v>
      </c>
      <c r="F6" s="51">
        <v>2101.4744774804813</v>
      </c>
      <c r="G6" s="51">
        <v>2160.2186421877636</v>
      </c>
      <c r="H6" s="51">
        <v>2356.4279135128081</v>
      </c>
      <c r="I6" s="51">
        <v>2368.9958555420867</v>
      </c>
      <c r="J6" s="51">
        <v>2493.1900680794606</v>
      </c>
      <c r="K6" s="51">
        <v>2658.7177751556683</v>
      </c>
      <c r="L6" s="51">
        <v>2715.2568000000001</v>
      </c>
      <c r="M6" s="51">
        <v>2742.7314000000001</v>
      </c>
      <c r="N6" s="51">
        <v>2728.6705999999999</v>
      </c>
      <c r="O6" s="51">
        <v>2775.3939999999998</v>
      </c>
      <c r="P6" s="51">
        <v>2818.3622999999998</v>
      </c>
      <c r="Q6" s="51">
        <v>2830.2966999999999</v>
      </c>
      <c r="R6" s="51">
        <v>2884.8326999999999</v>
      </c>
      <c r="S6" s="51">
        <v>2935.6345999999999</v>
      </c>
      <c r="T6" s="51">
        <v>2902.8150000000001</v>
      </c>
      <c r="U6" s="51">
        <v>2986.1174999999998</v>
      </c>
      <c r="V6" s="51">
        <v>3083.4922156061966</v>
      </c>
    </row>
    <row r="7" spans="1:24" x14ac:dyDescent="0.15">
      <c r="A7" s="68"/>
      <c r="B7" s="21" t="s">
        <v>17</v>
      </c>
      <c r="C7" s="23">
        <v>1872.0397914390962</v>
      </c>
      <c r="D7" s="22">
        <v>1911.5718200109557</v>
      </c>
      <c r="E7" s="22">
        <v>2042.6599309821031</v>
      </c>
      <c r="F7" s="22">
        <v>2287.848261003272</v>
      </c>
      <c r="G7" s="22">
        <v>2346.8595675491574</v>
      </c>
      <c r="H7" s="22">
        <v>2557.1790750487371</v>
      </c>
      <c r="I7" s="22">
        <v>2518.9475079044078</v>
      </c>
      <c r="J7" s="22">
        <v>2597.3354815024245</v>
      </c>
      <c r="K7" s="22">
        <v>2789.5612234547793</v>
      </c>
      <c r="L7" s="22">
        <v>2802.3490999999999</v>
      </c>
      <c r="M7" s="22">
        <v>2895.1044999999999</v>
      </c>
      <c r="N7" s="22">
        <v>2963.2617</v>
      </c>
      <c r="O7" s="22">
        <v>2922.1729999999998</v>
      </c>
      <c r="P7" s="22">
        <v>2944.3267000000001</v>
      </c>
      <c r="Q7" s="22">
        <v>2872.5985000000001</v>
      </c>
      <c r="R7" s="22">
        <v>2881.1680999999999</v>
      </c>
      <c r="S7" s="22">
        <v>2942.2393000000002</v>
      </c>
      <c r="T7" s="22">
        <v>2944.5843</v>
      </c>
      <c r="U7" s="22">
        <v>2993.7723000000001</v>
      </c>
      <c r="V7" s="22">
        <v>3240.6769996656312</v>
      </c>
    </row>
    <row r="8" spans="1:24" x14ac:dyDescent="0.15">
      <c r="A8" s="68"/>
      <c r="B8" s="21" t="s">
        <v>18</v>
      </c>
      <c r="C8" s="23">
        <v>1796.2544803656408</v>
      </c>
      <c r="D8" s="22">
        <v>1889.0876080677851</v>
      </c>
      <c r="E8" s="22">
        <v>1942.6067550530504</v>
      </c>
      <c r="F8" s="22">
        <v>2121.4281952615543</v>
      </c>
      <c r="G8" s="22">
        <v>2173.7958896240443</v>
      </c>
      <c r="H8" s="22">
        <v>2362.1689002113972</v>
      </c>
      <c r="I8" s="22">
        <v>2334.9668956187802</v>
      </c>
      <c r="J8" s="22">
        <v>2472.3180806703426</v>
      </c>
      <c r="K8" s="22">
        <v>2657.5468989980936</v>
      </c>
      <c r="L8" s="22">
        <v>2715.5064000000002</v>
      </c>
      <c r="M8" s="22">
        <v>2816.2345</v>
      </c>
      <c r="N8" s="22">
        <v>2835.4452000000001</v>
      </c>
      <c r="O8" s="22">
        <v>2832.5922999999998</v>
      </c>
      <c r="P8" s="22">
        <v>2858.7804999999998</v>
      </c>
      <c r="Q8" s="22">
        <v>2864.2984999999999</v>
      </c>
      <c r="R8" s="22">
        <v>2829.4526999999998</v>
      </c>
      <c r="S8" s="22">
        <v>2867.5225</v>
      </c>
      <c r="T8" s="22">
        <v>2890.9445999999998</v>
      </c>
      <c r="U8" s="22">
        <v>2942.2217999999998</v>
      </c>
      <c r="V8" s="22">
        <v>3147.2227749849444</v>
      </c>
    </row>
    <row r="9" spans="1:24" x14ac:dyDescent="0.15">
      <c r="A9" s="68"/>
      <c r="B9" s="21" t="s">
        <v>19</v>
      </c>
      <c r="C9" s="23">
        <v>1903.8739768796734</v>
      </c>
      <c r="D9" s="22">
        <v>1865.0761086231923</v>
      </c>
      <c r="E9" s="22">
        <v>2045.1431570109378</v>
      </c>
      <c r="F9" s="22">
        <v>2326.1496077126612</v>
      </c>
      <c r="G9" s="22">
        <v>2423.1015016125702</v>
      </c>
      <c r="H9" s="22">
        <v>2522.8431348965996</v>
      </c>
      <c r="I9" s="22">
        <v>2485.0750291328745</v>
      </c>
      <c r="J9" s="22">
        <v>2570.8249874356829</v>
      </c>
      <c r="K9" s="22">
        <v>2664.637383382094</v>
      </c>
      <c r="L9" s="22">
        <v>2789.1367</v>
      </c>
      <c r="M9" s="22">
        <v>2890.0835000000002</v>
      </c>
      <c r="N9" s="22">
        <v>2969.8087999999998</v>
      </c>
      <c r="O9" s="22">
        <v>2961.1785</v>
      </c>
      <c r="P9" s="22">
        <v>2994.7507999999998</v>
      </c>
      <c r="Q9" s="22">
        <v>2999.5328</v>
      </c>
      <c r="R9" s="22">
        <v>3069.7166999999999</v>
      </c>
      <c r="S9" s="22">
        <v>3040.4650999999999</v>
      </c>
      <c r="T9" s="22">
        <v>3002.43</v>
      </c>
      <c r="U9" s="22">
        <v>2993.4838</v>
      </c>
      <c r="V9" s="22">
        <v>3252.3424797645421</v>
      </c>
    </row>
    <row r="10" spans="1:24" x14ac:dyDescent="0.15">
      <c r="A10" s="68"/>
      <c r="B10" s="21" t="s">
        <v>20</v>
      </c>
      <c r="C10" s="23">
        <v>1801.7166122184556</v>
      </c>
      <c r="D10" s="22">
        <v>1902.2134432350863</v>
      </c>
      <c r="E10" s="22">
        <v>2017.1708158916133</v>
      </c>
      <c r="F10" s="22">
        <v>2234.1175125891741</v>
      </c>
      <c r="G10" s="22">
        <v>2301.1541420368417</v>
      </c>
      <c r="H10" s="22">
        <v>2466.6388260691392</v>
      </c>
      <c r="I10" s="22">
        <v>2456.2065005143718</v>
      </c>
      <c r="J10" s="22">
        <v>2540.5958885145405</v>
      </c>
      <c r="K10" s="22">
        <v>2664.5999346616545</v>
      </c>
      <c r="L10" s="22">
        <v>2838.0864000000001</v>
      </c>
      <c r="M10" s="22">
        <v>2884.1358</v>
      </c>
      <c r="N10" s="22">
        <v>2895.8557000000001</v>
      </c>
      <c r="O10" s="22">
        <v>2911.3627999999999</v>
      </c>
      <c r="P10" s="22">
        <v>2874.7703000000001</v>
      </c>
      <c r="Q10" s="22">
        <v>3031.1082999999999</v>
      </c>
      <c r="R10" s="22">
        <v>2996.9596000000001</v>
      </c>
      <c r="S10" s="22">
        <v>3119.0929000000001</v>
      </c>
      <c r="T10" s="22">
        <v>2995.0439999999999</v>
      </c>
      <c r="U10" s="22">
        <v>2983.3859000000002</v>
      </c>
      <c r="V10" s="22">
        <v>3253.7999957668458</v>
      </c>
    </row>
    <row r="11" spans="1:24" x14ac:dyDescent="0.15">
      <c r="A11" s="68"/>
      <c r="B11" s="21" t="s">
        <v>21</v>
      </c>
      <c r="C11" s="23">
        <v>1800.4941389633839</v>
      </c>
      <c r="D11" s="22">
        <v>1835.4201667149828</v>
      </c>
      <c r="E11" s="22">
        <v>1960.8934582691188</v>
      </c>
      <c r="F11" s="22">
        <v>2167.9144594033605</v>
      </c>
      <c r="G11" s="22">
        <v>2245.7572244727985</v>
      </c>
      <c r="H11" s="22">
        <v>2423.5334014577579</v>
      </c>
      <c r="I11" s="22">
        <v>2377.7314039514913</v>
      </c>
      <c r="J11" s="22">
        <v>2550.1005866670071</v>
      </c>
      <c r="K11" s="22">
        <v>2647.6806703621196</v>
      </c>
      <c r="L11" s="22">
        <v>2687.0029</v>
      </c>
      <c r="M11" s="22">
        <v>2716.6028999999999</v>
      </c>
      <c r="N11" s="22">
        <v>2814.0468999999998</v>
      </c>
      <c r="O11" s="22">
        <v>2818.5540000000001</v>
      </c>
      <c r="P11" s="22">
        <v>2785.8404999999998</v>
      </c>
      <c r="Q11" s="22">
        <v>2855.2946999999999</v>
      </c>
      <c r="R11" s="22">
        <v>2843.5382</v>
      </c>
      <c r="S11" s="22">
        <v>2942.34</v>
      </c>
      <c r="T11" s="22">
        <v>2907.3564000000001</v>
      </c>
      <c r="U11" s="22">
        <v>2984.4059000000002</v>
      </c>
      <c r="V11" s="22">
        <v>3129.7243522715135</v>
      </c>
    </row>
    <row r="12" spans="1:24" x14ac:dyDescent="0.15">
      <c r="A12" s="68"/>
      <c r="B12" s="21" t="s">
        <v>22</v>
      </c>
      <c r="C12" s="23">
        <v>1740.1039940837823</v>
      </c>
      <c r="D12" s="22">
        <v>1800.7968415016585</v>
      </c>
      <c r="E12" s="22">
        <v>1953.8401795015477</v>
      </c>
      <c r="F12" s="22">
        <v>2153.3527857291947</v>
      </c>
      <c r="G12" s="22">
        <v>2130.7300546427873</v>
      </c>
      <c r="H12" s="22">
        <v>2336.4122598150116</v>
      </c>
      <c r="I12" s="22">
        <v>2354.2313152035654</v>
      </c>
      <c r="J12" s="22">
        <v>2398.0393079747041</v>
      </c>
      <c r="K12" s="22">
        <v>2521.6789457159352</v>
      </c>
      <c r="L12" s="22">
        <v>2606.2687999999998</v>
      </c>
      <c r="M12" s="22">
        <v>2647.2235000000001</v>
      </c>
      <c r="N12" s="22">
        <v>2671.6624999999999</v>
      </c>
      <c r="O12" s="22">
        <v>2715.7402999999999</v>
      </c>
      <c r="P12" s="22">
        <v>2737.1334000000002</v>
      </c>
      <c r="Q12" s="22">
        <v>2773.1374999999998</v>
      </c>
      <c r="R12" s="22">
        <v>2791.7858000000001</v>
      </c>
      <c r="S12" s="22">
        <v>2772.5864000000001</v>
      </c>
      <c r="T12" s="22">
        <v>2788.2453</v>
      </c>
      <c r="U12" s="22">
        <v>2837.4879000000001</v>
      </c>
      <c r="V12" s="22">
        <v>3065.7510503229141</v>
      </c>
    </row>
    <row r="13" spans="1:24" ht="14.25" x14ac:dyDescent="0.2">
      <c r="A13" s="68"/>
      <c r="B13" s="21" t="s">
        <v>23</v>
      </c>
      <c r="C13" s="23">
        <v>1728.0431327945316</v>
      </c>
      <c r="D13" s="22">
        <v>1786.76987143929</v>
      </c>
      <c r="E13" s="22">
        <v>1876.7069451205682</v>
      </c>
      <c r="F13" s="22">
        <v>2107.9578635368389</v>
      </c>
      <c r="G13" s="22">
        <v>2146.822600390255</v>
      </c>
      <c r="H13" s="22">
        <v>2305.1034308482931</v>
      </c>
      <c r="I13" s="22">
        <v>2286.0670825103384</v>
      </c>
      <c r="J13" s="22">
        <v>2424.5577345682077</v>
      </c>
      <c r="K13" s="22">
        <v>2577.0925890932181</v>
      </c>
      <c r="L13" s="22">
        <v>2640.7474000000002</v>
      </c>
      <c r="M13" s="22">
        <v>2699.8573999999999</v>
      </c>
      <c r="N13" s="22">
        <v>2809.1637999999998</v>
      </c>
      <c r="O13" s="22">
        <v>2759.0574999999999</v>
      </c>
      <c r="P13" s="22">
        <v>2761.8977</v>
      </c>
      <c r="Q13" s="22">
        <v>2777.4357</v>
      </c>
      <c r="R13" s="22">
        <v>2832.6066999999998</v>
      </c>
      <c r="S13" s="22">
        <v>2853.9996999999998</v>
      </c>
      <c r="T13" s="22">
        <v>2887.1062999999999</v>
      </c>
      <c r="U13" s="22">
        <v>2903.5567999999998</v>
      </c>
      <c r="V13" s="22">
        <v>3092.9560241228342</v>
      </c>
      <c r="X13"/>
    </row>
    <row r="14" spans="1:24" ht="14.25" x14ac:dyDescent="0.2">
      <c r="A14" s="68"/>
      <c r="B14" s="21" t="s">
        <v>24</v>
      </c>
      <c r="C14" s="23">
        <v>1750.486524531437</v>
      </c>
      <c r="D14" s="22">
        <v>1826.9724024475295</v>
      </c>
      <c r="E14" s="22">
        <v>1875.3037346292931</v>
      </c>
      <c r="F14" s="22">
        <v>2131.0910426607752</v>
      </c>
      <c r="G14" s="22">
        <v>2189.3286846878359</v>
      </c>
      <c r="H14" s="22">
        <v>2333.369157206505</v>
      </c>
      <c r="I14" s="22">
        <v>2306.0284712516477</v>
      </c>
      <c r="J14" s="22">
        <v>2432.3796767026301</v>
      </c>
      <c r="K14" s="22">
        <v>2463.5460107966478</v>
      </c>
      <c r="L14" s="22">
        <v>2602.2824999999998</v>
      </c>
      <c r="M14" s="22">
        <v>2627.2609000000002</v>
      </c>
      <c r="N14" s="22">
        <v>2663.7420000000002</v>
      </c>
      <c r="O14" s="22">
        <v>2658.2698999999998</v>
      </c>
      <c r="P14" s="22">
        <v>2640.1516999999999</v>
      </c>
      <c r="Q14" s="22">
        <v>2664.7152000000001</v>
      </c>
      <c r="R14" s="22">
        <v>2685.9132</v>
      </c>
      <c r="S14" s="22">
        <v>2733.7467999999999</v>
      </c>
      <c r="T14" s="22">
        <v>2770.4868999999999</v>
      </c>
      <c r="U14" s="22">
        <v>2776.9124999999999</v>
      </c>
      <c r="V14" s="22">
        <v>2970.7432263840137</v>
      </c>
      <c r="X14"/>
    </row>
    <row r="15" spans="1:24" ht="14.25" x14ac:dyDescent="0.2">
      <c r="A15" s="68"/>
      <c r="B15" s="21" t="s">
        <v>25</v>
      </c>
      <c r="C15" s="23">
        <v>1701.8189005593329</v>
      </c>
      <c r="D15" s="22">
        <v>1800.3302827372236</v>
      </c>
      <c r="E15" s="22">
        <v>1935.3289615357019</v>
      </c>
      <c r="F15" s="22">
        <v>2048.1114125763356</v>
      </c>
      <c r="G15" s="22">
        <v>2078.1826744407313</v>
      </c>
      <c r="H15" s="22">
        <v>2315.6183687495104</v>
      </c>
      <c r="I15" s="22">
        <v>2271.8886536972727</v>
      </c>
      <c r="J15" s="22">
        <v>2418.2671607874258</v>
      </c>
      <c r="K15" s="22">
        <v>2480.7686657469949</v>
      </c>
      <c r="L15" s="22">
        <v>2593.2718</v>
      </c>
      <c r="M15" s="22">
        <v>2606.8447000000001</v>
      </c>
      <c r="N15" s="22">
        <v>2696.6455000000001</v>
      </c>
      <c r="O15" s="22">
        <v>2619.1792999999998</v>
      </c>
      <c r="P15" s="22">
        <v>2651.2078999999999</v>
      </c>
      <c r="Q15" s="22">
        <v>2660.1104</v>
      </c>
      <c r="R15" s="22">
        <v>2654.2112000000002</v>
      </c>
      <c r="S15" s="22">
        <v>2701.3802999999998</v>
      </c>
      <c r="T15" s="22">
        <v>2734.1871999999998</v>
      </c>
      <c r="U15" s="22">
        <v>2782.3818000000001</v>
      </c>
      <c r="V15" s="22">
        <v>2916.458955169554</v>
      </c>
      <c r="X15"/>
    </row>
    <row r="16" spans="1:24" ht="14.25" x14ac:dyDescent="0.2">
      <c r="A16" s="68"/>
      <c r="B16" s="21" t="s">
        <v>26</v>
      </c>
      <c r="C16" s="23">
        <v>1689.4536679127968</v>
      </c>
      <c r="D16" s="22">
        <v>1762.0046262381645</v>
      </c>
      <c r="E16" s="22">
        <v>1889.4846202466872</v>
      </c>
      <c r="F16" s="22">
        <v>2105.3576295765138</v>
      </c>
      <c r="G16" s="22">
        <v>2131.1999002203374</v>
      </c>
      <c r="H16" s="22">
        <v>2317.0477502303415</v>
      </c>
      <c r="I16" s="22">
        <v>2317.9523267066638</v>
      </c>
      <c r="J16" s="22">
        <v>2431.4405292820411</v>
      </c>
      <c r="K16" s="22">
        <v>2540.9567473654674</v>
      </c>
      <c r="L16" s="22">
        <v>2623.1143000000002</v>
      </c>
      <c r="M16" s="22">
        <v>2646.6145000000001</v>
      </c>
      <c r="N16" s="22">
        <v>2666.2062999999998</v>
      </c>
      <c r="O16" s="22">
        <v>2679.9025000000001</v>
      </c>
      <c r="P16" s="22">
        <v>2707.6365999999998</v>
      </c>
      <c r="Q16" s="22">
        <v>2704.0814999999998</v>
      </c>
      <c r="R16" s="22">
        <v>2777.5345000000002</v>
      </c>
      <c r="S16" s="22">
        <v>2770.5909000000001</v>
      </c>
      <c r="T16" s="22">
        <v>2851.9250000000002</v>
      </c>
      <c r="U16" s="22">
        <v>2888.951</v>
      </c>
      <c r="V16" s="22">
        <v>3048.6318216453169</v>
      </c>
      <c r="X16"/>
    </row>
    <row r="17" spans="1:24" ht="14.25" x14ac:dyDescent="0.2">
      <c r="A17" s="68"/>
      <c r="B17" s="21" t="s">
        <v>27</v>
      </c>
      <c r="C17" s="23">
        <v>1798.3034908555037</v>
      </c>
      <c r="D17" s="22">
        <v>1817.2274291801593</v>
      </c>
      <c r="E17" s="22">
        <v>1972.0334506824433</v>
      </c>
      <c r="F17" s="22">
        <v>2137.5216001574809</v>
      </c>
      <c r="G17" s="22">
        <v>2196.879623574318</v>
      </c>
      <c r="H17" s="22">
        <v>2366.2337049774956</v>
      </c>
      <c r="I17" s="22">
        <v>2391.5916682451648</v>
      </c>
      <c r="J17" s="22">
        <v>2477.4892428870139</v>
      </c>
      <c r="K17" s="22">
        <v>2596.3411214701055</v>
      </c>
      <c r="L17" s="22">
        <v>2666.4697999999999</v>
      </c>
      <c r="M17" s="22">
        <v>2729.3262</v>
      </c>
      <c r="N17" s="22">
        <v>2829.4488999999999</v>
      </c>
      <c r="O17" s="22">
        <v>2795.9758000000002</v>
      </c>
      <c r="P17" s="22">
        <v>2784.7193000000002</v>
      </c>
      <c r="Q17" s="22">
        <v>2871.4443999999999</v>
      </c>
      <c r="R17" s="22">
        <v>2943.9108999999999</v>
      </c>
      <c r="S17" s="22">
        <v>2963.5531999999998</v>
      </c>
      <c r="T17" s="22">
        <v>2933.7226999999998</v>
      </c>
      <c r="U17" s="22">
        <v>2954.7289000000001</v>
      </c>
      <c r="V17" s="22">
        <v>3156.6492981497304</v>
      </c>
      <c r="X17"/>
    </row>
    <row r="18" spans="1:24" ht="14.25" x14ac:dyDescent="0.2">
      <c r="A18" s="68"/>
      <c r="B18" s="21" t="s">
        <v>28</v>
      </c>
      <c r="C18" s="23">
        <v>1704.7276129775553</v>
      </c>
      <c r="D18" s="22">
        <v>1736.5183880195191</v>
      </c>
      <c r="E18" s="22">
        <v>1908.455816588528</v>
      </c>
      <c r="F18" s="22">
        <v>2077.6876174619965</v>
      </c>
      <c r="G18" s="22">
        <v>2113.5667258158633</v>
      </c>
      <c r="H18" s="22">
        <v>2273.5211873047092</v>
      </c>
      <c r="I18" s="22">
        <v>2278.6679503226096</v>
      </c>
      <c r="J18" s="22">
        <v>2348.3034698930642</v>
      </c>
      <c r="K18" s="22">
        <v>2516.6794247067542</v>
      </c>
      <c r="L18" s="22">
        <v>2597.3386999999998</v>
      </c>
      <c r="M18" s="22">
        <v>2655.0823</v>
      </c>
      <c r="N18" s="22">
        <v>2740.3308999999999</v>
      </c>
      <c r="O18" s="22">
        <v>2722.172</v>
      </c>
      <c r="P18" s="22">
        <v>2743.0922999999998</v>
      </c>
      <c r="Q18" s="22">
        <v>2828.5273999999999</v>
      </c>
      <c r="R18" s="22">
        <v>2859.7296000000001</v>
      </c>
      <c r="S18" s="22">
        <v>2991.5740999999998</v>
      </c>
      <c r="T18" s="22">
        <v>3053.2813000000001</v>
      </c>
      <c r="U18" s="22">
        <v>3109.6804999999999</v>
      </c>
      <c r="V18" s="22">
        <v>3246.676291628065</v>
      </c>
      <c r="X18"/>
    </row>
    <row r="19" spans="1:24" ht="14.25" x14ac:dyDescent="0.2">
      <c r="A19" s="68"/>
      <c r="B19" s="21" t="s">
        <v>29</v>
      </c>
      <c r="C19" s="23">
        <v>1917.4035530026961</v>
      </c>
      <c r="D19" s="22">
        <v>1928.4672667805667</v>
      </c>
      <c r="E19" s="22">
        <v>2077.5415374927393</v>
      </c>
      <c r="F19" s="22">
        <v>2337.7463448228777</v>
      </c>
      <c r="G19" s="22">
        <v>2415.3467530175512</v>
      </c>
      <c r="H19" s="22">
        <v>2562.3610718046011</v>
      </c>
      <c r="I19" s="22">
        <v>2541.434400591168</v>
      </c>
      <c r="J19" s="22">
        <v>2658.3182511482046</v>
      </c>
      <c r="K19" s="22">
        <v>2768.3765693763798</v>
      </c>
      <c r="L19" s="22">
        <v>2911.4229999999998</v>
      </c>
      <c r="M19" s="22">
        <v>3076.0336000000002</v>
      </c>
      <c r="N19" s="22">
        <v>3079.0940999999998</v>
      </c>
      <c r="O19" s="22">
        <v>3121.7026999999998</v>
      </c>
      <c r="P19" s="22">
        <v>3123.4204</v>
      </c>
      <c r="Q19" s="22">
        <v>3147.9632999999999</v>
      </c>
      <c r="R19" s="22">
        <v>3194.0889000000002</v>
      </c>
      <c r="S19" s="22">
        <v>3227.6577000000002</v>
      </c>
      <c r="T19" s="22">
        <v>3091.1909999999998</v>
      </c>
      <c r="U19" s="22">
        <v>2993.7723000000001</v>
      </c>
      <c r="V19" s="22">
        <v>3240.6769996656312</v>
      </c>
      <c r="X19"/>
    </row>
    <row r="20" spans="1:24" ht="14.25" x14ac:dyDescent="0.2">
      <c r="A20" s="68"/>
      <c r="B20" s="21" t="s">
        <v>30</v>
      </c>
      <c r="C20" s="23">
        <v>1760.9381887008265</v>
      </c>
      <c r="D20" s="22">
        <v>1831.4697496169063</v>
      </c>
      <c r="E20" s="22">
        <v>1923.8859676453978</v>
      </c>
      <c r="F20" s="22">
        <v>2133.4034109966578</v>
      </c>
      <c r="G20" s="22">
        <v>2155.9781956290431</v>
      </c>
      <c r="H20" s="22">
        <v>2386.177419712234</v>
      </c>
      <c r="I20" s="22">
        <v>2369.2155545140031</v>
      </c>
      <c r="J20" s="22">
        <v>2473.444321438943</v>
      </c>
      <c r="K20" s="22">
        <v>2570.5595977851635</v>
      </c>
      <c r="L20" s="22">
        <v>2645.6833999999999</v>
      </c>
      <c r="M20" s="22">
        <v>2680.5178000000001</v>
      </c>
      <c r="N20" s="22">
        <v>2770.4585999999999</v>
      </c>
      <c r="O20" s="22">
        <v>2733.8598000000002</v>
      </c>
      <c r="P20" s="22">
        <v>2727.0129999999999</v>
      </c>
      <c r="Q20" s="22">
        <v>2821.5933</v>
      </c>
      <c r="R20" s="22">
        <v>2818.8901999999998</v>
      </c>
      <c r="S20" s="22">
        <v>2846.7961</v>
      </c>
      <c r="T20" s="22">
        <v>2828.5423999999998</v>
      </c>
      <c r="U20" s="22">
        <v>2877.8144000000002</v>
      </c>
      <c r="V20" s="22">
        <v>3074.272914327621</v>
      </c>
      <c r="X20"/>
    </row>
    <row r="21" spans="1:24" x14ac:dyDescent="0.15">
      <c r="A21" s="68"/>
      <c r="B21" s="21" t="s">
        <v>31</v>
      </c>
      <c r="C21" s="23">
        <v>1694.9293946036064</v>
      </c>
      <c r="D21" s="22">
        <v>1748.5975258726</v>
      </c>
      <c r="E21" s="22">
        <v>1881.0976279568777</v>
      </c>
      <c r="F21" s="22">
        <v>2056.6129606871468</v>
      </c>
      <c r="G21" s="22">
        <v>2123.5152911882524</v>
      </c>
      <c r="H21" s="22">
        <v>2248.2727760736311</v>
      </c>
      <c r="I21" s="22">
        <v>2281.4428001172942</v>
      </c>
      <c r="J21" s="22">
        <v>2417.9238686181575</v>
      </c>
      <c r="K21" s="22">
        <v>2540.7633548311151</v>
      </c>
      <c r="L21" s="22">
        <v>2537.3820000000001</v>
      </c>
      <c r="M21" s="22">
        <v>2625.6623</v>
      </c>
      <c r="N21" s="22">
        <v>2663.3471</v>
      </c>
      <c r="O21" s="22">
        <v>2725.502</v>
      </c>
      <c r="P21" s="22">
        <v>2652.7307999999998</v>
      </c>
      <c r="Q21" s="22">
        <v>2654.3908000000001</v>
      </c>
      <c r="R21" s="22">
        <v>2751.8761</v>
      </c>
      <c r="S21" s="22">
        <v>2701.2163999999998</v>
      </c>
      <c r="T21" s="22">
        <v>2748.5686000000001</v>
      </c>
      <c r="U21" s="22">
        <v>2702.9481999999998</v>
      </c>
      <c r="V21" s="22">
        <v>2969.870303607091</v>
      </c>
    </row>
    <row r="22" spans="1:24" x14ac:dyDescent="0.15">
      <c r="A22" s="68"/>
      <c r="B22" s="21" t="s">
        <v>32</v>
      </c>
      <c r="C22" s="23">
        <v>1724.5131436752304</v>
      </c>
      <c r="D22" s="22">
        <v>1761.4333376073564</v>
      </c>
      <c r="E22" s="22">
        <v>1857.6371403699729</v>
      </c>
      <c r="F22" s="22">
        <v>2102.8289280457138</v>
      </c>
      <c r="G22" s="22">
        <v>2110.5243853712263</v>
      </c>
      <c r="H22" s="22">
        <v>2287.5239098442512</v>
      </c>
      <c r="I22" s="22">
        <v>2303.9981731299517</v>
      </c>
      <c r="J22" s="22">
        <v>2442.6518630022406</v>
      </c>
      <c r="K22" s="22">
        <v>2511.6471013838304</v>
      </c>
      <c r="L22" s="22">
        <v>2559.4508999999998</v>
      </c>
      <c r="M22" s="22">
        <v>2647.1363000000001</v>
      </c>
      <c r="N22" s="22">
        <v>2677.7231000000002</v>
      </c>
      <c r="O22" s="22">
        <v>2690.3071</v>
      </c>
      <c r="P22" s="22">
        <v>2761.8942999999999</v>
      </c>
      <c r="Q22" s="22">
        <v>2723.1648</v>
      </c>
      <c r="R22" s="22">
        <v>2763.0936999999999</v>
      </c>
      <c r="S22" s="22">
        <v>2736.7916</v>
      </c>
      <c r="T22" s="22">
        <v>2760.9645</v>
      </c>
      <c r="U22" s="22">
        <v>2816.2082</v>
      </c>
      <c r="V22" s="22">
        <v>3101.0576956654763</v>
      </c>
    </row>
    <row r="23" spans="1:24" x14ac:dyDescent="0.15">
      <c r="A23" s="68"/>
      <c r="B23" s="21" t="s">
        <v>33</v>
      </c>
      <c r="C23" s="23">
        <v>1792.6263487804144</v>
      </c>
      <c r="D23" s="22">
        <v>1832.9598567694036</v>
      </c>
      <c r="E23" s="22">
        <v>1959.802231084321</v>
      </c>
      <c r="F23" s="22">
        <v>2185.0736744510791</v>
      </c>
      <c r="G23" s="22">
        <v>2234.867812216698</v>
      </c>
      <c r="H23" s="22">
        <v>2392.7812984850084</v>
      </c>
      <c r="I23" s="22">
        <v>2410.8512874196158</v>
      </c>
      <c r="J23" s="22">
        <v>2522.320680513355</v>
      </c>
      <c r="K23" s="22">
        <v>2592.7759709792526</v>
      </c>
      <c r="L23" s="22">
        <v>2741.0953</v>
      </c>
      <c r="M23" s="22">
        <v>2823.6597999999999</v>
      </c>
      <c r="N23" s="22">
        <v>2867.2015000000001</v>
      </c>
      <c r="O23" s="22">
        <v>2898.578</v>
      </c>
      <c r="P23" s="22">
        <v>2997.3483999999999</v>
      </c>
      <c r="Q23" s="22">
        <v>2979.0016000000001</v>
      </c>
      <c r="R23" s="22">
        <v>3084.4937</v>
      </c>
      <c r="S23" s="22">
        <v>3145.2372999999998</v>
      </c>
      <c r="T23" s="22">
        <v>3156.1320000000001</v>
      </c>
      <c r="U23" s="22">
        <v>3223.7221</v>
      </c>
      <c r="V23" s="22">
        <v>3240.6769996656312</v>
      </c>
    </row>
    <row r="24" spans="1:24" x14ac:dyDescent="0.15">
      <c r="A24" s="68"/>
      <c r="B24" s="21" t="s">
        <v>34</v>
      </c>
      <c r="C24" s="23">
        <v>1711.0859459614003</v>
      </c>
      <c r="D24" s="22">
        <v>1784.6689646915913</v>
      </c>
      <c r="E24" s="22">
        <v>1916.8221967868481</v>
      </c>
      <c r="F24" s="22">
        <v>2087.4208615365292</v>
      </c>
      <c r="G24" s="22">
        <v>2124.1137457268924</v>
      </c>
      <c r="H24" s="22">
        <v>2308.6437466996244</v>
      </c>
      <c r="I24" s="22">
        <v>2319.4397339076968</v>
      </c>
      <c r="J24" s="22">
        <v>2418.4077572416354</v>
      </c>
      <c r="K24" s="22">
        <v>2442.5043769238027</v>
      </c>
      <c r="L24" s="22">
        <v>2549.9636999999998</v>
      </c>
      <c r="M24" s="22">
        <v>2620.1747999999998</v>
      </c>
      <c r="N24" s="22">
        <v>2683.9742000000001</v>
      </c>
      <c r="O24" s="22">
        <v>2653.5355</v>
      </c>
      <c r="P24" s="22">
        <v>2660.2781</v>
      </c>
      <c r="Q24" s="22">
        <v>2696.3391000000001</v>
      </c>
      <c r="R24" s="22">
        <v>2744.105</v>
      </c>
      <c r="S24" s="22">
        <v>2799.5731999999998</v>
      </c>
      <c r="T24" s="22">
        <v>2751.9243999999999</v>
      </c>
      <c r="U24" s="22">
        <v>2817.2784999999999</v>
      </c>
      <c r="V24" s="22">
        <v>3001.1472418605126</v>
      </c>
    </row>
    <row r="25" spans="1:24" x14ac:dyDescent="0.15">
      <c r="A25" s="68"/>
      <c r="B25" s="21" t="s">
        <v>35</v>
      </c>
      <c r="C25" s="23">
        <v>1741.7837973825049</v>
      </c>
      <c r="D25" s="22">
        <v>1751.081928389568</v>
      </c>
      <c r="E25" s="22">
        <v>1939.9393052403657</v>
      </c>
      <c r="F25" s="22">
        <v>2084.6212702402108</v>
      </c>
      <c r="G25" s="22">
        <v>2143.4861147018714</v>
      </c>
      <c r="H25" s="22">
        <v>2331.6980151972698</v>
      </c>
      <c r="I25" s="22">
        <v>2326.6478429953736</v>
      </c>
      <c r="J25" s="22">
        <v>2463.5858434759843</v>
      </c>
      <c r="K25" s="22">
        <v>2571.4746263912307</v>
      </c>
      <c r="L25" s="22">
        <v>2623.7388999999998</v>
      </c>
      <c r="M25" s="22">
        <v>2699.8152</v>
      </c>
      <c r="N25" s="22">
        <v>2790.0657999999999</v>
      </c>
      <c r="O25" s="22">
        <v>2791.5731999999998</v>
      </c>
      <c r="P25" s="22">
        <v>2728.3602000000001</v>
      </c>
      <c r="Q25" s="22">
        <v>2733.9212000000002</v>
      </c>
      <c r="R25" s="22">
        <v>2827.1686</v>
      </c>
      <c r="S25" s="22">
        <v>2817.0070999999998</v>
      </c>
      <c r="T25" s="22">
        <v>2800.5567000000001</v>
      </c>
      <c r="U25" s="22">
        <v>2867.2827000000002</v>
      </c>
      <c r="V25" s="22">
        <v>2997.4923449415878</v>
      </c>
    </row>
    <row r="26" spans="1:24" x14ac:dyDescent="0.15">
      <c r="A26" s="68"/>
      <c r="B26" s="21" t="s">
        <v>36</v>
      </c>
      <c r="C26" s="23">
        <v>1755.7040202127391</v>
      </c>
      <c r="D26" s="22">
        <v>1772.8421765666474</v>
      </c>
      <c r="E26" s="22">
        <v>1869.7984393634954</v>
      </c>
      <c r="F26" s="22">
        <v>2096.5770594294968</v>
      </c>
      <c r="G26" s="22">
        <v>2155.516946060186</v>
      </c>
      <c r="H26" s="22">
        <v>2322.7288373366177</v>
      </c>
      <c r="I26" s="22">
        <v>2315.3184505273821</v>
      </c>
      <c r="J26" s="22">
        <v>2428.4281328658831</v>
      </c>
      <c r="K26" s="22">
        <v>2528.2655779151114</v>
      </c>
      <c r="L26" s="22">
        <v>2583.8245999999999</v>
      </c>
      <c r="M26" s="22">
        <v>2684.7150000000001</v>
      </c>
      <c r="N26" s="22">
        <v>2765.7354999999998</v>
      </c>
      <c r="O26" s="22">
        <v>2750.2523999999999</v>
      </c>
      <c r="P26" s="22">
        <v>2730.4106000000002</v>
      </c>
      <c r="Q26" s="22">
        <v>2801.6934000000001</v>
      </c>
      <c r="R26" s="22">
        <v>2761.7905999999998</v>
      </c>
      <c r="S26" s="22">
        <v>2829.3101000000001</v>
      </c>
      <c r="T26" s="22">
        <v>2833.7249999999999</v>
      </c>
      <c r="U26" s="22">
        <v>2872.1974</v>
      </c>
      <c r="V26" s="22">
        <v>3051.4797077888143</v>
      </c>
    </row>
    <row r="27" spans="1:24" x14ac:dyDescent="0.15">
      <c r="A27" s="68"/>
      <c r="B27" s="21" t="s">
        <v>37</v>
      </c>
      <c r="C27" s="23">
        <v>1738.747321595682</v>
      </c>
      <c r="D27" s="22">
        <v>1759.238252554871</v>
      </c>
      <c r="E27" s="22">
        <v>1884.4355236123217</v>
      </c>
      <c r="F27" s="22">
        <v>2065.0240591197007</v>
      </c>
      <c r="G27" s="22">
        <v>2128.8111524336932</v>
      </c>
      <c r="H27" s="22">
        <v>2281.7239712979285</v>
      </c>
      <c r="I27" s="22">
        <v>2300.1001750118426</v>
      </c>
      <c r="J27" s="22">
        <v>2362.1206513165471</v>
      </c>
      <c r="K27" s="22">
        <v>2542.9610139287174</v>
      </c>
      <c r="L27" s="22">
        <v>2610.1442999999999</v>
      </c>
      <c r="M27" s="22">
        <v>2699.7687000000001</v>
      </c>
      <c r="N27" s="22">
        <v>2842.2964000000002</v>
      </c>
      <c r="O27" s="22">
        <v>2783.2649000000001</v>
      </c>
      <c r="P27" s="22">
        <v>2771.0504999999998</v>
      </c>
      <c r="Q27" s="22">
        <v>2776.0392999999999</v>
      </c>
      <c r="R27" s="22">
        <v>2786.9227999999998</v>
      </c>
      <c r="S27" s="22">
        <v>2830.3706000000002</v>
      </c>
      <c r="T27" s="22">
        <v>2886.665</v>
      </c>
      <c r="U27" s="22">
        <v>2927.5751</v>
      </c>
      <c r="V27" s="22">
        <v>3054.522489796198</v>
      </c>
    </row>
    <row r="28" spans="1:24" x14ac:dyDescent="0.15">
      <c r="A28" s="68"/>
      <c r="B28" s="21" t="s">
        <v>38</v>
      </c>
      <c r="C28" s="23">
        <v>1717.9148124933654</v>
      </c>
      <c r="D28" s="22">
        <v>1767.6575432912862</v>
      </c>
      <c r="E28" s="22">
        <v>1895.7176189692761</v>
      </c>
      <c r="F28" s="22">
        <v>2014.3864670072105</v>
      </c>
      <c r="G28" s="22">
        <v>2110.000787545086</v>
      </c>
      <c r="H28" s="22">
        <v>2258.2300985805009</v>
      </c>
      <c r="I28" s="22">
        <v>2251.2015191092032</v>
      </c>
      <c r="J28" s="22">
        <v>2414.3685108707041</v>
      </c>
      <c r="K28" s="22">
        <v>2516.160727081261</v>
      </c>
      <c r="L28" s="22">
        <v>2583.4364999999998</v>
      </c>
      <c r="M28" s="22">
        <v>2640.1289000000002</v>
      </c>
      <c r="N28" s="22">
        <v>2743.1867000000002</v>
      </c>
      <c r="O28" s="22">
        <v>2665.7847000000002</v>
      </c>
      <c r="P28" s="22">
        <v>2716.1997000000001</v>
      </c>
      <c r="Q28" s="22">
        <v>2714.3649</v>
      </c>
      <c r="R28" s="22">
        <v>2688.7532000000001</v>
      </c>
      <c r="S28" s="22">
        <v>2725.1945000000001</v>
      </c>
      <c r="T28" s="22">
        <v>2751.9007999999999</v>
      </c>
      <c r="U28" s="22">
        <v>2773.1253999999999</v>
      </c>
      <c r="V28" s="22">
        <v>3010.6231161105497</v>
      </c>
    </row>
    <row r="29" spans="1:24" x14ac:dyDescent="0.15">
      <c r="A29" s="68"/>
      <c r="B29" s="21" t="s">
        <v>39</v>
      </c>
      <c r="C29" s="23">
        <v>1780.746332189718</v>
      </c>
      <c r="D29" s="22">
        <v>1810.8661353173752</v>
      </c>
      <c r="E29" s="22">
        <v>1932.2358617993318</v>
      </c>
      <c r="F29" s="22">
        <v>2113.9616268408467</v>
      </c>
      <c r="G29" s="22">
        <v>2139.7464846536241</v>
      </c>
      <c r="H29" s="22">
        <v>2333.4960272392409</v>
      </c>
      <c r="I29" s="22">
        <v>2323.5131984562181</v>
      </c>
      <c r="J29" s="22">
        <v>2461.7131282982195</v>
      </c>
      <c r="K29" s="22">
        <v>2530.3012181580507</v>
      </c>
      <c r="L29" s="22">
        <v>2552.8757999999998</v>
      </c>
      <c r="M29" s="22">
        <v>2659.1086</v>
      </c>
      <c r="N29" s="22">
        <v>2757.3173000000002</v>
      </c>
      <c r="O29" s="22">
        <v>2716.9935</v>
      </c>
      <c r="P29" s="22">
        <v>2725.2323999999999</v>
      </c>
      <c r="Q29" s="22">
        <v>2731.5302000000001</v>
      </c>
      <c r="R29" s="22">
        <v>2787.2145999999998</v>
      </c>
      <c r="S29" s="22">
        <v>2788.2617</v>
      </c>
      <c r="T29" s="22">
        <v>2781.8146999999999</v>
      </c>
      <c r="U29" s="22">
        <v>2843.0830000000001</v>
      </c>
      <c r="V29" s="22">
        <v>3038.266558875142</v>
      </c>
    </row>
    <row r="30" spans="1:24" x14ac:dyDescent="0.15">
      <c r="A30" s="68"/>
      <c r="B30" s="21" t="s">
        <v>40</v>
      </c>
      <c r="C30" s="23">
        <v>1778.7772177996769</v>
      </c>
      <c r="D30" s="22">
        <v>1847.3883816708342</v>
      </c>
      <c r="E30" s="22">
        <v>1940.9881954447185</v>
      </c>
      <c r="F30" s="22">
        <v>2149.6307793355377</v>
      </c>
      <c r="G30" s="22">
        <v>2171.2391905244172</v>
      </c>
      <c r="H30" s="22">
        <v>2337.0180819660122</v>
      </c>
      <c r="I30" s="22">
        <v>2345.3345686801117</v>
      </c>
      <c r="J30" s="22">
        <v>2427.8438563334767</v>
      </c>
      <c r="K30" s="22">
        <v>2521.9329231883626</v>
      </c>
      <c r="L30" s="22">
        <v>2617.0945999999999</v>
      </c>
      <c r="M30" s="22">
        <v>2631.67</v>
      </c>
      <c r="N30" s="22">
        <v>2707.4537</v>
      </c>
      <c r="O30" s="22">
        <v>2650.1840000000002</v>
      </c>
      <c r="P30" s="22">
        <v>2699.0043999999998</v>
      </c>
      <c r="Q30" s="22">
        <v>2710.0054</v>
      </c>
      <c r="R30" s="22">
        <v>2783.2260000000001</v>
      </c>
      <c r="S30" s="22">
        <v>2842.9841000000001</v>
      </c>
      <c r="T30" s="22">
        <v>2824.0835999999999</v>
      </c>
      <c r="U30" s="22">
        <v>2881.6354999999999</v>
      </c>
      <c r="V30" s="22">
        <v>3016.4410129644007</v>
      </c>
    </row>
    <row r="31" spans="1:24" x14ac:dyDescent="0.15">
      <c r="A31" s="69"/>
      <c r="B31" s="37" t="s">
        <v>5</v>
      </c>
      <c r="C31" s="65">
        <v>1781.4090579441731</v>
      </c>
      <c r="D31" s="52">
        <v>1825.3201232588863</v>
      </c>
      <c r="E31" s="52">
        <v>1951.5709815792416</v>
      </c>
      <c r="F31" s="52">
        <v>2165.129209985666</v>
      </c>
      <c r="G31" s="52">
        <v>2219.839151055286</v>
      </c>
      <c r="H31" s="52">
        <v>2389.8537939191074</v>
      </c>
      <c r="I31" s="52">
        <v>2382.2872712359404</v>
      </c>
      <c r="J31" s="52">
        <v>2489.5086887730613</v>
      </c>
      <c r="K31" s="52">
        <v>2610.0750644671944</v>
      </c>
      <c r="L31" s="52">
        <v>2696.7240000000002</v>
      </c>
      <c r="M31" s="52">
        <v>2776.1779999999999</v>
      </c>
      <c r="N31" s="52">
        <v>2833.0050000000001</v>
      </c>
      <c r="O31" s="52">
        <v>2828.7869999999998</v>
      </c>
      <c r="P31" s="52">
        <v>2842.7082</v>
      </c>
      <c r="Q31" s="52">
        <v>2863.4771999999998</v>
      </c>
      <c r="R31" s="52">
        <v>2896.7051999999999</v>
      </c>
      <c r="S31" s="52">
        <v>2933.4838</v>
      </c>
      <c r="T31" s="52">
        <v>2919.3960000000002</v>
      </c>
      <c r="U31" s="52">
        <v>2965.3162000000002</v>
      </c>
      <c r="V31" s="52">
        <v>3174.8549576273595</v>
      </c>
    </row>
    <row r="32" spans="1:24" x14ac:dyDescent="0.15">
      <c r="A32" s="66" t="s">
        <v>41</v>
      </c>
      <c r="B32" s="50" t="s">
        <v>42</v>
      </c>
      <c r="C32" s="67">
        <v>1445.5982908444635</v>
      </c>
      <c r="D32" s="51">
        <v>1506.194480706137</v>
      </c>
      <c r="E32" s="51">
        <v>1581.6181671633044</v>
      </c>
      <c r="F32" s="51">
        <v>1816.4420573530517</v>
      </c>
      <c r="G32" s="51">
        <v>1911.2727887357319</v>
      </c>
      <c r="H32" s="51">
        <v>2066.0705381364114</v>
      </c>
      <c r="I32" s="51">
        <v>2080.2922335391031</v>
      </c>
      <c r="J32" s="51">
        <v>2180.1719665794353</v>
      </c>
      <c r="K32" s="51">
        <v>2278.9382376538765</v>
      </c>
      <c r="L32" s="51">
        <v>2347.7768000000001</v>
      </c>
      <c r="M32" s="51">
        <v>2429.2613999999999</v>
      </c>
      <c r="N32" s="51">
        <v>2527.7093</v>
      </c>
      <c r="O32" s="51">
        <v>2598.6588000000002</v>
      </c>
      <c r="P32" s="51">
        <v>2564.0848999999998</v>
      </c>
      <c r="Q32" s="51">
        <v>2565.5079999999998</v>
      </c>
      <c r="R32" s="51">
        <v>2503.8031999999998</v>
      </c>
      <c r="S32" s="51">
        <v>2570.3236999999999</v>
      </c>
      <c r="T32" s="51">
        <v>2602.6947</v>
      </c>
      <c r="U32" s="51">
        <v>2645.6817000000001</v>
      </c>
      <c r="V32" s="51">
        <v>2847.6217958658935</v>
      </c>
    </row>
    <row r="33" spans="1:22" x14ac:dyDescent="0.15">
      <c r="A33" s="68"/>
      <c r="B33" s="21" t="s">
        <v>43</v>
      </c>
      <c r="C33" s="23">
        <v>1428.1593899018731</v>
      </c>
      <c r="D33" s="22">
        <v>1479.2847060733059</v>
      </c>
      <c r="E33" s="22">
        <v>1608.3120891699145</v>
      </c>
      <c r="F33" s="22">
        <v>1822.8677056081749</v>
      </c>
      <c r="G33" s="22">
        <v>1889.4308149038241</v>
      </c>
      <c r="H33" s="22">
        <v>2046.6611860133237</v>
      </c>
      <c r="I33" s="22">
        <v>2025.9633900483661</v>
      </c>
      <c r="J33" s="22">
        <v>2127.2486968574722</v>
      </c>
      <c r="K33" s="22">
        <v>2282.5392378208248</v>
      </c>
      <c r="L33" s="22">
        <v>2385.7060999999999</v>
      </c>
      <c r="M33" s="22">
        <v>2461.2649000000001</v>
      </c>
      <c r="N33" s="22">
        <v>2569.2337000000002</v>
      </c>
      <c r="O33" s="22">
        <v>2556.8525</v>
      </c>
      <c r="P33" s="22">
        <v>2541.8910999999998</v>
      </c>
      <c r="Q33" s="22">
        <v>2502.5101</v>
      </c>
      <c r="R33" s="22">
        <v>2576.7004999999999</v>
      </c>
      <c r="S33" s="22">
        <v>2578.7455</v>
      </c>
      <c r="T33" s="22">
        <v>2630.9931999999999</v>
      </c>
      <c r="U33" s="22">
        <v>2644.4992999999999</v>
      </c>
      <c r="V33" s="22">
        <v>2836.4809870204695</v>
      </c>
    </row>
    <row r="34" spans="1:22" x14ac:dyDescent="0.15">
      <c r="A34" s="68"/>
      <c r="B34" s="21" t="s">
        <v>44</v>
      </c>
      <c r="C34" s="23">
        <v>1410.2692744688786</v>
      </c>
      <c r="D34" s="22">
        <v>1462.6416982279397</v>
      </c>
      <c r="E34" s="22">
        <v>1579.4404648831558</v>
      </c>
      <c r="F34" s="22">
        <v>1761.5085007290268</v>
      </c>
      <c r="G34" s="22">
        <v>1844.2960600483962</v>
      </c>
      <c r="H34" s="22">
        <v>2018.7470842222608</v>
      </c>
      <c r="I34" s="22">
        <v>2007.1107907865112</v>
      </c>
      <c r="J34" s="22">
        <v>2094.2130278825721</v>
      </c>
      <c r="K34" s="22">
        <v>2255.0052348875447</v>
      </c>
      <c r="L34" s="22">
        <v>2299.2395999999999</v>
      </c>
      <c r="M34" s="22">
        <v>2372.0484999999999</v>
      </c>
      <c r="N34" s="22">
        <v>2442.8018999999999</v>
      </c>
      <c r="O34" s="22">
        <v>2440.6316000000002</v>
      </c>
      <c r="P34" s="22">
        <v>2467.8130000000001</v>
      </c>
      <c r="Q34" s="22">
        <v>2458.8449999999998</v>
      </c>
      <c r="R34" s="22">
        <v>2469.8742000000002</v>
      </c>
      <c r="S34" s="22">
        <v>2531.4087</v>
      </c>
      <c r="T34" s="22">
        <v>2544.2058000000002</v>
      </c>
      <c r="U34" s="22">
        <v>2571.5560999999998</v>
      </c>
      <c r="V34" s="22">
        <v>2748.430783656152</v>
      </c>
    </row>
    <row r="35" spans="1:22" x14ac:dyDescent="0.15">
      <c r="A35" s="68"/>
      <c r="B35" s="21" t="s">
        <v>45</v>
      </c>
      <c r="C35" s="23">
        <v>1362.7680918566452</v>
      </c>
      <c r="D35" s="22">
        <v>1412.8720072266808</v>
      </c>
      <c r="E35" s="22">
        <v>1502.2139077857148</v>
      </c>
      <c r="F35" s="22">
        <v>1682.0449396303407</v>
      </c>
      <c r="G35" s="22">
        <v>1746.1324212329687</v>
      </c>
      <c r="H35" s="22">
        <v>1914.8034729409653</v>
      </c>
      <c r="I35" s="22">
        <v>1879.0991372937235</v>
      </c>
      <c r="J35" s="22">
        <v>1988.8782538256403</v>
      </c>
      <c r="K35" s="22">
        <v>2106.3726378297933</v>
      </c>
      <c r="L35" s="22">
        <v>2198.2993999999999</v>
      </c>
      <c r="M35" s="22">
        <v>2239.4974999999999</v>
      </c>
      <c r="N35" s="22">
        <v>2344.0102999999999</v>
      </c>
      <c r="O35" s="22">
        <v>2312.3346999999999</v>
      </c>
      <c r="P35" s="22">
        <v>2356.4158000000002</v>
      </c>
      <c r="Q35" s="22">
        <v>2367.6968000000002</v>
      </c>
      <c r="R35" s="22">
        <v>2357.4367999999999</v>
      </c>
      <c r="S35" s="22">
        <v>2409.0891000000001</v>
      </c>
      <c r="T35" s="22">
        <v>2417.0693999999999</v>
      </c>
      <c r="U35" s="22">
        <v>2470.3099000000002</v>
      </c>
      <c r="V35" s="22">
        <v>2610.9211534139126</v>
      </c>
    </row>
    <row r="36" spans="1:22" x14ac:dyDescent="0.15">
      <c r="A36" s="68"/>
      <c r="B36" s="21" t="s">
        <v>46</v>
      </c>
      <c r="C36" s="23">
        <v>1407.4572793904574</v>
      </c>
      <c r="D36" s="22">
        <v>1452.0785742947903</v>
      </c>
      <c r="E36" s="22">
        <v>1547.2883370988773</v>
      </c>
      <c r="F36" s="22">
        <v>1724.4612340007272</v>
      </c>
      <c r="G36" s="22">
        <v>1798.6084325548482</v>
      </c>
      <c r="H36" s="22">
        <v>1969.4976941292011</v>
      </c>
      <c r="I36" s="22">
        <v>1950.5964472816609</v>
      </c>
      <c r="J36" s="22">
        <v>2048.5753287632378</v>
      </c>
      <c r="K36" s="22">
        <v>2181.9534636870226</v>
      </c>
      <c r="L36" s="22">
        <v>2255.1568000000002</v>
      </c>
      <c r="M36" s="22">
        <v>2309.9472000000001</v>
      </c>
      <c r="N36" s="22">
        <v>2397.8852999999999</v>
      </c>
      <c r="O36" s="22">
        <v>2378.8436999999999</v>
      </c>
      <c r="P36" s="22">
        <v>2398.8959</v>
      </c>
      <c r="Q36" s="22">
        <v>2402.6257999999998</v>
      </c>
      <c r="R36" s="22">
        <v>2414.5754999999999</v>
      </c>
      <c r="S36" s="22">
        <v>2447.4566</v>
      </c>
      <c r="T36" s="22">
        <v>2479.3085000000001</v>
      </c>
      <c r="U36" s="22">
        <v>2521.5237000000002</v>
      </c>
      <c r="V36" s="22">
        <v>2698.8034557413002</v>
      </c>
    </row>
    <row r="37" spans="1:22" x14ac:dyDescent="0.15">
      <c r="A37" s="68"/>
      <c r="B37" s="21" t="s">
        <v>47</v>
      </c>
      <c r="C37" s="23">
        <v>1352.1877363206463</v>
      </c>
      <c r="D37" s="22">
        <v>1386.515827287451</v>
      </c>
      <c r="E37" s="22">
        <v>1511.8561820039372</v>
      </c>
      <c r="F37" s="22">
        <v>1643.702658539441</v>
      </c>
      <c r="G37" s="22">
        <v>1702.5060894603037</v>
      </c>
      <c r="H37" s="22">
        <v>1921.9531162713045</v>
      </c>
      <c r="I37" s="22">
        <v>1942.047153744976</v>
      </c>
      <c r="J37" s="22">
        <v>1992.8361688154405</v>
      </c>
      <c r="K37" s="22">
        <v>2086.6801638303464</v>
      </c>
      <c r="L37" s="22">
        <v>2196.7640999999999</v>
      </c>
      <c r="M37" s="22">
        <v>2267.8449999999998</v>
      </c>
      <c r="N37" s="22">
        <v>2291.5430000000001</v>
      </c>
      <c r="O37" s="22">
        <v>2313.9935</v>
      </c>
      <c r="P37" s="22">
        <v>2320.2867000000001</v>
      </c>
      <c r="Q37" s="22">
        <v>2302.0214999999998</v>
      </c>
      <c r="R37" s="22">
        <v>2357.4135999999999</v>
      </c>
      <c r="S37" s="22">
        <v>2413.1549</v>
      </c>
      <c r="T37" s="22">
        <v>2413.1459</v>
      </c>
      <c r="U37" s="22">
        <v>2462.1750999999999</v>
      </c>
      <c r="V37" s="22">
        <v>2619.6227524940882</v>
      </c>
    </row>
    <row r="38" spans="1:22" x14ac:dyDescent="0.15">
      <c r="A38" s="68"/>
      <c r="B38" s="21" t="s">
        <v>48</v>
      </c>
      <c r="C38" s="23">
        <v>1407.5891926762718</v>
      </c>
      <c r="D38" s="22">
        <v>1454.8657875542017</v>
      </c>
      <c r="E38" s="22">
        <v>1570.741163348278</v>
      </c>
      <c r="F38" s="22">
        <v>1775.5140382816721</v>
      </c>
      <c r="G38" s="22">
        <v>1868.6450063818234</v>
      </c>
      <c r="H38" s="22">
        <v>1988.9975899562212</v>
      </c>
      <c r="I38" s="22">
        <v>1996.9662573533762</v>
      </c>
      <c r="J38" s="22">
        <v>2138.7683688270085</v>
      </c>
      <c r="K38" s="22">
        <v>2276.7663867789884</v>
      </c>
      <c r="L38" s="22">
        <v>2337.2393999999999</v>
      </c>
      <c r="M38" s="22">
        <v>2468.6981999999998</v>
      </c>
      <c r="N38" s="22">
        <v>2486.8198000000002</v>
      </c>
      <c r="O38" s="22">
        <v>2495.8119999999999</v>
      </c>
      <c r="P38" s="22">
        <v>2477.9448000000002</v>
      </c>
      <c r="Q38" s="22">
        <v>2495.5349000000001</v>
      </c>
      <c r="R38" s="22">
        <v>2533.0513000000001</v>
      </c>
      <c r="S38" s="22">
        <v>2638.2501999999999</v>
      </c>
      <c r="T38" s="22">
        <v>2608.0194000000001</v>
      </c>
      <c r="U38" s="22">
        <v>2652.4641000000001</v>
      </c>
      <c r="V38" s="22">
        <v>2809.8703672475413</v>
      </c>
    </row>
    <row r="39" spans="1:22" x14ac:dyDescent="0.15">
      <c r="A39" s="68"/>
      <c r="B39" s="21" t="s">
        <v>49</v>
      </c>
      <c r="C39" s="23">
        <v>1344.7955796555125</v>
      </c>
      <c r="D39" s="22">
        <v>1419.6590220483542</v>
      </c>
      <c r="E39" s="22">
        <v>1543.1826722138583</v>
      </c>
      <c r="F39" s="22">
        <v>1724.9633564008852</v>
      </c>
      <c r="G39" s="22">
        <v>1796.2013488414239</v>
      </c>
      <c r="H39" s="22">
        <v>1929.9800961378064</v>
      </c>
      <c r="I39" s="22">
        <v>1969.261725909111</v>
      </c>
      <c r="J39" s="22">
        <v>2091.6158759130208</v>
      </c>
      <c r="K39" s="22">
        <v>2197.4976993791547</v>
      </c>
      <c r="L39" s="22">
        <v>2293.4123</v>
      </c>
      <c r="M39" s="22">
        <v>2447.9712</v>
      </c>
      <c r="N39" s="22">
        <v>2482.5961000000002</v>
      </c>
      <c r="O39" s="22">
        <v>2442.3188</v>
      </c>
      <c r="P39" s="22">
        <v>2491.3559</v>
      </c>
      <c r="Q39" s="22">
        <v>2581.8642</v>
      </c>
      <c r="R39" s="22">
        <v>2591.0747999999999</v>
      </c>
      <c r="S39" s="22">
        <v>2578.4881999999998</v>
      </c>
      <c r="T39" s="22">
        <v>2582.4582999999998</v>
      </c>
      <c r="U39" s="22">
        <v>2619.9809</v>
      </c>
      <c r="V39" s="22">
        <v>2785.8631391092467</v>
      </c>
    </row>
    <row r="40" spans="1:22" x14ac:dyDescent="0.15">
      <c r="A40" s="68"/>
      <c r="B40" s="21" t="s">
        <v>50</v>
      </c>
      <c r="C40" s="23">
        <v>1309.7461884637385</v>
      </c>
      <c r="D40" s="22">
        <v>1373.9166095629932</v>
      </c>
      <c r="E40" s="22">
        <v>1466.6434442984964</v>
      </c>
      <c r="F40" s="22">
        <v>1615.4349787711315</v>
      </c>
      <c r="G40" s="22">
        <v>1693.1406747718761</v>
      </c>
      <c r="H40" s="22">
        <v>1900.7158775432013</v>
      </c>
      <c r="I40" s="22">
        <v>1921.0375056527457</v>
      </c>
      <c r="J40" s="22">
        <v>1939.5324332834157</v>
      </c>
      <c r="K40" s="22">
        <v>2097.8783467831308</v>
      </c>
      <c r="L40" s="22">
        <v>2156.9884000000002</v>
      </c>
      <c r="M40" s="22">
        <v>2238.2148999999999</v>
      </c>
      <c r="N40" s="22">
        <v>2355.9733999999999</v>
      </c>
      <c r="O40" s="22">
        <v>2300.9472999999998</v>
      </c>
      <c r="P40" s="22">
        <v>2363.5432999999998</v>
      </c>
      <c r="Q40" s="22">
        <v>2329.2649999999999</v>
      </c>
      <c r="R40" s="22">
        <v>2347.652</v>
      </c>
      <c r="S40" s="22">
        <v>2416.375</v>
      </c>
      <c r="T40" s="22">
        <v>2388.2768999999998</v>
      </c>
      <c r="U40" s="22">
        <v>2465.3492999999999</v>
      </c>
      <c r="V40" s="22">
        <v>2558.9982375510804</v>
      </c>
    </row>
    <row r="41" spans="1:22" x14ac:dyDescent="0.15">
      <c r="A41" s="68"/>
      <c r="B41" s="21" t="s">
        <v>51</v>
      </c>
      <c r="C41" s="23">
        <v>1453.0035627426919</v>
      </c>
      <c r="D41" s="22">
        <v>1498.8587316588869</v>
      </c>
      <c r="E41" s="22">
        <v>1612.549838499833</v>
      </c>
      <c r="F41" s="22">
        <v>1748.4945915158755</v>
      </c>
      <c r="G41" s="22">
        <v>1806.527457280489</v>
      </c>
      <c r="H41" s="22">
        <v>1933.9618759799844</v>
      </c>
      <c r="I41" s="22">
        <v>1924.8864390299582</v>
      </c>
      <c r="J41" s="22">
        <v>2050.999716883673</v>
      </c>
      <c r="K41" s="22">
        <v>2165.0722319589486</v>
      </c>
      <c r="L41" s="22">
        <v>2239.3474999999999</v>
      </c>
      <c r="M41" s="22">
        <v>2317.9339</v>
      </c>
      <c r="N41" s="22">
        <v>2395.4623999999999</v>
      </c>
      <c r="O41" s="22">
        <v>2342.4438</v>
      </c>
      <c r="P41" s="22">
        <v>2382.6291000000001</v>
      </c>
      <c r="Q41" s="22">
        <v>2389.0041999999999</v>
      </c>
      <c r="R41" s="22">
        <v>2362.3869</v>
      </c>
      <c r="S41" s="22">
        <v>2435.8497000000002</v>
      </c>
      <c r="T41" s="22">
        <v>2441.2194</v>
      </c>
      <c r="U41" s="22">
        <v>2482.2788999999998</v>
      </c>
      <c r="V41" s="22">
        <v>2604.2058253999203</v>
      </c>
    </row>
    <row r="42" spans="1:22" x14ac:dyDescent="0.15">
      <c r="A42" s="68"/>
      <c r="B42" s="21" t="s">
        <v>52</v>
      </c>
      <c r="C42" s="23">
        <v>1329.7038646027411</v>
      </c>
      <c r="D42" s="22">
        <v>1371.9675746363778</v>
      </c>
      <c r="E42" s="22">
        <v>1461.6854539676131</v>
      </c>
      <c r="F42" s="22">
        <v>1681.0451479231804</v>
      </c>
      <c r="G42" s="22">
        <v>1747.235245299481</v>
      </c>
      <c r="H42" s="22">
        <v>1858.2536157376971</v>
      </c>
      <c r="I42" s="22">
        <v>1880.9079755042142</v>
      </c>
      <c r="J42" s="22">
        <v>1971.0932750333425</v>
      </c>
      <c r="K42" s="22">
        <v>2094.7910450936588</v>
      </c>
      <c r="L42" s="22">
        <v>2161.0099</v>
      </c>
      <c r="M42" s="22">
        <v>2279.4200999999998</v>
      </c>
      <c r="N42" s="22">
        <v>2294.8325</v>
      </c>
      <c r="O42" s="22">
        <v>2269.9802</v>
      </c>
      <c r="P42" s="22">
        <v>2323.9067</v>
      </c>
      <c r="Q42" s="22">
        <v>2307.9715999999999</v>
      </c>
      <c r="R42" s="22">
        <v>2342.7262999999998</v>
      </c>
      <c r="S42" s="22">
        <v>2404.4712</v>
      </c>
      <c r="T42" s="22">
        <v>2343.3593999999998</v>
      </c>
      <c r="U42" s="22">
        <v>2406.9171999999999</v>
      </c>
      <c r="V42" s="22">
        <v>2579.01119547805</v>
      </c>
    </row>
    <row r="43" spans="1:22" x14ac:dyDescent="0.15">
      <c r="A43" s="68"/>
      <c r="B43" s="21" t="s">
        <v>53</v>
      </c>
      <c r="C43" s="23">
        <v>1341.921036397714</v>
      </c>
      <c r="D43" s="22">
        <v>1376.5842369239772</v>
      </c>
      <c r="E43" s="22">
        <v>1460.3081929239588</v>
      </c>
      <c r="F43" s="22">
        <v>1648.5245605688276</v>
      </c>
      <c r="G43" s="22">
        <v>1704.6825008387007</v>
      </c>
      <c r="H43" s="22">
        <v>1854.2750548478266</v>
      </c>
      <c r="I43" s="22">
        <v>1849.5151247900187</v>
      </c>
      <c r="J43" s="22">
        <v>1977.5196557939419</v>
      </c>
      <c r="K43" s="22">
        <v>2076.8400555459411</v>
      </c>
      <c r="L43" s="22">
        <v>2122.8912</v>
      </c>
      <c r="M43" s="22">
        <v>2204.5484999999999</v>
      </c>
      <c r="N43" s="22">
        <v>2244.4744999999998</v>
      </c>
      <c r="O43" s="22">
        <v>2234.7314000000001</v>
      </c>
      <c r="P43" s="22">
        <v>2301.2067000000002</v>
      </c>
      <c r="Q43" s="22">
        <v>2324.9031</v>
      </c>
      <c r="R43" s="22">
        <v>2343.71</v>
      </c>
      <c r="S43" s="22">
        <v>2412.8663999999999</v>
      </c>
      <c r="T43" s="22">
        <v>2410.2021</v>
      </c>
      <c r="U43" s="22">
        <v>2426.1055999999999</v>
      </c>
      <c r="V43" s="22">
        <v>2619.2803576503129</v>
      </c>
    </row>
    <row r="44" spans="1:22" x14ac:dyDescent="0.15">
      <c r="A44" s="68"/>
      <c r="B44" s="21" t="s">
        <v>54</v>
      </c>
      <c r="C44" s="23">
        <v>1325.1291867499317</v>
      </c>
      <c r="D44" s="22">
        <v>1388.225924677881</v>
      </c>
      <c r="E44" s="22">
        <v>1503.4368533000436</v>
      </c>
      <c r="F44" s="22">
        <v>1698.0741544471327</v>
      </c>
      <c r="G44" s="22">
        <v>1748.5859917247096</v>
      </c>
      <c r="H44" s="22">
        <v>1888.1032600300978</v>
      </c>
      <c r="I44" s="22">
        <v>1870.7084549001793</v>
      </c>
      <c r="J44" s="22">
        <v>1965.9120668519574</v>
      </c>
      <c r="K44" s="22">
        <v>2097.2071609534432</v>
      </c>
      <c r="L44" s="22">
        <v>2108.6837999999998</v>
      </c>
      <c r="M44" s="22">
        <v>2210.8058999999998</v>
      </c>
      <c r="N44" s="22">
        <v>2277.7613000000001</v>
      </c>
      <c r="O44" s="22">
        <v>2275.3425999999999</v>
      </c>
      <c r="P44" s="22">
        <v>2291.2395000000001</v>
      </c>
      <c r="Q44" s="22">
        <v>2338.0293000000001</v>
      </c>
      <c r="R44" s="22">
        <v>2329.8081000000002</v>
      </c>
      <c r="S44" s="22">
        <v>2381.3678</v>
      </c>
      <c r="T44" s="22">
        <v>2372.0412999999999</v>
      </c>
      <c r="U44" s="22">
        <v>2431.7163</v>
      </c>
      <c r="V44" s="22">
        <v>2585.9431644288147</v>
      </c>
    </row>
    <row r="45" spans="1:22" x14ac:dyDescent="0.15">
      <c r="A45" s="68"/>
      <c r="B45" s="21" t="s">
        <v>55</v>
      </c>
      <c r="C45" s="23">
        <v>1358.6791238615167</v>
      </c>
      <c r="D45" s="22">
        <v>1430.855218771813</v>
      </c>
      <c r="E45" s="22">
        <v>1527.135745207331</v>
      </c>
      <c r="F45" s="22">
        <v>1672.5331725793644</v>
      </c>
      <c r="G45" s="22">
        <v>1741.3923019925546</v>
      </c>
      <c r="H45" s="22">
        <v>1918.6849756576707</v>
      </c>
      <c r="I45" s="22">
        <v>1891.4061992674024</v>
      </c>
      <c r="J45" s="22">
        <v>1986.8305874505086</v>
      </c>
      <c r="K45" s="22">
        <v>2124.0941374668068</v>
      </c>
      <c r="L45" s="22">
        <v>2139.7381</v>
      </c>
      <c r="M45" s="22">
        <v>2231.4533999999999</v>
      </c>
      <c r="N45" s="22">
        <v>2312.7953000000002</v>
      </c>
      <c r="O45" s="22">
        <v>2286.6711</v>
      </c>
      <c r="P45" s="22">
        <v>2308.5745000000002</v>
      </c>
      <c r="Q45" s="22">
        <v>2318.7988</v>
      </c>
      <c r="R45" s="22">
        <v>2348.7863000000002</v>
      </c>
      <c r="S45" s="22">
        <v>2407.625</v>
      </c>
      <c r="T45" s="22">
        <v>2385.9477999999999</v>
      </c>
      <c r="U45" s="22">
        <v>2454.0605999999998</v>
      </c>
      <c r="V45" s="22">
        <v>2618.0167151721694</v>
      </c>
    </row>
    <row r="46" spans="1:22" x14ac:dyDescent="0.15">
      <c r="A46" s="68"/>
      <c r="B46" s="21" t="s">
        <v>56</v>
      </c>
      <c r="C46" s="23">
        <v>1359.3175650994967</v>
      </c>
      <c r="D46" s="22">
        <v>1408.9412393391121</v>
      </c>
      <c r="E46" s="22">
        <v>1503.3308336079069</v>
      </c>
      <c r="F46" s="22">
        <v>1676.3429652261311</v>
      </c>
      <c r="G46" s="22">
        <v>1738.5495413561414</v>
      </c>
      <c r="H46" s="22">
        <v>1888.0643411383678</v>
      </c>
      <c r="I46" s="22">
        <v>1869.2579482559499</v>
      </c>
      <c r="J46" s="22">
        <v>1957.6356076556149</v>
      </c>
      <c r="K46" s="22">
        <v>2070.585620701343</v>
      </c>
      <c r="L46" s="22">
        <v>2170.8051</v>
      </c>
      <c r="M46" s="22">
        <v>2193.6444000000001</v>
      </c>
      <c r="N46" s="22">
        <v>2313.9252000000001</v>
      </c>
      <c r="O46" s="22">
        <v>2278.9432000000002</v>
      </c>
      <c r="P46" s="22">
        <v>2302.7505999999998</v>
      </c>
      <c r="Q46" s="22">
        <v>2318.1024000000002</v>
      </c>
      <c r="R46" s="22">
        <v>2343.8560000000002</v>
      </c>
      <c r="S46" s="22">
        <v>2378.7323999999999</v>
      </c>
      <c r="T46" s="22">
        <v>2377.5306</v>
      </c>
      <c r="U46" s="22">
        <v>2384.0509999999999</v>
      </c>
      <c r="V46" s="22">
        <v>2572.0589834234838</v>
      </c>
    </row>
    <row r="47" spans="1:22" x14ac:dyDescent="0.15">
      <c r="A47" s="68"/>
      <c r="B47" s="21" t="s">
        <v>57</v>
      </c>
      <c r="C47" s="23">
        <v>1360.7162174558503</v>
      </c>
      <c r="D47" s="22">
        <v>1392.0358446766081</v>
      </c>
      <c r="E47" s="22">
        <v>1492.5396271382606</v>
      </c>
      <c r="F47" s="22">
        <v>1635.9541695429446</v>
      </c>
      <c r="G47" s="22">
        <v>1689.0328809969087</v>
      </c>
      <c r="H47" s="22">
        <v>1853.0639737515339</v>
      </c>
      <c r="I47" s="22">
        <v>1852.0362644485556</v>
      </c>
      <c r="J47" s="22">
        <v>1954.3967544180196</v>
      </c>
      <c r="K47" s="22">
        <v>2083.31772942404</v>
      </c>
      <c r="L47" s="22">
        <v>2145.7964000000002</v>
      </c>
      <c r="M47" s="22">
        <v>2270.1131999999998</v>
      </c>
      <c r="N47" s="22">
        <v>2293.1961000000001</v>
      </c>
      <c r="O47" s="22">
        <v>2291.5837000000001</v>
      </c>
      <c r="P47" s="22">
        <v>2278.8571999999999</v>
      </c>
      <c r="Q47" s="22">
        <v>2303.5778</v>
      </c>
      <c r="R47" s="22">
        <v>2301.5043999999998</v>
      </c>
      <c r="S47" s="22">
        <v>2369.9749000000002</v>
      </c>
      <c r="T47" s="22">
        <v>2335.8471</v>
      </c>
      <c r="U47" s="22">
        <v>2431.1417000000001</v>
      </c>
      <c r="V47" s="22">
        <v>2558.3515962453484</v>
      </c>
    </row>
    <row r="48" spans="1:22" x14ac:dyDescent="0.15">
      <c r="A48" s="68"/>
      <c r="B48" s="21" t="s">
        <v>58</v>
      </c>
      <c r="C48" s="23">
        <v>1345.9593031802417</v>
      </c>
      <c r="D48" s="22">
        <v>1368.5330410056172</v>
      </c>
      <c r="E48" s="22">
        <v>1446.1444373733798</v>
      </c>
      <c r="F48" s="22">
        <v>1607.3870687934357</v>
      </c>
      <c r="G48" s="22">
        <v>1662.025118143391</v>
      </c>
      <c r="H48" s="22">
        <v>1820.6966019080855</v>
      </c>
      <c r="I48" s="22">
        <v>1834.6212518936716</v>
      </c>
      <c r="J48" s="22">
        <v>1921.5455877925992</v>
      </c>
      <c r="K48" s="22">
        <v>2054.312039996259</v>
      </c>
      <c r="L48" s="22">
        <v>2084.587</v>
      </c>
      <c r="M48" s="22">
        <v>2188.9524000000001</v>
      </c>
      <c r="N48" s="22">
        <v>2290.0848000000001</v>
      </c>
      <c r="O48" s="22">
        <v>2233.7631000000001</v>
      </c>
      <c r="P48" s="22">
        <v>2267.9409999999998</v>
      </c>
      <c r="Q48" s="22">
        <v>2273.1291999999999</v>
      </c>
      <c r="R48" s="22">
        <v>2273.9032999999999</v>
      </c>
      <c r="S48" s="22">
        <v>2320.9701</v>
      </c>
      <c r="T48" s="22">
        <v>2338.5702000000001</v>
      </c>
      <c r="U48" s="22">
        <v>2375.7759000000001</v>
      </c>
      <c r="V48" s="22">
        <v>2530.6497379207794</v>
      </c>
    </row>
    <row r="49" spans="1:25" ht="14.25" x14ac:dyDescent="0.2">
      <c r="A49" s="69"/>
      <c r="B49" s="37" t="s">
        <v>5</v>
      </c>
      <c r="C49" s="65">
        <v>1382.8926252817182</v>
      </c>
      <c r="D49" s="52">
        <v>1432.7439562774973</v>
      </c>
      <c r="E49" s="52">
        <v>1532.6623340827175</v>
      </c>
      <c r="F49" s="52">
        <v>1712.2726722199575</v>
      </c>
      <c r="G49" s="52">
        <v>1781.5309254463209</v>
      </c>
      <c r="H49" s="52">
        <v>1936.3065716629703</v>
      </c>
      <c r="I49" s="52">
        <v>1937.5099019947811</v>
      </c>
      <c r="J49" s="52">
        <v>2039.5771960617051</v>
      </c>
      <c r="K49" s="52">
        <v>2160.1344613375454</v>
      </c>
      <c r="L49" s="52">
        <v>2226.018</v>
      </c>
      <c r="M49" s="52">
        <v>2314.518</v>
      </c>
      <c r="N49" s="52">
        <v>2387.9879999999998</v>
      </c>
      <c r="O49" s="52">
        <v>2378.2336</v>
      </c>
      <c r="P49" s="52">
        <v>2397.5410999999999</v>
      </c>
      <c r="Q49" s="52">
        <v>2412.0871999999999</v>
      </c>
      <c r="R49" s="52">
        <v>2413.5466999999999</v>
      </c>
      <c r="S49" s="52">
        <v>2464.2474999999999</v>
      </c>
      <c r="T49" s="52">
        <v>2469.0590999999999</v>
      </c>
      <c r="U49" s="52">
        <v>2510.4148</v>
      </c>
      <c r="V49" s="52">
        <v>2677.8887576134284</v>
      </c>
      <c r="Y49"/>
    </row>
    <row r="50" spans="1:25" ht="14.25" x14ac:dyDescent="0.2">
      <c r="A50" s="66" t="s">
        <v>238</v>
      </c>
      <c r="B50" s="50" t="s">
        <v>59</v>
      </c>
      <c r="C50" s="67">
        <v>1342.3902012106366</v>
      </c>
      <c r="D50" s="51">
        <v>1353.4737548391993</v>
      </c>
      <c r="E50" s="51">
        <v>1425.5972594757682</v>
      </c>
      <c r="F50" s="51">
        <v>1634.7715157249002</v>
      </c>
      <c r="G50" s="51">
        <v>1708.6134593655624</v>
      </c>
      <c r="H50" s="51">
        <v>1884.9306901221657</v>
      </c>
      <c r="I50" s="51">
        <v>1844.5955524537992</v>
      </c>
      <c r="J50" s="51">
        <v>1983.4529975530352</v>
      </c>
      <c r="K50" s="51">
        <v>2121.369047512575</v>
      </c>
      <c r="L50" s="51">
        <v>2174.0554000000002</v>
      </c>
      <c r="M50" s="51">
        <v>2214.3398999999999</v>
      </c>
      <c r="N50" s="51">
        <v>2306.0783999999999</v>
      </c>
      <c r="O50" s="51">
        <v>2276.6669999999999</v>
      </c>
      <c r="P50" s="51">
        <v>2353.3524000000002</v>
      </c>
      <c r="Q50" s="51">
        <v>2364.2181</v>
      </c>
      <c r="R50" s="51">
        <v>2354.9389999999999</v>
      </c>
      <c r="S50" s="51">
        <v>2395.8060999999998</v>
      </c>
      <c r="T50" s="51">
        <v>2382.7485000000001</v>
      </c>
      <c r="U50" s="51">
        <v>2413.8984</v>
      </c>
      <c r="V50" s="51">
        <v>2599.272534808501</v>
      </c>
      <c r="Y50"/>
    </row>
    <row r="51" spans="1:25" ht="14.25" x14ac:dyDescent="0.2">
      <c r="A51" s="63" t="s">
        <v>239</v>
      </c>
      <c r="B51" s="21" t="s">
        <v>60</v>
      </c>
      <c r="C51" s="23">
        <v>1295.6331784841827</v>
      </c>
      <c r="D51" s="22">
        <v>1355.1585527177606</v>
      </c>
      <c r="E51" s="22">
        <v>1411.3221823772142</v>
      </c>
      <c r="F51" s="22">
        <v>1595.4600101320509</v>
      </c>
      <c r="G51" s="22">
        <v>1724.5270249927166</v>
      </c>
      <c r="H51" s="22">
        <v>1854.2629843404661</v>
      </c>
      <c r="I51" s="22">
        <v>1867.9660034803587</v>
      </c>
      <c r="J51" s="22">
        <v>1971.0314935919191</v>
      </c>
      <c r="K51" s="22">
        <v>2096.0750489865259</v>
      </c>
      <c r="L51" s="22">
        <v>2143.8346000000001</v>
      </c>
      <c r="M51" s="22">
        <v>2228.8521999999998</v>
      </c>
      <c r="N51" s="22">
        <v>2303.0895</v>
      </c>
      <c r="O51" s="22">
        <v>2342.6165999999998</v>
      </c>
      <c r="P51" s="22">
        <v>2380.8443000000002</v>
      </c>
      <c r="Q51" s="22">
        <v>2420.5983000000001</v>
      </c>
      <c r="R51" s="22">
        <v>2385.6304</v>
      </c>
      <c r="S51" s="22">
        <v>2485.8166999999999</v>
      </c>
      <c r="T51" s="22">
        <v>2509.1678000000002</v>
      </c>
      <c r="U51" s="22">
        <v>2513.8186000000001</v>
      </c>
      <c r="V51" s="22">
        <v>2689.0534115289856</v>
      </c>
      <c r="Y51"/>
    </row>
    <row r="52" spans="1:25" ht="14.25" x14ac:dyDescent="0.2">
      <c r="A52" s="68"/>
      <c r="B52" s="21" t="s">
        <v>61</v>
      </c>
      <c r="C52" s="23">
        <v>1295.910548666664</v>
      </c>
      <c r="D52" s="22">
        <v>1326.9511545135672</v>
      </c>
      <c r="E52" s="22">
        <v>1373.4623052110921</v>
      </c>
      <c r="F52" s="22">
        <v>1591.7519677048829</v>
      </c>
      <c r="G52" s="22">
        <v>1695.5504485138483</v>
      </c>
      <c r="H52" s="22">
        <v>1812.734008276725</v>
      </c>
      <c r="I52" s="22">
        <v>1838.0814787191923</v>
      </c>
      <c r="J52" s="22">
        <v>1957.326242122419</v>
      </c>
      <c r="K52" s="22">
        <v>2075.3533456341529</v>
      </c>
      <c r="L52" s="22">
        <v>2099.7916</v>
      </c>
      <c r="M52" s="22">
        <v>2192.0909999999999</v>
      </c>
      <c r="N52" s="22">
        <v>2317.605</v>
      </c>
      <c r="O52" s="22">
        <v>2286.5915</v>
      </c>
      <c r="P52" s="22">
        <v>2318.2303999999999</v>
      </c>
      <c r="Q52" s="22">
        <v>2303.5603000000001</v>
      </c>
      <c r="R52" s="22">
        <v>2284.3580999999999</v>
      </c>
      <c r="S52" s="22">
        <v>2367.6088</v>
      </c>
      <c r="T52" s="22">
        <v>2354.6572999999999</v>
      </c>
      <c r="U52" s="22">
        <v>2429.8607999999999</v>
      </c>
      <c r="V52" s="22">
        <v>2576.9517357387722</v>
      </c>
      <c r="Y52"/>
    </row>
    <row r="53" spans="1:25" ht="14.25" x14ac:dyDescent="0.2">
      <c r="A53" s="68"/>
      <c r="B53" s="21" t="s">
        <v>62</v>
      </c>
      <c r="C53" s="23">
        <v>1304.9962853782558</v>
      </c>
      <c r="D53" s="22">
        <v>1323.0363065025758</v>
      </c>
      <c r="E53" s="22">
        <v>1421.2042777373701</v>
      </c>
      <c r="F53" s="22">
        <v>1566.5407267767807</v>
      </c>
      <c r="G53" s="22">
        <v>1641.0286433686999</v>
      </c>
      <c r="H53" s="22">
        <v>1844.3181758837295</v>
      </c>
      <c r="I53" s="22">
        <v>1830.6089494362989</v>
      </c>
      <c r="J53" s="22">
        <v>1947.9976903551385</v>
      </c>
      <c r="K53" s="22">
        <v>2068.2897283973507</v>
      </c>
      <c r="L53" s="22">
        <v>2082.8254999999999</v>
      </c>
      <c r="M53" s="22">
        <v>2231.2510000000002</v>
      </c>
      <c r="N53" s="22">
        <v>2266.4877999999999</v>
      </c>
      <c r="O53" s="22">
        <v>2277.0464999999999</v>
      </c>
      <c r="P53" s="22">
        <v>2336.9504000000002</v>
      </c>
      <c r="Q53" s="22">
        <v>2306.1729</v>
      </c>
      <c r="R53" s="22">
        <v>2320.6516000000001</v>
      </c>
      <c r="S53" s="22">
        <v>2370.3638000000001</v>
      </c>
      <c r="T53" s="22">
        <v>2402.9326000000001</v>
      </c>
      <c r="U53" s="22">
        <v>2480.6939000000002</v>
      </c>
      <c r="V53" s="22">
        <v>2605.5728646558487</v>
      </c>
      <c r="Y53"/>
    </row>
    <row r="54" spans="1:25" ht="14.25" x14ac:dyDescent="0.2">
      <c r="A54" s="68"/>
      <c r="B54" s="21" t="s">
        <v>63</v>
      </c>
      <c r="C54" s="23">
        <v>1308.6242997106467</v>
      </c>
      <c r="D54" s="22">
        <v>1311.3621006029805</v>
      </c>
      <c r="E54" s="22">
        <v>1405.6733698091859</v>
      </c>
      <c r="F54" s="22">
        <v>1593.7646499945201</v>
      </c>
      <c r="G54" s="22">
        <v>1683.6123037001801</v>
      </c>
      <c r="H54" s="22">
        <v>1870.0934000083757</v>
      </c>
      <c r="I54" s="22">
        <v>1857.15207974949</v>
      </c>
      <c r="J54" s="22">
        <v>1982.0610804751473</v>
      </c>
      <c r="K54" s="22">
        <v>2051.3745616337173</v>
      </c>
      <c r="L54" s="22">
        <v>2144.9726000000001</v>
      </c>
      <c r="M54" s="22">
        <v>2214.3472000000002</v>
      </c>
      <c r="N54" s="22">
        <v>2299.1925999999999</v>
      </c>
      <c r="O54" s="22">
        <v>2322.9355</v>
      </c>
      <c r="P54" s="22">
        <v>2360.4389000000001</v>
      </c>
      <c r="Q54" s="22">
        <v>2361.5583000000001</v>
      </c>
      <c r="R54" s="22">
        <v>2390.8728999999998</v>
      </c>
      <c r="S54" s="22">
        <v>2445.5284000000001</v>
      </c>
      <c r="T54" s="22">
        <v>2462.9569999999999</v>
      </c>
      <c r="U54" s="22">
        <v>2493.9720000000002</v>
      </c>
      <c r="V54" s="22">
        <v>2593.6266510692958</v>
      </c>
      <c r="Y54"/>
    </row>
    <row r="55" spans="1:25" ht="14.25" x14ac:dyDescent="0.2">
      <c r="A55" s="68"/>
      <c r="B55" s="21" t="s">
        <v>64</v>
      </c>
      <c r="C55" s="23">
        <v>1289.2515833599305</v>
      </c>
      <c r="D55" s="22">
        <v>1362.6573043925623</v>
      </c>
      <c r="E55" s="22">
        <v>1418.7469544326157</v>
      </c>
      <c r="F55" s="22">
        <v>1644.8143606396302</v>
      </c>
      <c r="G55" s="22">
        <v>1726.6382347261404</v>
      </c>
      <c r="H55" s="22">
        <v>1895.3007290970518</v>
      </c>
      <c r="I55" s="22">
        <v>1919.1130608327171</v>
      </c>
      <c r="J55" s="22">
        <v>2020.562500253332</v>
      </c>
      <c r="K55" s="22">
        <v>2161.2030509117931</v>
      </c>
      <c r="L55" s="22">
        <v>2216.3243000000002</v>
      </c>
      <c r="M55" s="22">
        <v>2293.0092</v>
      </c>
      <c r="N55" s="22">
        <v>2363.7928000000002</v>
      </c>
      <c r="O55" s="22">
        <v>2376.4706999999999</v>
      </c>
      <c r="P55" s="22">
        <v>2417.1705999999999</v>
      </c>
      <c r="Q55" s="22">
        <v>2454.8854000000001</v>
      </c>
      <c r="R55" s="22">
        <v>2521.9998999999998</v>
      </c>
      <c r="S55" s="22">
        <v>2578.4962</v>
      </c>
      <c r="T55" s="22">
        <v>2612.5574999999999</v>
      </c>
      <c r="U55" s="22">
        <v>2636.2937999999999</v>
      </c>
      <c r="V55" s="22">
        <v>2766.5475319831862</v>
      </c>
      <c r="Y55"/>
    </row>
    <row r="56" spans="1:25" ht="14.25" x14ac:dyDescent="0.2">
      <c r="A56" s="68"/>
      <c r="B56" s="21" t="s">
        <v>65</v>
      </c>
      <c r="C56" s="23">
        <v>1335.5207577977928</v>
      </c>
      <c r="D56" s="22">
        <v>1392.6299140898479</v>
      </c>
      <c r="E56" s="22">
        <v>1418.6200582389399</v>
      </c>
      <c r="F56" s="22">
        <v>1637.3206768377975</v>
      </c>
      <c r="G56" s="22">
        <v>1709.0275290367733</v>
      </c>
      <c r="H56" s="22">
        <v>1886.3809094856995</v>
      </c>
      <c r="I56" s="22">
        <v>1877.7221764855331</v>
      </c>
      <c r="J56" s="22">
        <v>1974.6628604776377</v>
      </c>
      <c r="K56" s="22">
        <v>2083.9707748347778</v>
      </c>
      <c r="L56" s="22">
        <v>2144.7154</v>
      </c>
      <c r="M56" s="22">
        <v>2249.8494000000001</v>
      </c>
      <c r="N56" s="22">
        <v>2313.4362999999998</v>
      </c>
      <c r="O56" s="22">
        <v>2341.1894000000002</v>
      </c>
      <c r="P56" s="22">
        <v>2343.9719</v>
      </c>
      <c r="Q56" s="22">
        <v>2331.6842999999999</v>
      </c>
      <c r="R56" s="22">
        <v>2347.1922</v>
      </c>
      <c r="S56" s="22">
        <v>2400.4832000000001</v>
      </c>
      <c r="T56" s="22">
        <v>2421.4328999999998</v>
      </c>
      <c r="U56" s="22">
        <v>2444.0414999999998</v>
      </c>
      <c r="V56" s="22">
        <v>2605.4089467556132</v>
      </c>
      <c r="Y56"/>
    </row>
    <row r="57" spans="1:25" ht="14.25" x14ac:dyDescent="0.2">
      <c r="A57" s="68"/>
      <c r="B57" s="21" t="s">
        <v>66</v>
      </c>
      <c r="C57" s="23">
        <v>1307.1720220274919</v>
      </c>
      <c r="D57" s="22">
        <v>1319.77861507436</v>
      </c>
      <c r="E57" s="22">
        <v>1437.6596732174735</v>
      </c>
      <c r="F57" s="22">
        <v>1617.6484352830928</v>
      </c>
      <c r="G57" s="22">
        <v>1715.0832377841662</v>
      </c>
      <c r="H57" s="22">
        <v>1885.7251290043246</v>
      </c>
      <c r="I57" s="22">
        <v>1900.5323670836813</v>
      </c>
      <c r="J57" s="22">
        <v>2015.48541599634</v>
      </c>
      <c r="K57" s="22">
        <v>2146.9481701394316</v>
      </c>
      <c r="L57" s="22">
        <v>2187.2015999999999</v>
      </c>
      <c r="M57" s="22">
        <v>2272.8031000000001</v>
      </c>
      <c r="N57" s="22">
        <v>2323.6857</v>
      </c>
      <c r="O57" s="22">
        <v>2334.9364999999998</v>
      </c>
      <c r="P57" s="22">
        <v>2393.9681999999998</v>
      </c>
      <c r="Q57" s="22">
        <v>2410.0527999999999</v>
      </c>
      <c r="R57" s="22">
        <v>2413.2966000000001</v>
      </c>
      <c r="S57" s="22">
        <v>2483.2464</v>
      </c>
      <c r="T57" s="22">
        <v>2509.7096000000001</v>
      </c>
      <c r="U57" s="22">
        <v>2478.1118000000001</v>
      </c>
      <c r="V57" s="22">
        <v>2708.7944173448541</v>
      </c>
      <c r="Y57"/>
    </row>
    <row r="58" spans="1:25" ht="14.25" x14ac:dyDescent="0.2">
      <c r="A58" s="68"/>
      <c r="B58" s="21" t="s">
        <v>180</v>
      </c>
      <c r="C58" s="23"/>
      <c r="D58" s="22"/>
      <c r="E58" s="22"/>
      <c r="F58" s="22"/>
      <c r="G58" s="22"/>
      <c r="H58" s="22"/>
      <c r="I58" s="22"/>
      <c r="J58" s="22"/>
      <c r="K58" s="22"/>
      <c r="L58" s="22">
        <v>2193.1261</v>
      </c>
      <c r="M58" s="22">
        <v>2199.2435</v>
      </c>
      <c r="N58" s="22">
        <v>2287.2402000000002</v>
      </c>
      <c r="O58" s="22">
        <v>2299.5956999999999</v>
      </c>
      <c r="P58" s="22">
        <v>2308.4587000000001</v>
      </c>
      <c r="Q58" s="22">
        <v>2323.3561</v>
      </c>
      <c r="R58" s="22">
        <v>2318.7842000000001</v>
      </c>
      <c r="S58" s="22">
        <v>2408.5441999999998</v>
      </c>
      <c r="T58" s="22">
        <v>2396.8236000000002</v>
      </c>
      <c r="U58" s="22">
        <v>2441.6815999999999</v>
      </c>
      <c r="V58" s="22">
        <v>2651.6007271113276</v>
      </c>
      <c r="Y58"/>
    </row>
    <row r="59" spans="1:25" ht="14.25" x14ac:dyDescent="0.2">
      <c r="A59" s="68"/>
      <c r="B59" s="21" t="s">
        <v>67</v>
      </c>
      <c r="C59" s="23">
        <v>1311.3118609170754</v>
      </c>
      <c r="D59" s="22">
        <v>1344.7148242924231</v>
      </c>
      <c r="E59" s="22">
        <v>1443.1472412265578</v>
      </c>
      <c r="F59" s="22">
        <v>1633.872589906478</v>
      </c>
      <c r="G59" s="22">
        <v>1746.6265559524172</v>
      </c>
      <c r="H59" s="22">
        <v>1890.1551979212427</v>
      </c>
      <c r="I59" s="22">
        <v>1893.5141041555046</v>
      </c>
      <c r="J59" s="22">
        <v>2016.5668817679375</v>
      </c>
      <c r="K59" s="22">
        <v>2113.2016507508783</v>
      </c>
      <c r="L59" s="22">
        <v>2199.8996000000002</v>
      </c>
      <c r="M59" s="22">
        <v>2280.9657000000002</v>
      </c>
      <c r="N59" s="22">
        <v>2347.4877000000001</v>
      </c>
      <c r="O59" s="22">
        <v>2344.4787999999999</v>
      </c>
      <c r="P59" s="22">
        <v>2393.0313999999998</v>
      </c>
      <c r="Q59" s="22">
        <v>2394.5313999999998</v>
      </c>
      <c r="R59" s="22">
        <v>2416.7595999999999</v>
      </c>
      <c r="S59" s="22">
        <v>2484.4169000000002</v>
      </c>
      <c r="T59" s="22">
        <v>2487.7280000000001</v>
      </c>
      <c r="U59" s="22">
        <v>2504.3438000000001</v>
      </c>
      <c r="V59" s="22">
        <v>2643.2976893974874</v>
      </c>
      <c r="Y59"/>
    </row>
    <row r="60" spans="1:25" ht="14.25" x14ac:dyDescent="0.2">
      <c r="A60" s="68"/>
      <c r="B60" s="21" t="s">
        <v>68</v>
      </c>
      <c r="C60" s="23">
        <v>1353.8261566074295</v>
      </c>
      <c r="D60" s="22">
        <v>1391.1597999172102</v>
      </c>
      <c r="E60" s="22">
        <v>1483.6061427926843</v>
      </c>
      <c r="F60" s="22">
        <v>1723.4954349844145</v>
      </c>
      <c r="G60" s="22">
        <v>1783.1036453950242</v>
      </c>
      <c r="H60" s="22">
        <v>1947.019267096226</v>
      </c>
      <c r="I60" s="22">
        <v>1972.0494907811317</v>
      </c>
      <c r="J60" s="22">
        <v>2075.0470253206017</v>
      </c>
      <c r="K60" s="22">
        <v>2242.578510129526</v>
      </c>
      <c r="L60" s="22">
        <v>2321.0907999999999</v>
      </c>
      <c r="M60" s="22">
        <v>2421.3611999999998</v>
      </c>
      <c r="N60" s="22">
        <v>2522.4886000000001</v>
      </c>
      <c r="O60" s="22">
        <v>2498.9382999999998</v>
      </c>
      <c r="P60" s="22">
        <v>2556.3613</v>
      </c>
      <c r="Q60" s="22">
        <v>2618.1712000000002</v>
      </c>
      <c r="R60" s="22">
        <v>2578.799</v>
      </c>
      <c r="S60" s="22">
        <v>2680.2107000000001</v>
      </c>
      <c r="T60" s="22">
        <v>2732.0135</v>
      </c>
      <c r="U60" s="22">
        <v>2775.2622999999999</v>
      </c>
      <c r="V60" s="22">
        <v>2902.8544729481582</v>
      </c>
      <c r="Y60"/>
    </row>
    <row r="61" spans="1:25" ht="14.25" x14ac:dyDescent="0.2">
      <c r="A61" s="68"/>
      <c r="B61" s="21" t="s">
        <v>69</v>
      </c>
      <c r="C61" s="23">
        <v>1287.6021571295564</v>
      </c>
      <c r="D61" s="22">
        <v>1358.752569882033</v>
      </c>
      <c r="E61" s="22">
        <v>1447.3415331317824</v>
      </c>
      <c r="F61" s="22">
        <v>1640.2462466127256</v>
      </c>
      <c r="G61" s="22">
        <v>1693.7357940117424</v>
      </c>
      <c r="H61" s="22">
        <v>1860.9225833483438</v>
      </c>
      <c r="I61" s="22">
        <v>1868.5606282349863</v>
      </c>
      <c r="J61" s="22">
        <v>1996.6660012049126</v>
      </c>
      <c r="K61" s="22">
        <v>2103.4230852325259</v>
      </c>
      <c r="L61" s="22">
        <v>2164.9041000000002</v>
      </c>
      <c r="M61" s="22">
        <v>2259.2602999999999</v>
      </c>
      <c r="N61" s="22">
        <v>2345.5054</v>
      </c>
      <c r="O61" s="22">
        <v>2308.0945000000002</v>
      </c>
      <c r="P61" s="22">
        <v>2365.1520999999998</v>
      </c>
      <c r="Q61" s="22">
        <v>2354.0907000000002</v>
      </c>
      <c r="R61" s="22">
        <v>2377.9933000000001</v>
      </c>
      <c r="S61" s="22">
        <v>2415.2752999999998</v>
      </c>
      <c r="T61" s="22">
        <v>2539.9212000000002</v>
      </c>
      <c r="U61" s="22">
        <v>2468.6120999999998</v>
      </c>
      <c r="V61" s="22">
        <v>2694.0792855765153</v>
      </c>
      <c r="Y61"/>
    </row>
    <row r="62" spans="1:25" ht="14.25" x14ac:dyDescent="0.2">
      <c r="A62" s="68"/>
      <c r="B62" s="21" t="s">
        <v>70</v>
      </c>
      <c r="C62" s="23">
        <v>1295.0470098353762</v>
      </c>
      <c r="D62" s="22">
        <v>1340.4521515356489</v>
      </c>
      <c r="E62" s="22">
        <v>1424.9849818973375</v>
      </c>
      <c r="F62" s="22">
        <v>1601.4983095336434</v>
      </c>
      <c r="G62" s="22">
        <v>1702.4115709837872</v>
      </c>
      <c r="H62" s="22">
        <v>1884.8795057662942</v>
      </c>
      <c r="I62" s="22">
        <v>1876.4385997542304</v>
      </c>
      <c r="J62" s="22">
        <v>2005.2250364456324</v>
      </c>
      <c r="K62" s="22">
        <v>2121.9775498841964</v>
      </c>
      <c r="L62" s="22">
        <v>2173.1104999999998</v>
      </c>
      <c r="M62" s="22">
        <v>2275.0902999999998</v>
      </c>
      <c r="N62" s="22">
        <v>2318.86</v>
      </c>
      <c r="O62" s="22">
        <v>2294.8420000000001</v>
      </c>
      <c r="P62" s="22">
        <v>2362.7444999999998</v>
      </c>
      <c r="Q62" s="22">
        <v>2364.4877999999999</v>
      </c>
      <c r="R62" s="22">
        <v>2410.7872000000002</v>
      </c>
      <c r="S62" s="22">
        <v>2429.5041000000001</v>
      </c>
      <c r="T62" s="22">
        <v>2442.703</v>
      </c>
      <c r="U62" s="22">
        <v>2478.6684</v>
      </c>
      <c r="V62" s="22">
        <v>2696.3607503773701</v>
      </c>
      <c r="Y62"/>
    </row>
    <row r="63" spans="1:25" ht="14.25" x14ac:dyDescent="0.2">
      <c r="A63" s="68"/>
      <c r="B63" s="21" t="s">
        <v>71</v>
      </c>
      <c r="C63" s="23">
        <v>1310.6874457258307</v>
      </c>
      <c r="D63" s="22">
        <v>1335.2410719853549</v>
      </c>
      <c r="E63" s="22">
        <v>1434.3063260373096</v>
      </c>
      <c r="F63" s="22">
        <v>1628.0301139006924</v>
      </c>
      <c r="G63" s="22">
        <v>1721.4252058936443</v>
      </c>
      <c r="H63" s="22">
        <v>1875.0625816094137</v>
      </c>
      <c r="I63" s="22">
        <v>1880.0097541486114</v>
      </c>
      <c r="J63" s="22">
        <v>2005.1384662599112</v>
      </c>
      <c r="K63" s="22">
        <v>2117.8832512988724</v>
      </c>
      <c r="L63" s="22">
        <v>2198.3289</v>
      </c>
      <c r="M63" s="22">
        <v>2270.3924000000002</v>
      </c>
      <c r="N63" s="22">
        <v>2341.5868</v>
      </c>
      <c r="O63" s="22">
        <v>2289.8584999999998</v>
      </c>
      <c r="P63" s="22">
        <v>2356.6981999999998</v>
      </c>
      <c r="Q63" s="22">
        <v>2346.9180999999999</v>
      </c>
      <c r="R63" s="22">
        <v>2369.0252999999998</v>
      </c>
      <c r="S63" s="22">
        <v>2407.8272999999999</v>
      </c>
      <c r="T63" s="22">
        <v>2435.7916</v>
      </c>
      <c r="U63" s="22">
        <v>2489.8434000000002</v>
      </c>
      <c r="V63" s="22">
        <v>2645.8353699600534</v>
      </c>
      <c r="Y63"/>
    </row>
    <row r="64" spans="1:25" ht="14.25" x14ac:dyDescent="0.2">
      <c r="A64" s="68"/>
      <c r="B64" s="21" t="s">
        <v>72</v>
      </c>
      <c r="C64" s="23">
        <v>1282.6336561811818</v>
      </c>
      <c r="D64" s="22">
        <v>1318.5817353828729</v>
      </c>
      <c r="E64" s="22">
        <v>1396.5283530969482</v>
      </c>
      <c r="F64" s="22">
        <v>1623.4124978078321</v>
      </c>
      <c r="G64" s="22">
        <v>1690.887990847674</v>
      </c>
      <c r="H64" s="22">
        <v>1878.282203838585</v>
      </c>
      <c r="I64" s="22">
        <v>1847.4443684561738</v>
      </c>
      <c r="J64" s="22">
        <v>1988.8903928850723</v>
      </c>
      <c r="K64" s="22">
        <v>2113.9442064005057</v>
      </c>
      <c r="L64" s="22">
        <v>2195.7772</v>
      </c>
      <c r="M64" s="22">
        <v>2262.8858</v>
      </c>
      <c r="N64" s="22">
        <v>2365.3256999999999</v>
      </c>
      <c r="O64" s="22">
        <v>2384.9830999999999</v>
      </c>
      <c r="P64" s="22">
        <v>2389.1581999999999</v>
      </c>
      <c r="Q64" s="22">
        <v>2361.1165999999998</v>
      </c>
      <c r="R64" s="22">
        <v>2400.0668999999998</v>
      </c>
      <c r="S64" s="22">
        <v>2447.3137000000002</v>
      </c>
      <c r="T64" s="22">
        <v>2451.7523000000001</v>
      </c>
      <c r="U64" s="22">
        <v>2474.4252999999999</v>
      </c>
      <c r="V64" s="22">
        <v>2716.3384665991184</v>
      </c>
      <c r="Y64"/>
    </row>
    <row r="65" spans="1:25" ht="14.25" x14ac:dyDescent="0.2">
      <c r="A65" s="68"/>
      <c r="B65" s="21" t="s">
        <v>73</v>
      </c>
      <c r="C65" s="23">
        <v>1323.9705777837908</v>
      </c>
      <c r="D65" s="22">
        <v>1336.6391405425934</v>
      </c>
      <c r="E65" s="22">
        <v>1430.8176739052894</v>
      </c>
      <c r="F65" s="22">
        <v>1644.6609945190805</v>
      </c>
      <c r="G65" s="22">
        <v>1732.4941749607974</v>
      </c>
      <c r="H65" s="22">
        <v>1914.0932398250861</v>
      </c>
      <c r="I65" s="22">
        <v>1922.382520429129</v>
      </c>
      <c r="J65" s="22">
        <v>2042.0837876724297</v>
      </c>
      <c r="K65" s="22">
        <v>2206.9818149164225</v>
      </c>
      <c r="L65" s="22">
        <v>2226.9128000000001</v>
      </c>
      <c r="M65" s="22">
        <v>2382.0679</v>
      </c>
      <c r="N65" s="22">
        <v>2448.3357000000001</v>
      </c>
      <c r="O65" s="22">
        <v>2493.8723</v>
      </c>
      <c r="P65" s="22">
        <v>2488.6669000000002</v>
      </c>
      <c r="Q65" s="22">
        <v>2498.3467000000001</v>
      </c>
      <c r="R65" s="22">
        <v>2556.4832000000001</v>
      </c>
      <c r="S65" s="22">
        <v>2592.4326000000001</v>
      </c>
      <c r="T65" s="22">
        <v>2618.5207</v>
      </c>
      <c r="U65" s="22">
        <v>2697.8218000000002</v>
      </c>
      <c r="V65" s="22">
        <v>2776.1360743393607</v>
      </c>
      <c r="Y65"/>
    </row>
    <row r="66" spans="1:25" ht="14.25" x14ac:dyDescent="0.2">
      <c r="A66" s="68"/>
      <c r="B66" s="21" t="s">
        <v>74</v>
      </c>
      <c r="C66" s="23">
        <v>1301.8667985677303</v>
      </c>
      <c r="D66" s="22">
        <v>1327.0909299673538</v>
      </c>
      <c r="E66" s="22">
        <v>1431.1780194558305</v>
      </c>
      <c r="F66" s="22">
        <v>1628.0304324970116</v>
      </c>
      <c r="G66" s="22">
        <v>1755.3557090142781</v>
      </c>
      <c r="H66" s="22">
        <v>1876.8319810088219</v>
      </c>
      <c r="I66" s="22">
        <v>1895.2165762315542</v>
      </c>
      <c r="J66" s="22">
        <v>2018.9434538998478</v>
      </c>
      <c r="K66" s="22">
        <v>2156.001885098985</v>
      </c>
      <c r="L66" s="22">
        <v>2199.2298999999998</v>
      </c>
      <c r="M66" s="22">
        <v>2292.0682999999999</v>
      </c>
      <c r="N66" s="22">
        <v>2360.1453999999999</v>
      </c>
      <c r="O66" s="22">
        <v>2388.2809000000002</v>
      </c>
      <c r="P66" s="22">
        <v>2413.2289000000001</v>
      </c>
      <c r="Q66" s="22">
        <v>2431.2559000000001</v>
      </c>
      <c r="R66" s="22">
        <v>2461.6772000000001</v>
      </c>
      <c r="S66" s="22">
        <v>2542.5367999999999</v>
      </c>
      <c r="T66" s="22">
        <v>2518.1893</v>
      </c>
      <c r="U66" s="22">
        <v>2537.4856</v>
      </c>
      <c r="V66" s="22">
        <v>2698.0025189211333</v>
      </c>
      <c r="Y66"/>
    </row>
    <row r="67" spans="1:25" ht="14.25" x14ac:dyDescent="0.2">
      <c r="A67" s="68"/>
      <c r="B67" s="21" t="s">
        <v>75</v>
      </c>
      <c r="C67" s="23">
        <v>1297.0056498713673</v>
      </c>
      <c r="D67" s="22">
        <v>1358.5157071361209</v>
      </c>
      <c r="E67" s="22">
        <v>1456.4281860461188</v>
      </c>
      <c r="F67" s="22">
        <v>1681.0695247313447</v>
      </c>
      <c r="G67" s="22">
        <v>1770.6837739518473</v>
      </c>
      <c r="H67" s="22">
        <v>1951.7657957465431</v>
      </c>
      <c r="I67" s="22">
        <v>1970.3380781536705</v>
      </c>
      <c r="J67" s="22">
        <v>2115.120245257699</v>
      </c>
      <c r="K67" s="22">
        <v>2241.9717232104404</v>
      </c>
      <c r="L67" s="22">
        <v>2294.4803999999999</v>
      </c>
      <c r="M67" s="22">
        <v>2362.0796</v>
      </c>
      <c r="N67" s="22">
        <v>2490.9603000000002</v>
      </c>
      <c r="O67" s="22">
        <v>2459.5450999999998</v>
      </c>
      <c r="P67" s="22">
        <v>2490.7539000000002</v>
      </c>
      <c r="Q67" s="22">
        <v>2482.2656000000002</v>
      </c>
      <c r="R67" s="22">
        <v>2541.3935000000001</v>
      </c>
      <c r="S67" s="22">
        <v>2601.9544000000001</v>
      </c>
      <c r="T67" s="22">
        <v>2571.2988</v>
      </c>
      <c r="U67" s="22">
        <v>2629.0527999999999</v>
      </c>
      <c r="V67" s="22">
        <v>2777.2009279149947</v>
      </c>
      <c r="Y67"/>
    </row>
    <row r="68" spans="1:25" ht="14.25" x14ac:dyDescent="0.2">
      <c r="A68" s="68"/>
      <c r="B68" s="21" t="s">
        <v>76</v>
      </c>
      <c r="C68" s="23">
        <v>1294.2843790749973</v>
      </c>
      <c r="D68" s="22">
        <v>1313.1344522365428</v>
      </c>
      <c r="E68" s="22">
        <v>1405.6109062249791</v>
      </c>
      <c r="F68" s="22">
        <v>1611.4954826070136</v>
      </c>
      <c r="G68" s="22">
        <v>1723.0803441375938</v>
      </c>
      <c r="H68" s="22">
        <v>1844.2396308110597</v>
      </c>
      <c r="I68" s="22">
        <v>1867.0680182707813</v>
      </c>
      <c r="J68" s="22">
        <v>1974.4428129929124</v>
      </c>
      <c r="K68" s="22">
        <v>2131.8264671928928</v>
      </c>
      <c r="L68" s="22">
        <v>2210.7642000000001</v>
      </c>
      <c r="M68" s="22">
        <v>2269.5659999999998</v>
      </c>
      <c r="N68" s="22">
        <v>2317.7129</v>
      </c>
      <c r="O68" s="22">
        <v>2334.4549000000002</v>
      </c>
      <c r="P68" s="22">
        <v>2369.1541999999999</v>
      </c>
      <c r="Q68" s="22">
        <v>2362.9067</v>
      </c>
      <c r="R68" s="22">
        <v>2355.3110000000001</v>
      </c>
      <c r="S68" s="22">
        <v>2407.9715000000001</v>
      </c>
      <c r="T68" s="22">
        <v>2411.1918999999998</v>
      </c>
      <c r="U68" s="22">
        <v>2460.0437000000002</v>
      </c>
      <c r="V68" s="22">
        <v>2623.5025483393574</v>
      </c>
      <c r="Y68"/>
    </row>
    <row r="69" spans="1:25" x14ac:dyDescent="0.15">
      <c r="A69" s="68"/>
      <c r="B69" s="21" t="s">
        <v>77</v>
      </c>
      <c r="C69" s="23">
        <v>1330.8629538720979</v>
      </c>
      <c r="D69" s="22">
        <v>1366.5512329868932</v>
      </c>
      <c r="E69" s="22">
        <v>1463.4340113775668</v>
      </c>
      <c r="F69" s="22">
        <v>1687.7332091431879</v>
      </c>
      <c r="G69" s="22">
        <v>1757.3969652550888</v>
      </c>
      <c r="H69" s="22">
        <v>1941.2100663309552</v>
      </c>
      <c r="I69" s="22">
        <v>1965.5487494821696</v>
      </c>
      <c r="J69" s="22">
        <v>2099.0329032531276</v>
      </c>
      <c r="K69" s="22">
        <v>2185.513620626838</v>
      </c>
      <c r="L69" s="22">
        <v>2261.4888000000001</v>
      </c>
      <c r="M69" s="22">
        <v>2374.3868000000002</v>
      </c>
      <c r="N69" s="22">
        <v>2429.4996000000001</v>
      </c>
      <c r="O69" s="22">
        <v>2471.0873999999999</v>
      </c>
      <c r="P69" s="22">
        <v>2473.5167999999999</v>
      </c>
      <c r="Q69" s="22">
        <v>2505.3764999999999</v>
      </c>
      <c r="R69" s="22">
        <v>2620.4047</v>
      </c>
      <c r="S69" s="22">
        <v>2704.3314999999998</v>
      </c>
      <c r="T69" s="22">
        <v>2622.8281000000002</v>
      </c>
      <c r="U69" s="22">
        <v>2632.1554000000001</v>
      </c>
      <c r="V69" s="22">
        <v>2773.0203051880535</v>
      </c>
    </row>
    <row r="70" spans="1:25" x14ac:dyDescent="0.15">
      <c r="A70" s="69"/>
      <c r="B70" s="37" t="s">
        <v>5</v>
      </c>
      <c r="C70" s="65">
        <v>1312.4370363363169</v>
      </c>
      <c r="D70" s="52">
        <v>1345.53948852345</v>
      </c>
      <c r="E70" s="52">
        <v>1426.7950071574328</v>
      </c>
      <c r="F70" s="52">
        <v>1630.4345528037927</v>
      </c>
      <c r="G70" s="52">
        <v>1716.8795383338602</v>
      </c>
      <c r="H70" s="52">
        <v>1882.2353238723497</v>
      </c>
      <c r="I70" s="52">
        <v>1882.83068636289</v>
      </c>
      <c r="J70" s="52">
        <v>2004.6591574007416</v>
      </c>
      <c r="K70" s="52">
        <v>2130.2374835409528</v>
      </c>
      <c r="L70" s="52">
        <v>2188.058</v>
      </c>
      <c r="M70" s="52">
        <v>2273.5070000000001</v>
      </c>
      <c r="N70" s="52">
        <v>2355.4259999999999</v>
      </c>
      <c r="O70" s="52">
        <v>2355.0182</v>
      </c>
      <c r="P70" s="52">
        <v>2396.3429000000001</v>
      </c>
      <c r="Q70" s="52">
        <v>2403.9958999999999</v>
      </c>
      <c r="R70" s="52">
        <v>2417.3507</v>
      </c>
      <c r="S70" s="52">
        <v>2478.2386999999999</v>
      </c>
      <c r="T70" s="52">
        <v>2494.6554000000001</v>
      </c>
      <c r="U70" s="52">
        <v>2525.502</v>
      </c>
      <c r="V70" s="52">
        <v>2683.5725490108443</v>
      </c>
    </row>
    <row r="71" spans="1:25" x14ac:dyDescent="0.15">
      <c r="A71" s="70" t="s">
        <v>78</v>
      </c>
      <c r="B71" s="10" t="s">
        <v>79</v>
      </c>
      <c r="C71" s="12">
        <v>1508.9301688463231</v>
      </c>
      <c r="D71" s="11">
        <v>1574.2924028935724</v>
      </c>
      <c r="E71" s="11">
        <v>1693.0600801606456</v>
      </c>
      <c r="F71" s="11">
        <v>1967.387441360725</v>
      </c>
      <c r="G71" s="11">
        <v>2018.5568954382986</v>
      </c>
      <c r="H71" s="11">
        <v>2173.9527410029368</v>
      </c>
      <c r="I71" s="11">
        <v>2177.2694768914462</v>
      </c>
      <c r="J71" s="11">
        <v>2303.0389228814443</v>
      </c>
      <c r="K71" s="11">
        <v>2398.4088686320943</v>
      </c>
      <c r="L71" s="11">
        <v>2472.8453</v>
      </c>
      <c r="M71" s="11">
        <v>2550.3368</v>
      </c>
      <c r="N71" s="11">
        <v>2628.6439</v>
      </c>
      <c r="O71" s="11">
        <v>2599.0848999999998</v>
      </c>
      <c r="P71" s="11">
        <v>2643.2350999999999</v>
      </c>
      <c r="Q71" s="11">
        <v>2694.0463</v>
      </c>
      <c r="R71" s="11">
        <v>2667.6214</v>
      </c>
      <c r="S71" s="11">
        <v>2681.1713</v>
      </c>
      <c r="T71" s="11">
        <v>2651.1777000000002</v>
      </c>
      <c r="U71" s="11">
        <v>2663.5826999999999</v>
      </c>
      <c r="V71" s="11">
        <v>2904.0456749958717</v>
      </c>
    </row>
    <row r="72" spans="1:25" x14ac:dyDescent="0.15">
      <c r="A72" s="71"/>
      <c r="B72" s="21" t="s">
        <v>80</v>
      </c>
      <c r="C72" s="23">
        <v>1514.0935748118561</v>
      </c>
      <c r="D72" s="22">
        <v>1581.05492210031</v>
      </c>
      <c r="E72" s="22">
        <v>1714.5061810837387</v>
      </c>
      <c r="F72" s="22">
        <v>1937.3347008100209</v>
      </c>
      <c r="G72" s="22">
        <v>1986.0443052174305</v>
      </c>
      <c r="H72" s="22">
        <v>2165.6532830009301</v>
      </c>
      <c r="I72" s="22">
        <v>2148.2768628947269</v>
      </c>
      <c r="J72" s="22">
        <v>2248.7384597547675</v>
      </c>
      <c r="K72" s="22">
        <v>2410.1617512007474</v>
      </c>
      <c r="L72" s="22">
        <v>2500.7927</v>
      </c>
      <c r="M72" s="22">
        <v>2539.3276000000001</v>
      </c>
      <c r="N72" s="22">
        <v>2605.5783000000001</v>
      </c>
      <c r="O72" s="22">
        <v>2562.2779</v>
      </c>
      <c r="P72" s="22">
        <v>2574.9485</v>
      </c>
      <c r="Q72" s="22">
        <v>2643.4922999999999</v>
      </c>
      <c r="R72" s="22">
        <v>2622.0765000000001</v>
      </c>
      <c r="S72" s="22">
        <v>2647.5666000000001</v>
      </c>
      <c r="T72" s="22">
        <v>2638.4063000000001</v>
      </c>
      <c r="U72" s="22">
        <v>2700.2170000000001</v>
      </c>
      <c r="V72" s="22">
        <v>2886.2938617424334</v>
      </c>
    </row>
    <row r="73" spans="1:25" x14ac:dyDescent="0.15">
      <c r="A73" s="71"/>
      <c r="B73" s="21" t="s">
        <v>81</v>
      </c>
      <c r="C73" s="23">
        <v>1483.0883648070132</v>
      </c>
      <c r="D73" s="22">
        <v>1574.1283038264066</v>
      </c>
      <c r="E73" s="22">
        <v>1694.512486405059</v>
      </c>
      <c r="F73" s="22">
        <v>1945.3149040773244</v>
      </c>
      <c r="G73" s="22">
        <v>2023.4024516870522</v>
      </c>
      <c r="H73" s="22">
        <v>2166.5513501276318</v>
      </c>
      <c r="I73" s="22">
        <v>2147.1345986135025</v>
      </c>
      <c r="J73" s="22">
        <v>2269.9846356454359</v>
      </c>
      <c r="K73" s="22">
        <v>2451.7207255924145</v>
      </c>
      <c r="L73" s="22">
        <v>2493.6599000000001</v>
      </c>
      <c r="M73" s="22">
        <v>2566.7593000000002</v>
      </c>
      <c r="N73" s="22">
        <v>2586.5789</v>
      </c>
      <c r="O73" s="22">
        <v>2605.1777000000002</v>
      </c>
      <c r="P73" s="22">
        <v>2615.1044999999999</v>
      </c>
      <c r="Q73" s="22">
        <v>2623.2118</v>
      </c>
      <c r="R73" s="22">
        <v>2662.6338000000001</v>
      </c>
      <c r="S73" s="22">
        <v>2742.5423000000001</v>
      </c>
      <c r="T73" s="22">
        <v>2719.1641</v>
      </c>
      <c r="U73" s="22">
        <v>2766.7781</v>
      </c>
      <c r="V73" s="22">
        <v>2864.4260451189953</v>
      </c>
    </row>
    <row r="74" spans="1:25" x14ac:dyDescent="0.15">
      <c r="A74" s="71"/>
      <c r="B74" s="21" t="s">
        <v>82</v>
      </c>
      <c r="C74" s="23">
        <v>1669.4396326869337</v>
      </c>
      <c r="D74" s="22">
        <v>1761.0109906473349</v>
      </c>
      <c r="E74" s="22">
        <v>1884.5939079625932</v>
      </c>
      <c r="F74" s="22">
        <v>2134.9069004789371</v>
      </c>
      <c r="G74" s="22">
        <v>2274.3573688185679</v>
      </c>
      <c r="H74" s="22">
        <v>2453.4539586505716</v>
      </c>
      <c r="I74" s="22">
        <v>2614.052688880201</v>
      </c>
      <c r="J74" s="22">
        <v>2693.7107876464988</v>
      </c>
      <c r="K74" s="22">
        <v>2892.0258393912072</v>
      </c>
      <c r="L74" s="22">
        <v>2975.4232000000002</v>
      </c>
      <c r="M74" s="22">
        <v>3009.1280999999999</v>
      </c>
      <c r="N74" s="22">
        <v>3014.9609999999998</v>
      </c>
      <c r="O74" s="22">
        <v>3131.4814999999999</v>
      </c>
      <c r="P74" s="22">
        <v>3041.6810999999998</v>
      </c>
      <c r="Q74" s="22">
        <v>3097.5479</v>
      </c>
      <c r="R74" s="22">
        <v>3099.1556999999998</v>
      </c>
      <c r="S74" s="22">
        <v>3117.8117999999999</v>
      </c>
      <c r="T74" s="22">
        <v>3078.9863999999998</v>
      </c>
      <c r="U74" s="22">
        <v>3120.114</v>
      </c>
      <c r="V74" s="22">
        <v>3270.4765789432395</v>
      </c>
    </row>
    <row r="75" spans="1:25" x14ac:dyDescent="0.15">
      <c r="A75" s="71"/>
      <c r="B75" s="21" t="s">
        <v>83</v>
      </c>
      <c r="C75" s="23">
        <v>1618.870945048656</v>
      </c>
      <c r="D75" s="22">
        <v>1635.5942059464585</v>
      </c>
      <c r="E75" s="22">
        <v>1771.2145366210132</v>
      </c>
      <c r="F75" s="22">
        <v>2049.9759041878983</v>
      </c>
      <c r="G75" s="22">
        <v>2124.0567365144198</v>
      </c>
      <c r="H75" s="22">
        <v>2284.5174571275552</v>
      </c>
      <c r="I75" s="22">
        <v>2278.8820815981358</v>
      </c>
      <c r="J75" s="22">
        <v>2380.689526410792</v>
      </c>
      <c r="K75" s="22">
        <v>2554.333986954714</v>
      </c>
      <c r="L75" s="22">
        <v>2640.1898000000001</v>
      </c>
      <c r="M75" s="22">
        <v>2716.7123999999999</v>
      </c>
      <c r="N75" s="22">
        <v>2784.4011999999998</v>
      </c>
      <c r="O75" s="22">
        <v>2750.4407000000001</v>
      </c>
      <c r="P75" s="22">
        <v>2788.0648000000001</v>
      </c>
      <c r="Q75" s="22">
        <v>2811.2972</v>
      </c>
      <c r="R75" s="22">
        <v>2799.3449000000001</v>
      </c>
      <c r="S75" s="22">
        <v>2858.9787999999999</v>
      </c>
      <c r="T75" s="22">
        <v>2847.0542999999998</v>
      </c>
      <c r="U75" s="22">
        <v>2898.3292000000001</v>
      </c>
      <c r="V75" s="22">
        <v>3132.5629274379507</v>
      </c>
    </row>
    <row r="76" spans="1:25" x14ac:dyDescent="0.15">
      <c r="A76" s="71"/>
      <c r="B76" s="21" t="s">
        <v>84</v>
      </c>
      <c r="C76" s="23">
        <v>1573.3021105628568</v>
      </c>
      <c r="D76" s="22">
        <v>1635.0136749896417</v>
      </c>
      <c r="E76" s="22">
        <v>1764.8552656810341</v>
      </c>
      <c r="F76" s="22">
        <v>1998.5975318803437</v>
      </c>
      <c r="G76" s="22">
        <v>2041.1288613112158</v>
      </c>
      <c r="H76" s="22">
        <v>2244.2750209833971</v>
      </c>
      <c r="I76" s="22">
        <v>2275.0701140303736</v>
      </c>
      <c r="J76" s="22">
        <v>2402.4032746966773</v>
      </c>
      <c r="K76" s="22">
        <v>2579.6137066956926</v>
      </c>
      <c r="L76" s="22">
        <v>2669.5540999999998</v>
      </c>
      <c r="M76" s="22">
        <v>2709.0131999999999</v>
      </c>
      <c r="N76" s="22">
        <v>2761.8685999999998</v>
      </c>
      <c r="O76" s="22">
        <v>2781.2862</v>
      </c>
      <c r="P76" s="22">
        <v>2858.9585000000002</v>
      </c>
      <c r="Q76" s="22">
        <v>2940.1305000000002</v>
      </c>
      <c r="R76" s="22">
        <v>2928.1460999999999</v>
      </c>
      <c r="S76" s="22">
        <v>2955.6041</v>
      </c>
      <c r="T76" s="22">
        <v>2869.6682999999998</v>
      </c>
      <c r="U76" s="22">
        <v>2948.248</v>
      </c>
      <c r="V76" s="22">
        <v>3169.7319560719916</v>
      </c>
    </row>
    <row r="77" spans="1:25" x14ac:dyDescent="0.15">
      <c r="A77" s="71"/>
      <c r="B77" s="21" t="s">
        <v>85</v>
      </c>
      <c r="C77" s="23">
        <v>1612.5909485009197</v>
      </c>
      <c r="D77" s="22">
        <v>1662.5393848064416</v>
      </c>
      <c r="E77" s="22">
        <v>1797.4892470062246</v>
      </c>
      <c r="F77" s="22">
        <v>2010.350724560823</v>
      </c>
      <c r="G77" s="22">
        <v>2061.9269722485501</v>
      </c>
      <c r="H77" s="22">
        <v>2288.203448035827</v>
      </c>
      <c r="I77" s="22">
        <v>2290.8022581573082</v>
      </c>
      <c r="J77" s="22">
        <v>2365.7942984335018</v>
      </c>
      <c r="K77" s="22">
        <v>2483.2468838072045</v>
      </c>
      <c r="L77" s="22">
        <v>2630.4823000000001</v>
      </c>
      <c r="M77" s="22">
        <v>2694.4654999999998</v>
      </c>
      <c r="N77" s="22">
        <v>2740.0209</v>
      </c>
      <c r="O77" s="22">
        <v>2720.4643999999998</v>
      </c>
      <c r="P77" s="22">
        <v>2757.0495999999998</v>
      </c>
      <c r="Q77" s="22">
        <v>2808.0634</v>
      </c>
      <c r="R77" s="22">
        <v>2865.848</v>
      </c>
      <c r="S77" s="22">
        <v>2900.8281999999999</v>
      </c>
      <c r="T77" s="22">
        <v>2803.0906</v>
      </c>
      <c r="U77" s="22">
        <v>2883.2694000000001</v>
      </c>
      <c r="V77" s="22">
        <v>3048.2959846978683</v>
      </c>
    </row>
    <row r="78" spans="1:25" x14ac:dyDescent="0.15">
      <c r="A78" s="71"/>
      <c r="B78" s="21" t="s">
        <v>86</v>
      </c>
      <c r="C78" s="23">
        <v>1623.5481283367965</v>
      </c>
      <c r="D78" s="22">
        <v>1679.9355186232133</v>
      </c>
      <c r="E78" s="22">
        <v>1858.9478196305804</v>
      </c>
      <c r="F78" s="22">
        <v>2052.8416757824461</v>
      </c>
      <c r="G78" s="22">
        <v>2100.8021167258107</v>
      </c>
      <c r="H78" s="22">
        <v>2259.3677378846332</v>
      </c>
      <c r="I78" s="22">
        <v>2333.0033945945961</v>
      </c>
      <c r="J78" s="22">
        <v>2423.8206320138452</v>
      </c>
      <c r="K78" s="22">
        <v>2600.2975683298923</v>
      </c>
      <c r="L78" s="22">
        <v>2697.7435999999998</v>
      </c>
      <c r="M78" s="22">
        <v>2801.8267999999998</v>
      </c>
      <c r="N78" s="22">
        <v>2935.1520999999998</v>
      </c>
      <c r="O78" s="22">
        <v>2927.6439999999998</v>
      </c>
      <c r="P78" s="22">
        <v>2880.2521000000002</v>
      </c>
      <c r="Q78" s="22">
        <v>2911.8056000000001</v>
      </c>
      <c r="R78" s="22">
        <v>2986.2982999999999</v>
      </c>
      <c r="S78" s="22">
        <v>2995.9859999999999</v>
      </c>
      <c r="T78" s="22">
        <v>3039.1831999999999</v>
      </c>
      <c r="U78" s="22">
        <v>3105.5335</v>
      </c>
      <c r="V78" s="22">
        <v>3292.856169358879</v>
      </c>
    </row>
    <row r="79" spans="1:25" x14ac:dyDescent="0.15">
      <c r="A79" s="71"/>
      <c r="B79" s="21" t="s">
        <v>87</v>
      </c>
      <c r="C79" s="23">
        <v>1493.4674975073383</v>
      </c>
      <c r="D79" s="22">
        <v>1535.9902991437552</v>
      </c>
      <c r="E79" s="22">
        <v>1641.8688912706643</v>
      </c>
      <c r="F79" s="22">
        <v>1862.1169562769689</v>
      </c>
      <c r="G79" s="22">
        <v>1943.5574740743061</v>
      </c>
      <c r="H79" s="22">
        <v>2124.8164299330165</v>
      </c>
      <c r="I79" s="22">
        <v>2132.9367837973186</v>
      </c>
      <c r="J79" s="22">
        <v>2227.3389127276787</v>
      </c>
      <c r="K79" s="22">
        <v>2347.4186909231166</v>
      </c>
      <c r="L79" s="22">
        <v>2437.7692999999999</v>
      </c>
      <c r="M79" s="22">
        <v>2499.8557000000001</v>
      </c>
      <c r="N79" s="22">
        <v>2592.2541000000001</v>
      </c>
      <c r="O79" s="22">
        <v>2576.7691</v>
      </c>
      <c r="P79" s="22">
        <v>2588.5803000000001</v>
      </c>
      <c r="Q79" s="22">
        <v>2608.9182999999998</v>
      </c>
      <c r="R79" s="22">
        <v>2660.2152999999998</v>
      </c>
      <c r="S79" s="22">
        <v>2680.9760999999999</v>
      </c>
      <c r="T79" s="22">
        <v>2634.0207</v>
      </c>
      <c r="U79" s="22">
        <v>2671.8208</v>
      </c>
      <c r="V79" s="22">
        <v>2902.6542570922752</v>
      </c>
    </row>
    <row r="80" spans="1:25" x14ac:dyDescent="0.15">
      <c r="A80" s="71"/>
      <c r="B80" s="21" t="s">
        <v>88</v>
      </c>
      <c r="C80" s="23">
        <v>1541.0704377747845</v>
      </c>
      <c r="D80" s="22">
        <v>1605.0640715320803</v>
      </c>
      <c r="E80" s="22">
        <v>1714.1195813186075</v>
      </c>
      <c r="F80" s="22">
        <v>1986.924488773177</v>
      </c>
      <c r="G80" s="22">
        <v>2055.845631988625</v>
      </c>
      <c r="H80" s="22">
        <v>2191.8695253472979</v>
      </c>
      <c r="I80" s="22">
        <v>2239.0162519388609</v>
      </c>
      <c r="J80" s="22">
        <v>2315.1818362596773</v>
      </c>
      <c r="K80" s="22">
        <v>2473.3109902628585</v>
      </c>
      <c r="L80" s="22">
        <v>2585.2797999999998</v>
      </c>
      <c r="M80" s="22">
        <v>2654.4684000000002</v>
      </c>
      <c r="N80" s="22">
        <v>2694.6770999999999</v>
      </c>
      <c r="O80" s="22">
        <v>2665.2312000000002</v>
      </c>
      <c r="P80" s="22">
        <v>2684.9721</v>
      </c>
      <c r="Q80" s="22">
        <v>2701.5558000000001</v>
      </c>
      <c r="R80" s="22">
        <v>2728.3451</v>
      </c>
      <c r="S80" s="22">
        <v>2718.4328999999998</v>
      </c>
      <c r="T80" s="22">
        <v>2698.0783999999999</v>
      </c>
      <c r="U80" s="22">
        <v>2775.5313999999998</v>
      </c>
      <c r="V80" s="22">
        <v>2950.4164161810195</v>
      </c>
    </row>
    <row r="81" spans="1:22" x14ac:dyDescent="0.15">
      <c r="A81" s="71"/>
      <c r="B81" s="21" t="s">
        <v>89</v>
      </c>
      <c r="C81" s="23">
        <v>1585.6605051574581</v>
      </c>
      <c r="D81" s="22">
        <v>1635.8821270962956</v>
      </c>
      <c r="E81" s="22">
        <v>1800.7044304309313</v>
      </c>
      <c r="F81" s="22">
        <v>2058.5597356721246</v>
      </c>
      <c r="G81" s="22">
        <v>2115.9541893886262</v>
      </c>
      <c r="H81" s="22">
        <v>2352.4391250948161</v>
      </c>
      <c r="I81" s="22">
        <v>2331.0014173027066</v>
      </c>
      <c r="J81" s="22">
        <v>2430.1095106991897</v>
      </c>
      <c r="K81" s="22">
        <v>2601.1110233718546</v>
      </c>
      <c r="L81" s="22">
        <v>2685.8328000000001</v>
      </c>
      <c r="M81" s="22">
        <v>2771.1711</v>
      </c>
      <c r="N81" s="22">
        <v>2836.7003</v>
      </c>
      <c r="O81" s="22">
        <v>2822.3923</v>
      </c>
      <c r="P81" s="22">
        <v>2905.7734</v>
      </c>
      <c r="Q81" s="22">
        <v>2959.1495</v>
      </c>
      <c r="R81" s="22">
        <v>2911.3202999999999</v>
      </c>
      <c r="S81" s="22">
        <v>2969.9758999999999</v>
      </c>
      <c r="T81" s="22">
        <v>2962.3189000000002</v>
      </c>
      <c r="U81" s="22">
        <v>3020.6028000000001</v>
      </c>
      <c r="V81" s="22">
        <v>3212.2908593944021</v>
      </c>
    </row>
    <row r="82" spans="1:22" x14ac:dyDescent="0.15">
      <c r="A82" s="71"/>
      <c r="B82" s="21" t="s">
        <v>90</v>
      </c>
      <c r="C82" s="23">
        <v>1476.4498747522873</v>
      </c>
      <c r="D82" s="22">
        <v>1505.1194815407946</v>
      </c>
      <c r="E82" s="22">
        <v>1603.1537267980398</v>
      </c>
      <c r="F82" s="22">
        <v>1830.0721063878509</v>
      </c>
      <c r="G82" s="22">
        <v>1892.0749634567114</v>
      </c>
      <c r="H82" s="22">
        <v>2055.8170210934295</v>
      </c>
      <c r="I82" s="22">
        <v>2041.5380078160983</v>
      </c>
      <c r="J82" s="22">
        <v>2144.8717406524561</v>
      </c>
      <c r="K82" s="22">
        <v>2280.0556047801369</v>
      </c>
      <c r="L82" s="22">
        <v>2325.9277999999999</v>
      </c>
      <c r="M82" s="22">
        <v>2380.2826</v>
      </c>
      <c r="N82" s="22">
        <v>2506.7229000000002</v>
      </c>
      <c r="O82" s="22">
        <v>2489.8090000000002</v>
      </c>
      <c r="P82" s="22">
        <v>2483.1327000000001</v>
      </c>
      <c r="Q82" s="22">
        <v>2500.3942000000002</v>
      </c>
      <c r="R82" s="22">
        <v>2563.4728</v>
      </c>
      <c r="S82" s="22">
        <v>2583.7820999999999</v>
      </c>
      <c r="T82" s="22">
        <v>2533.9771000000001</v>
      </c>
      <c r="U82" s="22">
        <v>2572.3494999999998</v>
      </c>
      <c r="V82" s="22">
        <v>2752.0480938893193</v>
      </c>
    </row>
    <row r="83" spans="1:22" x14ac:dyDescent="0.15">
      <c r="A83" s="71"/>
      <c r="B83" s="21" t="s">
        <v>91</v>
      </c>
      <c r="C83" s="23">
        <v>1492.4691836086386</v>
      </c>
      <c r="D83" s="22">
        <v>1564.8255659991316</v>
      </c>
      <c r="E83" s="22">
        <v>1641.5773668672684</v>
      </c>
      <c r="F83" s="22">
        <v>1936.7071590419359</v>
      </c>
      <c r="G83" s="22">
        <v>1995.583294273782</v>
      </c>
      <c r="H83" s="22">
        <v>2233.8822672048368</v>
      </c>
      <c r="I83" s="22">
        <v>2248.1047377376999</v>
      </c>
      <c r="J83" s="22">
        <v>2353.1057972032131</v>
      </c>
      <c r="K83" s="22">
        <v>2473.1197045286058</v>
      </c>
      <c r="L83" s="22">
        <v>2586.5453000000002</v>
      </c>
      <c r="M83" s="22">
        <v>2680.1102999999998</v>
      </c>
      <c r="N83" s="22">
        <v>2808.6428999999998</v>
      </c>
      <c r="O83" s="22">
        <v>2778.0509999999999</v>
      </c>
      <c r="P83" s="22">
        <v>2770.7055999999998</v>
      </c>
      <c r="Q83" s="22">
        <v>2804.3429999999998</v>
      </c>
      <c r="R83" s="22">
        <v>2800.9414999999999</v>
      </c>
      <c r="S83" s="22">
        <v>2871.1432</v>
      </c>
      <c r="T83" s="22">
        <v>2765.4843999999998</v>
      </c>
      <c r="U83" s="22">
        <v>2733.1839</v>
      </c>
      <c r="V83" s="22">
        <v>2985.305355264692</v>
      </c>
    </row>
    <row r="84" spans="1:22" x14ac:dyDescent="0.15">
      <c r="A84" s="71"/>
      <c r="B84" s="21" t="s">
        <v>92</v>
      </c>
      <c r="C84" s="23">
        <v>1465.6202019090272</v>
      </c>
      <c r="D84" s="22">
        <v>1520.9480122271318</v>
      </c>
      <c r="E84" s="22">
        <v>1601.6794783386579</v>
      </c>
      <c r="F84" s="22">
        <v>1819.9499482383521</v>
      </c>
      <c r="G84" s="22">
        <v>1884.9137368632755</v>
      </c>
      <c r="H84" s="22">
        <v>2087.3869706443202</v>
      </c>
      <c r="I84" s="22">
        <v>2028.3800099969435</v>
      </c>
      <c r="J84" s="22">
        <v>2162.1895853300271</v>
      </c>
      <c r="K84" s="22">
        <v>2283.2841133075863</v>
      </c>
      <c r="L84" s="22">
        <v>2316.3863999999999</v>
      </c>
      <c r="M84" s="22">
        <v>2391.6442000000002</v>
      </c>
      <c r="N84" s="22">
        <v>2526.7885999999999</v>
      </c>
      <c r="O84" s="22">
        <v>2522.3881999999999</v>
      </c>
      <c r="P84" s="22">
        <v>2489.4598999999998</v>
      </c>
      <c r="Q84" s="22">
        <v>2509.7062000000001</v>
      </c>
      <c r="R84" s="22">
        <v>2582.8906000000002</v>
      </c>
      <c r="S84" s="22">
        <v>2591.6275000000001</v>
      </c>
      <c r="T84" s="22">
        <v>2559.4805999999999</v>
      </c>
      <c r="U84" s="22">
        <v>2619.1970000000001</v>
      </c>
      <c r="V84" s="22">
        <v>2757.3087722395062</v>
      </c>
    </row>
    <row r="85" spans="1:22" x14ac:dyDescent="0.15">
      <c r="A85" s="71"/>
      <c r="B85" s="72" t="s">
        <v>5</v>
      </c>
      <c r="C85" s="73">
        <v>1549.7979309992791</v>
      </c>
      <c r="D85" s="74">
        <v>1605.0769130415224</v>
      </c>
      <c r="E85" s="74">
        <v>1733.0181081162605</v>
      </c>
      <c r="F85" s="74">
        <v>1978.8629113631578</v>
      </c>
      <c r="G85" s="74">
        <v>2042.4355294563377</v>
      </c>
      <c r="H85" s="74">
        <v>2219.2158029473817</v>
      </c>
      <c r="I85" s="74">
        <v>2238.8359196553815</v>
      </c>
      <c r="J85" s="74">
        <v>2344.4208007123211</v>
      </c>
      <c r="K85" s="74">
        <v>2491.9902610314548</v>
      </c>
      <c r="L85" s="74">
        <v>2576.7359999999999</v>
      </c>
      <c r="M85" s="74">
        <v>2651.0169999999998</v>
      </c>
      <c r="N85" s="74">
        <v>2735.9070000000002</v>
      </c>
      <c r="O85" s="74">
        <v>2724.8996000000002</v>
      </c>
      <c r="P85" s="74">
        <v>2731.0884999999998</v>
      </c>
      <c r="Q85" s="74">
        <v>2768.3719000000001</v>
      </c>
      <c r="R85" s="74">
        <v>2789.2584999999999</v>
      </c>
      <c r="S85" s="74">
        <v>2815.9358999999999</v>
      </c>
      <c r="T85" s="74">
        <v>2792.4920999999999</v>
      </c>
      <c r="U85" s="74">
        <v>2839.9349000000002</v>
      </c>
      <c r="V85" s="74">
        <v>3036.3971253407049</v>
      </c>
    </row>
    <row r="86" spans="1:22" x14ac:dyDescent="0.15">
      <c r="A86" s="75" t="s">
        <v>11</v>
      </c>
      <c r="B86" s="76"/>
      <c r="C86" s="77">
        <v>1555.1694637262071</v>
      </c>
      <c r="D86" s="78">
        <v>1605.5477496165713</v>
      </c>
      <c r="E86" s="78">
        <v>1718.8474097667627</v>
      </c>
      <c r="F86" s="78">
        <v>1934.4855155653856</v>
      </c>
      <c r="G86" s="78">
        <v>2006.4888196106065</v>
      </c>
      <c r="H86" s="78">
        <v>2172.0587205767411</v>
      </c>
      <c r="I86" s="78">
        <v>2174.3864219720472</v>
      </c>
      <c r="J86" s="78">
        <v>2284.709852756198</v>
      </c>
      <c r="K86" s="78">
        <v>2414.9354860853841</v>
      </c>
      <c r="L86" s="78">
        <v>2492.0048000000002</v>
      </c>
      <c r="M86" s="78">
        <v>2572.2779999999998</v>
      </c>
      <c r="N86" s="78">
        <v>2648.1727999999998</v>
      </c>
      <c r="O86" s="78">
        <v>2644.9956999999999</v>
      </c>
      <c r="P86" s="78">
        <v>2667.9157</v>
      </c>
      <c r="Q86" s="78">
        <v>2689.4555</v>
      </c>
      <c r="R86" s="78">
        <v>2713.8663999999999</v>
      </c>
      <c r="S86" s="78">
        <v>2762.8051</v>
      </c>
      <c r="T86" s="78">
        <v>2762.1988000000001</v>
      </c>
      <c r="U86" s="78">
        <v>2802.8204000000001</v>
      </c>
      <c r="V86" s="78">
        <v>2996.5021110765488</v>
      </c>
    </row>
    <row r="87" spans="1:22" x14ac:dyDescent="0.15">
      <c r="A87" s="79" t="s">
        <v>182</v>
      </c>
      <c r="C87" s="80"/>
      <c r="D87" s="80"/>
      <c r="E87" s="80"/>
      <c r="F87" s="80"/>
      <c r="G87" s="80"/>
      <c r="H87" s="80"/>
      <c r="I87" s="80"/>
      <c r="J87" s="80"/>
      <c r="K87" s="80"/>
    </row>
    <row r="88" spans="1:22" x14ac:dyDescent="0.15">
      <c r="A88" s="3" t="s">
        <v>237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81"/>
    </row>
    <row r="89" spans="1:22" x14ac:dyDescent="0.15">
      <c r="A89" s="698" t="s">
        <v>183</v>
      </c>
      <c r="B89" s="698"/>
      <c r="C89" s="698"/>
      <c r="D89" s="698"/>
      <c r="E89" s="698"/>
      <c r="F89" s="698"/>
      <c r="G89" s="698"/>
      <c r="H89" s="698"/>
      <c r="I89" s="698"/>
      <c r="J89" s="698"/>
      <c r="K89" s="698"/>
      <c r="L89" s="698"/>
      <c r="M89" s="698"/>
    </row>
    <row r="91" spans="1:22" x14ac:dyDescent="0.15">
      <c r="A91" s="3" t="s">
        <v>93</v>
      </c>
    </row>
  </sheetData>
  <mergeCells count="1">
    <mergeCell ref="A89:M89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B6" sqref="B6"/>
    </sheetView>
  </sheetViews>
  <sheetFormatPr defaultRowHeight="14.25" x14ac:dyDescent="0.2"/>
  <cols>
    <col min="1" max="1" width="24.625" customWidth="1"/>
    <col min="4" max="4" width="9.375" customWidth="1"/>
  </cols>
  <sheetData>
    <row r="1" spans="1:13" x14ac:dyDescent="0.2">
      <c r="A1" s="442" t="s">
        <v>531</v>
      </c>
    </row>
    <row r="2" spans="1:13" x14ac:dyDescent="0.2">
      <c r="M2" s="531" t="s">
        <v>94</v>
      </c>
    </row>
    <row r="3" spans="1:13" x14ac:dyDescent="0.2">
      <c r="A3" s="475" t="s">
        <v>142</v>
      </c>
      <c r="B3" s="520">
        <v>2554</v>
      </c>
      <c r="C3" s="520">
        <v>2555</v>
      </c>
      <c r="D3" s="520">
        <v>2556</v>
      </c>
      <c r="E3" s="520">
        <v>2557</v>
      </c>
      <c r="F3" s="520">
        <v>2558</v>
      </c>
      <c r="G3" s="520">
        <v>2559</v>
      </c>
      <c r="H3" s="520">
        <v>2560</v>
      </c>
      <c r="I3" s="520">
        <v>2561</v>
      </c>
      <c r="J3" s="520">
        <v>2562</v>
      </c>
      <c r="K3" s="520">
        <v>2563</v>
      </c>
      <c r="L3" s="520">
        <v>2564</v>
      </c>
      <c r="M3" s="520">
        <v>2565</v>
      </c>
    </row>
    <row r="4" spans="1:13" x14ac:dyDescent="0.2">
      <c r="A4" s="476" t="s">
        <v>203</v>
      </c>
      <c r="B4" s="527">
        <v>89.895601416403736</v>
      </c>
      <c r="C4" s="527">
        <v>90.170284943966692</v>
      </c>
      <c r="D4" s="527">
        <v>90.471530680304923</v>
      </c>
      <c r="E4" s="527">
        <v>90.486939002362092</v>
      </c>
      <c r="F4" s="527">
        <v>90.017190595857954</v>
      </c>
      <c r="G4" s="527">
        <v>92.409666233286046</v>
      </c>
      <c r="H4" s="527">
        <v>91.870489460862402</v>
      </c>
      <c r="I4" s="527">
        <v>91.647089862121177</v>
      </c>
      <c r="J4" s="527">
        <v>88.846885552863668</v>
      </c>
      <c r="K4" s="527">
        <v>91.625400108674313</v>
      </c>
      <c r="L4" s="527">
        <v>93.268951750010828</v>
      </c>
      <c r="M4" s="527">
        <v>95.893445431807407</v>
      </c>
    </row>
    <row r="5" spans="1:13" x14ac:dyDescent="0.2">
      <c r="A5" s="477" t="s">
        <v>199</v>
      </c>
      <c r="B5" s="513">
        <v>89.449175824175825</v>
      </c>
      <c r="C5" s="513">
        <v>89.477830215061132</v>
      </c>
      <c r="D5" s="513">
        <v>88.756606749025906</v>
      </c>
      <c r="E5" s="513">
        <v>91.950802003423576</v>
      </c>
      <c r="F5" s="513">
        <v>90.988817923391821</v>
      </c>
      <c r="G5" s="513">
        <v>89.140966067746177</v>
      </c>
      <c r="H5" s="513">
        <v>90.98510386100719</v>
      </c>
      <c r="I5" s="513">
        <v>91.438550912567379</v>
      </c>
      <c r="J5" s="513">
        <v>89.919960666320591</v>
      </c>
      <c r="K5" s="513">
        <v>92.640306038537702</v>
      </c>
      <c r="L5" s="513">
        <v>94.66411269190391</v>
      </c>
      <c r="M5" s="513">
        <v>96.099012835651138</v>
      </c>
    </row>
    <row r="6" spans="1:13" x14ac:dyDescent="0.2">
      <c r="A6" s="477" t="s">
        <v>198</v>
      </c>
      <c r="B6" s="513">
        <v>87.872054660776769</v>
      </c>
      <c r="C6" s="513">
        <v>89.187310644335625</v>
      </c>
      <c r="D6" s="513">
        <v>90.018132780266356</v>
      </c>
      <c r="E6" s="513">
        <v>90.488517596130805</v>
      </c>
      <c r="F6" s="513">
        <v>90.798656889846214</v>
      </c>
      <c r="G6" s="513">
        <v>89.649931365592607</v>
      </c>
      <c r="H6" s="513">
        <v>89.032949294032321</v>
      </c>
      <c r="I6" s="513">
        <v>89.910143992424381</v>
      </c>
      <c r="J6" s="513">
        <v>89.596293493556871</v>
      </c>
      <c r="K6" s="513">
        <v>92.819784909659148</v>
      </c>
      <c r="L6" s="513">
        <v>93.841556283144541</v>
      </c>
      <c r="M6" s="513">
        <v>95.000932283121301</v>
      </c>
    </row>
    <row r="7" spans="1:13" x14ac:dyDescent="0.2">
      <c r="A7" s="477" t="s">
        <v>197</v>
      </c>
      <c r="B7" s="513">
        <v>86.670868970162203</v>
      </c>
      <c r="C7" s="513">
        <v>87.734229723930767</v>
      </c>
      <c r="D7" s="513">
        <v>89.192006325929114</v>
      </c>
      <c r="E7" s="513">
        <v>89.183706982163386</v>
      </c>
      <c r="F7" s="513">
        <v>88.066537849617319</v>
      </c>
      <c r="G7" s="513">
        <v>89.867103372885396</v>
      </c>
      <c r="H7" s="513">
        <v>91.444054157101021</v>
      </c>
      <c r="I7" s="513">
        <v>90.36522427081853</v>
      </c>
      <c r="J7" s="513">
        <v>89.033836797337813</v>
      </c>
      <c r="K7" s="513">
        <v>91.3220191809949</v>
      </c>
      <c r="L7" s="513">
        <v>93.02997452046904</v>
      </c>
      <c r="M7" s="513">
        <v>94.297449812355453</v>
      </c>
    </row>
    <row r="8" spans="1:13" x14ac:dyDescent="0.2">
      <c r="A8" s="477" t="s">
        <v>196</v>
      </c>
      <c r="B8" s="513">
        <v>84.812825911972837</v>
      </c>
      <c r="C8" s="513">
        <v>83.976539372148579</v>
      </c>
      <c r="D8" s="513">
        <v>86.607171421938531</v>
      </c>
      <c r="E8" s="513">
        <v>88.508946024155762</v>
      </c>
      <c r="F8" s="513">
        <v>88.607530701309244</v>
      </c>
      <c r="G8" s="513">
        <v>86.603046273419764</v>
      </c>
      <c r="H8" s="513">
        <v>88.660860433187153</v>
      </c>
      <c r="I8" s="513">
        <v>87.975267260691268</v>
      </c>
      <c r="J8" s="513">
        <v>89.061875117670155</v>
      </c>
      <c r="K8" s="513">
        <v>90.792477211289665</v>
      </c>
      <c r="L8" s="513">
        <v>92.629071844057108</v>
      </c>
      <c r="M8" s="513">
        <v>92.843402566489402</v>
      </c>
    </row>
    <row r="9" spans="1:13" x14ac:dyDescent="0.2">
      <c r="A9" s="477" t="s">
        <v>195</v>
      </c>
      <c r="B9" s="513">
        <v>83.834489148057827</v>
      </c>
      <c r="C9" s="513">
        <v>82.779972222140884</v>
      </c>
      <c r="D9" s="513">
        <v>81.588282198324805</v>
      </c>
      <c r="E9" s="513">
        <v>84.386853521702591</v>
      </c>
      <c r="F9" s="513">
        <v>85.440128517667674</v>
      </c>
      <c r="G9" s="513">
        <v>85.626078206434528</v>
      </c>
      <c r="H9" s="513">
        <v>86.4413899222384</v>
      </c>
      <c r="I9" s="513">
        <v>85.718456209797125</v>
      </c>
      <c r="J9" s="513">
        <v>85.994879468410431</v>
      </c>
      <c r="K9" s="513">
        <v>87.688730617649597</v>
      </c>
      <c r="L9" s="513">
        <v>88.977285507091835</v>
      </c>
      <c r="M9" s="513">
        <v>89.914340908257103</v>
      </c>
    </row>
    <row r="10" spans="1:13" x14ac:dyDescent="0.2">
      <c r="A10" s="477" t="s">
        <v>194</v>
      </c>
      <c r="B10" s="513">
        <v>78.986778287841318</v>
      </c>
      <c r="C10" s="513">
        <v>78.225599909128221</v>
      </c>
      <c r="D10" s="513">
        <v>80.67487585945365</v>
      </c>
      <c r="E10" s="513">
        <v>83.751998100383105</v>
      </c>
      <c r="F10" s="513">
        <v>83.146097460971362</v>
      </c>
      <c r="G10" s="513">
        <v>82.58836110565737</v>
      </c>
      <c r="H10" s="513">
        <v>83.1355747908257</v>
      </c>
      <c r="I10" s="513">
        <v>81.741854252748297</v>
      </c>
      <c r="J10" s="513">
        <v>83.446900550916013</v>
      </c>
      <c r="K10" s="513">
        <v>84.136361712035907</v>
      </c>
      <c r="L10" s="513">
        <v>85.819362323179405</v>
      </c>
      <c r="M10" s="513">
        <v>83.11321295729492</v>
      </c>
    </row>
    <row r="11" spans="1:13" x14ac:dyDescent="0.2">
      <c r="A11" s="477" t="s">
        <v>193</v>
      </c>
      <c r="B11" s="513">
        <v>74.8384508287606</v>
      </c>
      <c r="C11" s="513">
        <v>75.419928230336907</v>
      </c>
      <c r="D11" s="513">
        <v>75.385045356165605</v>
      </c>
      <c r="E11" s="513">
        <v>78.20176295056261</v>
      </c>
      <c r="F11" s="513">
        <v>80.117871576111355</v>
      </c>
      <c r="G11" s="513">
        <v>77.603696656700194</v>
      </c>
      <c r="H11" s="513">
        <v>77.085667684935402</v>
      </c>
      <c r="I11" s="513">
        <v>76.808476962421793</v>
      </c>
      <c r="J11" s="513">
        <v>78.983143487221923</v>
      </c>
      <c r="K11" s="513">
        <v>77.943521096691839</v>
      </c>
      <c r="L11" s="513">
        <v>80.615015429271423</v>
      </c>
      <c r="M11" s="513">
        <v>78.755207768811559</v>
      </c>
    </row>
    <row r="12" spans="1:13" x14ac:dyDescent="0.2">
      <c r="A12" s="477" t="s">
        <v>192</v>
      </c>
      <c r="B12" s="513">
        <v>65.914618187987287</v>
      </c>
      <c r="C12" s="513">
        <v>69.085956799898653</v>
      </c>
      <c r="D12" s="513">
        <v>70.671696875256288</v>
      </c>
      <c r="E12" s="513">
        <v>70.035545461862597</v>
      </c>
      <c r="F12" s="513">
        <v>74.791740976401144</v>
      </c>
      <c r="G12" s="513">
        <v>68.901830394755422</v>
      </c>
      <c r="H12" s="513">
        <v>69.414141172469598</v>
      </c>
      <c r="I12" s="513">
        <v>68.775629242861314</v>
      </c>
      <c r="J12" s="513">
        <v>69.916547637230508</v>
      </c>
      <c r="K12" s="513">
        <v>74.054801635382702</v>
      </c>
      <c r="L12" s="513">
        <v>71.801793194089598</v>
      </c>
      <c r="M12" s="513">
        <v>71.495573450138068</v>
      </c>
    </row>
    <row r="13" spans="1:13" x14ac:dyDescent="0.2">
      <c r="A13" s="478" t="s">
        <v>202</v>
      </c>
      <c r="B13" s="514">
        <v>50.040215518850836</v>
      </c>
      <c r="C13" s="514">
        <v>54.281235627505346</v>
      </c>
      <c r="D13" s="514">
        <v>53.821253333841987</v>
      </c>
      <c r="E13" s="514">
        <v>54.209155926359294</v>
      </c>
      <c r="F13" s="514">
        <v>54.564562987219986</v>
      </c>
      <c r="G13" s="514">
        <v>50.492029689374178</v>
      </c>
      <c r="H13" s="514">
        <v>51.088511698284115</v>
      </c>
      <c r="I13" s="514">
        <v>50.396398828859994</v>
      </c>
      <c r="J13" s="514">
        <v>55.676026887154784</v>
      </c>
      <c r="K13" s="514">
        <v>54.632081624434804</v>
      </c>
      <c r="L13" s="514">
        <v>58.93061944411091</v>
      </c>
      <c r="M13" s="514">
        <v>54.825324324092286</v>
      </c>
    </row>
    <row r="14" spans="1:13" x14ac:dyDescent="0.2">
      <c r="A14" s="475" t="s">
        <v>5</v>
      </c>
      <c r="B14" s="519">
        <v>80.105900305489854</v>
      </c>
      <c r="C14" s="519">
        <v>81.568944643590456</v>
      </c>
      <c r="D14" s="519">
        <v>82.257556809371678</v>
      </c>
      <c r="E14" s="519">
        <v>83.300902855730698</v>
      </c>
      <c r="F14" s="519">
        <v>83.643205519346466</v>
      </c>
      <c r="G14" s="519">
        <v>82.542041548248477</v>
      </c>
      <c r="H14" s="519">
        <v>83.009721111385517</v>
      </c>
      <c r="I14" s="519">
        <v>83.084489339113347</v>
      </c>
      <c r="J14" s="519">
        <v>83.025043636398323</v>
      </c>
      <c r="K14" s="519">
        <v>84.854399933879805</v>
      </c>
      <c r="L14" s="519">
        <v>86.355025513111912</v>
      </c>
      <c r="M14" s="519">
        <v>87.138599342445872</v>
      </c>
    </row>
    <row r="15" spans="1:13" x14ac:dyDescent="0.2">
      <c r="A15" s="3" t="s">
        <v>237</v>
      </c>
    </row>
    <row r="17" spans="7:9" x14ac:dyDescent="0.2">
      <c r="G17" s="588"/>
    </row>
    <row r="24" spans="7:9" x14ac:dyDescent="0.2">
      <c r="I24" s="622"/>
    </row>
    <row r="25" spans="7:9" x14ac:dyDescent="0.2">
      <c r="I25" s="622"/>
    </row>
    <row r="26" spans="7:9" x14ac:dyDescent="0.2">
      <c r="I26" s="622"/>
    </row>
    <row r="27" spans="7:9" x14ac:dyDescent="0.2">
      <c r="I27" s="622"/>
    </row>
    <row r="28" spans="7:9" x14ac:dyDescent="0.2">
      <c r="I28" s="622"/>
    </row>
    <row r="29" spans="7:9" x14ac:dyDescent="0.2">
      <c r="I29" s="622"/>
    </row>
    <row r="30" spans="7:9" x14ac:dyDescent="0.2">
      <c r="I30" s="622"/>
    </row>
    <row r="31" spans="7:9" x14ac:dyDescent="0.2">
      <c r="I31" s="622"/>
    </row>
    <row r="32" spans="7:9" x14ac:dyDescent="0.2">
      <c r="I32" s="622"/>
    </row>
    <row r="33" spans="9:9" x14ac:dyDescent="0.2">
      <c r="I33" s="622"/>
    </row>
    <row r="34" spans="9:9" x14ac:dyDescent="0.2">
      <c r="I34" s="622"/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4" sqref="A4:A13"/>
    </sheetView>
  </sheetViews>
  <sheetFormatPr defaultRowHeight="14.25" x14ac:dyDescent="0.2"/>
  <cols>
    <col min="1" max="1" width="24" customWidth="1"/>
    <col min="4" max="4" width="9.375" customWidth="1"/>
  </cols>
  <sheetData>
    <row r="1" spans="1:13" x14ac:dyDescent="0.2">
      <c r="A1" s="442" t="s">
        <v>532</v>
      </c>
    </row>
    <row r="2" spans="1:13" x14ac:dyDescent="0.2">
      <c r="M2" s="531" t="s">
        <v>94</v>
      </c>
    </row>
    <row r="3" spans="1:13" x14ac:dyDescent="0.2">
      <c r="A3" s="475" t="s">
        <v>142</v>
      </c>
      <c r="B3" s="520">
        <v>2554</v>
      </c>
      <c r="C3" s="520">
        <v>2555</v>
      </c>
      <c r="D3" s="520">
        <v>2556</v>
      </c>
      <c r="E3" s="520">
        <v>2557</v>
      </c>
      <c r="F3" s="520">
        <v>2558</v>
      </c>
      <c r="G3" s="520">
        <v>2559</v>
      </c>
      <c r="H3" s="520">
        <v>2560</v>
      </c>
      <c r="I3" s="520">
        <v>2561</v>
      </c>
      <c r="J3" s="520">
        <v>2562</v>
      </c>
      <c r="K3" s="520">
        <v>2563</v>
      </c>
      <c r="L3" s="520">
        <v>2564</v>
      </c>
      <c r="M3" s="520">
        <v>2565</v>
      </c>
    </row>
    <row r="4" spans="1:13" x14ac:dyDescent="0.2">
      <c r="A4" s="476" t="s">
        <v>203</v>
      </c>
      <c r="B4" s="527">
        <v>22.639100290281966</v>
      </c>
      <c r="C4" s="527">
        <v>25.217068704218239</v>
      </c>
      <c r="D4" s="527">
        <v>24.723806810123481</v>
      </c>
      <c r="E4" s="527">
        <v>28.82001696895961</v>
      </c>
      <c r="F4" s="527">
        <v>35.067158669779644</v>
      </c>
      <c r="G4" s="527">
        <v>41.420865276486154</v>
      </c>
      <c r="H4" s="527">
        <v>46.970252130544047</v>
      </c>
      <c r="I4" s="527">
        <v>50.762575984392875</v>
      </c>
      <c r="J4" s="527">
        <v>58.2310943476364</v>
      </c>
      <c r="K4" s="527">
        <v>67.445786104368239</v>
      </c>
      <c r="L4" s="527">
        <v>76.991305029821007</v>
      </c>
      <c r="M4" s="527">
        <v>78.5225406303028</v>
      </c>
    </row>
    <row r="5" spans="1:13" x14ac:dyDescent="0.2">
      <c r="A5" s="477" t="s">
        <v>199</v>
      </c>
      <c r="B5" s="513">
        <v>27.974326239473406</v>
      </c>
      <c r="C5" s="513">
        <v>29.110716927391589</v>
      </c>
      <c r="D5" s="513">
        <v>29.641662622040403</v>
      </c>
      <c r="E5" s="513">
        <v>34.906799875848925</v>
      </c>
      <c r="F5" s="513">
        <v>40.796932716946017</v>
      </c>
      <c r="G5" s="513">
        <v>49.630995020247553</v>
      </c>
      <c r="H5" s="513">
        <v>50.897828290240156</v>
      </c>
      <c r="I5" s="513">
        <v>56.72685959068675</v>
      </c>
      <c r="J5" s="513">
        <v>62.253394207910638</v>
      </c>
      <c r="K5" s="513">
        <v>68.552610445002443</v>
      </c>
      <c r="L5" s="513">
        <v>77.50486625432427</v>
      </c>
      <c r="M5" s="513">
        <v>80.24689822723154</v>
      </c>
    </row>
    <row r="6" spans="1:13" x14ac:dyDescent="0.2">
      <c r="A6" s="477" t="s">
        <v>198</v>
      </c>
      <c r="B6" s="513">
        <v>27.009665766477177</v>
      </c>
      <c r="C6" s="513">
        <v>31.794172262174435</v>
      </c>
      <c r="D6" s="513">
        <v>31.342487385496735</v>
      </c>
      <c r="E6" s="513">
        <v>37.693230236100064</v>
      </c>
      <c r="F6" s="513">
        <v>42.222964885673129</v>
      </c>
      <c r="G6" s="513">
        <v>49.43208157174832</v>
      </c>
      <c r="H6" s="513">
        <v>52.532611987434173</v>
      </c>
      <c r="I6" s="513">
        <v>59.030474644143737</v>
      </c>
      <c r="J6" s="513">
        <v>60.268978305982387</v>
      </c>
      <c r="K6" s="513">
        <v>71.34866950408319</v>
      </c>
      <c r="L6" s="513">
        <v>75.821833493518682</v>
      </c>
      <c r="M6" s="513">
        <v>81.606775898132184</v>
      </c>
    </row>
    <row r="7" spans="1:13" x14ac:dyDescent="0.2">
      <c r="A7" s="477" t="s">
        <v>197</v>
      </c>
      <c r="B7" s="513">
        <v>30.17256188670569</v>
      </c>
      <c r="C7" s="513">
        <v>32.972421452154315</v>
      </c>
      <c r="D7" s="513">
        <v>33.340666805616671</v>
      </c>
      <c r="E7" s="513">
        <v>37.155413253277047</v>
      </c>
      <c r="F7" s="513">
        <v>41.655269959453825</v>
      </c>
      <c r="G7" s="513">
        <v>51.116442803470349</v>
      </c>
      <c r="H7" s="513">
        <v>55.02031418657549</v>
      </c>
      <c r="I7" s="513">
        <v>61.573385324859963</v>
      </c>
      <c r="J7" s="513">
        <v>63.719105096882622</v>
      </c>
      <c r="K7" s="513">
        <v>71.32019775524617</v>
      </c>
      <c r="L7" s="513">
        <v>78.273605397392842</v>
      </c>
      <c r="M7" s="513">
        <v>83.319237607629177</v>
      </c>
    </row>
    <row r="8" spans="1:13" x14ac:dyDescent="0.2">
      <c r="A8" s="477" t="s">
        <v>196</v>
      </c>
      <c r="B8" s="513">
        <v>32.362464646922298</v>
      </c>
      <c r="C8" s="513">
        <v>33.957659023684471</v>
      </c>
      <c r="D8" s="513">
        <v>37.925562682516151</v>
      </c>
      <c r="E8" s="513">
        <v>40.528720019613537</v>
      </c>
      <c r="F8" s="513">
        <v>46.116142593427789</v>
      </c>
      <c r="G8" s="513">
        <v>54.466110093763639</v>
      </c>
      <c r="H8" s="513">
        <v>57.906078469466827</v>
      </c>
      <c r="I8" s="513">
        <v>66.157494363502678</v>
      </c>
      <c r="J8" s="513">
        <v>66.727146717334932</v>
      </c>
      <c r="K8" s="513">
        <v>74.330086386642108</v>
      </c>
      <c r="L8" s="513">
        <v>78.477640373728804</v>
      </c>
      <c r="M8" s="513">
        <v>84.829992922796805</v>
      </c>
    </row>
    <row r="9" spans="1:13" x14ac:dyDescent="0.2">
      <c r="A9" s="477" t="s">
        <v>195</v>
      </c>
      <c r="B9" s="513">
        <v>33.166378653585298</v>
      </c>
      <c r="C9" s="513">
        <v>36.682722696674837</v>
      </c>
      <c r="D9" s="513">
        <v>40.344214531588321</v>
      </c>
      <c r="E9" s="513">
        <v>42.53448064693135</v>
      </c>
      <c r="F9" s="513">
        <v>49.454994493208289</v>
      </c>
      <c r="G9" s="513">
        <v>58.647424583041541</v>
      </c>
      <c r="H9" s="513">
        <v>62.763159413550476</v>
      </c>
      <c r="I9" s="513">
        <v>68.618003439340029</v>
      </c>
      <c r="J9" s="513">
        <v>70.420727958960711</v>
      </c>
      <c r="K9" s="513">
        <v>78.830470897845657</v>
      </c>
      <c r="L9" s="513">
        <v>82.052139169806779</v>
      </c>
      <c r="M9" s="513">
        <v>88.187932293132405</v>
      </c>
    </row>
    <row r="10" spans="1:13" x14ac:dyDescent="0.2">
      <c r="A10" s="477" t="s">
        <v>194</v>
      </c>
      <c r="B10" s="513">
        <v>35.102404446470118</v>
      </c>
      <c r="C10" s="513">
        <v>42.470789319578529</v>
      </c>
      <c r="D10" s="513">
        <v>41.273034312387274</v>
      </c>
      <c r="E10" s="513">
        <v>45.270017141178073</v>
      </c>
      <c r="F10" s="513">
        <v>51.30009027390453</v>
      </c>
      <c r="G10" s="513">
        <v>63.069073164658583</v>
      </c>
      <c r="H10" s="513">
        <v>68.354212823309666</v>
      </c>
      <c r="I10" s="513">
        <v>73.648568216387801</v>
      </c>
      <c r="J10" s="513">
        <v>76.613305848553409</v>
      </c>
      <c r="K10" s="513">
        <v>84.245908509493034</v>
      </c>
      <c r="L10" s="513">
        <v>84.13712566640227</v>
      </c>
      <c r="M10" s="513">
        <v>91.579938128837014</v>
      </c>
    </row>
    <row r="11" spans="1:13" x14ac:dyDescent="0.2">
      <c r="A11" s="477" t="s">
        <v>193</v>
      </c>
      <c r="B11" s="513">
        <v>40.560682769226368</v>
      </c>
      <c r="C11" s="513">
        <v>44.776397771284579</v>
      </c>
      <c r="D11" s="513">
        <v>47.255538140542484</v>
      </c>
      <c r="E11" s="513">
        <v>50.992253195964757</v>
      </c>
      <c r="F11" s="513">
        <v>60.477794818615415</v>
      </c>
      <c r="G11" s="513">
        <v>69.045341026187785</v>
      </c>
      <c r="H11" s="513">
        <v>72.264906587643893</v>
      </c>
      <c r="I11" s="513">
        <v>80.885733063533308</v>
      </c>
      <c r="J11" s="513">
        <v>82.43471798009827</v>
      </c>
      <c r="K11" s="513">
        <v>86.792363648071287</v>
      </c>
      <c r="L11" s="513">
        <v>90.064544130918875</v>
      </c>
      <c r="M11" s="513">
        <v>94.315093936371596</v>
      </c>
    </row>
    <row r="12" spans="1:13" x14ac:dyDescent="0.2">
      <c r="A12" s="477" t="s">
        <v>192</v>
      </c>
      <c r="B12" s="513">
        <v>46.285413059816157</v>
      </c>
      <c r="C12" s="513">
        <v>53.714337927786715</v>
      </c>
      <c r="D12" s="513">
        <v>52.686531722952715</v>
      </c>
      <c r="E12" s="513">
        <v>58.943072205820727</v>
      </c>
      <c r="F12" s="513">
        <v>67.182135143310489</v>
      </c>
      <c r="G12" s="513">
        <v>78.352198780017616</v>
      </c>
      <c r="H12" s="513">
        <v>80.718566792035347</v>
      </c>
      <c r="I12" s="513">
        <v>86.334498291808131</v>
      </c>
      <c r="J12" s="513">
        <v>89.572083678016085</v>
      </c>
      <c r="K12" s="513">
        <v>92.002909935261414</v>
      </c>
      <c r="L12" s="513">
        <v>94.026118621179052</v>
      </c>
      <c r="M12" s="513">
        <v>96.842680826306406</v>
      </c>
    </row>
    <row r="13" spans="1:13" x14ac:dyDescent="0.2">
      <c r="A13" s="478" t="s">
        <v>202</v>
      </c>
      <c r="B13" s="514">
        <v>63.134564325795893</v>
      </c>
      <c r="C13" s="514">
        <v>68.862873569511024</v>
      </c>
      <c r="D13" s="514">
        <v>69.642785452202745</v>
      </c>
      <c r="E13" s="514">
        <v>74.005392875727324</v>
      </c>
      <c r="F13" s="514">
        <v>81.032198109906588</v>
      </c>
      <c r="G13" s="514">
        <v>86.244273556521506</v>
      </c>
      <c r="H13" s="514">
        <v>89.165225121619088</v>
      </c>
      <c r="I13" s="514">
        <v>93.5169907344861</v>
      </c>
      <c r="J13" s="514">
        <v>93.933214333541841</v>
      </c>
      <c r="K13" s="514">
        <v>95.508649796259391</v>
      </c>
      <c r="L13" s="514">
        <v>96.978899319337984</v>
      </c>
      <c r="M13" s="514">
        <v>98.410099144059842</v>
      </c>
    </row>
    <row r="14" spans="1:13" x14ac:dyDescent="0.2">
      <c r="A14" s="475" t="s">
        <v>5</v>
      </c>
      <c r="B14" s="519">
        <v>37.75622479305423</v>
      </c>
      <c r="C14" s="519">
        <v>42.281479443313529</v>
      </c>
      <c r="D14" s="519">
        <v>43.280871252881312</v>
      </c>
      <c r="E14" s="519">
        <v>47.391123951336212</v>
      </c>
      <c r="F14" s="519">
        <v>54.093922306737156</v>
      </c>
      <c r="G14" s="519">
        <v>62.894814100296671</v>
      </c>
      <c r="H14" s="519">
        <v>66.317308456673899</v>
      </c>
      <c r="I14" s="519">
        <v>72.289995624758504</v>
      </c>
      <c r="J14" s="519">
        <v>74.871847526348461</v>
      </c>
      <c r="K14" s="519">
        <v>81.083481898001381</v>
      </c>
      <c r="L14" s="519">
        <v>85.032213080063286</v>
      </c>
      <c r="M14" s="519">
        <v>89.482372400610885</v>
      </c>
    </row>
    <row r="15" spans="1:13" x14ac:dyDescent="0.2">
      <c r="A15" s="3" t="s">
        <v>237</v>
      </c>
    </row>
    <row r="19" spans="6:8" x14ac:dyDescent="0.2">
      <c r="F19" s="588"/>
    </row>
    <row r="24" spans="6:8" x14ac:dyDescent="0.2">
      <c r="H24" s="622"/>
    </row>
    <row r="25" spans="6:8" x14ac:dyDescent="0.2">
      <c r="H25" s="622"/>
    </row>
    <row r="26" spans="6:8" x14ac:dyDescent="0.2">
      <c r="H26" s="622"/>
    </row>
    <row r="27" spans="6:8" x14ac:dyDescent="0.2">
      <c r="H27" s="622"/>
    </row>
    <row r="28" spans="6:8" x14ac:dyDescent="0.2">
      <c r="H28" s="622"/>
    </row>
    <row r="29" spans="6:8" x14ac:dyDescent="0.2">
      <c r="H29" s="622"/>
    </row>
    <row r="30" spans="6:8" x14ac:dyDescent="0.2">
      <c r="H30" s="622"/>
    </row>
    <row r="31" spans="6:8" x14ac:dyDescent="0.2">
      <c r="H31" s="622"/>
    </row>
    <row r="32" spans="6:8" x14ac:dyDescent="0.2">
      <c r="H32" s="622"/>
    </row>
    <row r="33" spans="8:8" x14ac:dyDescent="0.2">
      <c r="H33" s="622"/>
    </row>
    <row r="34" spans="8:8" x14ac:dyDescent="0.2">
      <c r="H34" s="622"/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A23" sqref="A23:A32"/>
    </sheetView>
  </sheetViews>
  <sheetFormatPr defaultColWidth="9" defaultRowHeight="11.25" x14ac:dyDescent="0.15"/>
  <cols>
    <col min="1" max="1" width="39.875" style="366" customWidth="1"/>
    <col min="2" max="16384" width="9" style="366"/>
  </cols>
  <sheetData>
    <row r="1" spans="1:20" ht="14.25" x14ac:dyDescent="0.15">
      <c r="A1" s="448" t="s">
        <v>533</v>
      </c>
      <c r="B1" s="448"/>
      <c r="C1" s="448"/>
      <c r="D1" s="448"/>
      <c r="E1" s="448"/>
      <c r="F1" s="448"/>
      <c r="G1" s="448"/>
      <c r="H1" s="448"/>
    </row>
    <row r="3" spans="1:20" x14ac:dyDescent="0.15">
      <c r="A3" s="499" t="s">
        <v>316</v>
      </c>
      <c r="M3" s="5" t="s">
        <v>12</v>
      </c>
    </row>
    <row r="4" spans="1:20" x14ac:dyDescent="0.15">
      <c r="A4" s="447" t="s">
        <v>317</v>
      </c>
      <c r="B4" s="447">
        <v>2554</v>
      </c>
      <c r="C4" s="447">
        <v>2555</v>
      </c>
      <c r="D4" s="447">
        <v>2556</v>
      </c>
      <c r="E4" s="447">
        <v>2557</v>
      </c>
      <c r="F4" s="447">
        <v>2558</v>
      </c>
      <c r="G4" s="447">
        <v>2559</v>
      </c>
      <c r="H4" s="447">
        <v>2560</v>
      </c>
      <c r="I4" s="447">
        <v>2561</v>
      </c>
      <c r="J4" s="447">
        <v>2562</v>
      </c>
      <c r="K4" s="447">
        <v>2563</v>
      </c>
      <c r="L4" s="447">
        <v>2564</v>
      </c>
      <c r="M4" s="447">
        <v>2565</v>
      </c>
      <c r="R4" s="366" t="s">
        <v>276</v>
      </c>
      <c r="S4" s="366" t="s">
        <v>277</v>
      </c>
      <c r="T4" s="366" t="s">
        <v>278</v>
      </c>
    </row>
    <row r="5" spans="1:20" x14ac:dyDescent="0.15">
      <c r="A5" s="493" t="s">
        <v>203</v>
      </c>
      <c r="B5" s="493">
        <v>96.44</v>
      </c>
      <c r="C5" s="493">
        <v>97.54</v>
      </c>
      <c r="D5" s="493">
        <v>98.48</v>
      </c>
      <c r="E5" s="493">
        <v>99.03</v>
      </c>
      <c r="F5" s="493">
        <v>99.429999999999993</v>
      </c>
      <c r="G5" s="493">
        <v>99.22</v>
      </c>
      <c r="H5" s="493">
        <v>99.37</v>
      </c>
      <c r="I5" s="493">
        <v>99.11</v>
      </c>
      <c r="J5" s="493">
        <v>99.24</v>
      </c>
      <c r="K5" s="493">
        <v>99.29</v>
      </c>
      <c r="L5" s="583">
        <v>99.379338127034259</v>
      </c>
      <c r="M5" s="583">
        <v>99.53970446031822</v>
      </c>
      <c r="R5" s="366">
        <v>88.5</v>
      </c>
      <c r="S5" s="366">
        <v>89.31</v>
      </c>
      <c r="T5" s="366">
        <v>89.52</v>
      </c>
    </row>
    <row r="6" spans="1:20" x14ac:dyDescent="0.15">
      <c r="A6" s="460" t="s">
        <v>199</v>
      </c>
      <c r="B6" s="460">
        <v>97.69</v>
      </c>
      <c r="C6" s="460">
        <v>98.32</v>
      </c>
      <c r="D6" s="460">
        <v>99.63</v>
      </c>
      <c r="E6" s="460">
        <v>99.56</v>
      </c>
      <c r="F6" s="460">
        <v>99.75</v>
      </c>
      <c r="G6" s="460">
        <v>99.78</v>
      </c>
      <c r="H6" s="460">
        <v>99.88</v>
      </c>
      <c r="I6" s="460">
        <v>99.62</v>
      </c>
      <c r="J6" s="460">
        <v>99.75</v>
      </c>
      <c r="K6" s="460">
        <v>99.8</v>
      </c>
      <c r="L6" s="461">
        <v>99.882599350752159</v>
      </c>
      <c r="M6" s="461">
        <v>99.916132004047157</v>
      </c>
      <c r="R6" s="366">
        <v>91.58</v>
      </c>
      <c r="S6" s="366">
        <v>91.87</v>
      </c>
      <c r="T6" s="366">
        <v>92.24</v>
      </c>
    </row>
    <row r="7" spans="1:20" x14ac:dyDescent="0.15">
      <c r="A7" s="460" t="s">
        <v>198</v>
      </c>
      <c r="B7" s="460">
        <v>98.38</v>
      </c>
      <c r="C7" s="460">
        <v>98.32</v>
      </c>
      <c r="D7" s="460">
        <v>99.77000000000001</v>
      </c>
      <c r="E7" s="460">
        <v>99.92</v>
      </c>
      <c r="F7" s="460">
        <v>99.81</v>
      </c>
      <c r="G7" s="460">
        <v>99.89</v>
      </c>
      <c r="H7" s="460">
        <v>99.91</v>
      </c>
      <c r="I7" s="460">
        <v>99.85</v>
      </c>
      <c r="J7" s="460">
        <v>99.87</v>
      </c>
      <c r="K7" s="460">
        <v>99.87</v>
      </c>
      <c r="L7" s="461">
        <v>99.860744242618964</v>
      </c>
      <c r="M7" s="461">
        <v>99.952249458735466</v>
      </c>
      <c r="R7" s="366">
        <v>93.93</v>
      </c>
      <c r="S7" s="366">
        <v>93.36</v>
      </c>
      <c r="T7" s="366">
        <v>93.79</v>
      </c>
    </row>
    <row r="8" spans="1:20" x14ac:dyDescent="0.15">
      <c r="A8" s="460" t="s">
        <v>197</v>
      </c>
      <c r="B8" s="460">
        <v>97.929999999999993</v>
      </c>
      <c r="C8" s="460">
        <v>98.86</v>
      </c>
      <c r="D8" s="460">
        <v>99.91</v>
      </c>
      <c r="E8" s="460">
        <v>99.850000000000009</v>
      </c>
      <c r="F8" s="460">
        <v>99.81</v>
      </c>
      <c r="G8" s="460">
        <v>99.8</v>
      </c>
      <c r="H8" s="460">
        <v>99.929999999999993</v>
      </c>
      <c r="I8" s="460">
        <v>99.82</v>
      </c>
      <c r="J8" s="460">
        <v>99.91</v>
      </c>
      <c r="K8" s="460">
        <v>99.87</v>
      </c>
      <c r="L8" s="461">
        <v>99.871525977630924</v>
      </c>
      <c r="M8" s="461">
        <v>99.936875030033505</v>
      </c>
      <c r="R8" s="366">
        <v>94.55</v>
      </c>
      <c r="S8" s="366">
        <v>94.52</v>
      </c>
      <c r="T8" s="366">
        <v>94.53</v>
      </c>
    </row>
    <row r="9" spans="1:20" x14ac:dyDescent="0.15">
      <c r="A9" s="460" t="s">
        <v>196</v>
      </c>
      <c r="B9" s="460">
        <v>98.509999999999991</v>
      </c>
      <c r="C9" s="460">
        <v>98.34</v>
      </c>
      <c r="D9" s="460">
        <v>99.850000000000009</v>
      </c>
      <c r="E9" s="460">
        <v>99.850000000000009</v>
      </c>
      <c r="F9" s="460">
        <v>99.839999999999989</v>
      </c>
      <c r="G9" s="460">
        <v>99.929999999999993</v>
      </c>
      <c r="H9" s="460">
        <v>99.9</v>
      </c>
      <c r="I9" s="460">
        <v>99.99</v>
      </c>
      <c r="J9" s="460">
        <v>99.85</v>
      </c>
      <c r="K9" s="460">
        <v>99.99</v>
      </c>
      <c r="L9" s="461">
        <v>99.938192795034112</v>
      </c>
      <c r="M9" s="461">
        <v>99.973926093491983</v>
      </c>
      <c r="R9" s="366">
        <v>95.42</v>
      </c>
      <c r="S9" s="366">
        <v>96.18</v>
      </c>
      <c r="T9" s="366">
        <v>95.85</v>
      </c>
    </row>
    <row r="10" spans="1:20" x14ac:dyDescent="0.15">
      <c r="A10" s="460" t="s">
        <v>195</v>
      </c>
      <c r="B10" s="460">
        <v>98.29</v>
      </c>
      <c r="C10" s="460">
        <v>98.59</v>
      </c>
      <c r="D10" s="460">
        <v>99.960000000000008</v>
      </c>
      <c r="E10" s="460">
        <v>99.98</v>
      </c>
      <c r="F10" s="460">
        <v>99.83</v>
      </c>
      <c r="G10" s="460">
        <v>99.94</v>
      </c>
      <c r="H10" s="460">
        <v>99.960000000000008</v>
      </c>
      <c r="I10" s="460">
        <v>99.92</v>
      </c>
      <c r="J10" s="460">
        <v>99.95</v>
      </c>
      <c r="K10" s="460">
        <v>99.94</v>
      </c>
      <c r="L10" s="461">
        <v>99.980157307794215</v>
      </c>
      <c r="M10" s="461">
        <v>99.976618137242397</v>
      </c>
      <c r="R10" s="366">
        <v>95.83</v>
      </c>
      <c r="S10" s="366">
        <v>96.21</v>
      </c>
      <c r="T10" s="366">
        <v>96.13</v>
      </c>
    </row>
    <row r="11" spans="1:20" x14ac:dyDescent="0.15">
      <c r="A11" s="460" t="s">
        <v>194</v>
      </c>
      <c r="B11" s="460">
        <v>98.429999999999993</v>
      </c>
      <c r="C11" s="460">
        <v>98.8</v>
      </c>
      <c r="D11" s="460">
        <v>99.95</v>
      </c>
      <c r="E11" s="460">
        <v>99.95</v>
      </c>
      <c r="F11" s="460">
        <v>99.99</v>
      </c>
      <c r="G11" s="460">
        <v>99.98</v>
      </c>
      <c r="H11" s="460">
        <v>99.960000000000008</v>
      </c>
      <c r="I11" s="460">
        <v>99.97</v>
      </c>
      <c r="J11" s="460">
        <v>100</v>
      </c>
      <c r="K11" s="460">
        <v>99.99</v>
      </c>
      <c r="L11" s="461">
        <v>99.892422828472235</v>
      </c>
      <c r="M11" s="461">
        <v>100</v>
      </c>
      <c r="R11" s="366">
        <v>96.69</v>
      </c>
      <c r="S11" s="366">
        <v>97.35</v>
      </c>
      <c r="T11" s="366">
        <v>97.13</v>
      </c>
    </row>
    <row r="12" spans="1:20" x14ac:dyDescent="0.15">
      <c r="A12" s="460" t="s">
        <v>193</v>
      </c>
      <c r="B12" s="460">
        <v>98.4</v>
      </c>
      <c r="C12" s="460">
        <v>98.63</v>
      </c>
      <c r="D12" s="460">
        <v>99.99</v>
      </c>
      <c r="E12" s="460">
        <v>100</v>
      </c>
      <c r="F12" s="460">
        <v>99.960000000000008</v>
      </c>
      <c r="G12" s="460">
        <v>99.929999999999993</v>
      </c>
      <c r="H12" s="460">
        <v>99.99</v>
      </c>
      <c r="I12" s="460">
        <v>99.97</v>
      </c>
      <c r="J12" s="460">
        <v>99.98</v>
      </c>
      <c r="K12" s="460">
        <v>99.98</v>
      </c>
      <c r="L12" s="461">
        <v>100</v>
      </c>
      <c r="M12" s="461">
        <v>100</v>
      </c>
      <c r="R12" s="366">
        <v>97.74</v>
      </c>
      <c r="S12" s="366">
        <v>98.3</v>
      </c>
      <c r="T12" s="366">
        <v>97.36</v>
      </c>
    </row>
    <row r="13" spans="1:20" x14ac:dyDescent="0.15">
      <c r="A13" s="460" t="s">
        <v>192</v>
      </c>
      <c r="B13" s="460">
        <v>98.08</v>
      </c>
      <c r="C13" s="460">
        <v>98.61</v>
      </c>
      <c r="D13" s="460">
        <v>99.99</v>
      </c>
      <c r="E13" s="460">
        <v>99.960000000000008</v>
      </c>
      <c r="F13" s="460">
        <v>99.94</v>
      </c>
      <c r="G13" s="460">
        <v>99.960000000000008</v>
      </c>
      <c r="H13" s="460">
        <v>99.98</v>
      </c>
      <c r="I13" s="460">
        <v>99.97</v>
      </c>
      <c r="J13" s="460">
        <v>99.99</v>
      </c>
      <c r="K13" s="460">
        <v>100</v>
      </c>
      <c r="L13" s="461">
        <v>99.937876894701191</v>
      </c>
      <c r="M13" s="461">
        <v>99.991932680459357</v>
      </c>
      <c r="R13" s="366">
        <v>97.74</v>
      </c>
      <c r="S13" s="366">
        <v>98.34</v>
      </c>
      <c r="T13" s="366">
        <v>98.63</v>
      </c>
    </row>
    <row r="14" spans="1:20" x14ac:dyDescent="0.15">
      <c r="A14" s="496" t="s">
        <v>202</v>
      </c>
      <c r="B14" s="496">
        <v>98.48</v>
      </c>
      <c r="C14" s="496">
        <v>98.61</v>
      </c>
      <c r="D14" s="496">
        <v>99.99</v>
      </c>
      <c r="E14" s="496">
        <v>100</v>
      </c>
      <c r="F14" s="496">
        <v>100</v>
      </c>
      <c r="G14" s="496">
        <v>99.9</v>
      </c>
      <c r="H14" s="496">
        <v>100</v>
      </c>
      <c r="I14" s="496">
        <v>99.99</v>
      </c>
      <c r="J14" s="496">
        <v>99.99</v>
      </c>
      <c r="K14" s="496">
        <v>99.99</v>
      </c>
      <c r="L14" s="471">
        <v>100</v>
      </c>
      <c r="M14" s="471">
        <v>100</v>
      </c>
      <c r="R14" s="366">
        <v>98.51</v>
      </c>
      <c r="S14" s="366">
        <v>99.04</v>
      </c>
      <c r="T14" s="366">
        <v>98.87</v>
      </c>
    </row>
    <row r="15" spans="1:20" x14ac:dyDescent="0.15">
      <c r="A15" s="447" t="s">
        <v>5</v>
      </c>
      <c r="B15" s="447">
        <v>98.13</v>
      </c>
      <c r="C15" s="447">
        <v>98.509999999999991</v>
      </c>
      <c r="D15" s="447">
        <v>99.81</v>
      </c>
      <c r="E15" s="447">
        <v>99.850000000000009</v>
      </c>
      <c r="F15" s="447">
        <v>99.86</v>
      </c>
      <c r="G15" s="447">
        <v>99.86</v>
      </c>
      <c r="H15" s="447">
        <v>99.91</v>
      </c>
      <c r="I15" s="447">
        <v>99.86</v>
      </c>
      <c r="J15" s="447">
        <v>99.89</v>
      </c>
      <c r="K15" s="498">
        <v>99.9</v>
      </c>
      <c r="L15" s="473">
        <v>99.900512192175455</v>
      </c>
      <c r="M15" s="473">
        <v>99.94874460575025</v>
      </c>
      <c r="R15" s="366">
        <v>95.59</v>
      </c>
      <c r="S15" s="366">
        <v>96.04</v>
      </c>
      <c r="T15" s="366">
        <v>95.97</v>
      </c>
    </row>
    <row r="16" spans="1:20" x14ac:dyDescent="0.15">
      <c r="A16" s="3" t="s">
        <v>237</v>
      </c>
      <c r="B16" s="3"/>
      <c r="C16" s="3"/>
      <c r="D16" s="3"/>
      <c r="E16" s="3"/>
      <c r="F16" s="3"/>
      <c r="G16" s="3"/>
      <c r="H16" s="3"/>
    </row>
    <row r="21" spans="1:20" x14ac:dyDescent="0.15">
      <c r="A21" s="499" t="s">
        <v>318</v>
      </c>
      <c r="M21" s="5" t="s">
        <v>12</v>
      </c>
    </row>
    <row r="22" spans="1:20" x14ac:dyDescent="0.15">
      <c r="A22" s="447" t="s">
        <v>317</v>
      </c>
      <c r="B22" s="447">
        <v>2554</v>
      </c>
      <c r="C22" s="447">
        <v>2555</v>
      </c>
      <c r="D22" s="447">
        <v>2556</v>
      </c>
      <c r="E22" s="447">
        <v>2557</v>
      </c>
      <c r="F22" s="447">
        <v>2558</v>
      </c>
      <c r="G22" s="447">
        <v>2559</v>
      </c>
      <c r="H22" s="447">
        <v>2560</v>
      </c>
      <c r="I22" s="447">
        <v>2561</v>
      </c>
      <c r="J22" s="447">
        <v>2562</v>
      </c>
      <c r="K22" s="447">
        <v>2563</v>
      </c>
      <c r="L22" s="447">
        <v>2564</v>
      </c>
      <c r="M22" s="447">
        <v>2565</v>
      </c>
    </row>
    <row r="23" spans="1:20" x14ac:dyDescent="0.15">
      <c r="A23" s="493" t="s">
        <v>203</v>
      </c>
      <c r="B23" s="583">
        <v>71.169266819905644</v>
      </c>
      <c r="C23" s="583">
        <v>68.760590321630048</v>
      </c>
      <c r="D23" s="583">
        <v>71.447319698711169</v>
      </c>
      <c r="E23" s="583">
        <v>72.335194622640984</v>
      </c>
      <c r="F23" s="583">
        <v>72.926626811802691</v>
      </c>
      <c r="G23" s="583">
        <v>73.569727124516731</v>
      </c>
      <c r="H23" s="583">
        <v>76.845101334395807</v>
      </c>
      <c r="I23" s="583">
        <v>75.513496354657235</v>
      </c>
      <c r="J23" s="583">
        <v>76.995593432390692</v>
      </c>
      <c r="K23" s="583">
        <v>77.995394095313173</v>
      </c>
      <c r="L23" s="583">
        <v>81.792551819859511</v>
      </c>
      <c r="M23" s="583">
        <v>79.983779630000001</v>
      </c>
    </row>
    <row r="24" spans="1:20" x14ac:dyDescent="0.15">
      <c r="A24" s="460" t="s">
        <v>199</v>
      </c>
      <c r="B24" s="461">
        <v>72.802211316600093</v>
      </c>
      <c r="C24" s="461">
        <v>75.452357192362882</v>
      </c>
      <c r="D24" s="461">
        <v>76.011789397686371</v>
      </c>
      <c r="E24" s="461">
        <v>74.005109294183782</v>
      </c>
      <c r="F24" s="461">
        <v>75.120891685813717</v>
      </c>
      <c r="G24" s="461">
        <v>76.274989251934656</v>
      </c>
      <c r="H24" s="461">
        <v>78.474690582617527</v>
      </c>
      <c r="I24" s="461">
        <v>79.752383269955729</v>
      </c>
      <c r="J24" s="461">
        <v>80.385376788892998</v>
      </c>
      <c r="K24" s="461">
        <v>80.588888961617329</v>
      </c>
      <c r="L24" s="461">
        <v>84.124783075265768</v>
      </c>
      <c r="M24" s="461">
        <v>83.418105049999994</v>
      </c>
    </row>
    <row r="25" spans="1:20" x14ac:dyDescent="0.15">
      <c r="A25" s="460" t="s">
        <v>198</v>
      </c>
      <c r="B25" s="461">
        <v>74.504277717910568</v>
      </c>
      <c r="C25" s="461">
        <v>76.315166339096677</v>
      </c>
      <c r="D25" s="461">
        <v>76.113793315765477</v>
      </c>
      <c r="E25" s="461">
        <v>76.806423020104049</v>
      </c>
      <c r="F25" s="461">
        <v>77.581771242339414</v>
      </c>
      <c r="G25" s="461">
        <v>78.867346431236001</v>
      </c>
      <c r="H25" s="461">
        <v>77.962599017494</v>
      </c>
      <c r="I25" s="461">
        <v>82.337245932703411</v>
      </c>
      <c r="J25" s="461">
        <v>82.292057895360827</v>
      </c>
      <c r="K25" s="461">
        <v>84.248308000596111</v>
      </c>
      <c r="L25" s="461">
        <v>85.404215768396654</v>
      </c>
      <c r="M25" s="461">
        <v>86.439390500000002</v>
      </c>
      <c r="R25" s="366" t="s">
        <v>319</v>
      </c>
      <c r="S25" s="366" t="s">
        <v>320</v>
      </c>
    </row>
    <row r="26" spans="1:20" x14ac:dyDescent="0.15">
      <c r="A26" s="460" t="s">
        <v>197</v>
      </c>
      <c r="B26" s="461">
        <v>76.60279865018741</v>
      </c>
      <c r="C26" s="461">
        <v>75.098784899359984</v>
      </c>
      <c r="D26" s="461">
        <v>76.566275290830077</v>
      </c>
      <c r="E26" s="461">
        <v>78.880797295785086</v>
      </c>
      <c r="F26" s="461">
        <v>77.122569151899214</v>
      </c>
      <c r="G26" s="461">
        <v>79.19179117625329</v>
      </c>
      <c r="H26" s="461">
        <v>80.324285760612241</v>
      </c>
      <c r="I26" s="461">
        <v>84.059117472763333</v>
      </c>
      <c r="J26" s="461">
        <v>84.270411864409709</v>
      </c>
      <c r="K26" s="461">
        <v>86.276351684067549</v>
      </c>
      <c r="L26" s="461">
        <v>87.365050972122589</v>
      </c>
      <c r="M26" s="461">
        <v>88.535981230000004</v>
      </c>
      <c r="R26" s="366">
        <v>0.9929</v>
      </c>
      <c r="S26" s="366">
        <v>1735164</v>
      </c>
      <c r="T26" s="366">
        <f>100*R26</f>
        <v>99.29</v>
      </c>
    </row>
    <row r="27" spans="1:20" x14ac:dyDescent="0.15">
      <c r="A27" s="460" t="s">
        <v>196</v>
      </c>
      <c r="B27" s="461">
        <v>76.867674224251417</v>
      </c>
      <c r="C27" s="461">
        <v>76.421230921478326</v>
      </c>
      <c r="D27" s="461">
        <v>79.341056679242286</v>
      </c>
      <c r="E27" s="461">
        <v>79.221667329688358</v>
      </c>
      <c r="F27" s="461">
        <v>79.67849979210429</v>
      </c>
      <c r="G27" s="461">
        <v>80.751391738868236</v>
      </c>
      <c r="H27" s="461">
        <v>83.006685086402825</v>
      </c>
      <c r="I27" s="461">
        <v>85.064190323776401</v>
      </c>
      <c r="J27" s="461">
        <v>86.638922621738473</v>
      </c>
      <c r="K27" s="461">
        <v>88.092212550114823</v>
      </c>
      <c r="L27" s="461">
        <v>89.120574922003215</v>
      </c>
      <c r="M27" s="461">
        <v>90.514785430000003</v>
      </c>
      <c r="R27" s="366">
        <v>0.998</v>
      </c>
      <c r="S27" s="366">
        <v>1986079</v>
      </c>
      <c r="T27" s="366">
        <f t="shared" ref="T27:T36" si="0">100*R27</f>
        <v>99.8</v>
      </c>
    </row>
    <row r="28" spans="1:20" x14ac:dyDescent="0.15">
      <c r="A28" s="460" t="s">
        <v>195</v>
      </c>
      <c r="B28" s="461">
        <v>79.832060423314388</v>
      </c>
      <c r="C28" s="461">
        <v>79.371932688354903</v>
      </c>
      <c r="D28" s="461">
        <v>80.278304795386774</v>
      </c>
      <c r="E28" s="461">
        <v>80.17258341435894</v>
      </c>
      <c r="F28" s="461">
        <v>82.664710365821861</v>
      </c>
      <c r="G28" s="461">
        <v>85.453776606081746</v>
      </c>
      <c r="H28" s="461">
        <v>84.885122578240811</v>
      </c>
      <c r="I28" s="461">
        <v>87.563820278425538</v>
      </c>
      <c r="J28" s="461">
        <v>88.039408708310589</v>
      </c>
      <c r="K28" s="461">
        <v>90.387921212838535</v>
      </c>
      <c r="L28" s="461">
        <v>90.215810070978222</v>
      </c>
      <c r="M28" s="461">
        <v>92.080631629999999</v>
      </c>
      <c r="R28" s="366">
        <v>0.99870000000000003</v>
      </c>
      <c r="S28" s="366">
        <v>2133866</v>
      </c>
      <c r="T28" s="366">
        <f t="shared" si="0"/>
        <v>99.87</v>
      </c>
    </row>
    <row r="29" spans="1:20" x14ac:dyDescent="0.15">
      <c r="A29" s="460" t="s">
        <v>194</v>
      </c>
      <c r="B29" s="461">
        <v>81.002152738038419</v>
      </c>
      <c r="C29" s="461">
        <v>82.31174715053487</v>
      </c>
      <c r="D29" s="461">
        <v>83.555867737403815</v>
      </c>
      <c r="E29" s="461">
        <v>84.413143463647629</v>
      </c>
      <c r="F29" s="461">
        <v>85.835365186956196</v>
      </c>
      <c r="G29" s="461">
        <v>86.56956915166846</v>
      </c>
      <c r="H29" s="461">
        <v>87.31866766750683</v>
      </c>
      <c r="I29" s="461">
        <v>88.718122812094435</v>
      </c>
      <c r="J29" s="461">
        <v>91.495507454797988</v>
      </c>
      <c r="K29" s="461">
        <v>91.39737085305822</v>
      </c>
      <c r="L29" s="461">
        <v>92.249533941361349</v>
      </c>
      <c r="M29" s="461">
        <v>93.048859919999998</v>
      </c>
      <c r="R29" s="366">
        <v>0.99870000000000003</v>
      </c>
      <c r="S29" s="366">
        <v>2286666</v>
      </c>
      <c r="T29" s="366">
        <f t="shared" si="0"/>
        <v>99.87</v>
      </c>
    </row>
    <row r="30" spans="1:20" x14ac:dyDescent="0.15">
      <c r="A30" s="460" t="s">
        <v>193</v>
      </c>
      <c r="B30" s="461">
        <v>83.509178949174213</v>
      </c>
      <c r="C30" s="461">
        <v>85.233474478255616</v>
      </c>
      <c r="D30" s="461">
        <v>87.794781936440188</v>
      </c>
      <c r="E30" s="461">
        <v>86.595992431980335</v>
      </c>
      <c r="F30" s="461">
        <v>88.048954214354168</v>
      </c>
      <c r="G30" s="461">
        <v>88.179418562807172</v>
      </c>
      <c r="H30" s="461">
        <v>90.6131904464972</v>
      </c>
      <c r="I30" s="461">
        <v>92.065733884163066</v>
      </c>
      <c r="J30" s="461">
        <v>92.647743869590869</v>
      </c>
      <c r="K30" s="461">
        <v>91.978086151770015</v>
      </c>
      <c r="L30" s="461">
        <v>93.223370221331365</v>
      </c>
      <c r="M30" s="461">
        <v>95.148389679999994</v>
      </c>
      <c r="R30" s="366">
        <v>0.99990000000000001</v>
      </c>
      <c r="S30" s="366">
        <v>2355341</v>
      </c>
      <c r="T30" s="366">
        <f t="shared" si="0"/>
        <v>99.99</v>
      </c>
    </row>
    <row r="31" spans="1:20" x14ac:dyDescent="0.15">
      <c r="A31" s="460" t="s">
        <v>192</v>
      </c>
      <c r="B31" s="461">
        <v>87.337097390705736</v>
      </c>
      <c r="C31" s="461">
        <v>87.924882740261765</v>
      </c>
      <c r="D31" s="461">
        <v>88.894936860933399</v>
      </c>
      <c r="E31" s="461">
        <v>90.193697573697264</v>
      </c>
      <c r="F31" s="461">
        <v>90.14126410327593</v>
      </c>
      <c r="G31" s="461">
        <v>90.930173434151087</v>
      </c>
      <c r="H31" s="461">
        <v>91.851630090335519</v>
      </c>
      <c r="I31" s="461">
        <v>92.828088581189675</v>
      </c>
      <c r="J31" s="461">
        <v>93.902043325285206</v>
      </c>
      <c r="K31" s="461">
        <v>94.183991120711241</v>
      </c>
      <c r="L31" s="461">
        <v>95.061474632614278</v>
      </c>
      <c r="M31" s="461">
        <v>95.215994140000006</v>
      </c>
      <c r="R31" s="366">
        <v>0.99939999999999996</v>
      </c>
      <c r="S31" s="366">
        <v>2483958</v>
      </c>
      <c r="T31" s="366">
        <f t="shared" si="0"/>
        <v>99.94</v>
      </c>
    </row>
    <row r="32" spans="1:20" x14ac:dyDescent="0.15">
      <c r="A32" s="496" t="s">
        <v>202</v>
      </c>
      <c r="B32" s="471">
        <v>90.38869122671818</v>
      </c>
      <c r="C32" s="471">
        <v>91.866774680660129</v>
      </c>
      <c r="D32" s="471">
        <v>92.287587319189456</v>
      </c>
      <c r="E32" s="471">
        <v>92.574071037950361</v>
      </c>
      <c r="F32" s="471">
        <v>92.1553044247526</v>
      </c>
      <c r="G32" s="471">
        <v>92.616928682001415</v>
      </c>
      <c r="H32" s="471">
        <v>94.561004422074774</v>
      </c>
      <c r="I32" s="471">
        <v>94.505985245845665</v>
      </c>
      <c r="J32" s="471">
        <v>95.358866868842</v>
      </c>
      <c r="K32" s="471">
        <v>96.059792179746424</v>
      </c>
      <c r="L32" s="471">
        <v>96.283407036093507</v>
      </c>
      <c r="M32" s="471">
        <v>97.095075440000002</v>
      </c>
      <c r="R32" s="366">
        <v>0.99990000000000001</v>
      </c>
      <c r="S32" s="366">
        <v>2651051</v>
      </c>
      <c r="T32" s="366">
        <f t="shared" si="0"/>
        <v>99.99</v>
      </c>
    </row>
    <row r="33" spans="1:20" x14ac:dyDescent="0.15">
      <c r="A33" s="447" t="s">
        <v>5</v>
      </c>
      <c r="B33" s="473">
        <v>80.487330465698818</v>
      </c>
      <c r="C33" s="473">
        <v>81.119081096561104</v>
      </c>
      <c r="D33" s="473">
        <v>82.483035027956703</v>
      </c>
      <c r="E33" s="473">
        <v>82.709012911086944</v>
      </c>
      <c r="F33" s="473">
        <v>83.361925494893129</v>
      </c>
      <c r="G33" s="473">
        <v>84.4625857046655</v>
      </c>
      <c r="H33" s="473">
        <v>85.786199826842591</v>
      </c>
      <c r="I33" s="473">
        <v>87.334611431735368</v>
      </c>
      <c r="J33" s="473">
        <v>88.407067717547918</v>
      </c>
      <c r="K33" s="473">
        <v>89.267122026017603</v>
      </c>
      <c r="L33" s="473">
        <v>90.514554826355322</v>
      </c>
      <c r="M33" s="473">
        <v>91.383552570000006</v>
      </c>
      <c r="R33" s="366">
        <v>0.99980000000000002</v>
      </c>
      <c r="S33" s="366">
        <v>2919614</v>
      </c>
      <c r="T33" s="366">
        <f t="shared" si="0"/>
        <v>99.98</v>
      </c>
    </row>
    <row r="34" spans="1:20" x14ac:dyDescent="0.15">
      <c r="A34" s="3" t="s">
        <v>237</v>
      </c>
      <c r="R34" s="366">
        <v>1</v>
      </c>
      <c r="S34" s="366">
        <v>3211068</v>
      </c>
      <c r="T34" s="366">
        <f t="shared" si="0"/>
        <v>100</v>
      </c>
    </row>
    <row r="35" spans="1:20" x14ac:dyDescent="0.15">
      <c r="R35" s="366">
        <v>0.99990000000000001</v>
      </c>
      <c r="S35" s="366">
        <v>3676734</v>
      </c>
      <c r="T35" s="366">
        <f t="shared" si="0"/>
        <v>99.99</v>
      </c>
    </row>
    <row r="36" spans="1:20" x14ac:dyDescent="0.15">
      <c r="R36" s="366">
        <v>0.999</v>
      </c>
      <c r="S36" s="366">
        <v>25439541</v>
      </c>
      <c r="T36" s="366">
        <f t="shared" si="0"/>
        <v>99.9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7" sqref="G27"/>
    </sheetView>
  </sheetViews>
  <sheetFormatPr defaultRowHeight="14.25" x14ac:dyDescent="0.2"/>
  <cols>
    <col min="1" max="1" width="22.5" customWidth="1"/>
    <col min="4" max="4" width="9.375" customWidth="1"/>
  </cols>
  <sheetData>
    <row r="1" spans="1:13" x14ac:dyDescent="0.2">
      <c r="A1" s="442" t="s">
        <v>534</v>
      </c>
    </row>
    <row r="2" spans="1:13" x14ac:dyDescent="0.2">
      <c r="M2" s="531" t="s">
        <v>94</v>
      </c>
    </row>
    <row r="3" spans="1:13" x14ac:dyDescent="0.2">
      <c r="A3" s="475" t="s">
        <v>142</v>
      </c>
      <c r="B3" s="520">
        <v>2554</v>
      </c>
      <c r="C3" s="520">
        <v>2555</v>
      </c>
      <c r="D3" s="520">
        <v>2556</v>
      </c>
      <c r="E3" s="520">
        <v>2557</v>
      </c>
      <c r="F3" s="520">
        <v>2558</v>
      </c>
      <c r="G3" s="520">
        <v>2559</v>
      </c>
      <c r="H3" s="520">
        <v>2560</v>
      </c>
      <c r="I3" s="520">
        <v>2561</v>
      </c>
      <c r="J3" s="520">
        <v>2562</v>
      </c>
      <c r="K3" s="520">
        <v>2563</v>
      </c>
      <c r="L3" s="520">
        <v>2564</v>
      </c>
      <c r="M3" s="520">
        <v>2565</v>
      </c>
    </row>
    <row r="4" spans="1:13" x14ac:dyDescent="0.2">
      <c r="A4" s="476" t="s">
        <v>203</v>
      </c>
      <c r="B4" s="527">
        <v>83.720879774033889</v>
      </c>
      <c r="C4" s="527">
        <v>83.805622210996049</v>
      </c>
      <c r="D4" s="527">
        <v>86.300946132140197</v>
      </c>
      <c r="E4" s="527">
        <v>87.127972800407846</v>
      </c>
      <c r="F4" s="527">
        <v>89.829296630619353</v>
      </c>
      <c r="G4" s="527">
        <v>89.796983853336741</v>
      </c>
      <c r="H4" s="527">
        <v>91.363652878505263</v>
      </c>
      <c r="I4" s="527">
        <v>91.047126079884734</v>
      </c>
      <c r="J4" s="527">
        <v>91.470157294059732</v>
      </c>
      <c r="K4" s="527">
        <v>93.195974559177117</v>
      </c>
      <c r="L4" s="527">
        <v>93.704554015883147</v>
      </c>
      <c r="M4" s="527">
        <v>92.432691173401324</v>
      </c>
    </row>
    <row r="5" spans="1:13" x14ac:dyDescent="0.2">
      <c r="A5" s="477" t="s">
        <v>199</v>
      </c>
      <c r="B5" s="513">
        <v>88.807207388697819</v>
      </c>
      <c r="C5" s="513">
        <v>90.439798598193732</v>
      </c>
      <c r="D5" s="513">
        <v>91.603851144546695</v>
      </c>
      <c r="E5" s="513">
        <v>92.39439432161079</v>
      </c>
      <c r="F5" s="513">
        <v>93.332546517337647</v>
      </c>
      <c r="G5" s="513">
        <v>93.962062574128026</v>
      </c>
      <c r="H5" s="513">
        <v>93.900182198772029</v>
      </c>
      <c r="I5" s="513">
        <v>93.349070358672748</v>
      </c>
      <c r="J5" s="513">
        <v>93.820901133914163</v>
      </c>
      <c r="K5" s="513">
        <v>95.121895956807364</v>
      </c>
      <c r="L5" s="513">
        <v>95.002219694954931</v>
      </c>
      <c r="M5" s="513">
        <v>95.525249440133877</v>
      </c>
    </row>
    <row r="6" spans="1:13" x14ac:dyDescent="0.2">
      <c r="A6" s="477" t="s">
        <v>198</v>
      </c>
      <c r="B6" s="513">
        <v>90.81932149853192</v>
      </c>
      <c r="C6" s="513">
        <v>92.482014830715713</v>
      </c>
      <c r="D6" s="513">
        <v>92.826497286691747</v>
      </c>
      <c r="E6" s="513">
        <v>93.318514133734539</v>
      </c>
      <c r="F6" s="513">
        <v>94.241194442612766</v>
      </c>
      <c r="G6" s="513">
        <v>93.704998756528227</v>
      </c>
      <c r="H6" s="513">
        <v>94.181286592624019</v>
      </c>
      <c r="I6" s="513">
        <v>94.603708633051411</v>
      </c>
      <c r="J6" s="513">
        <v>93.429710966651257</v>
      </c>
      <c r="K6" s="513">
        <v>95.128513224354293</v>
      </c>
      <c r="L6" s="513">
        <v>94.950349401599553</v>
      </c>
      <c r="M6" s="513">
        <v>94.922250559612493</v>
      </c>
    </row>
    <row r="7" spans="1:13" x14ac:dyDescent="0.2">
      <c r="A7" s="477" t="s">
        <v>197</v>
      </c>
      <c r="B7" s="513">
        <v>91.65185357800317</v>
      </c>
      <c r="C7" s="513">
        <v>91.335457524122774</v>
      </c>
      <c r="D7" s="513">
        <v>93.618672950294496</v>
      </c>
      <c r="E7" s="513">
        <v>94.144385968212532</v>
      </c>
      <c r="F7" s="513">
        <v>93.227969211048176</v>
      </c>
      <c r="G7" s="513">
        <v>94.560508154454396</v>
      </c>
      <c r="H7" s="513">
        <v>94.410378997401082</v>
      </c>
      <c r="I7" s="513">
        <v>95.130329489117941</v>
      </c>
      <c r="J7" s="513">
        <v>95.075427214566659</v>
      </c>
      <c r="K7" s="513">
        <v>95.936923013680172</v>
      </c>
      <c r="L7" s="513">
        <v>95.294196331386914</v>
      </c>
      <c r="M7" s="513">
        <v>95.974505375451599</v>
      </c>
    </row>
    <row r="8" spans="1:13" x14ac:dyDescent="0.2">
      <c r="A8" s="477" t="s">
        <v>196</v>
      </c>
      <c r="B8" s="513">
        <v>92.491580020949613</v>
      </c>
      <c r="C8" s="513">
        <v>92.342804399954332</v>
      </c>
      <c r="D8" s="513">
        <v>93.304201003707107</v>
      </c>
      <c r="E8" s="513">
        <v>94.348190185619458</v>
      </c>
      <c r="F8" s="513">
        <v>94.486226740398536</v>
      </c>
      <c r="G8" s="513">
        <v>95.173236205734952</v>
      </c>
      <c r="H8" s="513">
        <v>94.729643214317846</v>
      </c>
      <c r="I8" s="513">
        <v>95.296136209893845</v>
      </c>
      <c r="J8" s="513">
        <v>95.536539472762044</v>
      </c>
      <c r="K8" s="513">
        <v>96.429221925827306</v>
      </c>
      <c r="L8" s="513">
        <v>94.964229285057044</v>
      </c>
      <c r="M8" s="513">
        <v>96.274915900637183</v>
      </c>
    </row>
    <row r="9" spans="1:13" x14ac:dyDescent="0.2">
      <c r="A9" s="477" t="s">
        <v>195</v>
      </c>
      <c r="B9" s="513">
        <v>93.29644907742906</v>
      </c>
      <c r="C9" s="513">
        <v>94.849751546777028</v>
      </c>
      <c r="D9" s="513">
        <v>94.725304574033871</v>
      </c>
      <c r="E9" s="513">
        <v>95.452439169979172</v>
      </c>
      <c r="F9" s="513">
        <v>95.709792076894843</v>
      </c>
      <c r="G9" s="513">
        <v>95.650491555222374</v>
      </c>
      <c r="H9" s="513">
        <v>96.378677470899319</v>
      </c>
      <c r="I9" s="513">
        <v>96.602494293139713</v>
      </c>
      <c r="J9" s="513">
        <v>96.283661093698655</v>
      </c>
      <c r="K9" s="513">
        <v>96.536614764265238</v>
      </c>
      <c r="L9" s="513">
        <v>95.579119467661357</v>
      </c>
      <c r="M9" s="513">
        <v>97.219881285636873</v>
      </c>
    </row>
    <row r="10" spans="1:13" x14ac:dyDescent="0.2">
      <c r="A10" s="477" t="s">
        <v>194</v>
      </c>
      <c r="B10" s="513">
        <v>94.157105046408248</v>
      </c>
      <c r="C10" s="513">
        <v>95.207320152229983</v>
      </c>
      <c r="D10" s="513">
        <v>95.848948839011527</v>
      </c>
      <c r="E10" s="513">
        <v>96.839365415232209</v>
      </c>
      <c r="F10" s="513">
        <v>96.943438112072229</v>
      </c>
      <c r="G10" s="513">
        <v>97.386708676335729</v>
      </c>
      <c r="H10" s="513">
        <v>97.19716791012263</v>
      </c>
      <c r="I10" s="513">
        <v>97.170702927414638</v>
      </c>
      <c r="J10" s="513">
        <v>97.396152106710545</v>
      </c>
      <c r="K10" s="513">
        <v>97.882046736198859</v>
      </c>
      <c r="L10" s="513">
        <v>96.599754005413047</v>
      </c>
      <c r="M10" s="513">
        <v>98.177538923281617</v>
      </c>
    </row>
    <row r="11" spans="1:13" x14ac:dyDescent="0.2">
      <c r="A11" s="477" t="s">
        <v>193</v>
      </c>
      <c r="B11" s="513">
        <v>96.009132998266125</v>
      </c>
      <c r="C11" s="513">
        <v>97.040396072539025</v>
      </c>
      <c r="D11" s="513">
        <v>97.219937194116824</v>
      </c>
      <c r="E11" s="513">
        <v>97.737056401024205</v>
      </c>
      <c r="F11" s="513">
        <v>98.058748518907748</v>
      </c>
      <c r="G11" s="513">
        <v>98.167067956251373</v>
      </c>
      <c r="H11" s="513">
        <v>97.955306776490374</v>
      </c>
      <c r="I11" s="513">
        <v>98.578762821440321</v>
      </c>
      <c r="J11" s="513">
        <v>98.393062494603868</v>
      </c>
      <c r="K11" s="513">
        <v>98.532614745437328</v>
      </c>
      <c r="L11" s="513">
        <v>98.207519373539668</v>
      </c>
      <c r="M11" s="513">
        <v>98.676029774938741</v>
      </c>
    </row>
    <row r="12" spans="1:13" x14ac:dyDescent="0.2">
      <c r="A12" s="477" t="s">
        <v>192</v>
      </c>
      <c r="B12" s="513">
        <v>96.872080923272591</v>
      </c>
      <c r="C12" s="513">
        <v>98.570354178234808</v>
      </c>
      <c r="D12" s="513">
        <v>98.323079969194112</v>
      </c>
      <c r="E12" s="513">
        <v>99.028610068485122</v>
      </c>
      <c r="F12" s="513">
        <v>98.806331428518362</v>
      </c>
      <c r="G12" s="513">
        <v>99.001149941997795</v>
      </c>
      <c r="H12" s="513">
        <v>98.842240047583246</v>
      </c>
      <c r="I12" s="513">
        <v>99.115638203897447</v>
      </c>
      <c r="J12" s="513">
        <v>99.03098398582226</v>
      </c>
      <c r="K12" s="513">
        <v>99.007059333530151</v>
      </c>
      <c r="L12" s="513">
        <v>98.991134537010183</v>
      </c>
      <c r="M12" s="513">
        <v>98.926878131339365</v>
      </c>
    </row>
    <row r="13" spans="1:13" x14ac:dyDescent="0.2">
      <c r="A13" s="478" t="s">
        <v>202</v>
      </c>
      <c r="B13" s="514">
        <v>98.373715141733641</v>
      </c>
      <c r="C13" s="514">
        <v>99.372302797986563</v>
      </c>
      <c r="D13" s="514">
        <v>99.376587101254884</v>
      </c>
      <c r="E13" s="514">
        <v>99.401612419296413</v>
      </c>
      <c r="F13" s="514">
        <v>99.239617957302031</v>
      </c>
      <c r="G13" s="514">
        <v>99.000413526649027</v>
      </c>
      <c r="H13" s="514">
        <v>99.443691927187345</v>
      </c>
      <c r="I13" s="514">
        <v>99.428866486295178</v>
      </c>
      <c r="J13" s="514">
        <v>99.420878982410514</v>
      </c>
      <c r="K13" s="514">
        <v>99.450408977097609</v>
      </c>
      <c r="L13" s="514">
        <v>99.523900752227306</v>
      </c>
      <c r="M13" s="514">
        <v>99.631032701353362</v>
      </c>
    </row>
    <row r="14" spans="1:13" x14ac:dyDescent="0.2">
      <c r="A14" s="475" t="s">
        <v>5</v>
      </c>
      <c r="B14" s="519">
        <v>93.331535342857066</v>
      </c>
      <c r="C14" s="519">
        <v>94.327111708548244</v>
      </c>
      <c r="D14" s="519">
        <v>94.993223700191535</v>
      </c>
      <c r="E14" s="519">
        <v>95.584595817958999</v>
      </c>
      <c r="F14" s="519">
        <v>95.918317706420467</v>
      </c>
      <c r="G14" s="519">
        <v>96.16123829891518</v>
      </c>
      <c r="H14" s="519">
        <v>96.32410967771844</v>
      </c>
      <c r="I14" s="519">
        <v>96.508903390371202</v>
      </c>
      <c r="J14" s="519">
        <v>96.493702000722593</v>
      </c>
      <c r="K14" s="519">
        <v>97.118587836100815</v>
      </c>
      <c r="L14" s="519">
        <v>96.698721524007837</v>
      </c>
      <c r="M14" s="519">
        <v>97.265625998116505</v>
      </c>
    </row>
    <row r="15" spans="1:13" x14ac:dyDescent="0.2">
      <c r="A15" s="3" t="s">
        <v>237</v>
      </c>
    </row>
    <row r="16" spans="1:13" x14ac:dyDescent="0.2">
      <c r="A1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topLeftCell="A52" workbookViewId="0">
      <selection activeCell="A2" sqref="A2"/>
    </sheetView>
  </sheetViews>
  <sheetFormatPr defaultColWidth="9" defaultRowHeight="11.25" x14ac:dyDescent="0.15"/>
  <cols>
    <col min="1" max="1" width="14.25" style="58" customWidth="1"/>
    <col min="2" max="2" width="13.625" style="58" customWidth="1"/>
    <col min="3" max="16" width="7.625" style="58" customWidth="1"/>
    <col min="17" max="16384" width="9" style="58"/>
  </cols>
  <sheetData>
    <row r="1" spans="1:24" ht="12.75" x14ac:dyDescent="0.2">
      <c r="A1" s="57" t="s">
        <v>499</v>
      </c>
    </row>
    <row r="2" spans="1:24" x14ac:dyDescent="0.15">
      <c r="A2" s="59"/>
      <c r="M2" s="60"/>
      <c r="O2" s="60"/>
      <c r="T2" s="60"/>
      <c r="V2" s="60" t="s">
        <v>94</v>
      </c>
    </row>
    <row r="3" spans="1:24" x14ac:dyDescent="0.15">
      <c r="A3" s="82" t="s">
        <v>1</v>
      </c>
      <c r="B3" s="82" t="s">
        <v>14</v>
      </c>
      <c r="C3" s="62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62">
        <v>2555</v>
      </c>
      <c r="M3" s="62">
        <v>2556</v>
      </c>
      <c r="N3" s="62">
        <v>2557</v>
      </c>
      <c r="O3" s="62">
        <v>2558</v>
      </c>
      <c r="P3" s="62">
        <v>2559</v>
      </c>
      <c r="Q3" s="62">
        <v>2560</v>
      </c>
      <c r="R3" s="62">
        <v>2561</v>
      </c>
      <c r="S3" s="62">
        <v>2562</v>
      </c>
      <c r="T3" s="62">
        <v>2563</v>
      </c>
      <c r="U3" s="62">
        <v>2564</v>
      </c>
      <c r="V3" s="62">
        <v>2565</v>
      </c>
    </row>
    <row r="4" spans="1:24" ht="14.25" x14ac:dyDescent="0.2">
      <c r="A4" s="63" t="s">
        <v>3</v>
      </c>
      <c r="B4" s="50" t="s">
        <v>3</v>
      </c>
      <c r="C4" s="83">
        <v>5.8627943285815487</v>
      </c>
      <c r="D4" s="32">
        <v>6.349840508086702</v>
      </c>
      <c r="E4" s="32">
        <v>4.0699316971432706</v>
      </c>
      <c r="F4" s="32">
        <v>2.8778338033370097</v>
      </c>
      <c r="G4" s="32">
        <v>3.5143320440167081</v>
      </c>
      <c r="H4" s="32">
        <v>2.3306521427856923</v>
      </c>
      <c r="I4" s="32">
        <v>2.3556995002086953</v>
      </c>
      <c r="J4" s="32">
        <v>2.2474922806817395</v>
      </c>
      <c r="K4" s="32">
        <v>7.7406275634538382</v>
      </c>
      <c r="L4" s="32">
        <v>1.9119999999999999</v>
      </c>
      <c r="M4" s="32">
        <v>1.1319999999999999</v>
      </c>
      <c r="N4" s="32">
        <v>1.6384000000000001</v>
      </c>
      <c r="O4" s="32">
        <v>2.0097999999999998</v>
      </c>
      <c r="P4" s="32">
        <v>1.3568</v>
      </c>
      <c r="Q4" s="32">
        <v>1.1235999999999999</v>
      </c>
      <c r="R4" s="32">
        <v>0.98499999999999999</v>
      </c>
      <c r="S4" s="32">
        <v>0.57520000000000004</v>
      </c>
      <c r="T4" s="32">
        <v>0.49020000000000002</v>
      </c>
      <c r="U4" s="32">
        <v>0.56520000000000004</v>
      </c>
      <c r="V4" s="32">
        <v>1.3685911368299339</v>
      </c>
      <c r="W4"/>
      <c r="X4"/>
    </row>
    <row r="5" spans="1:24" ht="14.25" x14ac:dyDescent="0.2">
      <c r="A5" s="64"/>
      <c r="B5" s="37" t="s">
        <v>5</v>
      </c>
      <c r="C5" s="84">
        <v>5.8627943285815487</v>
      </c>
      <c r="D5" s="38">
        <v>6.349840508086702</v>
      </c>
      <c r="E5" s="38">
        <v>4.0699316971432706</v>
      </c>
      <c r="F5" s="38">
        <v>2.8778338033370097</v>
      </c>
      <c r="G5" s="38">
        <v>3.5143320440167081</v>
      </c>
      <c r="H5" s="38">
        <v>2.3306521427856923</v>
      </c>
      <c r="I5" s="38">
        <v>2.3556995002086953</v>
      </c>
      <c r="J5" s="38">
        <v>2.2474922806817395</v>
      </c>
      <c r="K5" s="38">
        <v>7.7406275634538382</v>
      </c>
      <c r="L5" s="38">
        <v>1.9119999999999999</v>
      </c>
      <c r="M5" s="38">
        <v>1.1319999999999999</v>
      </c>
      <c r="N5" s="38">
        <v>1.6384000000000001</v>
      </c>
      <c r="O5" s="38">
        <v>2.0097999999999998</v>
      </c>
      <c r="P5" s="38">
        <v>1.3568</v>
      </c>
      <c r="Q5" s="38">
        <v>1.1235999999999999</v>
      </c>
      <c r="R5" s="38">
        <v>0.98499999999999999</v>
      </c>
      <c r="S5" s="38">
        <v>0.57520000000000004</v>
      </c>
      <c r="T5" s="38">
        <v>0.49020000000000002</v>
      </c>
      <c r="U5" s="38">
        <v>0.56520000000000004</v>
      </c>
      <c r="V5" s="38">
        <v>1.3685911368299339</v>
      </c>
      <c r="W5"/>
    </row>
    <row r="6" spans="1:24" ht="14.25" x14ac:dyDescent="0.2">
      <c r="A6" s="66" t="s">
        <v>15</v>
      </c>
      <c r="B6" s="50" t="s">
        <v>16</v>
      </c>
      <c r="C6" s="85">
        <v>6.2362484051057656</v>
      </c>
      <c r="D6" s="86">
        <v>5.847854893660398</v>
      </c>
      <c r="E6" s="86">
        <v>4.600441514698062</v>
      </c>
      <c r="F6" s="86">
        <v>3.5101462592946744</v>
      </c>
      <c r="G6" s="86">
        <v>4.3438908558018321</v>
      </c>
      <c r="H6" s="86">
        <v>6.2185132108109649</v>
      </c>
      <c r="I6" s="86">
        <v>3.9316911023599714</v>
      </c>
      <c r="J6" s="86">
        <v>7.0538559540871955</v>
      </c>
      <c r="K6" s="86">
        <v>6.6909645402053313</v>
      </c>
      <c r="L6" s="86">
        <v>5.2797000000000001</v>
      </c>
      <c r="M6" s="86">
        <v>0.81369999999999998</v>
      </c>
      <c r="N6" s="86">
        <v>0.31309999999999999</v>
      </c>
      <c r="O6" s="86">
        <v>1.4739</v>
      </c>
      <c r="P6" s="86">
        <v>1.57</v>
      </c>
      <c r="Q6" s="86">
        <v>1.5999000000000001</v>
      </c>
      <c r="R6" s="86">
        <v>2.6532</v>
      </c>
      <c r="S6" s="86">
        <v>0.62939999999999996</v>
      </c>
      <c r="T6" s="86">
        <v>0.82150000000000001</v>
      </c>
      <c r="U6" s="86">
        <v>2.6829000000000001</v>
      </c>
      <c r="V6" s="86">
        <v>1.4896788641238483</v>
      </c>
      <c r="W6"/>
    </row>
    <row r="7" spans="1:24" ht="14.25" x14ac:dyDescent="0.2">
      <c r="A7" s="68"/>
      <c r="B7" s="21" t="s">
        <v>17</v>
      </c>
      <c r="C7" s="87">
        <v>1.6858293035817757</v>
      </c>
      <c r="D7" s="43">
        <v>3.4963838737952377</v>
      </c>
      <c r="E7" s="43">
        <v>7.5699230537474511</v>
      </c>
      <c r="F7" s="43">
        <v>2.2611969581695242</v>
      </c>
      <c r="G7" s="43">
        <v>1.2534423725802815</v>
      </c>
      <c r="H7" s="43">
        <v>0.99151657032883833</v>
      </c>
      <c r="I7" s="43">
        <v>2.1481834679078933</v>
      </c>
      <c r="J7" s="43">
        <v>1.333655066328266</v>
      </c>
      <c r="K7" s="43">
        <v>1.2028320348425177</v>
      </c>
      <c r="L7" s="43">
        <v>0.77480000000000004</v>
      </c>
      <c r="M7" s="43">
        <v>0.83360000000000001</v>
      </c>
      <c r="N7" s="43">
        <v>0.19220000000000001</v>
      </c>
      <c r="O7" s="43">
        <v>0.62139999999999995</v>
      </c>
      <c r="P7" s="43">
        <v>0.69920000000000004</v>
      </c>
      <c r="Q7" s="43">
        <v>0.74509999999999998</v>
      </c>
      <c r="R7" s="43">
        <v>0.2056</v>
      </c>
      <c r="S7" s="43">
        <v>0.23980000000000001</v>
      </c>
      <c r="T7" s="43">
        <v>0.53610000000000002</v>
      </c>
      <c r="U7" s="88">
        <v>0</v>
      </c>
      <c r="V7" s="88">
        <v>0</v>
      </c>
      <c r="W7"/>
    </row>
    <row r="8" spans="1:24" ht="14.25" x14ac:dyDescent="0.2">
      <c r="A8" s="68"/>
      <c r="B8" s="21" t="s">
        <v>18</v>
      </c>
      <c r="C8" s="87">
        <v>7.3008674913001652</v>
      </c>
      <c r="D8" s="43">
        <v>8.4240691297848223</v>
      </c>
      <c r="E8" s="43">
        <v>3.8368296151198802</v>
      </c>
      <c r="F8" s="43">
        <v>2.9480451610485523</v>
      </c>
      <c r="G8" s="43">
        <v>2.9287710917269902</v>
      </c>
      <c r="H8" s="43">
        <v>1.5422917185435863</v>
      </c>
      <c r="I8" s="43">
        <v>4.7227838960871029</v>
      </c>
      <c r="J8" s="43">
        <v>0.93958941613612379</v>
      </c>
      <c r="K8" s="43">
        <v>3.643792471004915</v>
      </c>
      <c r="L8" s="43">
        <v>0.15909999999999999</v>
      </c>
      <c r="M8" s="43">
        <v>0.1132</v>
      </c>
      <c r="N8" s="43">
        <v>0.113</v>
      </c>
      <c r="O8" s="43">
        <v>0.25700000000000001</v>
      </c>
      <c r="P8" s="43">
        <v>0.1101</v>
      </c>
      <c r="Q8" s="88">
        <v>0</v>
      </c>
      <c r="R8" s="88">
        <v>0.1229</v>
      </c>
      <c r="S8" s="43">
        <v>0.24199999999999999</v>
      </c>
      <c r="T8" s="43">
        <v>0.4677</v>
      </c>
      <c r="U8" s="43">
        <v>0.98229999999999995</v>
      </c>
      <c r="V8" s="43">
        <v>0.32138037314857154</v>
      </c>
      <c r="W8"/>
    </row>
    <row r="9" spans="1:24" ht="14.25" x14ac:dyDescent="0.2">
      <c r="A9" s="68"/>
      <c r="B9" s="21" t="s">
        <v>19</v>
      </c>
      <c r="C9" s="87">
        <v>5.7359132371891608</v>
      </c>
      <c r="D9" s="43">
        <v>9.8305650601797456</v>
      </c>
      <c r="E9" s="43">
        <v>2.5138368213992699</v>
      </c>
      <c r="F9" s="43">
        <v>3.6416190223132827</v>
      </c>
      <c r="G9" s="43">
        <v>2.8999644460996641</v>
      </c>
      <c r="H9" s="43">
        <v>4.5208677001931825</v>
      </c>
      <c r="I9" s="43">
        <v>4.1866698457148184</v>
      </c>
      <c r="J9" s="43">
        <v>1.5153808715930619</v>
      </c>
      <c r="K9" s="43">
        <v>1.8575483845082206</v>
      </c>
      <c r="L9" s="43">
        <v>0.88319999999999999</v>
      </c>
      <c r="M9" s="43">
        <v>1.0367999999999999</v>
      </c>
      <c r="N9" s="43">
        <v>1.0215000000000001</v>
      </c>
      <c r="O9" s="43">
        <v>0.37409999999999999</v>
      </c>
      <c r="P9" s="43">
        <v>0.29020000000000001</v>
      </c>
      <c r="Q9" s="43">
        <v>0.04</v>
      </c>
      <c r="R9" s="43">
        <v>5.45E-2</v>
      </c>
      <c r="S9" s="43">
        <v>0.56220000000000003</v>
      </c>
      <c r="T9" s="43">
        <v>0.19389999999999999</v>
      </c>
      <c r="U9" s="43">
        <v>1.0807</v>
      </c>
      <c r="V9" s="43">
        <v>0.18028537627314911</v>
      </c>
      <c r="W9"/>
      <c r="X9"/>
    </row>
    <row r="10" spans="1:24" ht="14.25" x14ac:dyDescent="0.2">
      <c r="A10" s="68"/>
      <c r="B10" s="21" t="s">
        <v>20</v>
      </c>
      <c r="C10" s="87">
        <v>27.86239408176478</v>
      </c>
      <c r="D10" s="43">
        <v>10.981881496756511</v>
      </c>
      <c r="E10" s="43">
        <v>9.5423723712517017</v>
      </c>
      <c r="F10" s="43">
        <v>16.438821681411714</v>
      </c>
      <c r="G10" s="43">
        <v>9.2943222126270744</v>
      </c>
      <c r="H10" s="43">
        <v>14.850759849465735</v>
      </c>
      <c r="I10" s="43">
        <v>7.3053739370610042</v>
      </c>
      <c r="J10" s="43">
        <v>8.9771425619228467</v>
      </c>
      <c r="K10" s="43">
        <v>3.4305090885347553</v>
      </c>
      <c r="L10" s="43">
        <v>5.9869000000000003</v>
      </c>
      <c r="M10" s="43">
        <v>5.0795000000000003</v>
      </c>
      <c r="N10" s="43">
        <v>3.0638000000000001</v>
      </c>
      <c r="O10" s="43">
        <v>1.0404</v>
      </c>
      <c r="P10" s="43">
        <v>2.0701999999999998</v>
      </c>
      <c r="Q10" s="43">
        <v>0.56789999999999996</v>
      </c>
      <c r="R10" s="43">
        <v>3.9769000000000001</v>
      </c>
      <c r="S10" s="43">
        <v>0.80869999999999997</v>
      </c>
      <c r="T10" s="43">
        <v>1.2326999999999999</v>
      </c>
      <c r="U10" s="43">
        <v>5.1639999999999997</v>
      </c>
      <c r="V10" s="43">
        <v>2.3649086062509381</v>
      </c>
      <c r="X10"/>
    </row>
    <row r="11" spans="1:24" ht="14.25" x14ac:dyDescent="0.2">
      <c r="A11" s="68"/>
      <c r="B11" s="21" t="s">
        <v>21</v>
      </c>
      <c r="C11" s="87">
        <v>36.049768662783826</v>
      </c>
      <c r="D11" s="43">
        <v>37.214703413231078</v>
      </c>
      <c r="E11" s="43">
        <v>26.551197800709851</v>
      </c>
      <c r="F11" s="43">
        <v>18.575237235798301</v>
      </c>
      <c r="G11" s="43">
        <v>21.843271568469586</v>
      </c>
      <c r="H11" s="43">
        <v>27.211757142776829</v>
      </c>
      <c r="I11" s="43">
        <v>18.286833086978355</v>
      </c>
      <c r="J11" s="43">
        <v>16.686464524377232</v>
      </c>
      <c r="K11" s="43">
        <v>9.9794799677556902</v>
      </c>
      <c r="L11" s="43">
        <v>21.799299999999999</v>
      </c>
      <c r="M11" s="43">
        <v>12.9076</v>
      </c>
      <c r="N11" s="43">
        <v>22.7849</v>
      </c>
      <c r="O11" s="43">
        <v>19.6355</v>
      </c>
      <c r="P11" s="43">
        <v>28.3369</v>
      </c>
      <c r="Q11" s="43">
        <v>26.2075</v>
      </c>
      <c r="R11" s="43">
        <v>26.121400000000001</v>
      </c>
      <c r="S11" s="43">
        <v>17.889099999999999</v>
      </c>
      <c r="T11" s="43">
        <v>15.053800000000001</v>
      </c>
      <c r="U11" s="43">
        <v>15.372299999999999</v>
      </c>
      <c r="V11" s="43">
        <v>15.257536533765846</v>
      </c>
      <c r="X11"/>
    </row>
    <row r="12" spans="1:24" x14ac:dyDescent="0.15">
      <c r="A12" s="68"/>
      <c r="B12" s="21" t="s">
        <v>22</v>
      </c>
      <c r="C12" s="87">
        <v>12.785352589902182</v>
      </c>
      <c r="D12" s="43">
        <v>19.681981513810033</v>
      </c>
      <c r="E12" s="43">
        <v>26.130435691613982</v>
      </c>
      <c r="F12" s="43">
        <v>6.5669023643477589</v>
      </c>
      <c r="G12" s="43">
        <v>6.382112536315983</v>
      </c>
      <c r="H12" s="43">
        <v>9.6670581392586197</v>
      </c>
      <c r="I12" s="43">
        <v>7.0822469171587894</v>
      </c>
      <c r="J12" s="43">
        <v>5.5650084692666848</v>
      </c>
      <c r="K12" s="43">
        <v>6.8735630698972834</v>
      </c>
      <c r="L12" s="43">
        <v>3.9685999999999999</v>
      </c>
      <c r="M12" s="43">
        <v>1.6039000000000001</v>
      </c>
      <c r="N12" s="43">
        <v>2.7382</v>
      </c>
      <c r="O12" s="43">
        <v>2.0369000000000002</v>
      </c>
      <c r="P12" s="43">
        <v>3.3635000000000002</v>
      </c>
      <c r="Q12" s="43">
        <v>2.4908000000000001</v>
      </c>
      <c r="R12" s="43">
        <v>7.5716999999999999</v>
      </c>
      <c r="S12" s="43">
        <v>2.1920000000000002</v>
      </c>
      <c r="T12" s="43">
        <v>4.6193</v>
      </c>
      <c r="U12" s="43">
        <v>1.5561</v>
      </c>
      <c r="V12" s="43">
        <v>3.3541636816971687</v>
      </c>
    </row>
    <row r="13" spans="1:24" x14ac:dyDescent="0.15">
      <c r="A13" s="68"/>
      <c r="B13" s="21" t="s">
        <v>23</v>
      </c>
      <c r="C13" s="87">
        <v>40.984557065878455</v>
      </c>
      <c r="D13" s="43">
        <v>39.968371390138586</v>
      </c>
      <c r="E13" s="43">
        <v>22.148207593028168</v>
      </c>
      <c r="F13" s="43">
        <v>19.499051208908224</v>
      </c>
      <c r="G13" s="43">
        <v>17.383838361680219</v>
      </c>
      <c r="H13" s="43">
        <v>21.413104543540733</v>
      </c>
      <c r="I13" s="43">
        <v>20.464430839545955</v>
      </c>
      <c r="J13" s="43">
        <v>25.37703185130249</v>
      </c>
      <c r="K13" s="43">
        <v>21.700276139317634</v>
      </c>
      <c r="L13" s="43">
        <v>12.4887</v>
      </c>
      <c r="M13" s="43">
        <v>8.8050999999999995</v>
      </c>
      <c r="N13" s="43">
        <v>12.3195</v>
      </c>
      <c r="O13" s="43">
        <v>7.8262</v>
      </c>
      <c r="P13" s="43">
        <v>10.5235</v>
      </c>
      <c r="Q13" s="43">
        <v>10.3729</v>
      </c>
      <c r="R13" s="43">
        <v>14.063000000000001</v>
      </c>
      <c r="S13" s="43">
        <v>10.128500000000001</v>
      </c>
      <c r="T13" s="43">
        <v>6.2891000000000004</v>
      </c>
      <c r="U13" s="43">
        <v>2.9464000000000001</v>
      </c>
      <c r="V13" s="43">
        <v>4.8338851304296728</v>
      </c>
    </row>
    <row r="14" spans="1:24" x14ac:dyDescent="0.15">
      <c r="A14" s="68"/>
      <c r="B14" s="21" t="s">
        <v>24</v>
      </c>
      <c r="C14" s="87">
        <v>31.424470120189593</v>
      </c>
      <c r="D14" s="43">
        <v>32.183349198769569</v>
      </c>
      <c r="E14" s="43">
        <v>18.318099707235074</v>
      </c>
      <c r="F14" s="43">
        <v>11.806716198487766</v>
      </c>
      <c r="G14" s="43">
        <v>11.970593141041821</v>
      </c>
      <c r="H14" s="43">
        <v>12.250529377261607</v>
      </c>
      <c r="I14" s="43">
        <v>12.852190573926551</v>
      </c>
      <c r="J14" s="43">
        <v>13.637339371307426</v>
      </c>
      <c r="K14" s="43">
        <v>8.2654982409413584</v>
      </c>
      <c r="L14" s="43">
        <v>4.5416999999999996</v>
      </c>
      <c r="M14" s="43">
        <v>6.1040999999999999</v>
      </c>
      <c r="N14" s="43">
        <v>6.0266999999999999</v>
      </c>
      <c r="O14" s="43">
        <v>4.9722999999999997</v>
      </c>
      <c r="P14" s="43">
        <v>3.5653999999999999</v>
      </c>
      <c r="Q14" s="43">
        <v>1.5590999999999999</v>
      </c>
      <c r="R14" s="43">
        <v>3.7766999999999999</v>
      </c>
      <c r="S14" s="43">
        <v>0.90229999999999999</v>
      </c>
      <c r="T14" s="43">
        <v>2.3368000000000002</v>
      </c>
      <c r="U14" s="43">
        <v>3.3037000000000001</v>
      </c>
      <c r="V14" s="43">
        <v>1.8383996057756402</v>
      </c>
    </row>
    <row r="15" spans="1:24" x14ac:dyDescent="0.15">
      <c r="A15" s="68"/>
      <c r="B15" s="21" t="s">
        <v>25</v>
      </c>
      <c r="C15" s="87">
        <v>31.646176317866964</v>
      </c>
      <c r="D15" s="43">
        <v>25.040943335218444</v>
      </c>
      <c r="E15" s="43">
        <v>25.320033725148278</v>
      </c>
      <c r="F15" s="43">
        <v>20.666708618162932</v>
      </c>
      <c r="G15" s="43">
        <v>14.490933224190664</v>
      </c>
      <c r="H15" s="43">
        <v>22.14547240037432</v>
      </c>
      <c r="I15" s="43">
        <v>14.715520707753269</v>
      </c>
      <c r="J15" s="43">
        <v>22.423870791928088</v>
      </c>
      <c r="K15" s="43">
        <v>9.4591468331752804</v>
      </c>
      <c r="L15" s="43">
        <v>8.7988999999999997</v>
      </c>
      <c r="M15" s="43">
        <v>2.8723000000000001</v>
      </c>
      <c r="N15" s="43">
        <v>6.0197000000000003</v>
      </c>
      <c r="O15" s="43">
        <v>6.0843999999999996</v>
      </c>
      <c r="P15" s="43">
        <v>9.9228000000000005</v>
      </c>
      <c r="Q15" s="43">
        <v>10.049099999999999</v>
      </c>
      <c r="R15" s="43">
        <v>14.7149</v>
      </c>
      <c r="S15" s="43">
        <v>9.0764999999999993</v>
      </c>
      <c r="T15" s="43">
        <v>7.5511999999999997</v>
      </c>
      <c r="U15" s="43">
        <v>5.2112999999999996</v>
      </c>
      <c r="V15" s="43">
        <v>6.3294656287142272</v>
      </c>
    </row>
    <row r="16" spans="1:24" x14ac:dyDescent="0.15">
      <c r="A16" s="68"/>
      <c r="B16" s="21" t="s">
        <v>26</v>
      </c>
      <c r="C16" s="87">
        <v>35.957188577943207</v>
      </c>
      <c r="D16" s="43">
        <v>34.863990094612568</v>
      </c>
      <c r="E16" s="43">
        <v>30.467525568323566</v>
      </c>
      <c r="F16" s="43">
        <v>20.098497253377111</v>
      </c>
      <c r="G16" s="43">
        <v>25.863019553474579</v>
      </c>
      <c r="H16" s="43">
        <v>28.009829670282237</v>
      </c>
      <c r="I16" s="43">
        <v>13.335263523140217</v>
      </c>
      <c r="J16" s="43">
        <v>16.739708574597589</v>
      </c>
      <c r="K16" s="43">
        <v>14.328356533105673</v>
      </c>
      <c r="L16" s="43">
        <v>9.8420000000000005</v>
      </c>
      <c r="M16" s="43">
        <v>8.7843</v>
      </c>
      <c r="N16" s="43">
        <v>13.759499999999999</v>
      </c>
      <c r="O16" s="43">
        <v>14.5207</v>
      </c>
      <c r="P16" s="43">
        <v>14.537800000000001</v>
      </c>
      <c r="Q16" s="43">
        <v>16.483799999999999</v>
      </c>
      <c r="R16" s="43">
        <v>17.2211</v>
      </c>
      <c r="S16" s="43">
        <v>17.3245</v>
      </c>
      <c r="T16" s="43">
        <v>15.0306</v>
      </c>
      <c r="U16" s="43">
        <v>15.0974</v>
      </c>
      <c r="V16" s="43">
        <v>11.097919476477948</v>
      </c>
    </row>
    <row r="17" spans="1:22" x14ac:dyDescent="0.15">
      <c r="A17" s="68"/>
      <c r="B17" s="21" t="s">
        <v>27</v>
      </c>
      <c r="C17" s="87">
        <v>44.384305568546957</v>
      </c>
      <c r="D17" s="43">
        <v>21.47304418803748</v>
      </c>
      <c r="E17" s="43">
        <v>18.086902272261742</v>
      </c>
      <c r="F17" s="43">
        <v>10.561151091772992</v>
      </c>
      <c r="G17" s="43">
        <v>8.989585769173754</v>
      </c>
      <c r="H17" s="43">
        <v>13.356314593255197</v>
      </c>
      <c r="I17" s="43">
        <v>10.348800901539493</v>
      </c>
      <c r="J17" s="43">
        <v>10.359091424965552</v>
      </c>
      <c r="K17" s="43">
        <v>11.851252239655976</v>
      </c>
      <c r="L17" s="43">
        <v>13.540800000000001</v>
      </c>
      <c r="M17" s="43">
        <v>12.9954</v>
      </c>
      <c r="N17" s="43">
        <v>8.6617999999999995</v>
      </c>
      <c r="O17" s="43">
        <v>3.6879</v>
      </c>
      <c r="P17" s="43">
        <v>3.6888000000000001</v>
      </c>
      <c r="Q17" s="43">
        <v>6.1208999999999998</v>
      </c>
      <c r="R17" s="43">
        <v>2.8014999999999999</v>
      </c>
      <c r="S17" s="43">
        <v>8.8537999999999997</v>
      </c>
      <c r="T17" s="43">
        <v>6.5369999999999999</v>
      </c>
      <c r="U17" s="43">
        <v>4.4276999999999997</v>
      </c>
      <c r="V17" s="43">
        <v>4.6463522581198955</v>
      </c>
    </row>
    <row r="18" spans="1:22" x14ac:dyDescent="0.15">
      <c r="A18" s="68"/>
      <c r="B18" s="21" t="s">
        <v>28</v>
      </c>
      <c r="C18" s="87">
        <v>22.676370539105609</v>
      </c>
      <c r="D18" s="43">
        <v>17.329603707133526</v>
      </c>
      <c r="E18" s="43">
        <v>14.225622006360741</v>
      </c>
      <c r="F18" s="43">
        <v>13.965170958226963</v>
      </c>
      <c r="G18" s="43">
        <v>8.2942048591456885</v>
      </c>
      <c r="H18" s="43">
        <v>12.513478160884564</v>
      </c>
      <c r="I18" s="43">
        <v>9.5588994107203824</v>
      </c>
      <c r="J18" s="43">
        <v>12.579276179735299</v>
      </c>
      <c r="K18" s="43">
        <v>7.9461628699196911</v>
      </c>
      <c r="L18" s="43">
        <v>3.1046999999999998</v>
      </c>
      <c r="M18" s="43">
        <v>1.8382000000000001</v>
      </c>
      <c r="N18" s="43">
        <v>3.7683</v>
      </c>
      <c r="O18" s="43">
        <v>2.4392</v>
      </c>
      <c r="P18" s="43">
        <v>4.5303000000000004</v>
      </c>
      <c r="Q18" s="43">
        <v>0.96860000000000002</v>
      </c>
      <c r="R18" s="43">
        <v>2.2090000000000001</v>
      </c>
      <c r="S18" s="43">
        <v>5.3840000000000003</v>
      </c>
      <c r="T18" s="43">
        <v>1.4000999999999999</v>
      </c>
      <c r="U18" s="43">
        <v>0.54110000000000003</v>
      </c>
      <c r="V18" s="43">
        <v>0.68938461713023047</v>
      </c>
    </row>
    <row r="19" spans="1:22" x14ac:dyDescent="0.15">
      <c r="A19" s="68"/>
      <c r="B19" s="21" t="s">
        <v>29</v>
      </c>
      <c r="C19" s="87">
        <v>16.7312468063921</v>
      </c>
      <c r="D19" s="43">
        <v>4.0709400158074853</v>
      </c>
      <c r="E19" s="43">
        <v>7.0776337856898648</v>
      </c>
      <c r="F19" s="43">
        <v>2.7688994303842178</v>
      </c>
      <c r="G19" s="43">
        <v>1.6529737308015708</v>
      </c>
      <c r="H19" s="43">
        <v>2.1022242474744099</v>
      </c>
      <c r="I19" s="43">
        <v>1.5401742484958165</v>
      </c>
      <c r="J19" s="43">
        <v>2.0668549241186094</v>
      </c>
      <c r="K19" s="43">
        <v>2.4320097485432495</v>
      </c>
      <c r="L19" s="43">
        <v>7.6200000000000004E-2</v>
      </c>
      <c r="M19" s="43">
        <v>8.0199999999999994E-2</v>
      </c>
      <c r="N19" s="43">
        <v>0.39090000000000003</v>
      </c>
      <c r="O19" s="43">
        <v>0.61</v>
      </c>
      <c r="P19" s="43">
        <v>3.2399999999999998E-2</v>
      </c>
      <c r="Q19" s="43">
        <v>2.1162999999999998</v>
      </c>
      <c r="R19" s="43">
        <v>0.4521</v>
      </c>
      <c r="S19" s="43">
        <v>1.1721999999999999</v>
      </c>
      <c r="T19" s="43">
        <v>3.5099999999999999E-2</v>
      </c>
      <c r="U19" s="88">
        <v>0</v>
      </c>
      <c r="V19" s="88">
        <v>0</v>
      </c>
    </row>
    <row r="20" spans="1:22" x14ac:dyDescent="0.15">
      <c r="A20" s="68"/>
      <c r="B20" s="21" t="s">
        <v>30</v>
      </c>
      <c r="C20" s="87">
        <v>48.727514109706476</v>
      </c>
      <c r="D20" s="43">
        <v>38.394239999435904</v>
      </c>
      <c r="E20" s="43">
        <v>37.535225658468406</v>
      </c>
      <c r="F20" s="43">
        <v>26.782277842539237</v>
      </c>
      <c r="G20" s="43">
        <v>24.674092256016255</v>
      </c>
      <c r="H20" s="43">
        <v>30.162446080657677</v>
      </c>
      <c r="I20" s="43">
        <v>24.96659836258571</v>
      </c>
      <c r="J20" s="43">
        <v>26.570689820215655</v>
      </c>
      <c r="K20" s="43">
        <v>19.977855116935984</v>
      </c>
      <c r="L20" s="43">
        <v>20.596900000000002</v>
      </c>
      <c r="M20" s="43">
        <v>18.375900000000001</v>
      </c>
      <c r="N20" s="43">
        <v>11.050599999999999</v>
      </c>
      <c r="O20" s="43">
        <v>11.3729</v>
      </c>
      <c r="P20" s="43">
        <v>14.006</v>
      </c>
      <c r="Q20" s="43">
        <v>8.1240000000000006</v>
      </c>
      <c r="R20" s="43">
        <v>8.4992999999999999</v>
      </c>
      <c r="S20" s="43">
        <v>9.7312999999999992</v>
      </c>
      <c r="T20" s="43">
        <v>11.2135</v>
      </c>
      <c r="U20" s="43">
        <v>6.1870000000000003</v>
      </c>
      <c r="V20" s="43">
        <v>4.2566095954454823</v>
      </c>
    </row>
    <row r="21" spans="1:22" x14ac:dyDescent="0.15">
      <c r="A21" s="68"/>
      <c r="B21" s="21" t="s">
        <v>31</v>
      </c>
      <c r="C21" s="87">
        <v>41.986771819534709</v>
      </c>
      <c r="D21" s="43">
        <v>37.976934937207147</v>
      </c>
      <c r="E21" s="43">
        <v>28.540012325647538</v>
      </c>
      <c r="F21" s="43">
        <v>14.716926443710175</v>
      </c>
      <c r="G21" s="43">
        <v>17.025698583461647</v>
      </c>
      <c r="H21" s="43">
        <v>23.978627097911023</v>
      </c>
      <c r="I21" s="43">
        <v>20.251814126649275</v>
      </c>
      <c r="J21" s="43">
        <v>22.21989908773088</v>
      </c>
      <c r="K21" s="43">
        <v>12.236008067914993</v>
      </c>
      <c r="L21" s="43">
        <v>11.9648</v>
      </c>
      <c r="M21" s="43">
        <v>12.3843</v>
      </c>
      <c r="N21" s="43">
        <v>9.1821000000000002</v>
      </c>
      <c r="O21" s="43">
        <v>7.5490000000000004</v>
      </c>
      <c r="P21" s="43">
        <v>8.2501999999999995</v>
      </c>
      <c r="Q21" s="43">
        <v>4.4943</v>
      </c>
      <c r="R21" s="43">
        <v>7.5955000000000004</v>
      </c>
      <c r="S21" s="43">
        <v>8.3628999999999998</v>
      </c>
      <c r="T21" s="43">
        <v>2.5095999999999998</v>
      </c>
      <c r="U21" s="43">
        <v>3.2645</v>
      </c>
      <c r="V21" s="43">
        <v>2.0275504949686232</v>
      </c>
    </row>
    <row r="22" spans="1:22" x14ac:dyDescent="0.15">
      <c r="A22" s="68"/>
      <c r="B22" s="21" t="s">
        <v>32</v>
      </c>
      <c r="C22" s="87">
        <v>30.667738976010352</v>
      </c>
      <c r="D22" s="43">
        <v>22.725369491519974</v>
      </c>
      <c r="E22" s="43">
        <v>20.713930583224602</v>
      </c>
      <c r="F22" s="43">
        <v>9.6639789118442003</v>
      </c>
      <c r="G22" s="43">
        <v>6.1626812287378412</v>
      </c>
      <c r="H22" s="43">
        <v>11.704134221330026</v>
      </c>
      <c r="I22" s="43">
        <v>10.411128173676644</v>
      </c>
      <c r="J22" s="43">
        <v>7.8685675038778617</v>
      </c>
      <c r="K22" s="43">
        <v>14.780506690629567</v>
      </c>
      <c r="L22" s="43">
        <v>10.033300000000001</v>
      </c>
      <c r="M22" s="43">
        <v>8.2515000000000001</v>
      </c>
      <c r="N22" s="43">
        <v>5.7663000000000002</v>
      </c>
      <c r="O22" s="43">
        <v>1.6823999999999999</v>
      </c>
      <c r="P22" s="43">
        <v>10.9094</v>
      </c>
      <c r="Q22" s="43">
        <v>6.202</v>
      </c>
      <c r="R22" s="43">
        <v>1.881</v>
      </c>
      <c r="S22" s="43">
        <v>3.5150999999999999</v>
      </c>
      <c r="T22" s="43">
        <v>3.5206</v>
      </c>
      <c r="U22" s="43">
        <v>2.9681000000000002</v>
      </c>
      <c r="V22" s="43">
        <v>4.1703348865774759</v>
      </c>
    </row>
    <row r="23" spans="1:22" x14ac:dyDescent="0.15">
      <c r="A23" s="68"/>
      <c r="B23" s="21" t="s">
        <v>33</v>
      </c>
      <c r="C23" s="87">
        <v>24.490787903782746</v>
      </c>
      <c r="D23" s="43">
        <v>23.43632324839032</v>
      </c>
      <c r="E23" s="43">
        <v>14.687402117405773</v>
      </c>
      <c r="F23" s="43">
        <v>6.8441363586690427</v>
      </c>
      <c r="G23" s="43">
        <v>2.4283733166185923</v>
      </c>
      <c r="H23" s="43">
        <v>4.5376727478206611</v>
      </c>
      <c r="I23" s="43">
        <v>6.1339229782019631</v>
      </c>
      <c r="J23" s="43">
        <v>3.5844656559123069</v>
      </c>
      <c r="K23" s="43">
        <v>3.6197019276269802</v>
      </c>
      <c r="L23" s="43">
        <v>2.1173999999999999</v>
      </c>
      <c r="M23" s="43">
        <v>2.8109000000000002</v>
      </c>
      <c r="N23" s="43">
        <v>0.32140000000000002</v>
      </c>
      <c r="O23" s="43">
        <v>0.5353</v>
      </c>
      <c r="P23" s="43">
        <v>2.1737000000000002</v>
      </c>
      <c r="Q23" s="43">
        <v>1.8824000000000001</v>
      </c>
      <c r="R23" s="43">
        <v>1.6004</v>
      </c>
      <c r="S23" s="43">
        <v>0.75600000000000001</v>
      </c>
      <c r="T23" s="43">
        <v>0.47399999999999998</v>
      </c>
      <c r="U23" s="43">
        <v>0.1222</v>
      </c>
      <c r="V23" s="88">
        <v>0</v>
      </c>
    </row>
    <row r="24" spans="1:22" x14ac:dyDescent="0.15">
      <c r="A24" s="68"/>
      <c r="B24" s="21" t="s">
        <v>34</v>
      </c>
      <c r="C24" s="87">
        <v>69.49511686305037</v>
      </c>
      <c r="D24" s="43">
        <v>69.717610615346416</v>
      </c>
      <c r="E24" s="43">
        <v>68.800433539244878</v>
      </c>
      <c r="F24" s="43">
        <v>56.257843506746987</v>
      </c>
      <c r="G24" s="43">
        <v>48.219598188922028</v>
      </c>
      <c r="H24" s="43">
        <v>46.25273512069672</v>
      </c>
      <c r="I24" s="43">
        <v>41.730683139326025</v>
      </c>
      <c r="J24" s="43">
        <v>40.704542183923536</v>
      </c>
      <c r="K24" s="43">
        <v>26.911122156384028</v>
      </c>
      <c r="L24" s="43">
        <v>15.2522</v>
      </c>
      <c r="M24" s="43">
        <v>13.424799999999999</v>
      </c>
      <c r="N24" s="43">
        <v>12.5162</v>
      </c>
      <c r="O24" s="43">
        <v>11.035500000000001</v>
      </c>
      <c r="P24" s="43">
        <v>15.622999999999999</v>
      </c>
      <c r="Q24" s="43">
        <v>19.000499999999999</v>
      </c>
      <c r="R24" s="43">
        <v>16.7941</v>
      </c>
      <c r="S24" s="43">
        <v>18.736599999999999</v>
      </c>
      <c r="T24" s="43">
        <v>9.8260000000000005</v>
      </c>
      <c r="U24" s="43">
        <v>12.018000000000001</v>
      </c>
      <c r="V24" s="43">
        <v>12.91761955024595</v>
      </c>
    </row>
    <row r="25" spans="1:22" x14ac:dyDescent="0.15">
      <c r="A25" s="68"/>
      <c r="B25" s="21" t="s">
        <v>35</v>
      </c>
      <c r="C25" s="87">
        <v>19.345089209072992</v>
      </c>
      <c r="D25" s="43">
        <v>17.821337968177296</v>
      </c>
      <c r="E25" s="43">
        <v>21.241431357170175</v>
      </c>
      <c r="F25" s="43">
        <v>21.196183132760265</v>
      </c>
      <c r="G25" s="43">
        <v>22.008356882112125</v>
      </c>
      <c r="H25" s="43">
        <v>15.992538471181238</v>
      </c>
      <c r="I25" s="43">
        <v>21.081019389076186</v>
      </c>
      <c r="J25" s="43">
        <v>18.844215778535151</v>
      </c>
      <c r="K25" s="43">
        <v>30.097404971925453</v>
      </c>
      <c r="L25" s="43">
        <v>16.788900000000002</v>
      </c>
      <c r="M25" s="43">
        <v>14.831799999999999</v>
      </c>
      <c r="N25" s="43">
        <v>9.4034999999999993</v>
      </c>
      <c r="O25" s="43">
        <v>13.699199999999999</v>
      </c>
      <c r="P25" s="43">
        <v>8.9033999999999995</v>
      </c>
      <c r="Q25" s="43">
        <v>8.4558999999999997</v>
      </c>
      <c r="R25" s="43">
        <v>8.5635999999999992</v>
      </c>
      <c r="S25" s="43">
        <v>10.832700000000001</v>
      </c>
      <c r="T25" s="43">
        <v>4.6102999999999996</v>
      </c>
      <c r="U25" s="43">
        <v>4.8038999999999996</v>
      </c>
      <c r="V25" s="43">
        <v>4.2369742980986116</v>
      </c>
    </row>
    <row r="26" spans="1:22" x14ac:dyDescent="0.15">
      <c r="A26" s="68"/>
      <c r="B26" s="21" t="s">
        <v>36</v>
      </c>
      <c r="C26" s="87">
        <v>55.699957099402752</v>
      </c>
      <c r="D26" s="43">
        <v>53.899092964120435</v>
      </c>
      <c r="E26" s="43">
        <v>37.342666146890444</v>
      </c>
      <c r="F26" s="43">
        <v>28.148163008440218</v>
      </c>
      <c r="G26" s="43">
        <v>34.982896353907243</v>
      </c>
      <c r="H26" s="43">
        <v>19.842496291401616</v>
      </c>
      <c r="I26" s="43">
        <v>16.366898553357647</v>
      </c>
      <c r="J26" s="43">
        <v>15.268912751701532</v>
      </c>
      <c r="K26" s="43">
        <v>32.19327784757067</v>
      </c>
      <c r="L26" s="43">
        <v>17.816600000000001</v>
      </c>
      <c r="M26" s="43">
        <v>12.383900000000001</v>
      </c>
      <c r="N26" s="43">
        <v>17.483000000000001</v>
      </c>
      <c r="O26" s="43">
        <v>17.794</v>
      </c>
      <c r="P26" s="43">
        <v>14.0425</v>
      </c>
      <c r="Q26" s="43">
        <v>11.3256</v>
      </c>
      <c r="R26" s="43">
        <v>13.374499999999999</v>
      </c>
      <c r="S26" s="43">
        <v>8.2809000000000008</v>
      </c>
      <c r="T26" s="43">
        <v>9.5207999999999995</v>
      </c>
      <c r="U26" s="43">
        <v>5.9184000000000001</v>
      </c>
      <c r="V26" s="43">
        <v>6.8112265518665893</v>
      </c>
    </row>
    <row r="27" spans="1:22" x14ac:dyDescent="0.15">
      <c r="A27" s="68"/>
      <c r="B27" s="21" t="s">
        <v>37</v>
      </c>
      <c r="C27" s="87">
        <v>68.923238307103375</v>
      </c>
      <c r="D27" s="43">
        <v>35.057170717681629</v>
      </c>
      <c r="E27" s="43">
        <v>26.592096480582381</v>
      </c>
      <c r="F27" s="43">
        <v>19.472968040464426</v>
      </c>
      <c r="G27" s="43">
        <v>24.443630023574642</v>
      </c>
      <c r="H27" s="43">
        <v>28.577627838510853</v>
      </c>
      <c r="I27" s="43">
        <v>30.482054182078041</v>
      </c>
      <c r="J27" s="43">
        <v>24.768177785657834</v>
      </c>
      <c r="K27" s="43">
        <v>26.7597018390287</v>
      </c>
      <c r="L27" s="43">
        <v>24.305900000000001</v>
      </c>
      <c r="M27" s="43">
        <v>13.664</v>
      </c>
      <c r="N27" s="43">
        <v>12.716100000000001</v>
      </c>
      <c r="O27" s="43">
        <v>8.8851999999999993</v>
      </c>
      <c r="P27" s="43">
        <v>12.7096</v>
      </c>
      <c r="Q27" s="43">
        <v>10.6753</v>
      </c>
      <c r="R27" s="43">
        <v>14.442399999999999</v>
      </c>
      <c r="S27" s="43">
        <v>11.5593</v>
      </c>
      <c r="T27" s="43">
        <v>10.9976</v>
      </c>
      <c r="U27" s="43">
        <v>10.483599999999999</v>
      </c>
      <c r="V27" s="43">
        <v>5.0839437162849075</v>
      </c>
    </row>
    <row r="28" spans="1:22" x14ac:dyDescent="0.15">
      <c r="A28" s="68"/>
      <c r="B28" s="21" t="s">
        <v>38</v>
      </c>
      <c r="C28" s="87">
        <v>13.773322742313029</v>
      </c>
      <c r="D28" s="43">
        <v>22.144610611280147</v>
      </c>
      <c r="E28" s="43">
        <v>20.567002570579426</v>
      </c>
      <c r="F28" s="43">
        <v>25.797091260063763</v>
      </c>
      <c r="G28" s="43">
        <v>28.750297994155932</v>
      </c>
      <c r="H28" s="43">
        <v>12.771829814902777</v>
      </c>
      <c r="I28" s="43">
        <v>1.6368637571037579</v>
      </c>
      <c r="J28" s="43">
        <v>11.547196816004616</v>
      </c>
      <c r="K28" s="43">
        <v>6.7444296397155314</v>
      </c>
      <c r="L28" s="43">
        <v>3.0152999999999999</v>
      </c>
      <c r="M28" s="43">
        <v>4.1322999999999999</v>
      </c>
      <c r="N28" s="43">
        <v>2.2410999999999999</v>
      </c>
      <c r="O28" s="43">
        <v>2.5613000000000001</v>
      </c>
      <c r="P28" s="43">
        <v>3.6006</v>
      </c>
      <c r="Q28" s="43">
        <v>3.2372999999999998</v>
      </c>
      <c r="R28" s="43">
        <v>4.3661000000000003</v>
      </c>
      <c r="S28" s="43">
        <v>6.0925000000000002</v>
      </c>
      <c r="T28" s="43">
        <v>6.4545000000000003</v>
      </c>
      <c r="U28" s="43">
        <v>4.6276999999999999</v>
      </c>
      <c r="V28" s="43">
        <v>3.546202074501311</v>
      </c>
    </row>
    <row r="29" spans="1:22" x14ac:dyDescent="0.15">
      <c r="A29" s="68"/>
      <c r="B29" s="21" t="s">
        <v>39</v>
      </c>
      <c r="C29" s="87">
        <v>41.914988294435908</v>
      </c>
      <c r="D29" s="43">
        <v>38.803617410067133</v>
      </c>
      <c r="E29" s="43">
        <v>34.00574156208932</v>
      </c>
      <c r="F29" s="43">
        <v>14.334101693218601</v>
      </c>
      <c r="G29" s="43">
        <v>18.552175653929183</v>
      </c>
      <c r="H29" s="43">
        <v>24.760201446658726</v>
      </c>
      <c r="I29" s="43">
        <v>16.92057915270393</v>
      </c>
      <c r="J29" s="43">
        <v>12.186824835520964</v>
      </c>
      <c r="K29" s="43">
        <v>8.3526164755295316</v>
      </c>
      <c r="L29" s="43">
        <v>7.9729000000000001</v>
      </c>
      <c r="M29" s="43">
        <v>7.8116000000000003</v>
      </c>
      <c r="N29" s="43">
        <v>2.4386000000000001</v>
      </c>
      <c r="O29" s="43">
        <v>3.0367999999999999</v>
      </c>
      <c r="P29" s="43">
        <v>5.1159999999999997</v>
      </c>
      <c r="Q29" s="43">
        <v>4.2332000000000001</v>
      </c>
      <c r="R29" s="43">
        <v>6.0708000000000002</v>
      </c>
      <c r="S29" s="43">
        <v>6.2310999999999996</v>
      </c>
      <c r="T29" s="43">
        <v>3.4298000000000002</v>
      </c>
      <c r="U29" s="43">
        <v>4.4165999999999999</v>
      </c>
      <c r="V29" s="43">
        <v>4.8656775283629496</v>
      </c>
    </row>
    <row r="30" spans="1:22" x14ac:dyDescent="0.15">
      <c r="A30" s="68"/>
      <c r="B30" s="21" t="s">
        <v>40</v>
      </c>
      <c r="C30" s="87">
        <v>47.285275647903077</v>
      </c>
      <c r="D30" s="43">
        <v>36.961251461868926</v>
      </c>
      <c r="E30" s="43">
        <v>31.735233378029399</v>
      </c>
      <c r="F30" s="43">
        <v>17.108201343755677</v>
      </c>
      <c r="G30" s="43">
        <v>18.860286077148221</v>
      </c>
      <c r="H30" s="43">
        <v>17.645181666631657</v>
      </c>
      <c r="I30" s="43">
        <v>15.848245343691083</v>
      </c>
      <c r="J30" s="43">
        <v>25.819042577721227</v>
      </c>
      <c r="K30" s="43">
        <v>12.83547527624523</v>
      </c>
      <c r="L30" s="43">
        <v>7.0242000000000004</v>
      </c>
      <c r="M30" s="43">
        <v>8.5283999999999995</v>
      </c>
      <c r="N30" s="43">
        <v>4.2146999999999997</v>
      </c>
      <c r="O30" s="43">
        <v>6.3802000000000003</v>
      </c>
      <c r="P30" s="43">
        <v>10.724299999999999</v>
      </c>
      <c r="Q30" s="43">
        <v>6.2167000000000003</v>
      </c>
      <c r="R30" s="43">
        <v>6.4580000000000002</v>
      </c>
      <c r="S30" s="43">
        <v>3.1652999999999998</v>
      </c>
      <c r="T30" s="43">
        <v>3.7345000000000002</v>
      </c>
      <c r="U30" s="43">
        <v>1.9255</v>
      </c>
      <c r="V30" s="43">
        <v>4.5596938465589867</v>
      </c>
    </row>
    <row r="31" spans="1:22" x14ac:dyDescent="0.15">
      <c r="A31" s="69"/>
      <c r="B31" s="37" t="s">
        <v>5</v>
      </c>
      <c r="C31" s="84">
        <v>28.751239279850811</v>
      </c>
      <c r="D31" s="38">
        <v>23.418500811840079</v>
      </c>
      <c r="E31" s="38">
        <v>18.799872647765458</v>
      </c>
      <c r="F31" s="38">
        <v>12.848352139169537</v>
      </c>
      <c r="G31" s="38">
        <v>12.150858204354956</v>
      </c>
      <c r="H31" s="38">
        <v>12.826546283089916</v>
      </c>
      <c r="I31" s="38">
        <v>11.184285724069191</v>
      </c>
      <c r="J31" s="38">
        <v>10.767320187175693</v>
      </c>
      <c r="K31" s="38">
        <v>10.363684662899255</v>
      </c>
      <c r="L31" s="38">
        <v>6.9641000000000002</v>
      </c>
      <c r="M31" s="38">
        <v>5.3143000000000002</v>
      </c>
      <c r="N31" s="38">
        <v>4.8539000000000003</v>
      </c>
      <c r="O31" s="38">
        <v>4.2203999999999997</v>
      </c>
      <c r="P31" s="38">
        <v>5.0441000000000003</v>
      </c>
      <c r="Q31" s="38">
        <v>4.3529999999999998</v>
      </c>
      <c r="R31" s="38">
        <v>4.9667000000000003</v>
      </c>
      <c r="S31" s="38">
        <v>4.2241999999999997</v>
      </c>
      <c r="T31" s="38">
        <v>3.2418999999999998</v>
      </c>
      <c r="U31" s="38">
        <v>3.0802</v>
      </c>
      <c r="V31" s="38">
        <v>2.6446288313926334</v>
      </c>
    </row>
    <row r="32" spans="1:22" x14ac:dyDescent="0.15">
      <c r="A32" s="66" t="s">
        <v>41</v>
      </c>
      <c r="B32" s="50" t="s">
        <v>42</v>
      </c>
      <c r="C32" s="85">
        <v>45.262587885016323</v>
      </c>
      <c r="D32" s="86">
        <v>38.620310814485563</v>
      </c>
      <c r="E32" s="86">
        <v>31.031769292326928</v>
      </c>
      <c r="F32" s="86">
        <v>18.212689165218105</v>
      </c>
      <c r="G32" s="86">
        <v>16.450329284218665</v>
      </c>
      <c r="H32" s="86">
        <v>15.50477259176375</v>
      </c>
      <c r="I32" s="86">
        <v>10.911578218644435</v>
      </c>
      <c r="J32" s="86">
        <v>9.2684386746300049</v>
      </c>
      <c r="K32" s="86">
        <v>7.8503694152115804</v>
      </c>
      <c r="L32" s="86">
        <v>17.514099999999999</v>
      </c>
      <c r="M32" s="86">
        <v>21.5777</v>
      </c>
      <c r="N32" s="86">
        <v>6.8688000000000002</v>
      </c>
      <c r="O32" s="86">
        <v>5.2436999999999996</v>
      </c>
      <c r="P32" s="86">
        <v>6.8529999999999998</v>
      </c>
      <c r="Q32" s="86">
        <v>6.8249000000000004</v>
      </c>
      <c r="R32" s="86">
        <v>9.1498000000000008</v>
      </c>
      <c r="S32" s="86">
        <v>5.3109000000000002</v>
      </c>
      <c r="T32" s="86">
        <v>2.9386999999999999</v>
      </c>
      <c r="U32" s="86">
        <v>5.4333</v>
      </c>
      <c r="V32" s="86">
        <v>3.0853207438563448</v>
      </c>
    </row>
    <row r="33" spans="1:22" x14ac:dyDescent="0.15">
      <c r="A33" s="68"/>
      <c r="B33" s="21" t="s">
        <v>43</v>
      </c>
      <c r="C33" s="87">
        <v>24.846266530117511</v>
      </c>
      <c r="D33" s="43">
        <v>26.60770161368508</v>
      </c>
      <c r="E33" s="43">
        <v>19.629474718705513</v>
      </c>
      <c r="F33" s="43">
        <v>13.108876127663253</v>
      </c>
      <c r="G33" s="43">
        <v>11.232223171382236</v>
      </c>
      <c r="H33" s="43">
        <v>15.270826538972019</v>
      </c>
      <c r="I33" s="43">
        <v>11.245694368808593</v>
      </c>
      <c r="J33" s="43">
        <v>12.531408182002632</v>
      </c>
      <c r="K33" s="43">
        <v>9.5841399833665637</v>
      </c>
      <c r="L33" s="43">
        <v>6.9204999999999997</v>
      </c>
      <c r="M33" s="43">
        <v>4.8532999999999999</v>
      </c>
      <c r="N33" s="43">
        <v>7.8513999999999999</v>
      </c>
      <c r="O33" s="43">
        <v>5.4776999999999996</v>
      </c>
      <c r="P33" s="43">
        <v>4.4448999999999996</v>
      </c>
      <c r="Q33" s="43">
        <v>2.8549000000000002</v>
      </c>
      <c r="R33" s="43">
        <v>4.9024000000000001</v>
      </c>
      <c r="S33" s="43">
        <v>3.0045000000000002</v>
      </c>
      <c r="T33" s="43">
        <v>1.6834</v>
      </c>
      <c r="U33" s="43">
        <v>2.1154000000000002</v>
      </c>
      <c r="V33" s="43">
        <v>6.5642520825044768</v>
      </c>
    </row>
    <row r="34" spans="1:22" x14ac:dyDescent="0.15">
      <c r="A34" s="68"/>
      <c r="B34" s="21" t="s">
        <v>44</v>
      </c>
      <c r="C34" s="87">
        <v>48.111788805723059</v>
      </c>
      <c r="D34" s="43">
        <v>56.55185641456994</v>
      </c>
      <c r="E34" s="43">
        <v>35.449259474322211</v>
      </c>
      <c r="F34" s="43">
        <v>24.354001788718222</v>
      </c>
      <c r="G34" s="43">
        <v>29.623113227607682</v>
      </c>
      <c r="H34" s="43">
        <v>30.727254739464641</v>
      </c>
      <c r="I34" s="43">
        <v>32.79959525576303</v>
      </c>
      <c r="J34" s="43">
        <v>28.172862916168153</v>
      </c>
      <c r="K34" s="43">
        <v>12.418478726200926</v>
      </c>
      <c r="L34" s="43">
        <v>17.128399999999999</v>
      </c>
      <c r="M34" s="43">
        <v>15.9734</v>
      </c>
      <c r="N34" s="43">
        <v>10.732100000000001</v>
      </c>
      <c r="O34" s="43">
        <v>9.8277000000000001</v>
      </c>
      <c r="P34" s="43">
        <v>13.223699999999999</v>
      </c>
      <c r="Q34" s="43">
        <v>8.6812000000000005</v>
      </c>
      <c r="R34" s="43">
        <v>18.433199999999999</v>
      </c>
      <c r="S34" s="43">
        <v>5.181</v>
      </c>
      <c r="T34" s="43">
        <v>5.8776999999999999</v>
      </c>
      <c r="U34" s="43">
        <v>7.4332000000000003</v>
      </c>
      <c r="V34" s="43">
        <v>7.4925706553602867</v>
      </c>
    </row>
    <row r="35" spans="1:22" x14ac:dyDescent="0.15">
      <c r="A35" s="68"/>
      <c r="B35" s="21" t="s">
        <v>45</v>
      </c>
      <c r="C35" s="87">
        <v>33.360744759213162</v>
      </c>
      <c r="D35" s="43">
        <v>33.105970056050907</v>
      </c>
      <c r="E35" s="43">
        <v>30.21652760829701</v>
      </c>
      <c r="F35" s="43">
        <v>19.332050558973659</v>
      </c>
      <c r="G35" s="43">
        <v>25.852417441709271</v>
      </c>
      <c r="H35" s="43">
        <v>32.84420805286468</v>
      </c>
      <c r="I35" s="43">
        <v>34.665967315421625</v>
      </c>
      <c r="J35" s="43">
        <v>30.691231757118125</v>
      </c>
      <c r="K35" s="43">
        <v>18.330364388685016</v>
      </c>
      <c r="L35" s="43">
        <v>23.944099999999999</v>
      </c>
      <c r="M35" s="43">
        <v>18.058</v>
      </c>
      <c r="N35" s="43">
        <v>10.8789</v>
      </c>
      <c r="O35" s="43">
        <v>8.4548000000000005</v>
      </c>
      <c r="P35" s="43">
        <v>12.3476</v>
      </c>
      <c r="Q35" s="43">
        <v>10.4917</v>
      </c>
      <c r="R35" s="43">
        <v>13.823700000000001</v>
      </c>
      <c r="S35" s="43">
        <v>6.3432000000000004</v>
      </c>
      <c r="T35" s="43">
        <v>11.320600000000001</v>
      </c>
      <c r="U35" s="43">
        <v>10.076000000000001</v>
      </c>
      <c r="V35" s="43">
        <v>8.066934916196427</v>
      </c>
    </row>
    <row r="36" spans="1:22" x14ac:dyDescent="0.15">
      <c r="A36" s="68"/>
      <c r="B36" s="21" t="s">
        <v>46</v>
      </c>
      <c r="C36" s="87">
        <v>54.771173693656607</v>
      </c>
      <c r="D36" s="43">
        <v>47.213833161904425</v>
      </c>
      <c r="E36" s="43">
        <v>34.460523338408578</v>
      </c>
      <c r="F36" s="43">
        <v>24.802862631405066</v>
      </c>
      <c r="G36" s="43">
        <v>26.068519135083282</v>
      </c>
      <c r="H36" s="43">
        <v>27.176346098383782</v>
      </c>
      <c r="I36" s="43">
        <v>25.426757409535139</v>
      </c>
      <c r="J36" s="43">
        <v>19.43769912334329</v>
      </c>
      <c r="K36" s="43">
        <v>13.125262805691417</v>
      </c>
      <c r="L36" s="43">
        <v>19.516100000000002</v>
      </c>
      <c r="M36" s="43">
        <v>15.8515</v>
      </c>
      <c r="N36" s="43">
        <v>13.167400000000001</v>
      </c>
      <c r="O36" s="43">
        <v>9.0593000000000004</v>
      </c>
      <c r="P36" s="43">
        <v>10.3538</v>
      </c>
      <c r="Q36" s="43">
        <v>16.0197</v>
      </c>
      <c r="R36" s="43">
        <v>11.3386</v>
      </c>
      <c r="S36" s="43">
        <v>7.1048</v>
      </c>
      <c r="T36" s="43">
        <v>9.6438000000000006</v>
      </c>
      <c r="U36" s="43">
        <v>9.7934999999999999</v>
      </c>
      <c r="V36" s="43">
        <v>9.2622264862130947</v>
      </c>
    </row>
    <row r="37" spans="1:22" x14ac:dyDescent="0.15">
      <c r="A37" s="68"/>
      <c r="B37" s="21" t="s">
        <v>47</v>
      </c>
      <c r="C37" s="87">
        <v>46.432224805007316</v>
      </c>
      <c r="D37" s="43">
        <v>56.205397707589981</v>
      </c>
      <c r="E37" s="43">
        <v>28.940941752373554</v>
      </c>
      <c r="F37" s="43">
        <v>33.272894645692688</v>
      </c>
      <c r="G37" s="43">
        <v>31.508906660208368</v>
      </c>
      <c r="H37" s="43">
        <v>31.420508575307025</v>
      </c>
      <c r="I37" s="43">
        <v>25.316309644909243</v>
      </c>
      <c r="J37" s="43">
        <v>29.160999163578044</v>
      </c>
      <c r="K37" s="43">
        <v>18.890872057141269</v>
      </c>
      <c r="L37" s="43">
        <v>20.843599999999999</v>
      </c>
      <c r="M37" s="43">
        <v>23.892900000000001</v>
      </c>
      <c r="N37" s="43">
        <v>29.2896</v>
      </c>
      <c r="O37" s="43">
        <v>21.709399999999999</v>
      </c>
      <c r="P37" s="43">
        <v>23.532900000000001</v>
      </c>
      <c r="Q37" s="43">
        <v>18.819800000000001</v>
      </c>
      <c r="R37" s="43">
        <v>17.831900000000001</v>
      </c>
      <c r="S37" s="43">
        <v>10.526400000000001</v>
      </c>
      <c r="T37" s="43">
        <v>10.193199999999999</v>
      </c>
      <c r="U37" s="43">
        <v>5.1516000000000002</v>
      </c>
      <c r="V37" s="43">
        <v>7.8983695305547617</v>
      </c>
    </row>
    <row r="38" spans="1:22" x14ac:dyDescent="0.15">
      <c r="A38" s="68"/>
      <c r="B38" s="21" t="s">
        <v>48</v>
      </c>
      <c r="C38" s="87">
        <v>53.823857467038565</v>
      </c>
      <c r="D38" s="43">
        <v>44.882325678234508</v>
      </c>
      <c r="E38" s="43">
        <v>41.53820596257976</v>
      </c>
      <c r="F38" s="43">
        <v>27.519075176178344</v>
      </c>
      <c r="G38" s="43">
        <v>23.144221625945477</v>
      </c>
      <c r="H38" s="43">
        <v>31.733188470179694</v>
      </c>
      <c r="I38" s="43">
        <v>24.603892801564367</v>
      </c>
      <c r="J38" s="43">
        <v>22.796387595852167</v>
      </c>
      <c r="K38" s="43">
        <v>11.123923057025895</v>
      </c>
      <c r="L38" s="43">
        <v>16.990200000000002</v>
      </c>
      <c r="M38" s="43">
        <v>21.9069</v>
      </c>
      <c r="N38" s="43">
        <v>16.360800000000001</v>
      </c>
      <c r="O38" s="43">
        <v>10.8348</v>
      </c>
      <c r="P38" s="43">
        <v>12.025399999999999</v>
      </c>
      <c r="Q38" s="43">
        <v>13.740600000000001</v>
      </c>
      <c r="R38" s="43">
        <v>8.7353000000000005</v>
      </c>
      <c r="S38" s="43">
        <v>6.2664999999999997</v>
      </c>
      <c r="T38" s="43">
        <v>16.447199999999999</v>
      </c>
      <c r="U38" s="43">
        <v>18.126100000000001</v>
      </c>
      <c r="V38" s="43">
        <v>11.409974595720485</v>
      </c>
    </row>
    <row r="39" spans="1:22" x14ac:dyDescent="0.15">
      <c r="A39" s="68"/>
      <c r="B39" s="21" t="s">
        <v>49</v>
      </c>
      <c r="C39" s="87">
        <v>61.712218885354076</v>
      </c>
      <c r="D39" s="43">
        <v>34.059175992310735</v>
      </c>
      <c r="E39" s="43">
        <v>31.534231343315348</v>
      </c>
      <c r="F39" s="43">
        <v>32.829766937184822</v>
      </c>
      <c r="G39" s="43">
        <v>23.444613644426493</v>
      </c>
      <c r="H39" s="43">
        <v>38.144026870248787</v>
      </c>
      <c r="I39" s="43">
        <v>28.844407711317036</v>
      </c>
      <c r="J39" s="43">
        <v>25.386170177260684</v>
      </c>
      <c r="K39" s="43">
        <v>17.738585332620485</v>
      </c>
      <c r="L39" s="43">
        <v>24.5808</v>
      </c>
      <c r="M39" s="43">
        <v>21.907299999999999</v>
      </c>
      <c r="N39" s="43">
        <v>26.683299999999999</v>
      </c>
      <c r="O39" s="43">
        <v>16.7454</v>
      </c>
      <c r="P39" s="43">
        <v>15.559699999999999</v>
      </c>
      <c r="Q39" s="43">
        <v>11.024699999999999</v>
      </c>
      <c r="R39" s="43">
        <v>10.757899999999999</v>
      </c>
      <c r="S39" s="43">
        <v>8.7483000000000004</v>
      </c>
      <c r="T39" s="43">
        <v>8.3239999999999998</v>
      </c>
      <c r="U39" s="43">
        <v>5.9565000000000001</v>
      </c>
      <c r="V39" s="43">
        <v>10.963726472145023</v>
      </c>
    </row>
    <row r="40" spans="1:22" x14ac:dyDescent="0.15">
      <c r="A40" s="68"/>
      <c r="B40" s="21" t="s">
        <v>50</v>
      </c>
      <c r="C40" s="87">
        <v>72.827392668219446</v>
      </c>
      <c r="D40" s="43">
        <v>56.735390207995273</v>
      </c>
      <c r="E40" s="43">
        <v>59.467149988296804</v>
      </c>
      <c r="F40" s="43">
        <v>69.549698676977883</v>
      </c>
      <c r="G40" s="43">
        <v>74.400349416092396</v>
      </c>
      <c r="H40" s="43">
        <v>70.388201898343027</v>
      </c>
      <c r="I40" s="43">
        <v>74.385980424294601</v>
      </c>
      <c r="J40" s="43">
        <v>70.387757378058836</v>
      </c>
      <c r="K40" s="43">
        <v>58.850833632347893</v>
      </c>
      <c r="L40" s="43">
        <v>62.951599999999999</v>
      </c>
      <c r="M40" s="43">
        <v>65.340199999999996</v>
      </c>
      <c r="N40" s="43">
        <v>45.741100000000003</v>
      </c>
      <c r="O40" s="43">
        <v>31.876799999999999</v>
      </c>
      <c r="P40" s="43">
        <v>38.606000000000002</v>
      </c>
      <c r="Q40" s="43">
        <v>33.013300000000001</v>
      </c>
      <c r="R40" s="43">
        <v>46.542000000000002</v>
      </c>
      <c r="S40" s="43">
        <v>24.534700000000001</v>
      </c>
      <c r="T40" s="43">
        <v>28.587499999999999</v>
      </c>
      <c r="U40" s="43">
        <v>24.585000000000001</v>
      </c>
      <c r="V40" s="43">
        <v>24.635654954313043</v>
      </c>
    </row>
    <row r="41" spans="1:22" x14ac:dyDescent="0.15">
      <c r="A41" s="68"/>
      <c r="B41" s="21" t="s">
        <v>51</v>
      </c>
      <c r="C41" s="87">
        <v>46.265571572903738</v>
      </c>
      <c r="D41" s="43">
        <v>33.906650915459359</v>
      </c>
      <c r="E41" s="43">
        <v>39.348523753970618</v>
      </c>
      <c r="F41" s="43">
        <v>33.369580838757742</v>
      </c>
      <c r="G41" s="43">
        <v>29.952854851620923</v>
      </c>
      <c r="H41" s="43">
        <v>37.132079115535966</v>
      </c>
      <c r="I41" s="43">
        <v>25.154973509634829</v>
      </c>
      <c r="J41" s="43">
        <v>22.101028398863598</v>
      </c>
      <c r="K41" s="43">
        <v>13.357196757038457</v>
      </c>
      <c r="L41" s="43">
        <v>17.340800000000002</v>
      </c>
      <c r="M41" s="43">
        <v>13.213699999999999</v>
      </c>
      <c r="N41" s="43">
        <v>9.6439000000000004</v>
      </c>
      <c r="O41" s="43">
        <v>2.7570999999999999</v>
      </c>
      <c r="P41" s="43">
        <v>8.4788999999999994</v>
      </c>
      <c r="Q41" s="43">
        <v>8.2103000000000002</v>
      </c>
      <c r="R41" s="43">
        <v>6.2515999999999998</v>
      </c>
      <c r="S41" s="43">
        <v>4.6752000000000002</v>
      </c>
      <c r="T41" s="43">
        <v>6.0270999999999999</v>
      </c>
      <c r="U41" s="43">
        <v>5.6958000000000002</v>
      </c>
      <c r="V41" s="43">
        <v>4.6160779147235207</v>
      </c>
    </row>
    <row r="42" spans="1:22" x14ac:dyDescent="0.15">
      <c r="A42" s="68"/>
      <c r="B42" s="21" t="s">
        <v>52</v>
      </c>
      <c r="C42" s="87">
        <v>53.778468549308812</v>
      </c>
      <c r="D42" s="43">
        <v>63.05688014731377</v>
      </c>
      <c r="E42" s="43">
        <v>42.03785934549974</v>
      </c>
      <c r="F42" s="43">
        <v>26.765081383642446</v>
      </c>
      <c r="G42" s="43">
        <v>33.603019206924884</v>
      </c>
      <c r="H42" s="43">
        <v>34.696862341552091</v>
      </c>
      <c r="I42" s="43">
        <v>17.483247958243222</v>
      </c>
      <c r="J42" s="43">
        <v>20.438683051762496</v>
      </c>
      <c r="K42" s="43">
        <v>24.109443994547753</v>
      </c>
      <c r="L42" s="43">
        <v>13.9076</v>
      </c>
      <c r="M42" s="43">
        <v>18.890699999999999</v>
      </c>
      <c r="N42" s="43">
        <v>11.2265</v>
      </c>
      <c r="O42" s="43">
        <v>3.6808999999999998</v>
      </c>
      <c r="P42" s="43">
        <v>5.9377000000000004</v>
      </c>
      <c r="Q42" s="43">
        <v>7.3438999999999997</v>
      </c>
      <c r="R42" s="43">
        <v>5.9819000000000004</v>
      </c>
      <c r="S42" s="43">
        <v>3.5495000000000001</v>
      </c>
      <c r="T42" s="43">
        <v>11.6417</v>
      </c>
      <c r="U42" s="43">
        <v>6.524</v>
      </c>
      <c r="V42" s="43">
        <v>8.8724494553143955</v>
      </c>
    </row>
    <row r="43" spans="1:22" x14ac:dyDescent="0.15">
      <c r="A43" s="68"/>
      <c r="B43" s="21" t="s">
        <v>53</v>
      </c>
      <c r="C43" s="87">
        <v>24.780757122606282</v>
      </c>
      <c r="D43" s="43">
        <v>9.7444775029733002</v>
      </c>
      <c r="E43" s="43">
        <v>18.108893029659164</v>
      </c>
      <c r="F43" s="43">
        <v>11.742781945833872</v>
      </c>
      <c r="G43" s="43">
        <v>12.120599885244804</v>
      </c>
      <c r="H43" s="43">
        <v>15.552182211734157</v>
      </c>
      <c r="I43" s="43">
        <v>15.015812892149297</v>
      </c>
      <c r="J43" s="43">
        <v>14.716828280206208</v>
      </c>
      <c r="K43" s="43">
        <v>13.964514358923211</v>
      </c>
      <c r="L43" s="43">
        <v>14.376899999999999</v>
      </c>
      <c r="M43" s="43">
        <v>8.4381000000000004</v>
      </c>
      <c r="N43" s="43">
        <v>5.9843000000000002</v>
      </c>
      <c r="O43" s="43">
        <v>4.4455999999999998</v>
      </c>
      <c r="P43" s="43">
        <v>2.2269000000000001</v>
      </c>
      <c r="Q43" s="43">
        <v>5.0312999999999999</v>
      </c>
      <c r="R43" s="43">
        <v>4.8708999999999998</v>
      </c>
      <c r="S43" s="43">
        <v>3.6251000000000002</v>
      </c>
      <c r="T43" s="43">
        <v>1.1707000000000001</v>
      </c>
      <c r="U43" s="43">
        <v>2.1295999999999999</v>
      </c>
      <c r="V43" s="43">
        <v>0.60882613961849974</v>
      </c>
    </row>
    <row r="44" spans="1:22" x14ac:dyDescent="0.15">
      <c r="A44" s="68"/>
      <c r="B44" s="21" t="s">
        <v>54</v>
      </c>
      <c r="C44" s="87">
        <v>52.188027088298327</v>
      </c>
      <c r="D44" s="43">
        <v>62.674371452952556</v>
      </c>
      <c r="E44" s="43">
        <v>51.674508562734083</v>
      </c>
      <c r="F44" s="43">
        <v>35.954934771990814</v>
      </c>
      <c r="G44" s="43">
        <v>37.075520896791318</v>
      </c>
      <c r="H44" s="43">
        <v>39.699669664016149</v>
      </c>
      <c r="I44" s="43">
        <v>37.613387752518705</v>
      </c>
      <c r="J44" s="43">
        <v>45.867492845565032</v>
      </c>
      <c r="K44" s="43">
        <v>43.504105915466759</v>
      </c>
      <c r="L44" s="43">
        <v>35.928800000000003</v>
      </c>
      <c r="M44" s="43">
        <v>34.056800000000003</v>
      </c>
      <c r="N44" s="43">
        <v>36.585000000000001</v>
      </c>
      <c r="O44" s="43">
        <v>24.6004</v>
      </c>
      <c r="P44" s="43">
        <v>27.451499999999999</v>
      </c>
      <c r="Q44" s="43">
        <v>27.159600000000001</v>
      </c>
      <c r="R44" s="43">
        <v>29.595099999999999</v>
      </c>
      <c r="S44" s="43">
        <v>21.250800000000002</v>
      </c>
      <c r="T44" s="43">
        <v>18.652100000000001</v>
      </c>
      <c r="U44" s="43">
        <v>13.0443</v>
      </c>
      <c r="V44" s="43">
        <v>21.726365896966968</v>
      </c>
    </row>
    <row r="45" spans="1:22" x14ac:dyDescent="0.15">
      <c r="A45" s="68"/>
      <c r="B45" s="21" t="s">
        <v>55</v>
      </c>
      <c r="C45" s="87">
        <v>55.816649736747749</v>
      </c>
      <c r="D45" s="43">
        <v>53.403514914313213</v>
      </c>
      <c r="E45" s="43">
        <v>28.788388039035461</v>
      </c>
      <c r="F45" s="43">
        <v>31.288694488085707</v>
      </c>
      <c r="G45" s="43">
        <v>41.533841656742702</v>
      </c>
      <c r="H45" s="43">
        <v>35.706682498260413</v>
      </c>
      <c r="I45" s="43">
        <v>25.835782375640971</v>
      </c>
      <c r="J45" s="43">
        <v>25.751950703704651</v>
      </c>
      <c r="K45" s="43">
        <v>13.397679197052927</v>
      </c>
      <c r="L45" s="43">
        <v>9.5159000000000002</v>
      </c>
      <c r="M45" s="43">
        <v>16.920100000000001</v>
      </c>
      <c r="N45" s="43">
        <v>15.547700000000001</v>
      </c>
      <c r="O45" s="43">
        <v>7.5259</v>
      </c>
      <c r="P45" s="43">
        <v>9.1376000000000008</v>
      </c>
      <c r="Q45" s="43">
        <v>15.332800000000001</v>
      </c>
      <c r="R45" s="43">
        <v>14.673299999999999</v>
      </c>
      <c r="S45" s="43">
        <v>7.7611999999999997</v>
      </c>
      <c r="T45" s="43">
        <v>13.1967</v>
      </c>
      <c r="U45" s="43">
        <v>15.2826</v>
      </c>
      <c r="V45" s="43">
        <v>11.750420778862805</v>
      </c>
    </row>
    <row r="46" spans="1:22" x14ac:dyDescent="0.15">
      <c r="A46" s="68"/>
      <c r="B46" s="21" t="s">
        <v>56</v>
      </c>
      <c r="C46" s="87">
        <v>50.269874733037874</v>
      </c>
      <c r="D46" s="43">
        <v>35.615783337820858</v>
      </c>
      <c r="E46" s="43">
        <v>25.383922281423441</v>
      </c>
      <c r="F46" s="43">
        <v>21.816410494244483</v>
      </c>
      <c r="G46" s="43">
        <v>20.799537993536582</v>
      </c>
      <c r="H46" s="43">
        <v>26.023167880714549</v>
      </c>
      <c r="I46" s="43">
        <v>18.918897860928173</v>
      </c>
      <c r="J46" s="43">
        <v>20.071501185330824</v>
      </c>
      <c r="K46" s="43">
        <v>13.5837709916525</v>
      </c>
      <c r="L46" s="43">
        <v>10.5862</v>
      </c>
      <c r="M46" s="43">
        <v>5.1694000000000004</v>
      </c>
      <c r="N46" s="43">
        <v>9.1193000000000008</v>
      </c>
      <c r="O46" s="43">
        <v>5.1497999999999999</v>
      </c>
      <c r="P46" s="43">
        <v>3.9316</v>
      </c>
      <c r="Q46" s="43">
        <v>5.0147000000000004</v>
      </c>
      <c r="R46" s="43">
        <v>5.2224000000000004</v>
      </c>
      <c r="S46" s="43">
        <v>4.8072999999999997</v>
      </c>
      <c r="T46" s="43">
        <v>1.2867999999999999</v>
      </c>
      <c r="U46" s="43">
        <v>0.63959999999999995</v>
      </c>
      <c r="V46" s="43">
        <v>0.84126182239436997</v>
      </c>
    </row>
    <row r="47" spans="1:22" x14ac:dyDescent="0.15">
      <c r="A47" s="68"/>
      <c r="B47" s="21" t="s">
        <v>57</v>
      </c>
      <c r="C47" s="87">
        <v>36.609432752987715</v>
      </c>
      <c r="D47" s="43">
        <v>17.950347812978208</v>
      </c>
      <c r="E47" s="43">
        <v>23.434831956652246</v>
      </c>
      <c r="F47" s="43">
        <v>15.31591864214063</v>
      </c>
      <c r="G47" s="43">
        <v>22.89368810267262</v>
      </c>
      <c r="H47" s="43">
        <v>13.616865386605232</v>
      </c>
      <c r="I47" s="43">
        <v>9.0736010782340006</v>
      </c>
      <c r="J47" s="43">
        <v>5.5101286611148081</v>
      </c>
      <c r="K47" s="43">
        <v>6.8245312026307303</v>
      </c>
      <c r="L47" s="43">
        <v>3.8860000000000001</v>
      </c>
      <c r="M47" s="43">
        <v>1.2148000000000001</v>
      </c>
      <c r="N47" s="43">
        <v>1.2170000000000001</v>
      </c>
      <c r="O47" s="43">
        <v>3.0234999999999999</v>
      </c>
      <c r="P47" s="43">
        <v>1.7989999999999999</v>
      </c>
      <c r="Q47" s="43">
        <v>2.9238</v>
      </c>
      <c r="R47" s="43">
        <v>1.3385</v>
      </c>
      <c r="S47" s="43">
        <v>0.92620000000000002</v>
      </c>
      <c r="T47" s="43">
        <v>1.2091000000000001</v>
      </c>
      <c r="U47" s="43">
        <v>1.4823</v>
      </c>
      <c r="V47" s="43">
        <v>1.2704132144580038</v>
      </c>
    </row>
    <row r="48" spans="1:22" x14ac:dyDescent="0.15">
      <c r="A48" s="68"/>
      <c r="B48" s="21" t="s">
        <v>58</v>
      </c>
      <c r="C48" s="87">
        <v>68.999429064067328</v>
      </c>
      <c r="D48" s="43">
        <v>57.540506519900383</v>
      </c>
      <c r="E48" s="43">
        <v>43.900743496855831</v>
      </c>
      <c r="F48" s="43">
        <v>32.558313002756456</v>
      </c>
      <c r="G48" s="43">
        <v>30.981781825528145</v>
      </c>
      <c r="H48" s="43">
        <v>35.598379280868492</v>
      </c>
      <c r="I48" s="43">
        <v>27.702710692959087</v>
      </c>
      <c r="J48" s="43">
        <v>29.356730258284973</v>
      </c>
      <c r="K48" s="43">
        <v>23.248943499564245</v>
      </c>
      <c r="L48" s="43">
        <v>11.0463</v>
      </c>
      <c r="M48" s="43">
        <v>10.813800000000001</v>
      </c>
      <c r="N48" s="43">
        <v>4.3986000000000001</v>
      </c>
      <c r="O48" s="43">
        <v>4.1524000000000001</v>
      </c>
      <c r="P48" s="43">
        <v>3.5259999999999998</v>
      </c>
      <c r="Q48" s="43">
        <v>5.5860000000000003</v>
      </c>
      <c r="R48" s="43">
        <v>5.1962999999999999</v>
      </c>
      <c r="S48" s="43">
        <v>5.8205999999999998</v>
      </c>
      <c r="T48" s="43">
        <v>2.8389000000000002</v>
      </c>
      <c r="U48" s="43">
        <v>5.4149000000000003</v>
      </c>
      <c r="V48" s="43">
        <v>3.545221364043289</v>
      </c>
    </row>
    <row r="49" spans="1:25" x14ac:dyDescent="0.15">
      <c r="A49" s="69"/>
      <c r="B49" s="37" t="s">
        <v>5</v>
      </c>
      <c r="C49" s="84">
        <v>49.07737151584724</v>
      </c>
      <c r="D49" s="38">
        <v>41.028341746526657</v>
      </c>
      <c r="E49" s="38">
        <v>33.291227583742256</v>
      </c>
      <c r="F49" s="38">
        <v>26.109399042210754</v>
      </c>
      <c r="G49" s="38">
        <v>25.989118447296704</v>
      </c>
      <c r="H49" s="38">
        <v>29.045072546691166</v>
      </c>
      <c r="I49" s="38">
        <v>23.379576418811318</v>
      </c>
      <c r="J49" s="38">
        <v>22.327492708596175</v>
      </c>
      <c r="K49" s="38">
        <v>16.088596367821136</v>
      </c>
      <c r="L49" s="38">
        <v>17.490300000000001</v>
      </c>
      <c r="M49" s="38">
        <v>16.831099999999999</v>
      </c>
      <c r="N49" s="38">
        <v>13.305899999999999</v>
      </c>
      <c r="O49" s="38">
        <v>8.8363999999999994</v>
      </c>
      <c r="P49" s="38">
        <v>9.9793000000000003</v>
      </c>
      <c r="Q49" s="38">
        <v>9.8953000000000007</v>
      </c>
      <c r="R49" s="38">
        <v>10.743499999999999</v>
      </c>
      <c r="S49" s="38">
        <v>6.7755000000000001</v>
      </c>
      <c r="T49" s="38">
        <v>6.8360000000000003</v>
      </c>
      <c r="U49" s="38">
        <v>6.7689000000000004</v>
      </c>
      <c r="V49" s="38">
        <v>6.8049910141100245</v>
      </c>
    </row>
    <row r="50" spans="1:25" ht="14.25" x14ac:dyDescent="0.2">
      <c r="A50" s="66" t="s">
        <v>238</v>
      </c>
      <c r="B50" s="50" t="s">
        <v>59</v>
      </c>
      <c r="C50" s="85">
        <v>52.265748295713813</v>
      </c>
      <c r="D50" s="86">
        <v>35.814156127229346</v>
      </c>
      <c r="E50" s="86">
        <v>29.338372453541126</v>
      </c>
      <c r="F50" s="86">
        <v>31.36778924854633</v>
      </c>
      <c r="G50" s="86">
        <v>24.967143514561652</v>
      </c>
      <c r="H50" s="86">
        <v>23.626413081947188</v>
      </c>
      <c r="I50" s="86">
        <v>16.437742342159076</v>
      </c>
      <c r="J50" s="86">
        <v>22.196346173953764</v>
      </c>
      <c r="K50" s="86">
        <v>14.643898781905946</v>
      </c>
      <c r="L50" s="86">
        <v>16.045000000000002</v>
      </c>
      <c r="M50" s="86">
        <v>17.4345</v>
      </c>
      <c r="N50" s="86">
        <v>17.057099999999998</v>
      </c>
      <c r="O50" s="86">
        <v>11.5535</v>
      </c>
      <c r="P50" s="86">
        <v>8.9669000000000008</v>
      </c>
      <c r="Q50" s="86">
        <v>13.5831</v>
      </c>
      <c r="R50" s="86">
        <v>12.8714</v>
      </c>
      <c r="S50" s="86">
        <v>13.5671</v>
      </c>
      <c r="T50" s="86">
        <v>21.203900000000001</v>
      </c>
      <c r="U50" s="86">
        <v>21.0059</v>
      </c>
      <c r="V50" s="86">
        <v>9.7781492645327504</v>
      </c>
      <c r="Y50"/>
    </row>
    <row r="51" spans="1:25" ht="14.25" x14ac:dyDescent="0.2">
      <c r="A51" s="63" t="s">
        <v>239</v>
      </c>
      <c r="B51" s="21" t="s">
        <v>60</v>
      </c>
      <c r="C51" s="87">
        <v>60.297377582664417</v>
      </c>
      <c r="D51" s="43">
        <v>56.3774403890991</v>
      </c>
      <c r="E51" s="43">
        <v>49.256378851534159</v>
      </c>
      <c r="F51" s="43">
        <v>54.525797716092356</v>
      </c>
      <c r="G51" s="43">
        <v>47.286694762721901</v>
      </c>
      <c r="H51" s="43">
        <v>42.836488060168804</v>
      </c>
      <c r="I51" s="43">
        <v>47.17898374108389</v>
      </c>
      <c r="J51" s="43">
        <v>32.824364602579834</v>
      </c>
      <c r="K51" s="43">
        <v>33.665685108952019</v>
      </c>
      <c r="L51" s="43">
        <v>31.61</v>
      </c>
      <c r="M51" s="43">
        <v>25.449400000000001</v>
      </c>
      <c r="N51" s="43">
        <v>39.134500000000003</v>
      </c>
      <c r="O51" s="43">
        <v>23.337199999999999</v>
      </c>
      <c r="P51" s="43">
        <v>24.323399999999999</v>
      </c>
      <c r="Q51" s="43">
        <v>20.9941</v>
      </c>
      <c r="R51" s="43">
        <v>21.034800000000001</v>
      </c>
      <c r="S51" s="43">
        <v>14.055400000000001</v>
      </c>
      <c r="T51" s="43">
        <v>15.8536</v>
      </c>
      <c r="U51" s="43">
        <v>8.6053999999999995</v>
      </c>
      <c r="V51" s="43">
        <v>6.6374194569492442</v>
      </c>
      <c r="Y51"/>
    </row>
    <row r="52" spans="1:25" ht="14.25" x14ac:dyDescent="0.2">
      <c r="A52" s="68"/>
      <c r="B52" s="21" t="s">
        <v>61</v>
      </c>
      <c r="C52" s="87">
        <v>73.753913924901084</v>
      </c>
      <c r="D52" s="43">
        <v>60.478728498700676</v>
      </c>
      <c r="E52" s="43">
        <v>51.442350405716596</v>
      </c>
      <c r="F52" s="43">
        <v>34.154762573089634</v>
      </c>
      <c r="G52" s="43">
        <v>35.90127830467253</v>
      </c>
      <c r="H52" s="43">
        <v>32.792577081936983</v>
      </c>
      <c r="I52" s="43">
        <v>25.524817426319579</v>
      </c>
      <c r="J52" s="43">
        <v>17.026028869077173</v>
      </c>
      <c r="K52" s="43">
        <v>25.904672560932429</v>
      </c>
      <c r="L52" s="43">
        <v>18.415500000000002</v>
      </c>
      <c r="M52" s="43">
        <v>10.8248</v>
      </c>
      <c r="N52" s="43">
        <v>14.399900000000001</v>
      </c>
      <c r="O52" s="43">
        <v>9.7899999999999991</v>
      </c>
      <c r="P52" s="43">
        <v>9.3670000000000009</v>
      </c>
      <c r="Q52" s="43">
        <v>13.5304</v>
      </c>
      <c r="R52" s="43">
        <v>12.7447</v>
      </c>
      <c r="S52" s="43">
        <v>7.5023</v>
      </c>
      <c r="T52" s="43">
        <v>13.819599999999999</v>
      </c>
      <c r="U52" s="43">
        <v>6.5959000000000003</v>
      </c>
      <c r="V52" s="43">
        <v>10.485225927616399</v>
      </c>
      <c r="Y52"/>
    </row>
    <row r="53" spans="1:25" ht="14.25" x14ac:dyDescent="0.2">
      <c r="A53" s="68"/>
      <c r="B53" s="21" t="s">
        <v>62</v>
      </c>
      <c r="C53" s="87">
        <v>62.130332085651936</v>
      </c>
      <c r="D53" s="43">
        <v>62.536890509147447</v>
      </c>
      <c r="E53" s="43">
        <v>45.511568957304249</v>
      </c>
      <c r="F53" s="43">
        <v>43.189717731665581</v>
      </c>
      <c r="G53" s="43">
        <v>48.934960149585343</v>
      </c>
      <c r="H53" s="43">
        <v>54.86698605478329</v>
      </c>
      <c r="I53" s="43">
        <v>58.725823641050297</v>
      </c>
      <c r="J53" s="43">
        <v>55.790122285748716</v>
      </c>
      <c r="K53" s="43">
        <v>35.885352410759275</v>
      </c>
      <c r="L53" s="43">
        <v>36.177900000000001</v>
      </c>
      <c r="M53" s="43">
        <v>19.389399999999998</v>
      </c>
      <c r="N53" s="43">
        <v>13.8894</v>
      </c>
      <c r="O53" s="43">
        <v>3.0097</v>
      </c>
      <c r="P53" s="43">
        <v>10.804399999999999</v>
      </c>
      <c r="Q53" s="43">
        <v>8.3696000000000002</v>
      </c>
      <c r="R53" s="43">
        <v>17.3249</v>
      </c>
      <c r="S53" s="43">
        <v>6.9938000000000002</v>
      </c>
      <c r="T53" s="43">
        <v>16.719899999999999</v>
      </c>
      <c r="U53" s="43">
        <v>18.0977</v>
      </c>
      <c r="V53" s="43">
        <v>16.030847976168783</v>
      </c>
      <c r="Y53"/>
    </row>
    <row r="54" spans="1:25" ht="14.25" x14ac:dyDescent="0.2">
      <c r="A54" s="68"/>
      <c r="B54" s="21" t="s">
        <v>63</v>
      </c>
      <c r="C54" s="87">
        <v>50.155616460383506</v>
      </c>
      <c r="D54" s="43">
        <v>33.301454620208169</v>
      </c>
      <c r="E54" s="43">
        <v>39.321043239181272</v>
      </c>
      <c r="F54" s="43">
        <v>49.290170774044931</v>
      </c>
      <c r="G54" s="43">
        <v>36.608587309573309</v>
      </c>
      <c r="H54" s="43">
        <v>26.834999975112286</v>
      </c>
      <c r="I54" s="43">
        <v>20.04448780301043</v>
      </c>
      <c r="J54" s="43">
        <v>21.473981057212352</v>
      </c>
      <c r="K54" s="43">
        <v>7.389192151936312</v>
      </c>
      <c r="L54" s="43">
        <v>10.578799999999999</v>
      </c>
      <c r="M54" s="43">
        <v>24.252800000000001</v>
      </c>
      <c r="N54" s="43">
        <v>13.260400000000001</v>
      </c>
      <c r="O54" s="43">
        <v>11.544499999999999</v>
      </c>
      <c r="P54" s="43">
        <v>13.6904</v>
      </c>
      <c r="Q54" s="43">
        <v>10.5975</v>
      </c>
      <c r="R54" s="43">
        <v>7.2751000000000001</v>
      </c>
      <c r="S54" s="43">
        <v>11.921200000000001</v>
      </c>
      <c r="T54" s="43">
        <v>11.9847</v>
      </c>
      <c r="U54" s="43">
        <v>15.1477</v>
      </c>
      <c r="V54" s="43">
        <v>9.5942452938797569</v>
      </c>
      <c r="Y54"/>
    </row>
    <row r="55" spans="1:25" ht="14.25" x14ac:dyDescent="0.2">
      <c r="A55" s="68"/>
      <c r="B55" s="21" t="s">
        <v>64</v>
      </c>
      <c r="C55" s="87">
        <v>70.215903972401378</v>
      </c>
      <c r="D55" s="43">
        <v>54.001119788941899</v>
      </c>
      <c r="E55" s="43">
        <v>15.375274374928797</v>
      </c>
      <c r="F55" s="43">
        <v>32.394610082197872</v>
      </c>
      <c r="G55" s="43">
        <v>32.368023696803334</v>
      </c>
      <c r="H55" s="43">
        <v>27.066782303353676</v>
      </c>
      <c r="I55" s="43">
        <v>35.704799637492563</v>
      </c>
      <c r="J55" s="43">
        <v>26.206483092523481</v>
      </c>
      <c r="K55" s="43">
        <v>32.451809895522068</v>
      </c>
      <c r="L55" s="43">
        <v>22.3506</v>
      </c>
      <c r="M55" s="43">
        <v>21.073399999999999</v>
      </c>
      <c r="N55" s="43">
        <v>14.644399999999999</v>
      </c>
      <c r="O55" s="43">
        <v>17.3184</v>
      </c>
      <c r="P55" s="43">
        <v>16.7285</v>
      </c>
      <c r="Q55" s="43">
        <v>15.291700000000001</v>
      </c>
      <c r="R55" s="43">
        <v>14.176399999999999</v>
      </c>
      <c r="S55" s="43">
        <v>10.4147</v>
      </c>
      <c r="T55" s="43">
        <v>6.9621000000000004</v>
      </c>
      <c r="U55" s="43">
        <v>2.5670000000000002</v>
      </c>
      <c r="V55" s="43">
        <v>1.7888683192692432</v>
      </c>
      <c r="Y55"/>
    </row>
    <row r="56" spans="1:25" ht="14.25" x14ac:dyDescent="0.2">
      <c r="A56" s="68"/>
      <c r="B56" s="21" t="s">
        <v>65</v>
      </c>
      <c r="C56" s="87">
        <v>62.960795762946972</v>
      </c>
      <c r="D56" s="43">
        <v>36.26182965037431</v>
      </c>
      <c r="E56" s="43">
        <v>51.622453327657645</v>
      </c>
      <c r="F56" s="43">
        <v>42.392222291220904</v>
      </c>
      <c r="G56" s="43">
        <v>39.74184335885959</v>
      </c>
      <c r="H56" s="43">
        <v>39.62555320978641</v>
      </c>
      <c r="I56" s="43">
        <v>35.880129936848711</v>
      </c>
      <c r="J56" s="43">
        <v>26.880490046315728</v>
      </c>
      <c r="K56" s="43">
        <v>23.742822117663398</v>
      </c>
      <c r="L56" s="43">
        <v>16.3247</v>
      </c>
      <c r="M56" s="43">
        <v>15.8284</v>
      </c>
      <c r="N56" s="43">
        <v>9.4773999999999994</v>
      </c>
      <c r="O56" s="43">
        <v>5.6394000000000002</v>
      </c>
      <c r="P56" s="43">
        <v>5.7363</v>
      </c>
      <c r="Q56" s="43">
        <v>3.3193999999999999</v>
      </c>
      <c r="R56" s="43">
        <v>5.7709000000000001</v>
      </c>
      <c r="S56" s="43">
        <v>3.0375000000000001</v>
      </c>
      <c r="T56" s="43">
        <v>4.6790000000000003</v>
      </c>
      <c r="U56" s="43">
        <v>2.9786999999999999</v>
      </c>
      <c r="V56" s="43">
        <v>1.1747612344613467</v>
      </c>
      <c r="Y56"/>
    </row>
    <row r="57" spans="1:25" ht="14.25" x14ac:dyDescent="0.2">
      <c r="A57" s="68"/>
      <c r="B57" s="21" t="s">
        <v>66</v>
      </c>
      <c r="C57" s="87">
        <v>64.0018016878726</v>
      </c>
      <c r="D57" s="43">
        <v>51.097208744081264</v>
      </c>
      <c r="E57" s="43">
        <v>37.785063215516338</v>
      </c>
      <c r="F57" s="43">
        <v>31.520158115910686</v>
      </c>
      <c r="G57" s="43">
        <v>25.927274343128008</v>
      </c>
      <c r="H57" s="43">
        <v>29.864792616871885</v>
      </c>
      <c r="I57" s="43">
        <v>21.887629571187546</v>
      </c>
      <c r="J57" s="43">
        <v>19.058479421509407</v>
      </c>
      <c r="K57" s="43">
        <v>14.797432233459002</v>
      </c>
      <c r="L57" s="43">
        <v>22.121700000000001</v>
      </c>
      <c r="M57" s="43">
        <v>19.485299999999999</v>
      </c>
      <c r="N57" s="43">
        <v>17.667100000000001</v>
      </c>
      <c r="O57" s="43">
        <v>14.2559</v>
      </c>
      <c r="P57" s="43">
        <v>23.998999999999999</v>
      </c>
      <c r="Q57" s="43">
        <v>14.1172</v>
      </c>
      <c r="R57" s="43">
        <v>19.203199999999999</v>
      </c>
      <c r="S57" s="43">
        <v>4.5323000000000002</v>
      </c>
      <c r="T57" s="43">
        <v>16.0626</v>
      </c>
      <c r="U57" s="43">
        <v>6.9009</v>
      </c>
      <c r="V57" s="43">
        <v>4.9621101464742452</v>
      </c>
      <c r="Y57"/>
    </row>
    <row r="58" spans="1:25" ht="14.25" x14ac:dyDescent="0.2">
      <c r="A58" s="68"/>
      <c r="B58" s="21" t="s">
        <v>180</v>
      </c>
      <c r="C58" s="87"/>
      <c r="D58" s="43"/>
      <c r="E58" s="43"/>
      <c r="F58" s="43"/>
      <c r="G58" s="43"/>
      <c r="H58" s="43"/>
      <c r="I58" s="43"/>
      <c r="J58" s="43"/>
      <c r="K58" s="43"/>
      <c r="L58" s="43">
        <v>3.8702999999999999</v>
      </c>
      <c r="M58" s="43">
        <v>3.0272000000000001</v>
      </c>
      <c r="N58" s="43">
        <v>4.0452000000000004</v>
      </c>
      <c r="O58" s="43">
        <v>2.2174999999999998</v>
      </c>
      <c r="P58" s="43">
        <v>7.819</v>
      </c>
      <c r="Q58" s="43">
        <v>5.3197999999999999</v>
      </c>
      <c r="R58" s="43">
        <v>7.7290000000000001</v>
      </c>
      <c r="S58" s="43">
        <v>1.1739999999999999</v>
      </c>
      <c r="T58" s="43">
        <v>4.875</v>
      </c>
      <c r="U58" s="43">
        <v>2.3123</v>
      </c>
      <c r="V58" s="43">
        <v>1.7850465210728235</v>
      </c>
      <c r="Y58"/>
    </row>
    <row r="59" spans="1:25" ht="14.25" x14ac:dyDescent="0.2">
      <c r="A59" s="68"/>
      <c r="B59" s="21" t="s">
        <v>67</v>
      </c>
      <c r="C59" s="87">
        <v>76.498489035456501</v>
      </c>
      <c r="D59" s="43">
        <v>62.754803009323581</v>
      </c>
      <c r="E59" s="43">
        <v>53.920761083570966</v>
      </c>
      <c r="F59" s="43">
        <v>30.780239298751976</v>
      </c>
      <c r="G59" s="43">
        <v>27.641284283640104</v>
      </c>
      <c r="H59" s="43">
        <v>22.386291444282183</v>
      </c>
      <c r="I59" s="43">
        <v>24.766120402053609</v>
      </c>
      <c r="J59" s="43">
        <v>19.582009720730806</v>
      </c>
      <c r="K59" s="43">
        <v>13.951654185667902</v>
      </c>
      <c r="L59" s="43">
        <v>30.181000000000001</v>
      </c>
      <c r="M59" s="43">
        <v>27.381799999999998</v>
      </c>
      <c r="N59" s="43">
        <v>16.174099999999999</v>
      </c>
      <c r="O59" s="43">
        <v>9.7124000000000006</v>
      </c>
      <c r="P59" s="43">
        <v>10.095599999999999</v>
      </c>
      <c r="Q59" s="43">
        <v>11.819000000000001</v>
      </c>
      <c r="R59" s="43">
        <v>17.1478</v>
      </c>
      <c r="S59" s="43">
        <v>13.149699999999999</v>
      </c>
      <c r="T59" s="43">
        <v>9.3750999999999998</v>
      </c>
      <c r="U59" s="43">
        <v>18.1221</v>
      </c>
      <c r="V59" s="43">
        <v>18.156393309291385</v>
      </c>
      <c r="Y59"/>
    </row>
    <row r="60" spans="1:25" ht="14.25" x14ac:dyDescent="0.2">
      <c r="A60" s="68"/>
      <c r="B60" s="21" t="s">
        <v>68</v>
      </c>
      <c r="C60" s="87">
        <v>49.111501133318455</v>
      </c>
      <c r="D60" s="43">
        <v>35.584924881320362</v>
      </c>
      <c r="E60" s="43">
        <v>25.081705360593997</v>
      </c>
      <c r="F60" s="43">
        <v>31.893795429008996</v>
      </c>
      <c r="G60" s="43">
        <v>20.093588093802282</v>
      </c>
      <c r="H60" s="43">
        <v>14.004502979466485</v>
      </c>
      <c r="I60" s="43">
        <v>15.882312340330881</v>
      </c>
      <c r="J60" s="43">
        <v>16.264027857569133</v>
      </c>
      <c r="K60" s="43">
        <v>9.3146439264544387</v>
      </c>
      <c r="L60" s="43">
        <v>11.0532</v>
      </c>
      <c r="M60" s="43">
        <v>7.3028000000000004</v>
      </c>
      <c r="N60" s="43">
        <v>12.4604</v>
      </c>
      <c r="O60" s="43">
        <v>5.4164000000000003</v>
      </c>
      <c r="P60" s="43">
        <v>9.3201999999999998</v>
      </c>
      <c r="Q60" s="43">
        <v>1.8226</v>
      </c>
      <c r="R60" s="43">
        <v>5.0696000000000003</v>
      </c>
      <c r="S60" s="43">
        <v>2.0085999999999999</v>
      </c>
      <c r="T60" s="43">
        <v>1.1533</v>
      </c>
      <c r="U60" s="43">
        <v>0.57709999999999995</v>
      </c>
      <c r="V60" s="43">
        <v>1.5780650257581788</v>
      </c>
      <c r="Y60"/>
    </row>
    <row r="61" spans="1:25" ht="14.25" x14ac:dyDescent="0.2">
      <c r="A61" s="68"/>
      <c r="B61" s="21" t="s">
        <v>69</v>
      </c>
      <c r="C61" s="87">
        <v>81.584697164270651</v>
      </c>
      <c r="D61" s="43">
        <v>52.14349262683838</v>
      </c>
      <c r="E61" s="43">
        <v>43.290226002488652</v>
      </c>
      <c r="F61" s="43">
        <v>26.998337829487998</v>
      </c>
      <c r="G61" s="43">
        <v>14.022684456228385</v>
      </c>
      <c r="H61" s="43">
        <v>23.31766985871834</v>
      </c>
      <c r="I61" s="43">
        <v>19.718628162963295</v>
      </c>
      <c r="J61" s="43">
        <v>8.1186734903545421</v>
      </c>
      <c r="K61" s="43">
        <v>11.004441732299492</v>
      </c>
      <c r="L61" s="43">
        <v>10.2904</v>
      </c>
      <c r="M61" s="43">
        <v>7.2172999999999998</v>
      </c>
      <c r="N61" s="43">
        <v>9.3572000000000006</v>
      </c>
      <c r="O61" s="43">
        <v>4.5933999999999999</v>
      </c>
      <c r="P61" s="43">
        <v>12.130599999999999</v>
      </c>
      <c r="Q61" s="43">
        <v>8.3565000000000005</v>
      </c>
      <c r="R61" s="43">
        <v>9.1095000000000006</v>
      </c>
      <c r="S61" s="43">
        <v>3.9693999999999998</v>
      </c>
      <c r="T61" s="43">
        <v>10.9956</v>
      </c>
      <c r="U61" s="43">
        <v>9.4482999999999997</v>
      </c>
      <c r="V61" s="43">
        <v>6.2571192677922891</v>
      </c>
      <c r="Y61"/>
    </row>
    <row r="62" spans="1:25" ht="14.25" x14ac:dyDescent="0.2">
      <c r="A62" s="68"/>
      <c r="B62" s="21" t="s">
        <v>70</v>
      </c>
      <c r="C62" s="87">
        <v>51.175941500647163</v>
      </c>
      <c r="D62" s="43">
        <v>37.657952244983008</v>
      </c>
      <c r="E62" s="43">
        <v>40.078823086874912</v>
      </c>
      <c r="F62" s="43">
        <v>26.346667213689727</v>
      </c>
      <c r="G62" s="43">
        <v>24.870836230088276</v>
      </c>
      <c r="H62" s="43">
        <v>27.868240779549939</v>
      </c>
      <c r="I62" s="43">
        <v>31.391318605077895</v>
      </c>
      <c r="J62" s="43">
        <v>25.830142158408695</v>
      </c>
      <c r="K62" s="43">
        <v>14.155122774456707</v>
      </c>
      <c r="L62" s="43">
        <v>10.447100000000001</v>
      </c>
      <c r="M62" s="43">
        <v>6.5946999999999996</v>
      </c>
      <c r="N62" s="43">
        <v>9.9446999999999992</v>
      </c>
      <c r="O62" s="43">
        <v>9.6074999999999999</v>
      </c>
      <c r="P62" s="43">
        <v>4.0385</v>
      </c>
      <c r="Q62" s="43">
        <v>3.5987</v>
      </c>
      <c r="R62" s="43">
        <v>0.29709999999999998</v>
      </c>
      <c r="S62" s="43">
        <v>4.0773000000000001</v>
      </c>
      <c r="T62" s="43">
        <v>0.31940000000000002</v>
      </c>
      <c r="U62" s="43">
        <v>0.97360000000000002</v>
      </c>
      <c r="V62" s="43">
        <v>0.58112465723818241</v>
      </c>
      <c r="Y62"/>
    </row>
    <row r="63" spans="1:25" ht="14.25" x14ac:dyDescent="0.2">
      <c r="A63" s="68"/>
      <c r="B63" s="21" t="s">
        <v>71</v>
      </c>
      <c r="C63" s="87">
        <v>49.191034881219707</v>
      </c>
      <c r="D63" s="43">
        <v>30.954150616323158</v>
      </c>
      <c r="E63" s="43">
        <v>19.455709262819777</v>
      </c>
      <c r="F63" s="43">
        <v>21.469849833113134</v>
      </c>
      <c r="G63" s="43">
        <v>16.569052029024146</v>
      </c>
      <c r="H63" s="43">
        <v>23.733444872242806</v>
      </c>
      <c r="I63" s="43">
        <v>13.355924605516957</v>
      </c>
      <c r="J63" s="43">
        <v>14.904606333394256</v>
      </c>
      <c r="K63" s="43">
        <v>7.9885401002817424</v>
      </c>
      <c r="L63" s="43">
        <v>9.3545999999999996</v>
      </c>
      <c r="M63" s="43">
        <v>8.8735999999999997</v>
      </c>
      <c r="N63" s="43">
        <v>6.4865000000000004</v>
      </c>
      <c r="O63" s="43">
        <v>4.2759</v>
      </c>
      <c r="P63" s="43">
        <v>3.7715999999999998</v>
      </c>
      <c r="Q63" s="43">
        <v>3.5289999999999999</v>
      </c>
      <c r="R63" s="43">
        <v>3.1543000000000001</v>
      </c>
      <c r="S63" s="43">
        <v>1.9066000000000001</v>
      </c>
      <c r="T63" s="43">
        <v>3.4003000000000001</v>
      </c>
      <c r="U63" s="43">
        <v>5.5495999999999999</v>
      </c>
      <c r="V63" s="43">
        <v>3.8699815859025857</v>
      </c>
      <c r="Y63"/>
    </row>
    <row r="64" spans="1:25" ht="14.25" x14ac:dyDescent="0.2">
      <c r="A64" s="68"/>
      <c r="B64" s="21" t="s">
        <v>72</v>
      </c>
      <c r="C64" s="87">
        <v>49.321657887163653</v>
      </c>
      <c r="D64" s="43">
        <v>39.668235426635654</v>
      </c>
      <c r="E64" s="43">
        <v>35.297949319170662</v>
      </c>
      <c r="F64" s="43">
        <v>26.396810620124615</v>
      </c>
      <c r="G64" s="43">
        <v>22.216125892538116</v>
      </c>
      <c r="H64" s="43">
        <v>33.984674559431362</v>
      </c>
      <c r="I64" s="43">
        <v>30.598575822214983</v>
      </c>
      <c r="J64" s="43">
        <v>22.449717601918469</v>
      </c>
      <c r="K64" s="43">
        <v>12.36183819317201</v>
      </c>
      <c r="L64" s="43">
        <v>20.3217</v>
      </c>
      <c r="M64" s="43">
        <v>17.5535</v>
      </c>
      <c r="N64" s="43">
        <v>17.436</v>
      </c>
      <c r="O64" s="43">
        <v>10.1203</v>
      </c>
      <c r="P64" s="43">
        <v>15.1495</v>
      </c>
      <c r="Q64" s="43">
        <v>11.970499999999999</v>
      </c>
      <c r="R64" s="43">
        <v>10.1957</v>
      </c>
      <c r="S64" s="43">
        <v>3.6339000000000001</v>
      </c>
      <c r="T64" s="43">
        <v>3.7504</v>
      </c>
      <c r="U64" s="43">
        <v>2.2427999999999999</v>
      </c>
      <c r="V64" s="43">
        <v>4.7883410360590704</v>
      </c>
      <c r="Y64"/>
    </row>
    <row r="65" spans="1:25" ht="14.25" x14ac:dyDescent="0.2">
      <c r="A65" s="68"/>
      <c r="B65" s="21" t="s">
        <v>73</v>
      </c>
      <c r="C65" s="87">
        <v>58.260602109947648</v>
      </c>
      <c r="D65" s="43">
        <v>43.830398671863584</v>
      </c>
      <c r="E65" s="43">
        <v>36.167931102730691</v>
      </c>
      <c r="F65" s="43">
        <v>32.066099024002909</v>
      </c>
      <c r="G65" s="43">
        <v>26.475170324242733</v>
      </c>
      <c r="H65" s="43">
        <v>31.856245701333474</v>
      </c>
      <c r="I65" s="43">
        <v>22.337917313948992</v>
      </c>
      <c r="J65" s="43">
        <v>20.546926399102482</v>
      </c>
      <c r="K65" s="43">
        <v>9.4168589639173526</v>
      </c>
      <c r="L65" s="43">
        <v>11.65</v>
      </c>
      <c r="M65" s="43">
        <v>12.6273</v>
      </c>
      <c r="N65" s="43">
        <v>8.6371000000000002</v>
      </c>
      <c r="O65" s="43">
        <v>2.8005</v>
      </c>
      <c r="P65" s="43">
        <v>5.3569000000000004</v>
      </c>
      <c r="Q65" s="43">
        <v>7.7733999999999996</v>
      </c>
      <c r="R65" s="43">
        <v>8.4135000000000009</v>
      </c>
      <c r="S65" s="43">
        <v>2.5714999999999999</v>
      </c>
      <c r="T65" s="43">
        <v>8.8299000000000003</v>
      </c>
      <c r="U65" s="43">
        <v>6.6155999999999997</v>
      </c>
      <c r="V65" s="43">
        <v>5.4214154005774482</v>
      </c>
      <c r="Y65"/>
    </row>
    <row r="66" spans="1:25" ht="14.25" x14ac:dyDescent="0.2">
      <c r="A66" s="68"/>
      <c r="B66" s="21" t="s">
        <v>74</v>
      </c>
      <c r="C66" s="87">
        <v>51.078340888190326</v>
      </c>
      <c r="D66" s="43">
        <v>37.314169897828947</v>
      </c>
      <c r="E66" s="43">
        <v>47.743917196432207</v>
      </c>
      <c r="F66" s="43">
        <v>40.790810429657427</v>
      </c>
      <c r="G66" s="43">
        <v>40.225449666831999</v>
      </c>
      <c r="H66" s="43">
        <v>57.001362234076005</v>
      </c>
      <c r="I66" s="43">
        <v>51.18440783181353</v>
      </c>
      <c r="J66" s="43">
        <v>51.635592348160316</v>
      </c>
      <c r="K66" s="43">
        <v>28.551933375723504</v>
      </c>
      <c r="L66" s="43">
        <v>39.965699999999998</v>
      </c>
      <c r="M66" s="43">
        <v>30.8386</v>
      </c>
      <c r="N66" s="43">
        <v>42.799100000000003</v>
      </c>
      <c r="O66" s="43">
        <v>17.657</v>
      </c>
      <c r="P66" s="43">
        <v>31.684000000000001</v>
      </c>
      <c r="Q66" s="43">
        <v>32.870100000000001</v>
      </c>
      <c r="R66" s="43">
        <v>28.603999999999999</v>
      </c>
      <c r="S66" s="43">
        <v>19.858499999999999</v>
      </c>
      <c r="T66" s="43">
        <v>23.1388</v>
      </c>
      <c r="U66" s="43">
        <v>25.203499999999998</v>
      </c>
      <c r="V66" s="43">
        <v>18.255796127062457</v>
      </c>
      <c r="Y66"/>
    </row>
    <row r="67" spans="1:25" ht="14.25" x14ac:dyDescent="0.2">
      <c r="A67" s="68"/>
      <c r="B67" s="21" t="s">
        <v>75</v>
      </c>
      <c r="C67" s="87">
        <v>64.868370008741607</v>
      </c>
      <c r="D67" s="43">
        <v>41.289826043467009</v>
      </c>
      <c r="E67" s="43">
        <v>48.035102114216116</v>
      </c>
      <c r="F67" s="43">
        <v>27.600651824475868</v>
      </c>
      <c r="G67" s="43">
        <v>27.604170205117573</v>
      </c>
      <c r="H67" s="43">
        <v>28.183785717788798</v>
      </c>
      <c r="I67" s="43">
        <v>22.286746905777999</v>
      </c>
      <c r="J67" s="43">
        <v>28.90321317999053</v>
      </c>
      <c r="K67" s="43">
        <v>24.407627255393034</v>
      </c>
      <c r="L67" s="43">
        <v>34.252699999999997</v>
      </c>
      <c r="M67" s="43">
        <v>22.3826</v>
      </c>
      <c r="N67" s="43">
        <v>23.472899999999999</v>
      </c>
      <c r="O67" s="43">
        <v>17.073</v>
      </c>
      <c r="P67" s="43">
        <v>14.4178</v>
      </c>
      <c r="Q67" s="43">
        <v>8.6006</v>
      </c>
      <c r="R67" s="43">
        <v>12.1434</v>
      </c>
      <c r="S67" s="43">
        <v>8.4804999999999993</v>
      </c>
      <c r="T67" s="43">
        <v>8.6280000000000001</v>
      </c>
      <c r="U67" s="43">
        <v>6.8231000000000002</v>
      </c>
      <c r="V67" s="43">
        <v>10.31984810649244</v>
      </c>
      <c r="Y67"/>
    </row>
    <row r="68" spans="1:25" ht="14.25" x14ac:dyDescent="0.2">
      <c r="A68" s="68"/>
      <c r="B68" s="21" t="s">
        <v>76</v>
      </c>
      <c r="C68" s="87">
        <v>67.081982973749575</v>
      </c>
      <c r="D68" s="43">
        <v>49.420895811895242</v>
      </c>
      <c r="E68" s="43">
        <v>44.026818597515749</v>
      </c>
      <c r="F68" s="43">
        <v>36.726531731964791</v>
      </c>
      <c r="G68" s="43">
        <v>34.182069949391142</v>
      </c>
      <c r="H68" s="43">
        <v>40.823889851735316</v>
      </c>
      <c r="I68" s="43">
        <v>37.063107087189792</v>
      </c>
      <c r="J68" s="43">
        <v>46.408331443148519</v>
      </c>
      <c r="K68" s="43">
        <v>32.105750427985996</v>
      </c>
      <c r="L68" s="43">
        <v>34.927900000000001</v>
      </c>
      <c r="M68" s="43">
        <v>31.5137</v>
      </c>
      <c r="N68" s="43">
        <v>25.045000000000002</v>
      </c>
      <c r="O68" s="43">
        <v>16.592099999999999</v>
      </c>
      <c r="P68" s="43">
        <v>30.601400000000002</v>
      </c>
      <c r="Q68" s="43">
        <v>29.467400000000001</v>
      </c>
      <c r="R68" s="43">
        <v>16.8504</v>
      </c>
      <c r="S68" s="43">
        <v>13.1828</v>
      </c>
      <c r="T68" s="43">
        <v>19.647300000000001</v>
      </c>
      <c r="U68" s="43">
        <v>12.9528</v>
      </c>
      <c r="V68" s="43">
        <v>9.7663162593944008</v>
      </c>
      <c r="Y68"/>
    </row>
    <row r="69" spans="1:25" ht="14.25" x14ac:dyDescent="0.2">
      <c r="A69" s="68"/>
      <c r="B69" s="21" t="s">
        <v>77</v>
      </c>
      <c r="C69" s="87">
        <v>46.101726853041932</v>
      </c>
      <c r="D69" s="43">
        <v>36.978642475656038</v>
      </c>
      <c r="E69" s="43">
        <v>37.035231510577745</v>
      </c>
      <c r="F69" s="43">
        <v>21.052908263276784</v>
      </c>
      <c r="G69" s="43">
        <v>25.809358966465577</v>
      </c>
      <c r="H69" s="43">
        <v>26.909568137990679</v>
      </c>
      <c r="I69" s="43">
        <v>21.155641714230672</v>
      </c>
      <c r="J69" s="43">
        <v>17.902690906173287</v>
      </c>
      <c r="K69" s="43">
        <v>9.9656904539980236</v>
      </c>
      <c r="L69" s="43">
        <v>30.628499999999999</v>
      </c>
      <c r="M69" s="43">
        <v>29.519300000000001</v>
      </c>
      <c r="N69" s="43">
        <v>23.872</v>
      </c>
      <c r="O69" s="43">
        <v>13.1462</v>
      </c>
      <c r="P69" s="43">
        <v>20.316400000000002</v>
      </c>
      <c r="Q69" s="43">
        <v>14.2422</v>
      </c>
      <c r="R69" s="43">
        <v>10.4086</v>
      </c>
      <c r="S69" s="43">
        <v>10.8872</v>
      </c>
      <c r="T69" s="43">
        <v>8.0830000000000002</v>
      </c>
      <c r="U69" s="43">
        <v>2.8178000000000001</v>
      </c>
      <c r="V69" s="43">
        <v>11.16293116553563</v>
      </c>
      <c r="Y69"/>
    </row>
    <row r="70" spans="1:25" x14ac:dyDescent="0.15">
      <c r="A70" s="69"/>
      <c r="B70" s="37" t="s">
        <v>5</v>
      </c>
      <c r="C70" s="84">
        <v>59.278047237957374</v>
      </c>
      <c r="D70" s="38">
        <v>44.155658480763606</v>
      </c>
      <c r="E70" s="38">
        <v>38.969863503388119</v>
      </c>
      <c r="F70" s="38">
        <v>35.3202088794269</v>
      </c>
      <c r="G70" s="38">
        <v>30.244861928326195</v>
      </c>
      <c r="H70" s="38">
        <v>31.185166309812427</v>
      </c>
      <c r="I70" s="38">
        <v>27.71367243050285</v>
      </c>
      <c r="J70" s="38">
        <v>25.257894758442841</v>
      </c>
      <c r="K70" s="38">
        <v>18.110409940984827</v>
      </c>
      <c r="L70" s="38">
        <v>19.795999999999999</v>
      </c>
      <c r="M70" s="38">
        <v>17.421099999999999</v>
      </c>
      <c r="N70" s="38">
        <v>17.081</v>
      </c>
      <c r="O70" s="38">
        <v>10.3192</v>
      </c>
      <c r="P70" s="38">
        <v>12.9956</v>
      </c>
      <c r="Q70" s="38">
        <v>11.539400000000001</v>
      </c>
      <c r="R70" s="38">
        <v>11.6492</v>
      </c>
      <c r="S70" s="38">
        <v>8.3583999999999996</v>
      </c>
      <c r="T70" s="38">
        <v>11.5039</v>
      </c>
      <c r="U70" s="38">
        <v>10.196999999999999</v>
      </c>
      <c r="V70" s="38">
        <v>7.8136638249876089</v>
      </c>
    </row>
    <row r="71" spans="1:25" x14ac:dyDescent="0.15">
      <c r="A71" s="70" t="s">
        <v>78</v>
      </c>
      <c r="B71" s="10" t="s">
        <v>79</v>
      </c>
      <c r="C71" s="83">
        <v>53.786600583540391</v>
      </c>
      <c r="D71" s="32">
        <v>24.874095525404911</v>
      </c>
      <c r="E71" s="32">
        <v>22.570057232320142</v>
      </c>
      <c r="F71" s="32">
        <v>17.701662053506965</v>
      </c>
      <c r="G71" s="32">
        <v>19.199866498541468</v>
      </c>
      <c r="H71" s="32">
        <v>14.858613763176175</v>
      </c>
      <c r="I71" s="32">
        <v>10.356602005168941</v>
      </c>
      <c r="J71" s="32">
        <v>10.667493097341088</v>
      </c>
      <c r="K71" s="32">
        <v>11.24345959405635</v>
      </c>
      <c r="L71" s="32">
        <v>10.865500000000001</v>
      </c>
      <c r="M71" s="32">
        <v>10.3245</v>
      </c>
      <c r="N71" s="32">
        <v>11.540900000000001</v>
      </c>
      <c r="O71" s="32">
        <v>11.8474</v>
      </c>
      <c r="P71" s="32">
        <v>8.0768000000000004</v>
      </c>
      <c r="Q71" s="32">
        <v>14.051399999999999</v>
      </c>
      <c r="R71" s="32">
        <v>12.493499999999999</v>
      </c>
      <c r="S71" s="32">
        <v>12.6959</v>
      </c>
      <c r="T71" s="32">
        <v>9.6964000000000006</v>
      </c>
      <c r="U71" s="32">
        <v>13.156599999999999</v>
      </c>
      <c r="V71" s="32">
        <v>10.272913572219574</v>
      </c>
    </row>
    <row r="72" spans="1:25" x14ac:dyDescent="0.15">
      <c r="A72" s="71"/>
      <c r="B72" s="21" t="s">
        <v>80</v>
      </c>
      <c r="C72" s="87">
        <v>32.522142385418441</v>
      </c>
      <c r="D72" s="43">
        <v>24.915512800724077</v>
      </c>
      <c r="E72" s="43">
        <v>26.569861506846916</v>
      </c>
      <c r="F72" s="43">
        <v>20.269357571455561</v>
      </c>
      <c r="G72" s="43">
        <v>17.792370329216727</v>
      </c>
      <c r="H72" s="43">
        <v>21.327789820440081</v>
      </c>
      <c r="I72" s="43">
        <v>8.3259745530717435</v>
      </c>
      <c r="J72" s="43">
        <v>13.342285900769124</v>
      </c>
      <c r="K72" s="43">
        <v>5.3163165825551442</v>
      </c>
      <c r="L72" s="43">
        <v>10.3338</v>
      </c>
      <c r="M72" s="43">
        <v>8.4893000000000001</v>
      </c>
      <c r="N72" s="43">
        <v>4.7129000000000003</v>
      </c>
      <c r="O72" s="43">
        <v>3.1280999999999999</v>
      </c>
      <c r="P72" s="43">
        <v>6.3071999999999999</v>
      </c>
      <c r="Q72" s="43">
        <v>5.0434000000000001</v>
      </c>
      <c r="R72" s="43">
        <v>4.524</v>
      </c>
      <c r="S72" s="43">
        <v>5.6898</v>
      </c>
      <c r="T72" s="43">
        <v>2.472</v>
      </c>
      <c r="U72" s="43">
        <v>8.0604999999999993</v>
      </c>
      <c r="V72" s="43">
        <v>3.1685548287613359</v>
      </c>
    </row>
    <row r="73" spans="1:25" x14ac:dyDescent="0.15">
      <c r="A73" s="71"/>
      <c r="B73" s="21" t="s">
        <v>81</v>
      </c>
      <c r="C73" s="87">
        <v>33.747994268414288</v>
      </c>
      <c r="D73" s="43">
        <v>19.833319551459457</v>
      </c>
      <c r="E73" s="43">
        <v>8.193547911232848</v>
      </c>
      <c r="F73" s="43">
        <v>1.7377627249582155</v>
      </c>
      <c r="G73" s="43">
        <v>1.1643188559527902</v>
      </c>
      <c r="H73" s="43">
        <v>2.0531403757822888</v>
      </c>
      <c r="I73" s="43">
        <v>6.1117956741701587</v>
      </c>
      <c r="J73" s="43">
        <v>1.3955104991048102</v>
      </c>
      <c r="K73" s="43">
        <v>4.6133408991522007</v>
      </c>
      <c r="L73" s="43">
        <v>6.7247000000000003</v>
      </c>
      <c r="M73" s="43">
        <v>2.4643000000000002</v>
      </c>
      <c r="N73" s="43">
        <v>2.2094</v>
      </c>
      <c r="O73" s="43">
        <v>8.0905000000000005</v>
      </c>
      <c r="P73" s="43">
        <v>4.7260999999999997</v>
      </c>
      <c r="Q73" s="43">
        <v>3.0831</v>
      </c>
      <c r="R73" s="43">
        <v>3.7208000000000001</v>
      </c>
      <c r="S73" s="43">
        <v>2.0375000000000001</v>
      </c>
      <c r="T73" s="43">
        <v>1.0205</v>
      </c>
      <c r="U73" s="43">
        <v>4.4691999999999998</v>
      </c>
      <c r="V73" s="43">
        <v>7.7456600729408027</v>
      </c>
    </row>
    <row r="74" spans="1:25" x14ac:dyDescent="0.15">
      <c r="A74" s="71"/>
      <c r="B74" s="21" t="s">
        <v>82</v>
      </c>
      <c r="C74" s="87">
        <v>2.566770445731986</v>
      </c>
      <c r="D74" s="43">
        <v>1.1879931345715569</v>
      </c>
      <c r="E74" s="43">
        <v>1.8854444906347865</v>
      </c>
      <c r="F74" s="43">
        <v>0.92805022344290855</v>
      </c>
      <c r="G74" s="43">
        <v>0.30283941761955557</v>
      </c>
      <c r="H74" s="43">
        <v>9.2228044918599331E-2</v>
      </c>
      <c r="I74" s="43">
        <v>0</v>
      </c>
      <c r="J74" s="43">
        <v>0.60026464918006173</v>
      </c>
      <c r="K74" s="43">
        <v>5.7929173754008394</v>
      </c>
      <c r="L74" s="43">
        <v>1.4060999999999999</v>
      </c>
      <c r="M74" s="43">
        <v>0</v>
      </c>
      <c r="N74" s="43">
        <v>0.74680000000000002</v>
      </c>
      <c r="O74" s="43">
        <v>0.66590000000000005</v>
      </c>
      <c r="P74" s="43">
        <v>0.39229999999999998</v>
      </c>
      <c r="Q74" s="43">
        <v>5.0099999999999999E-2</v>
      </c>
      <c r="R74" s="43">
        <v>2.5388999999999999</v>
      </c>
      <c r="S74" s="43">
        <v>0.3957</v>
      </c>
      <c r="T74" s="43">
        <v>0</v>
      </c>
      <c r="U74" s="43">
        <v>0.62570000000000003</v>
      </c>
      <c r="V74" s="43">
        <v>1.789327652295974</v>
      </c>
    </row>
    <row r="75" spans="1:25" x14ac:dyDescent="0.15">
      <c r="A75" s="71"/>
      <c r="B75" s="21" t="s">
        <v>83</v>
      </c>
      <c r="C75" s="87">
        <v>21.64584354338292</v>
      </c>
      <c r="D75" s="43">
        <v>16.200559350724426</v>
      </c>
      <c r="E75" s="43">
        <v>8.2031143496757917</v>
      </c>
      <c r="F75" s="43">
        <v>9.4242828515241577</v>
      </c>
      <c r="G75" s="43">
        <v>11.371100645590614</v>
      </c>
      <c r="H75" s="43">
        <v>3.3329723224553747</v>
      </c>
      <c r="I75" s="43">
        <v>5.3994991730032229</v>
      </c>
      <c r="J75" s="43">
        <v>3.8376535873551765</v>
      </c>
      <c r="K75" s="43">
        <v>4.1394291353340185</v>
      </c>
      <c r="L75" s="43">
        <v>1.0144</v>
      </c>
      <c r="M75" s="43">
        <v>1.4025000000000001</v>
      </c>
      <c r="N75" s="43">
        <v>2.7875999999999999</v>
      </c>
      <c r="O75" s="43">
        <v>2.0192000000000001</v>
      </c>
      <c r="P75" s="43">
        <v>1.1448</v>
      </c>
      <c r="Q75" s="43">
        <v>2.6867999999999999</v>
      </c>
      <c r="R75" s="43">
        <v>4.3685999999999998</v>
      </c>
      <c r="S75" s="43">
        <v>4.9600999999999997</v>
      </c>
      <c r="T75" s="43">
        <v>2.9994000000000001</v>
      </c>
      <c r="U75" s="43">
        <v>3.6509999999999998</v>
      </c>
      <c r="V75" s="43">
        <v>3.226248926700245</v>
      </c>
    </row>
    <row r="76" spans="1:25" x14ac:dyDescent="0.15">
      <c r="A76" s="71"/>
      <c r="B76" s="21" t="s">
        <v>84</v>
      </c>
      <c r="C76" s="87">
        <v>44.488647256249585</v>
      </c>
      <c r="D76" s="43">
        <v>22.384413884857565</v>
      </c>
      <c r="E76" s="43">
        <v>22.541009649021397</v>
      </c>
      <c r="F76" s="43">
        <v>13.353794758997012</v>
      </c>
      <c r="G76" s="43">
        <v>16.603097855132635</v>
      </c>
      <c r="H76" s="43">
        <v>16.54552883453535</v>
      </c>
      <c r="I76" s="43">
        <v>12.317714813927502</v>
      </c>
      <c r="J76" s="43">
        <v>14.476465620687664</v>
      </c>
      <c r="K76" s="43">
        <v>9.1981615881698193</v>
      </c>
      <c r="L76" s="43">
        <v>19.657</v>
      </c>
      <c r="M76" s="43">
        <v>15.5411</v>
      </c>
      <c r="N76" s="43">
        <v>16.244299999999999</v>
      </c>
      <c r="O76" s="43">
        <v>12.3535</v>
      </c>
      <c r="P76" s="43">
        <v>16.546099999999999</v>
      </c>
      <c r="Q76" s="43">
        <v>17.422899999999998</v>
      </c>
      <c r="R76" s="43">
        <v>20.748699999999999</v>
      </c>
      <c r="S76" s="43">
        <v>16.8781</v>
      </c>
      <c r="T76" s="43">
        <v>21.942900000000002</v>
      </c>
      <c r="U76" s="43">
        <v>19.899999999999999</v>
      </c>
      <c r="V76" s="43">
        <v>14.567280485596605</v>
      </c>
    </row>
    <row r="77" spans="1:25" x14ac:dyDescent="0.15">
      <c r="A77" s="71"/>
      <c r="B77" s="21" t="s">
        <v>85</v>
      </c>
      <c r="C77" s="87">
        <v>26.856123249221525</v>
      </c>
      <c r="D77" s="43">
        <v>34.1790612787862</v>
      </c>
      <c r="E77" s="43">
        <v>22.09059974348984</v>
      </c>
      <c r="F77" s="43">
        <v>14.831653393668381</v>
      </c>
      <c r="G77" s="43">
        <v>12.301648909374297</v>
      </c>
      <c r="H77" s="43">
        <v>17.070944659858249</v>
      </c>
      <c r="I77" s="43">
        <v>7.5435594645499071</v>
      </c>
      <c r="J77" s="43">
        <v>3.6422424106383016</v>
      </c>
      <c r="K77" s="43">
        <v>2.958779737749579</v>
      </c>
      <c r="L77" s="43">
        <v>3.8022999999999998</v>
      </c>
      <c r="M77" s="43">
        <v>2.9607999999999999</v>
      </c>
      <c r="N77" s="43">
        <v>4.9131999999999998</v>
      </c>
      <c r="O77" s="43">
        <v>5.8710000000000004</v>
      </c>
      <c r="P77" s="43">
        <v>5.3582999999999998</v>
      </c>
      <c r="Q77" s="43">
        <v>3.9571999999999998</v>
      </c>
      <c r="R77" s="43">
        <v>4.0536000000000003</v>
      </c>
      <c r="S77" s="43">
        <v>3.0314999999999999</v>
      </c>
      <c r="T77" s="43">
        <v>6.3817000000000004</v>
      </c>
      <c r="U77" s="43">
        <v>4.3955000000000002</v>
      </c>
      <c r="V77" s="43">
        <v>3.1499673212090666</v>
      </c>
    </row>
    <row r="78" spans="1:25" x14ac:dyDescent="0.15">
      <c r="A78" s="71"/>
      <c r="B78" s="21" t="s">
        <v>86</v>
      </c>
      <c r="C78" s="87">
        <v>33.158065077692051</v>
      </c>
      <c r="D78" s="43">
        <v>18.873971255083042</v>
      </c>
      <c r="E78" s="43">
        <v>12.629233086902886</v>
      </c>
      <c r="F78" s="43">
        <v>10.754413095343208</v>
      </c>
      <c r="G78" s="43">
        <v>10.642218927036092</v>
      </c>
      <c r="H78" s="43">
        <v>7.7853240060346689</v>
      </c>
      <c r="I78" s="43">
        <v>8.2179581693342918</v>
      </c>
      <c r="J78" s="43">
        <v>8.2037415485374421</v>
      </c>
      <c r="K78" s="43">
        <v>3.1718190889041673</v>
      </c>
      <c r="L78" s="43">
        <v>3.4661</v>
      </c>
      <c r="M78" s="43">
        <v>1.5115000000000001</v>
      </c>
      <c r="N78" s="43">
        <v>5.7080000000000002</v>
      </c>
      <c r="O78" s="43">
        <v>2.0667</v>
      </c>
      <c r="P78" s="43">
        <v>7.9485000000000001</v>
      </c>
      <c r="Q78" s="43">
        <v>3.1057000000000001</v>
      </c>
      <c r="R78" s="43">
        <v>6.4669999999999996</v>
      </c>
      <c r="S78" s="43">
        <v>5.9611999999999998</v>
      </c>
      <c r="T78" s="43">
        <v>6.0401999999999996</v>
      </c>
      <c r="U78" s="43">
        <v>5.9702999999999999</v>
      </c>
      <c r="V78" s="43">
        <v>3.045945355513616</v>
      </c>
    </row>
    <row r="79" spans="1:25" x14ac:dyDescent="0.15">
      <c r="A79" s="71"/>
      <c r="B79" s="21" t="s">
        <v>87</v>
      </c>
      <c r="C79" s="87">
        <v>45.839444255292769</v>
      </c>
      <c r="D79" s="43">
        <v>36.020997025751612</v>
      </c>
      <c r="E79" s="43">
        <v>36.3758102855274</v>
      </c>
      <c r="F79" s="43">
        <v>28.340657313727814</v>
      </c>
      <c r="G79" s="43">
        <v>19.296266376036101</v>
      </c>
      <c r="H79" s="43">
        <v>10.746654585301293</v>
      </c>
      <c r="I79" s="43">
        <v>17.812046080744807</v>
      </c>
      <c r="J79" s="43">
        <v>10.930518447066287</v>
      </c>
      <c r="K79" s="43">
        <v>11.478038357766316</v>
      </c>
      <c r="L79" s="43">
        <v>3.2574000000000001</v>
      </c>
      <c r="M79" s="43">
        <v>5.0789999999999997</v>
      </c>
      <c r="N79" s="43">
        <v>6.8291000000000004</v>
      </c>
      <c r="O79" s="43">
        <v>7.6646000000000001</v>
      </c>
      <c r="P79" s="43">
        <v>5.9576000000000002</v>
      </c>
      <c r="Q79" s="43">
        <v>10.2643</v>
      </c>
      <c r="R79" s="43">
        <v>11.9567</v>
      </c>
      <c r="S79" s="43">
        <v>14.819000000000001</v>
      </c>
      <c r="T79" s="43">
        <v>7.3293999999999997</v>
      </c>
      <c r="U79" s="43">
        <v>9.8309999999999995</v>
      </c>
      <c r="V79" s="43">
        <v>9.5993039565791278</v>
      </c>
    </row>
    <row r="80" spans="1:25" x14ac:dyDescent="0.15">
      <c r="A80" s="71"/>
      <c r="B80" s="21" t="s">
        <v>88</v>
      </c>
      <c r="C80" s="87">
        <v>30.816996782277108</v>
      </c>
      <c r="D80" s="43">
        <v>22.510147004197087</v>
      </c>
      <c r="E80" s="43">
        <v>17.659447301938041</v>
      </c>
      <c r="F80" s="43">
        <v>8.5599828996635541</v>
      </c>
      <c r="G80" s="43">
        <v>11.396390297020615</v>
      </c>
      <c r="H80" s="43">
        <v>10.658728453873433</v>
      </c>
      <c r="I80" s="43">
        <v>13.307996076110397</v>
      </c>
      <c r="J80" s="43">
        <v>15.673002047226678</v>
      </c>
      <c r="K80" s="43">
        <v>8.2339958918967575</v>
      </c>
      <c r="L80" s="43">
        <v>11.770899999999999</v>
      </c>
      <c r="M80" s="43">
        <v>9.2825000000000006</v>
      </c>
      <c r="N80" s="43">
        <v>11.089499999999999</v>
      </c>
      <c r="O80" s="43">
        <v>7.9619</v>
      </c>
      <c r="P80" s="43">
        <v>17.095700000000001</v>
      </c>
      <c r="Q80" s="43">
        <v>12.033099999999999</v>
      </c>
      <c r="R80" s="43">
        <v>15.0646</v>
      </c>
      <c r="S80" s="43">
        <v>9.9283000000000001</v>
      </c>
      <c r="T80" s="43">
        <v>14.2629</v>
      </c>
      <c r="U80" s="43">
        <v>11.5473</v>
      </c>
      <c r="V80" s="43">
        <v>13.340033078395335</v>
      </c>
    </row>
    <row r="81" spans="1:22" x14ac:dyDescent="0.15">
      <c r="A81" s="71"/>
      <c r="B81" s="21" t="s">
        <v>89</v>
      </c>
      <c r="C81" s="87">
        <v>37.111955746472887</v>
      </c>
      <c r="D81" s="43">
        <v>30.044976220202265</v>
      </c>
      <c r="E81" s="43">
        <v>17.859751709765909</v>
      </c>
      <c r="F81" s="43">
        <v>14.890895318226129</v>
      </c>
      <c r="G81" s="43">
        <v>17.189693812322357</v>
      </c>
      <c r="H81" s="43">
        <v>19.630363424957476</v>
      </c>
      <c r="I81" s="43">
        <v>19.375837593758142</v>
      </c>
      <c r="J81" s="43">
        <v>10.730771823736081</v>
      </c>
      <c r="K81" s="43">
        <v>8.4193669103980344</v>
      </c>
      <c r="L81" s="43">
        <v>17.963200000000001</v>
      </c>
      <c r="M81" s="43">
        <v>15.5166</v>
      </c>
      <c r="N81" s="43">
        <v>18.0017</v>
      </c>
      <c r="O81" s="43">
        <v>13.242000000000001</v>
      </c>
      <c r="P81" s="43">
        <v>14.501200000000001</v>
      </c>
      <c r="Q81" s="43">
        <v>20.297999999999998</v>
      </c>
      <c r="R81" s="43">
        <v>26.980899999999998</v>
      </c>
      <c r="S81" s="43">
        <v>18.960999999999999</v>
      </c>
      <c r="T81" s="43">
        <v>15.0349</v>
      </c>
      <c r="U81" s="43">
        <v>12.1189</v>
      </c>
      <c r="V81" s="43">
        <v>13.091127241374402</v>
      </c>
    </row>
    <row r="82" spans="1:22" x14ac:dyDescent="0.15">
      <c r="A82" s="71"/>
      <c r="B82" s="21" t="s">
        <v>90</v>
      </c>
      <c r="C82" s="87">
        <v>61.714623865260023</v>
      </c>
      <c r="D82" s="43">
        <v>46.807879258491567</v>
      </c>
      <c r="E82" s="43">
        <v>49.356743833231555</v>
      </c>
      <c r="F82" s="43">
        <v>43.3788439446867</v>
      </c>
      <c r="G82" s="43">
        <v>44.99222470359782</v>
      </c>
      <c r="H82" s="43">
        <v>51.072903887935801</v>
      </c>
      <c r="I82" s="43">
        <v>49.653683493891151</v>
      </c>
      <c r="J82" s="43">
        <v>54.262550240640834</v>
      </c>
      <c r="K82" s="43">
        <v>33.394051554999081</v>
      </c>
      <c r="L82" s="43">
        <v>46.802799999999998</v>
      </c>
      <c r="M82" s="43">
        <v>37.952599999999997</v>
      </c>
      <c r="N82" s="43">
        <v>39.201900000000002</v>
      </c>
      <c r="O82" s="43">
        <v>35.014800000000001</v>
      </c>
      <c r="P82" s="43">
        <v>36.208500000000001</v>
      </c>
      <c r="Q82" s="43">
        <v>34.551000000000002</v>
      </c>
      <c r="R82" s="43">
        <v>33.224299999999999</v>
      </c>
      <c r="S82" s="43">
        <v>29.8569</v>
      </c>
      <c r="T82" s="43">
        <v>44.201099999999997</v>
      </c>
      <c r="U82" s="43">
        <v>30.8537</v>
      </c>
      <c r="V82" s="43">
        <v>24.234823624138738</v>
      </c>
    </row>
    <row r="83" spans="1:22" x14ac:dyDescent="0.15">
      <c r="A83" s="71"/>
      <c r="B83" s="21" t="s">
        <v>91</v>
      </c>
      <c r="C83" s="87">
        <v>55.041804116505965</v>
      </c>
      <c r="D83" s="43">
        <v>47.501595548774908</v>
      </c>
      <c r="E83" s="43">
        <v>40.788715927079103</v>
      </c>
      <c r="F83" s="43">
        <v>24.242187337152426</v>
      </c>
      <c r="G83" s="43">
        <v>28.2729200683284</v>
      </c>
      <c r="H83" s="43">
        <v>29.452127560753439</v>
      </c>
      <c r="I83" s="43">
        <v>38.657792848757843</v>
      </c>
      <c r="J83" s="43">
        <v>22.631983525347763</v>
      </c>
      <c r="K83" s="43">
        <v>13.38348572546899</v>
      </c>
      <c r="L83" s="43">
        <v>21.872499999999999</v>
      </c>
      <c r="M83" s="43">
        <v>22.374400000000001</v>
      </c>
      <c r="N83" s="43">
        <v>32.3934</v>
      </c>
      <c r="O83" s="43">
        <v>20.9146</v>
      </c>
      <c r="P83" s="43">
        <v>21.049099999999999</v>
      </c>
      <c r="Q83" s="43">
        <v>12.985200000000001</v>
      </c>
      <c r="R83" s="43">
        <v>21.52</v>
      </c>
      <c r="S83" s="43">
        <v>14.039199999999999</v>
      </c>
      <c r="T83" s="43">
        <v>17.3873</v>
      </c>
      <c r="U83" s="43">
        <v>19.245899999999999</v>
      </c>
      <c r="V83" s="43">
        <v>17.16443781545339</v>
      </c>
    </row>
    <row r="84" spans="1:22" x14ac:dyDescent="0.15">
      <c r="A84" s="71"/>
      <c r="B84" s="21" t="s">
        <v>92</v>
      </c>
      <c r="C84" s="87">
        <v>73.30271369301434</v>
      </c>
      <c r="D84" s="43">
        <v>67.613221985434663</v>
      </c>
      <c r="E84" s="43">
        <v>45.876452824604641</v>
      </c>
      <c r="F84" s="43">
        <v>66.201684335162923</v>
      </c>
      <c r="G84" s="43">
        <v>53.395621670656503</v>
      </c>
      <c r="H84" s="43">
        <v>40.127396339366669</v>
      </c>
      <c r="I84" s="43">
        <v>54.935834587258967</v>
      </c>
      <c r="J84" s="43">
        <v>35.241431897100099</v>
      </c>
      <c r="K84" s="43">
        <v>24.726930759030356</v>
      </c>
      <c r="L84" s="43">
        <v>42.731499999999997</v>
      </c>
      <c r="M84" s="43">
        <v>35.295900000000003</v>
      </c>
      <c r="N84" s="43">
        <v>45.195300000000003</v>
      </c>
      <c r="O84" s="43">
        <v>19.550799999999999</v>
      </c>
      <c r="P84" s="43">
        <v>37.435299999999998</v>
      </c>
      <c r="Q84" s="43">
        <v>34.478400000000001</v>
      </c>
      <c r="R84" s="43">
        <v>26.738299999999999</v>
      </c>
      <c r="S84" s="43">
        <v>25.7638</v>
      </c>
      <c r="T84" s="43">
        <v>24.988199999999999</v>
      </c>
      <c r="U84" s="43">
        <v>18.691299999999998</v>
      </c>
      <c r="V84" s="43">
        <v>19.245712040138983</v>
      </c>
    </row>
    <row r="85" spans="1:22" x14ac:dyDescent="0.15">
      <c r="A85" s="71"/>
      <c r="B85" s="72" t="s">
        <v>5</v>
      </c>
      <c r="C85" s="89">
        <v>41.69898519369238</v>
      </c>
      <c r="D85" s="90">
        <v>29.203500271512901</v>
      </c>
      <c r="E85" s="90">
        <v>22.885116664858625</v>
      </c>
      <c r="F85" s="90">
        <v>19.838970454813008</v>
      </c>
      <c r="G85" s="90">
        <v>19.327029214852036</v>
      </c>
      <c r="H85" s="90">
        <v>16.765746916580788</v>
      </c>
      <c r="I85" s="90">
        <v>17.031938594364426</v>
      </c>
      <c r="J85" s="90">
        <v>14.240529356618573</v>
      </c>
      <c r="K85" s="90">
        <v>10.123938339850389</v>
      </c>
      <c r="L85" s="90">
        <v>13.2753</v>
      </c>
      <c r="M85" s="90">
        <v>11.0642</v>
      </c>
      <c r="N85" s="90">
        <v>13.746700000000001</v>
      </c>
      <c r="O85" s="90">
        <v>9.8804999999999996</v>
      </c>
      <c r="P85" s="90">
        <v>12.331799999999999</v>
      </c>
      <c r="Q85" s="90">
        <v>11.817500000000001</v>
      </c>
      <c r="R85" s="90">
        <v>12.9175</v>
      </c>
      <c r="S85" s="90">
        <v>11.3043</v>
      </c>
      <c r="T85" s="90">
        <v>11.6533</v>
      </c>
      <c r="U85" s="90">
        <v>10.9396</v>
      </c>
      <c r="V85" s="90">
        <v>9.300411174391261</v>
      </c>
    </row>
    <row r="86" spans="1:22" x14ac:dyDescent="0.15">
      <c r="A86" s="91" t="s">
        <v>11</v>
      </c>
      <c r="B86" s="76"/>
      <c r="C86" s="92">
        <v>42.333349887587147</v>
      </c>
      <c r="D86" s="93">
        <v>32.442265493742461</v>
      </c>
      <c r="E86" s="93">
        <v>26.761240187690582</v>
      </c>
      <c r="F86" s="93">
        <v>21.935235001652128</v>
      </c>
      <c r="G86" s="93">
        <v>20.043835539502581</v>
      </c>
      <c r="H86" s="93">
        <v>20.434707511809872</v>
      </c>
      <c r="I86" s="93">
        <v>17.875425458834787</v>
      </c>
      <c r="J86" s="93">
        <v>16.369288944843309</v>
      </c>
      <c r="K86" s="93">
        <v>13.217628828949584</v>
      </c>
      <c r="L86" s="93">
        <v>12.647399999999999</v>
      </c>
      <c r="M86" s="93">
        <v>10.959099999999999</v>
      </c>
      <c r="N86" s="93">
        <v>10.521100000000001</v>
      </c>
      <c r="O86" s="93">
        <v>7.1912000000000003</v>
      </c>
      <c r="P86" s="93">
        <v>8.6001999999999992</v>
      </c>
      <c r="Q86" s="93">
        <v>7.8345000000000002</v>
      </c>
      <c r="R86" s="93">
        <v>8.3030000000000008</v>
      </c>
      <c r="S86" s="93">
        <v>6.2556000000000003</v>
      </c>
      <c r="T86" s="93">
        <v>6.8310000000000004</v>
      </c>
      <c r="U86" s="93">
        <v>6.3205</v>
      </c>
      <c r="V86" s="93">
        <v>5.4296149464068479</v>
      </c>
    </row>
    <row r="87" spans="1:22" x14ac:dyDescent="0.15">
      <c r="C87" s="94"/>
      <c r="D87" s="94"/>
      <c r="E87" s="94"/>
      <c r="F87" s="94"/>
      <c r="G87" s="94"/>
      <c r="H87" s="94"/>
      <c r="I87" s="94"/>
      <c r="J87" s="94"/>
      <c r="K87" s="94"/>
    </row>
    <row r="88" spans="1:22" x14ac:dyDescent="0.15">
      <c r="A88" s="3" t="s">
        <v>237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22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22" x14ac:dyDescent="0.15">
      <c r="A90" s="25" t="s">
        <v>185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2" spans="1:22" x14ac:dyDescent="0.15">
      <c r="A92" s="3" t="s">
        <v>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67" workbookViewId="0">
      <selection activeCell="O17" sqref="O17"/>
    </sheetView>
  </sheetViews>
  <sheetFormatPr defaultColWidth="9" defaultRowHeight="11.25" x14ac:dyDescent="0.15"/>
  <cols>
    <col min="1" max="1" width="14.75" style="58" customWidth="1"/>
    <col min="2" max="2" width="13.25" style="58" customWidth="1"/>
    <col min="3" max="10" width="9.25" style="58" bestFit="1" customWidth="1"/>
    <col min="11" max="15" width="8.25" style="58" bestFit="1" customWidth="1"/>
    <col min="16" max="16" width="7.625" style="58" customWidth="1"/>
    <col min="17" max="16384" width="9" style="58"/>
  </cols>
  <sheetData>
    <row r="1" spans="1:25" ht="12.75" x14ac:dyDescent="0.2">
      <c r="A1" s="57" t="s">
        <v>500</v>
      </c>
    </row>
    <row r="2" spans="1:25" x14ac:dyDescent="0.15">
      <c r="A2" s="59"/>
      <c r="M2" s="60"/>
      <c r="O2" s="60"/>
      <c r="V2" s="60" t="s">
        <v>13</v>
      </c>
    </row>
    <row r="3" spans="1:25" x14ac:dyDescent="0.15">
      <c r="A3" s="61" t="s">
        <v>1</v>
      </c>
      <c r="B3" s="61" t="s">
        <v>14</v>
      </c>
      <c r="C3" s="508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508">
        <v>2555</v>
      </c>
      <c r="M3" s="508">
        <v>2556</v>
      </c>
      <c r="N3" s="508">
        <v>2557</v>
      </c>
      <c r="O3" s="508">
        <v>2558</v>
      </c>
      <c r="P3" s="508">
        <v>2559</v>
      </c>
      <c r="Q3" s="508">
        <v>2560</v>
      </c>
      <c r="R3" s="508">
        <v>2561</v>
      </c>
      <c r="S3" s="508">
        <v>2562</v>
      </c>
      <c r="T3" s="508">
        <v>2563</v>
      </c>
      <c r="U3" s="570">
        <v>2564</v>
      </c>
      <c r="V3" s="674">
        <v>2565</v>
      </c>
    </row>
    <row r="4" spans="1:25" ht="14.25" x14ac:dyDescent="0.2">
      <c r="A4" s="63" t="s">
        <v>3</v>
      </c>
      <c r="B4" s="10" t="s">
        <v>3</v>
      </c>
      <c r="C4" s="95">
        <v>372.58902200519071</v>
      </c>
      <c r="D4" s="96">
        <v>425.7291015527519</v>
      </c>
      <c r="E4" s="96">
        <v>287.87419853356448</v>
      </c>
      <c r="F4" s="96">
        <v>214.7467086054244</v>
      </c>
      <c r="G4" s="96">
        <v>269.35567653864717</v>
      </c>
      <c r="H4" s="96">
        <v>183.47772555797772</v>
      </c>
      <c r="I4" s="96">
        <v>190.47954951819801</v>
      </c>
      <c r="J4" s="96">
        <v>186.65913629781971</v>
      </c>
      <c r="K4" s="96">
        <v>647.92342482638912</v>
      </c>
      <c r="L4" s="95">
        <v>160.52276304</v>
      </c>
      <c r="M4" s="95">
        <v>95.618285399999991</v>
      </c>
      <c r="N4" s="95">
        <v>139.23364044799999</v>
      </c>
      <c r="O4" s="95">
        <v>171.82684609999998</v>
      </c>
      <c r="P4" s="95">
        <v>116.379275776</v>
      </c>
      <c r="Q4" s="95">
        <v>99.564847696000001</v>
      </c>
      <c r="R4" s="95">
        <v>87.786283049999994</v>
      </c>
      <c r="S4" s="95">
        <v>51.52762967200001</v>
      </c>
      <c r="T4" s="95">
        <v>44.111725440000001</v>
      </c>
      <c r="U4" s="95">
        <v>51.055999999999997</v>
      </c>
      <c r="V4" s="95">
        <v>124.03520753754887</v>
      </c>
      <c r="W4"/>
    </row>
    <row r="5" spans="1:25" ht="14.25" x14ac:dyDescent="0.2">
      <c r="A5" s="64"/>
      <c r="B5" s="37" t="s">
        <v>5</v>
      </c>
      <c r="C5" s="97">
        <v>372.58902200519071</v>
      </c>
      <c r="D5" s="98">
        <v>425.7291015527519</v>
      </c>
      <c r="E5" s="98">
        <v>287.87419853356448</v>
      </c>
      <c r="F5" s="98">
        <v>214.7467086054244</v>
      </c>
      <c r="G5" s="98">
        <v>269.35567653864717</v>
      </c>
      <c r="H5" s="98">
        <v>183.47772555797772</v>
      </c>
      <c r="I5" s="98">
        <v>190.47954951819801</v>
      </c>
      <c r="J5" s="98">
        <v>186.65913629781971</v>
      </c>
      <c r="K5" s="98">
        <v>647.92342482638912</v>
      </c>
      <c r="L5" s="97">
        <v>160.52276304</v>
      </c>
      <c r="M5" s="97">
        <v>95.618285399999991</v>
      </c>
      <c r="N5" s="97">
        <v>139.23364044799999</v>
      </c>
      <c r="O5" s="97">
        <v>171.82684609999998</v>
      </c>
      <c r="P5" s="97">
        <v>116.379275776</v>
      </c>
      <c r="Q5" s="97">
        <v>99.564847696000001</v>
      </c>
      <c r="R5" s="97">
        <v>87.786283049999994</v>
      </c>
      <c r="S5" s="97">
        <v>51.52762967200001</v>
      </c>
      <c r="T5" s="97">
        <v>44.111725440000001</v>
      </c>
      <c r="U5" s="97">
        <v>51.055999999999997</v>
      </c>
      <c r="V5" s="97">
        <v>124.03520753754887</v>
      </c>
      <c r="W5"/>
    </row>
    <row r="6" spans="1:25" ht="14.25" x14ac:dyDescent="0.2">
      <c r="A6" s="66" t="s">
        <v>15</v>
      </c>
      <c r="B6" s="50" t="s">
        <v>16</v>
      </c>
      <c r="C6" s="99">
        <v>50.833032724666211</v>
      </c>
      <c r="D6" s="100">
        <v>48.940622666938232</v>
      </c>
      <c r="E6" s="100">
        <v>39.586404185857191</v>
      </c>
      <c r="F6" s="100">
        <v>31.102244072307109</v>
      </c>
      <c r="G6" s="100">
        <v>39.079890678878087</v>
      </c>
      <c r="H6" s="100">
        <v>56.824807850012469</v>
      </c>
      <c r="I6" s="100">
        <v>36.507332983855996</v>
      </c>
      <c r="J6" s="100">
        <v>66.580789133362472</v>
      </c>
      <c r="K6" s="100">
        <v>64.419057055815671</v>
      </c>
      <c r="L6" s="99">
        <v>52.762787543999998</v>
      </c>
      <c r="M6" s="99">
        <v>8.3610116100000003</v>
      </c>
      <c r="N6" s="99">
        <v>3.3054217479999997</v>
      </c>
      <c r="O6" s="99">
        <v>15.975395753999999</v>
      </c>
      <c r="P6" s="99">
        <v>17.4241426</v>
      </c>
      <c r="Q6" s="99">
        <v>18.757003614000002</v>
      </c>
      <c r="R6" s="99">
        <v>31.462680347999999</v>
      </c>
      <c r="S6" s="99">
        <v>7.5513272039999997</v>
      </c>
      <c r="T6" s="99">
        <v>9.9733550300000005</v>
      </c>
      <c r="U6" s="99">
        <v>32.960999999999999</v>
      </c>
      <c r="V6" s="99">
        <v>18.519754133565417</v>
      </c>
      <c r="W6"/>
    </row>
    <row r="7" spans="1:25" ht="14.25" x14ac:dyDescent="0.2">
      <c r="A7" s="68"/>
      <c r="B7" s="21" t="s">
        <v>17</v>
      </c>
      <c r="C7" s="101">
        <v>13.766718109151284</v>
      </c>
      <c r="D7" s="102">
        <v>31.454784074895798</v>
      </c>
      <c r="E7" s="102">
        <v>75.075238357348567</v>
      </c>
      <c r="F7" s="102">
        <v>24.738462800560445</v>
      </c>
      <c r="G7" s="102">
        <v>14.406667419594033</v>
      </c>
      <c r="H7" s="102">
        <v>11.974549857444545</v>
      </c>
      <c r="I7" s="102">
        <v>27.264933954442348</v>
      </c>
      <c r="J7" s="102">
        <v>17.79205659866221</v>
      </c>
      <c r="K7" s="102">
        <v>16.387577981452452</v>
      </c>
      <c r="L7" s="101">
        <v>11.076765492</v>
      </c>
      <c r="M7" s="101">
        <v>12.31948264</v>
      </c>
      <c r="N7" s="101">
        <v>2.9331642000000002</v>
      </c>
      <c r="O7" s="101">
        <v>9.7829176899999997</v>
      </c>
      <c r="P7" s="101">
        <v>11.332612624000001</v>
      </c>
      <c r="Q7" s="101">
        <v>12.611227305</v>
      </c>
      <c r="R7" s="101">
        <v>3.541215336</v>
      </c>
      <c r="S7" s="101">
        <v>4.2011449259999996</v>
      </c>
      <c r="T7" s="101">
        <v>9.5488738140000002</v>
      </c>
      <c r="U7" s="103">
        <v>0</v>
      </c>
      <c r="V7" s="103">
        <v>0</v>
      </c>
      <c r="W7"/>
    </row>
    <row r="8" spans="1:25" ht="14.25" x14ac:dyDescent="0.2">
      <c r="A8" s="68"/>
      <c r="B8" s="21" t="s">
        <v>18</v>
      </c>
      <c r="C8" s="101">
        <v>49.474255546120645</v>
      </c>
      <c r="D8" s="102">
        <v>65.077674993223667</v>
      </c>
      <c r="E8" s="102">
        <v>33.847555980762493</v>
      </c>
      <c r="F8" s="102">
        <v>29.749168449540171</v>
      </c>
      <c r="G8" s="102">
        <v>31.629677020610892</v>
      </c>
      <c r="H8" s="102">
        <v>17.833222504352626</v>
      </c>
      <c r="I8" s="102">
        <v>58.492130914288339</v>
      </c>
      <c r="J8" s="102">
        <v>12.46973137208245</v>
      </c>
      <c r="K8" s="102">
        <v>49.219829586436198</v>
      </c>
      <c r="L8" s="101">
        <v>2.3178928980000002</v>
      </c>
      <c r="M8" s="101">
        <v>1.723421324</v>
      </c>
      <c r="N8" s="101">
        <v>1.7944806799999999</v>
      </c>
      <c r="O8" s="101">
        <v>4.2497879799999998</v>
      </c>
      <c r="P8" s="101">
        <v>1.888065264</v>
      </c>
      <c r="Q8" s="103">
        <v>0</v>
      </c>
      <c r="R8" s="103">
        <v>2.1244899570000002</v>
      </c>
      <c r="S8" s="103">
        <v>4.2539607000000004</v>
      </c>
      <c r="T8" s="103">
        <v>8.3546420250000004</v>
      </c>
      <c r="U8" s="103">
        <v>17.82</v>
      </c>
      <c r="V8" s="103">
        <v>5.917364285298981</v>
      </c>
      <c r="W8"/>
    </row>
    <row r="9" spans="1:25" ht="14.25" x14ac:dyDescent="0.2">
      <c r="A9" s="68"/>
      <c r="B9" s="21" t="s">
        <v>19</v>
      </c>
      <c r="C9" s="101">
        <v>58.988189090385632</v>
      </c>
      <c r="D9" s="102">
        <v>113.37670188679016</v>
      </c>
      <c r="E9" s="102">
        <v>32.521509251760136</v>
      </c>
      <c r="F9" s="102">
        <v>52.859498195156519</v>
      </c>
      <c r="G9" s="102">
        <v>44.592195634350482</v>
      </c>
      <c r="H9" s="102">
        <v>73.6465449524338</v>
      </c>
      <c r="I9" s="102">
        <v>72.258887214253107</v>
      </c>
      <c r="J9" s="102">
        <v>27.711701313615499</v>
      </c>
      <c r="K9" s="102">
        <v>34.647418349026303</v>
      </c>
      <c r="L9" s="101">
        <v>16.8563136</v>
      </c>
      <c r="M9" s="101">
        <v>20.210933376</v>
      </c>
      <c r="N9" s="101">
        <v>20.329515045000001</v>
      </c>
      <c r="O9" s="101">
        <v>7.5978550289999998</v>
      </c>
      <c r="P9" s="101">
        <v>6.0219518079999999</v>
      </c>
      <c r="Q9" s="101">
        <v>0.85264800000000007</v>
      </c>
      <c r="R9" s="101">
        <v>1.1834239</v>
      </c>
      <c r="S9" s="101">
        <v>12.429612336000002</v>
      </c>
      <c r="T9" s="101">
        <v>4.3626685619999996</v>
      </c>
      <c r="U9" s="101">
        <v>24.731999999999999</v>
      </c>
      <c r="V9" s="101">
        <v>4.1946169910993047</v>
      </c>
      <c r="W9"/>
    </row>
    <row r="10" spans="1:25" ht="14.25" x14ac:dyDescent="0.2">
      <c r="A10" s="68"/>
      <c r="B10" s="21" t="s">
        <v>20</v>
      </c>
      <c r="C10" s="101">
        <v>129.91704974839365</v>
      </c>
      <c r="D10" s="102">
        <v>57.967657859599285</v>
      </c>
      <c r="E10" s="102">
        <v>57.151170574722862</v>
      </c>
      <c r="F10" s="102">
        <v>111.9720093650476</v>
      </c>
      <c r="G10" s="102">
        <v>67.572752478716041</v>
      </c>
      <c r="H10" s="102">
        <v>115.3109896650022</v>
      </c>
      <c r="I10" s="102">
        <v>60.6157212107886</v>
      </c>
      <c r="J10" s="102">
        <v>79.644346956100748</v>
      </c>
      <c r="K10" s="102">
        <v>30.739206137441816</v>
      </c>
      <c r="L10" s="101">
        <v>54.998596981000006</v>
      </c>
      <c r="M10" s="101">
        <v>47.554431385000001</v>
      </c>
      <c r="N10" s="101">
        <v>29.221237603999999</v>
      </c>
      <c r="O10" s="101">
        <v>10.105540452</v>
      </c>
      <c r="P10" s="101">
        <v>20.376047009999997</v>
      </c>
      <c r="Q10" s="101">
        <v>5.8526013509999997</v>
      </c>
      <c r="R10" s="101">
        <v>41.444786122000004</v>
      </c>
      <c r="S10" s="101">
        <v>8.520042676000001</v>
      </c>
      <c r="T10" s="101">
        <v>13.125567713999999</v>
      </c>
      <c r="U10" s="101">
        <v>55.555</v>
      </c>
      <c r="V10" s="101">
        <v>25.698626910916623</v>
      </c>
      <c r="W10"/>
    </row>
    <row r="11" spans="1:25" ht="14.25" x14ac:dyDescent="0.2">
      <c r="A11" s="68"/>
      <c r="B11" s="21" t="s">
        <v>21</v>
      </c>
      <c r="C11" s="101">
        <v>129.71752208160851</v>
      </c>
      <c r="D11" s="102">
        <v>116.13726806332228</v>
      </c>
      <c r="E11" s="102">
        <v>75.112633691616637</v>
      </c>
      <c r="F11" s="102">
        <v>50.442669173700814</v>
      </c>
      <c r="G11" s="102">
        <v>59.561838928884711</v>
      </c>
      <c r="H11" s="102">
        <v>75.792043199473767</v>
      </c>
      <c r="I11" s="102">
        <v>52.91780858631958</v>
      </c>
      <c r="J11" s="102">
        <v>50.991439727954365</v>
      </c>
      <c r="K11" s="102">
        <v>30.654220359305832</v>
      </c>
      <c r="L11" s="101">
        <v>66.154335709999998</v>
      </c>
      <c r="M11" s="101">
        <v>39.044844620000006</v>
      </c>
      <c r="N11" s="101">
        <v>68.700802631000002</v>
      </c>
      <c r="O11" s="101">
        <v>59.013317120000004</v>
      </c>
      <c r="P11" s="101">
        <v>84.484767136000002</v>
      </c>
      <c r="Q11" s="101">
        <v>77.649415525000009</v>
      </c>
      <c r="R11" s="101">
        <v>76.891997896000007</v>
      </c>
      <c r="S11" s="101">
        <v>52.341181016999997</v>
      </c>
      <c r="T11" s="101">
        <v>43.797224643999996</v>
      </c>
      <c r="U11" s="101">
        <v>44.487000000000002</v>
      </c>
      <c r="V11" s="101">
        <v>43.93341377391598</v>
      </c>
      <c r="W11"/>
      <c r="Y11"/>
    </row>
    <row r="12" spans="1:25" ht="14.25" x14ac:dyDescent="0.2">
      <c r="A12" s="68"/>
      <c r="B12" s="21" t="s">
        <v>22</v>
      </c>
      <c r="C12" s="101">
        <v>92.984928755262843</v>
      </c>
      <c r="D12" s="102">
        <v>147.98324238384063</v>
      </c>
      <c r="E12" s="102">
        <v>203.38320107761342</v>
      </c>
      <c r="F12" s="102">
        <v>52.984529485895422</v>
      </c>
      <c r="G12" s="102">
        <v>52.455224007149518</v>
      </c>
      <c r="H12" s="102">
        <v>80.966931613316348</v>
      </c>
      <c r="I12" s="102">
        <v>60.46824324028664</v>
      </c>
      <c r="J12" s="102">
        <v>48.452878865723243</v>
      </c>
      <c r="K12" s="102">
        <v>59.80363844584349</v>
      </c>
      <c r="L12" s="101">
        <v>34.798034123999997</v>
      </c>
      <c r="M12" s="101">
        <v>14.117912736000003</v>
      </c>
      <c r="N12" s="101">
        <v>24.195118548</v>
      </c>
      <c r="O12" s="101">
        <v>18.067384476000001</v>
      </c>
      <c r="P12" s="101">
        <v>29.960174440000003</v>
      </c>
      <c r="Q12" s="101">
        <v>22.515212980000001</v>
      </c>
      <c r="R12" s="101">
        <v>68.684935058999997</v>
      </c>
      <c r="S12" s="101">
        <v>19.946498560000002</v>
      </c>
      <c r="T12" s="101">
        <v>42.148895236000001</v>
      </c>
      <c r="U12" s="101">
        <v>14.231</v>
      </c>
      <c r="V12" s="101">
        <v>30.7349349791828</v>
      </c>
      <c r="W12"/>
      <c r="Y12"/>
    </row>
    <row r="13" spans="1:25" ht="14.25" x14ac:dyDescent="0.2">
      <c r="A13" s="68"/>
      <c r="B13" s="21" t="s">
        <v>23</v>
      </c>
      <c r="C13" s="101">
        <v>305.5423319995478</v>
      </c>
      <c r="D13" s="102">
        <v>297.12733578715824</v>
      </c>
      <c r="E13" s="102">
        <v>164.87692787415418</v>
      </c>
      <c r="F13" s="102">
        <v>146.0301631381561</v>
      </c>
      <c r="G13" s="102">
        <v>130.82602027980363</v>
      </c>
      <c r="H13" s="102">
        <v>162.15206127888473</v>
      </c>
      <c r="I13" s="102">
        <v>156.14746206689614</v>
      </c>
      <c r="J13" s="102">
        <v>195.38372703029188</v>
      </c>
      <c r="K13" s="102">
        <v>167.33345692194862</v>
      </c>
      <c r="L13" s="101">
        <v>96.571870037999986</v>
      </c>
      <c r="M13" s="101">
        <v>68.256166639</v>
      </c>
      <c r="N13" s="101">
        <v>95.735327280000007</v>
      </c>
      <c r="O13" s="101">
        <v>60.967584977999998</v>
      </c>
      <c r="P13" s="101">
        <v>81.976591709999994</v>
      </c>
      <c r="Q13" s="101">
        <v>80.744831908999998</v>
      </c>
      <c r="R13" s="101">
        <v>109.32055869000001</v>
      </c>
      <c r="S13" s="101">
        <v>78.618227279999999</v>
      </c>
      <c r="T13" s="101">
        <v>48.737065995000002</v>
      </c>
      <c r="U13" s="101">
        <v>22.792000000000002</v>
      </c>
      <c r="V13" s="101">
        <v>37.320033786225316</v>
      </c>
      <c r="W13"/>
      <c r="Y13"/>
    </row>
    <row r="14" spans="1:25" ht="14.25" x14ac:dyDescent="0.2">
      <c r="A14" s="68"/>
      <c r="B14" s="21" t="s">
        <v>24</v>
      </c>
      <c r="C14" s="101">
        <v>180.70735816025382</v>
      </c>
      <c r="D14" s="102">
        <v>193.20039689705183</v>
      </c>
      <c r="E14" s="102">
        <v>114.86280610700641</v>
      </c>
      <c r="F14" s="102">
        <v>77.374969458080642</v>
      </c>
      <c r="G14" s="102">
        <v>80.216810319106287</v>
      </c>
      <c r="H14" s="102">
        <v>83.954583210063248</v>
      </c>
      <c r="I14" s="102">
        <v>90.088159979884168</v>
      </c>
      <c r="J14" s="102">
        <v>97.787084973578771</v>
      </c>
      <c r="K14" s="102">
        <v>59.276337436577748</v>
      </c>
      <c r="L14" s="101">
        <v>33.069071457</v>
      </c>
      <c r="M14" s="101">
        <v>44.797867818</v>
      </c>
      <c r="N14" s="101">
        <v>44.577993225</v>
      </c>
      <c r="O14" s="101">
        <v>37.066109795999999</v>
      </c>
      <c r="P14" s="101">
        <v>26.722922577999999</v>
      </c>
      <c r="Q14" s="101">
        <v>11.767291659</v>
      </c>
      <c r="R14" s="101">
        <v>28.609748810999999</v>
      </c>
      <c r="S14" s="101">
        <v>6.8566228150000006</v>
      </c>
      <c r="T14" s="101">
        <v>17.803752048000003</v>
      </c>
      <c r="U14" s="101">
        <v>25.222999999999999</v>
      </c>
      <c r="V14" s="101">
        <v>14.059042049600562</v>
      </c>
      <c r="W14"/>
      <c r="Y14"/>
    </row>
    <row r="15" spans="1:25" ht="14.25" x14ac:dyDescent="0.2">
      <c r="A15" s="68"/>
      <c r="B15" s="21" t="s">
        <v>25</v>
      </c>
      <c r="C15" s="101">
        <v>73.661538768046142</v>
      </c>
      <c r="D15" s="102">
        <v>56.540405945819096</v>
      </c>
      <c r="E15" s="102">
        <v>55.459223311452369</v>
      </c>
      <c r="F15" s="102">
        <v>43.913097399808009</v>
      </c>
      <c r="G15" s="102">
        <v>30.327138797573021</v>
      </c>
      <c r="H15" s="102">
        <v>45.649473621083651</v>
      </c>
      <c r="I15" s="102">
        <v>29.877482656670619</v>
      </c>
      <c r="J15" s="102">
        <v>44.843769326067239</v>
      </c>
      <c r="K15" s="102">
        <v>19.004598071461423</v>
      </c>
      <c r="L15" s="101">
        <v>17.438539909999999</v>
      </c>
      <c r="M15" s="101">
        <v>5.6686851110000003</v>
      </c>
      <c r="N15" s="101">
        <v>11.830155228000001</v>
      </c>
      <c r="O15" s="101">
        <v>11.906562360000001</v>
      </c>
      <c r="P15" s="101">
        <v>19.216494480000001</v>
      </c>
      <c r="Q15" s="101">
        <v>19.304421590999997</v>
      </c>
      <c r="R15" s="101">
        <v>28.020701175999999</v>
      </c>
      <c r="S15" s="101">
        <v>17.138791889999997</v>
      </c>
      <c r="T15" s="101">
        <v>14.143473111999999</v>
      </c>
      <c r="U15" s="101">
        <v>9.6850000000000005</v>
      </c>
      <c r="V15" s="101">
        <v>11.674340732398345</v>
      </c>
      <c r="W15"/>
      <c r="Y15"/>
    </row>
    <row r="16" spans="1:25" ht="14.25" x14ac:dyDescent="0.2">
      <c r="A16" s="68"/>
      <c r="B16" s="21" t="s">
        <v>26</v>
      </c>
      <c r="C16" s="101">
        <v>96.875497894808802</v>
      </c>
      <c r="D16" s="102">
        <v>92.020327635020337</v>
      </c>
      <c r="E16" s="102">
        <v>79.118710653716477</v>
      </c>
      <c r="F16" s="102">
        <v>51.5822158529066</v>
      </c>
      <c r="G16" s="102">
        <v>66.103194511178458</v>
      </c>
      <c r="H16" s="102">
        <v>71.381319869663741</v>
      </c>
      <c r="I16" s="102">
        <v>33.926280988209335</v>
      </c>
      <c r="J16" s="102">
        <v>42.567811843974184</v>
      </c>
      <c r="K16" s="102">
        <v>36.568316331101649</v>
      </c>
      <c r="L16" s="101">
        <v>25.005569399999999</v>
      </c>
      <c r="M16" s="101">
        <v>22.314318075000003</v>
      </c>
      <c r="N16" s="101">
        <v>34.946515694999995</v>
      </c>
      <c r="O16" s="101">
        <v>36.873284751999996</v>
      </c>
      <c r="P16" s="101">
        <v>36.727280274000002</v>
      </c>
      <c r="Q16" s="101">
        <v>41.420822315999999</v>
      </c>
      <c r="R16" s="101">
        <v>43.052061156000001</v>
      </c>
      <c r="S16" s="101">
        <v>43.088283685</v>
      </c>
      <c r="T16" s="101">
        <v>37.190664498000004</v>
      </c>
      <c r="U16" s="101">
        <v>37.161999999999999</v>
      </c>
      <c r="V16" s="101">
        <v>27.174764525686925</v>
      </c>
      <c r="W16"/>
      <c r="Y16"/>
    </row>
    <row r="17" spans="1:25" ht="14.25" x14ac:dyDescent="0.2">
      <c r="A17" s="68"/>
      <c r="B17" s="21" t="s">
        <v>27</v>
      </c>
      <c r="C17" s="101">
        <v>213.07307268458953</v>
      </c>
      <c r="D17" s="102">
        <v>102.30870476715101</v>
      </c>
      <c r="E17" s="102">
        <v>85.936161552579492</v>
      </c>
      <c r="F17" s="102">
        <v>50.288277218876274</v>
      </c>
      <c r="G17" s="102">
        <v>42.93290822700105</v>
      </c>
      <c r="H17" s="102">
        <v>64.060475025538551</v>
      </c>
      <c r="I17" s="102">
        <v>49.912045974306331</v>
      </c>
      <c r="J17" s="102">
        <v>50.304960694285413</v>
      </c>
      <c r="K17" s="102">
        <v>58.521945876405319</v>
      </c>
      <c r="L17" s="101">
        <v>67.851865536000005</v>
      </c>
      <c r="M17" s="101">
        <v>66.157112273999999</v>
      </c>
      <c r="N17" s="101">
        <v>44.787569259999998</v>
      </c>
      <c r="O17" s="101">
        <v>19.363650861</v>
      </c>
      <c r="P17" s="101">
        <v>19.485975335999999</v>
      </c>
      <c r="Q17" s="101">
        <v>33.575462442000003</v>
      </c>
      <c r="R17" s="101">
        <v>15.484366754999998</v>
      </c>
      <c r="S17" s="101">
        <v>49.310884947999995</v>
      </c>
      <c r="T17" s="101">
        <v>36.686624549999998</v>
      </c>
      <c r="U17" s="101">
        <v>25.039000000000001</v>
      </c>
      <c r="V17" s="101">
        <v>26.476523680894751</v>
      </c>
      <c r="W17"/>
      <c r="Y17"/>
    </row>
    <row r="18" spans="1:25" ht="14.25" x14ac:dyDescent="0.2">
      <c r="A18" s="68"/>
      <c r="B18" s="21" t="s">
        <v>28</v>
      </c>
      <c r="C18" s="101">
        <v>144.02964777024542</v>
      </c>
      <c r="D18" s="102">
        <v>112.43798538303955</v>
      </c>
      <c r="E18" s="102">
        <v>94.400437556022155</v>
      </c>
      <c r="F18" s="102">
        <v>94.904057555339534</v>
      </c>
      <c r="G18" s="102">
        <v>57.068407118875292</v>
      </c>
      <c r="H18" s="102">
        <v>87.203015710412259</v>
      </c>
      <c r="I18" s="102">
        <v>67.490606717469277</v>
      </c>
      <c r="J18" s="102">
        <v>90.017626194803</v>
      </c>
      <c r="K18" s="102">
        <v>57.784536429781276</v>
      </c>
      <c r="L18" s="101">
        <v>23.022250862999996</v>
      </c>
      <c r="M18" s="101">
        <v>13.8738145</v>
      </c>
      <c r="N18" s="101">
        <v>28.939413509999998</v>
      </c>
      <c r="O18" s="101">
        <v>19.054786480000001</v>
      </c>
      <c r="P18" s="101">
        <v>35.889534933</v>
      </c>
      <c r="Q18" s="101">
        <v>7.8096377659999998</v>
      </c>
      <c r="R18" s="101">
        <v>18.188066580000001</v>
      </c>
      <c r="S18" s="101">
        <v>45.251174000000006</v>
      </c>
      <c r="T18" s="101">
        <v>12.007215596999998</v>
      </c>
      <c r="U18" s="101">
        <v>4.7329999999999997</v>
      </c>
      <c r="V18" s="101">
        <v>6.1478226795271169</v>
      </c>
      <c r="W18"/>
      <c r="Y18"/>
    </row>
    <row r="19" spans="1:25" ht="14.25" x14ac:dyDescent="0.2">
      <c r="A19" s="68"/>
      <c r="B19" s="21" t="s">
        <v>29</v>
      </c>
      <c r="C19" s="101">
        <v>174.14969207135312</v>
      </c>
      <c r="D19" s="102">
        <v>45.243553275168878</v>
      </c>
      <c r="E19" s="102">
        <v>84.64006839955168</v>
      </c>
      <c r="F19" s="102">
        <v>35.896331006101619</v>
      </c>
      <c r="G19" s="102">
        <v>22.371505653696815</v>
      </c>
      <c r="H19" s="102">
        <v>29.753381692409395</v>
      </c>
      <c r="I19" s="102">
        <v>22.833353952382545</v>
      </c>
      <c r="J19" s="102">
        <v>32.146997265008871</v>
      </c>
      <c r="K19" s="102">
        <v>38.252640808793416</v>
      </c>
      <c r="L19" s="101">
        <v>1.230365586</v>
      </c>
      <c r="M19" s="101">
        <v>1.3192643359999998</v>
      </c>
      <c r="N19" s="101">
        <v>6.5486773380000001</v>
      </c>
      <c r="O19" s="101">
        <v>10.404141699999998</v>
      </c>
      <c r="P19" s="101">
        <v>0.56211084</v>
      </c>
      <c r="Q19" s="101">
        <v>37.710878774999998</v>
      </c>
      <c r="R19" s="101">
        <v>8.2231790849999999</v>
      </c>
      <c r="S19" s="101">
        <v>21.747510105999996</v>
      </c>
      <c r="T19" s="101">
        <v>0.66376557000000003</v>
      </c>
      <c r="U19" s="103">
        <v>0</v>
      </c>
      <c r="V19" s="103">
        <v>0</v>
      </c>
      <c r="W19"/>
    </row>
    <row r="20" spans="1:25" ht="14.25" x14ac:dyDescent="0.2">
      <c r="A20" s="68"/>
      <c r="B20" s="21" t="s">
        <v>30</v>
      </c>
      <c r="C20" s="101">
        <v>106.88136582393561</v>
      </c>
      <c r="D20" s="102">
        <v>85.927303858907678</v>
      </c>
      <c r="E20" s="102">
        <v>85.889283995982339</v>
      </c>
      <c r="F20" s="102">
        <v>62.794809170322921</v>
      </c>
      <c r="G20" s="102">
        <v>58.610224034349109</v>
      </c>
      <c r="H20" s="102">
        <v>72.628392946060657</v>
      </c>
      <c r="I20" s="102">
        <v>60.977066970420445</v>
      </c>
      <c r="J20" s="102">
        <v>65.862318619658041</v>
      </c>
      <c r="K20" s="102">
        <v>50.173312412913312</v>
      </c>
      <c r="L20" s="101">
        <v>51.860522572000008</v>
      </c>
      <c r="M20" s="101">
        <v>46.679196216000001</v>
      </c>
      <c r="N20" s="101">
        <v>28.318157054</v>
      </c>
      <c r="O20" s="101">
        <v>29.398264126000001</v>
      </c>
      <c r="P20" s="101">
        <v>36.084218040000003</v>
      </c>
      <c r="Q20" s="101">
        <v>21.450122159999999</v>
      </c>
      <c r="R20" s="101">
        <v>22.684036749000001</v>
      </c>
      <c r="S20" s="101">
        <v>26.245218786999999</v>
      </c>
      <c r="T20" s="101">
        <v>30.55073221</v>
      </c>
      <c r="U20" s="101">
        <v>17.021999999999998</v>
      </c>
      <c r="V20" s="101">
        <v>11.822049162070003</v>
      </c>
      <c r="W20"/>
    </row>
    <row r="21" spans="1:25" ht="14.25" x14ac:dyDescent="0.2">
      <c r="A21" s="68"/>
      <c r="B21" s="21" t="s">
        <v>31</v>
      </c>
      <c r="C21" s="101">
        <v>101.2221293702524</v>
      </c>
      <c r="D21" s="102">
        <v>91.978049823963033</v>
      </c>
      <c r="E21" s="102">
        <v>69.446107280257252</v>
      </c>
      <c r="F21" s="102">
        <v>35.9810321217672</v>
      </c>
      <c r="G21" s="102">
        <v>41.725572553539088</v>
      </c>
      <c r="H21" s="102">
        <v>58.907483629243572</v>
      </c>
      <c r="I21" s="102">
        <v>49.873001818295251</v>
      </c>
      <c r="J21" s="102">
        <v>54.853936158532633</v>
      </c>
      <c r="K21" s="102">
        <v>30.716867318329456</v>
      </c>
      <c r="L21" s="101">
        <v>29.938442208000001</v>
      </c>
      <c r="M21" s="101">
        <v>31.210789017</v>
      </c>
      <c r="N21" s="101">
        <v>23.305730756999999</v>
      </c>
      <c r="O21" s="101">
        <v>19.296376349999999</v>
      </c>
      <c r="P21" s="101">
        <v>21.149800209999999</v>
      </c>
      <c r="Q21" s="101">
        <v>11.596867005</v>
      </c>
      <c r="R21" s="101">
        <v>19.673636235</v>
      </c>
      <c r="S21" s="101">
        <v>21.748808626999999</v>
      </c>
      <c r="T21" s="101">
        <v>6.5542470320000001</v>
      </c>
      <c r="U21" s="101">
        <v>8.5640000000000001</v>
      </c>
      <c r="V21" s="101">
        <v>5.3433274100747274</v>
      </c>
      <c r="W21"/>
    </row>
    <row r="22" spans="1:25" x14ac:dyDescent="0.15">
      <c r="A22" s="68"/>
      <c r="B22" s="21" t="s">
        <v>32</v>
      </c>
      <c r="C22" s="101">
        <v>124.73550809190645</v>
      </c>
      <c r="D22" s="102">
        <v>98.031634006884644</v>
      </c>
      <c r="E22" s="102">
        <v>94.789783806656203</v>
      </c>
      <c r="F22" s="102">
        <v>46.923684381405494</v>
      </c>
      <c r="G22" s="102">
        <v>30.825475549761634</v>
      </c>
      <c r="H22" s="102">
        <v>60.312104498823579</v>
      </c>
      <c r="I22" s="102">
        <v>55.272809985310268</v>
      </c>
      <c r="J22" s="102">
        <v>43.040841796428047</v>
      </c>
      <c r="K22" s="102">
        <v>82.18994888063564</v>
      </c>
      <c r="L22" s="101">
        <v>56.603062615999995</v>
      </c>
      <c r="M22" s="101">
        <v>47.272348409999999</v>
      </c>
      <c r="N22" s="101">
        <v>33.538934331</v>
      </c>
      <c r="O22" s="101">
        <v>9.9325362960000003</v>
      </c>
      <c r="P22" s="101">
        <v>65.336723882000001</v>
      </c>
      <c r="Q22" s="101">
        <v>37.954875559999998</v>
      </c>
      <c r="R22" s="101">
        <v>11.67783111</v>
      </c>
      <c r="S22" s="101">
        <v>22.131737469000001</v>
      </c>
      <c r="T22" s="101">
        <v>22.472905155999999</v>
      </c>
      <c r="U22" s="101">
        <v>19.201000000000001</v>
      </c>
      <c r="V22" s="101">
        <v>27.333605139486227</v>
      </c>
    </row>
    <row r="23" spans="1:25" x14ac:dyDescent="0.15">
      <c r="A23" s="68"/>
      <c r="B23" s="21" t="s">
        <v>33</v>
      </c>
      <c r="C23" s="101">
        <v>127.87448560565798</v>
      </c>
      <c r="D23" s="102">
        <v>133.0184242456387</v>
      </c>
      <c r="E23" s="102">
        <v>90.935336097793609</v>
      </c>
      <c r="F23" s="102">
        <v>46.388935335475814</v>
      </c>
      <c r="G23" s="102">
        <v>17.244402234771652</v>
      </c>
      <c r="H23" s="102">
        <v>33.790352171316847</v>
      </c>
      <c r="I23" s="102">
        <v>47.941794893168336</v>
      </c>
      <c r="J23" s="102">
        <v>29.431030802330621</v>
      </c>
      <c r="K23" s="102">
        <v>30.122341045863337</v>
      </c>
      <c r="L23" s="101">
        <v>18.059579862</v>
      </c>
      <c r="M23" s="101">
        <v>24.435041263999999</v>
      </c>
      <c r="N23" s="101">
        <v>2.8465723060000001</v>
      </c>
      <c r="O23" s="101">
        <v>4.8287378859999999</v>
      </c>
      <c r="P23" s="101">
        <v>20.025472094000001</v>
      </c>
      <c r="Q23" s="101">
        <v>17.951036999999999</v>
      </c>
      <c r="R23" s="101">
        <v>15.677806472</v>
      </c>
      <c r="S23" s="101">
        <v>7.5999772800000001</v>
      </c>
      <c r="T23" s="101">
        <v>4.8850724399999992</v>
      </c>
      <c r="U23" s="101">
        <v>1.29</v>
      </c>
      <c r="V23" s="103">
        <v>0</v>
      </c>
    </row>
    <row r="24" spans="1:25" ht="14.25" x14ac:dyDescent="0.2">
      <c r="A24" s="68"/>
      <c r="B24" s="21" t="s">
        <v>34</v>
      </c>
      <c r="C24" s="101">
        <v>337.49052592436885</v>
      </c>
      <c r="D24" s="102">
        <v>346.22220613542703</v>
      </c>
      <c r="E24" s="102">
        <v>350.14561500025115</v>
      </c>
      <c r="F24" s="102">
        <v>294.10735736054284</v>
      </c>
      <c r="G24" s="102">
        <v>255.73343309477667</v>
      </c>
      <c r="H24" s="102">
        <v>249.01607082658833</v>
      </c>
      <c r="I24" s="102">
        <v>228.22822934113887</v>
      </c>
      <c r="J24" s="102">
        <v>226.30169197226917</v>
      </c>
      <c r="K24" s="102">
        <v>152.17449231242307</v>
      </c>
      <c r="L24" s="101">
        <v>87.388089988000004</v>
      </c>
      <c r="M24" s="101">
        <v>78.09004788</v>
      </c>
      <c r="N24" s="101">
        <v>73.897647391999996</v>
      </c>
      <c r="O24" s="101">
        <v>66.118977540000003</v>
      </c>
      <c r="P24" s="101">
        <v>94.936127870000007</v>
      </c>
      <c r="Q24" s="101">
        <v>117.94275367499999</v>
      </c>
      <c r="R24" s="101">
        <v>105.746569765</v>
      </c>
      <c r="S24" s="101">
        <v>119.63899934599999</v>
      </c>
      <c r="T24" s="101">
        <v>63.605073640000001</v>
      </c>
      <c r="U24" s="101">
        <v>78.837999999999994</v>
      </c>
      <c r="V24" s="101">
        <v>85.846315803330938</v>
      </c>
      <c r="W24"/>
    </row>
    <row r="25" spans="1:25" ht="14.25" x14ac:dyDescent="0.2">
      <c r="A25" s="68"/>
      <c r="B25" s="21" t="s">
        <v>35</v>
      </c>
      <c r="C25" s="101">
        <v>153.06163448735111</v>
      </c>
      <c r="D25" s="102">
        <v>140.77493242925584</v>
      </c>
      <c r="E25" s="102">
        <v>167.76410567460493</v>
      </c>
      <c r="F25" s="102">
        <v>167.63369336668805</v>
      </c>
      <c r="G25" s="102">
        <v>174.27605761844418</v>
      </c>
      <c r="H25" s="102">
        <v>126.84822402708959</v>
      </c>
      <c r="I25" s="102">
        <v>167.55164712367787</v>
      </c>
      <c r="J25" s="102">
        <v>150.14074491466093</v>
      </c>
      <c r="K25" s="102">
        <v>240.12018917805716</v>
      </c>
      <c r="L25" s="101">
        <v>134.42318196300002</v>
      </c>
      <c r="M25" s="101">
        <v>119.090751556</v>
      </c>
      <c r="N25" s="101">
        <v>75.718580594999992</v>
      </c>
      <c r="O25" s="101">
        <v>110.61994406399999</v>
      </c>
      <c r="P25" s="101">
        <v>71.92647303599999</v>
      </c>
      <c r="Q25" s="101">
        <v>68.791959742000003</v>
      </c>
      <c r="R25" s="101">
        <v>69.636797391999991</v>
      </c>
      <c r="S25" s="101">
        <v>88.036486283999992</v>
      </c>
      <c r="T25" s="101">
        <v>37.439785269999994</v>
      </c>
      <c r="U25" s="101">
        <v>38.976999999999997</v>
      </c>
      <c r="V25" s="101">
        <v>34.339811387745996</v>
      </c>
      <c r="W25"/>
    </row>
    <row r="26" spans="1:25" ht="14.25" x14ac:dyDescent="0.2">
      <c r="A26" s="68"/>
      <c r="B26" s="21" t="s">
        <v>36</v>
      </c>
      <c r="C26" s="101">
        <v>409.05714294058794</v>
      </c>
      <c r="D26" s="102">
        <v>400.25310657779011</v>
      </c>
      <c r="E26" s="102">
        <v>281.25061342209921</v>
      </c>
      <c r="F26" s="102">
        <v>215.70617264121663</v>
      </c>
      <c r="G26" s="102">
        <v>270.75342035368152</v>
      </c>
      <c r="H26" s="102">
        <v>155.23696259843049</v>
      </c>
      <c r="I26" s="102">
        <v>129.54696617080444</v>
      </c>
      <c r="J26" s="102">
        <v>122.38314610006437</v>
      </c>
      <c r="K26" s="102">
        <v>258.00263793005325</v>
      </c>
      <c r="L26" s="101">
        <v>144.036164708</v>
      </c>
      <c r="M26" s="101">
        <v>100.58575097000001</v>
      </c>
      <c r="N26" s="101">
        <v>142.66530109000001</v>
      </c>
      <c r="O26" s="101">
        <v>145.87788110000002</v>
      </c>
      <c r="P26" s="101">
        <v>115.362086425</v>
      </c>
      <c r="Q26" s="101">
        <v>93.622845888000001</v>
      </c>
      <c r="R26" s="101">
        <v>110.82271194</v>
      </c>
      <c r="S26" s="101">
        <v>68.754408093000009</v>
      </c>
      <c r="T26" s="101">
        <v>79.178590704000001</v>
      </c>
      <c r="U26" s="101">
        <v>49.281999999999996</v>
      </c>
      <c r="V26" s="101">
        <v>56.767321906902723</v>
      </c>
      <c r="W26"/>
    </row>
    <row r="27" spans="1:25" ht="14.25" x14ac:dyDescent="0.2">
      <c r="A27" s="68"/>
      <c r="B27" s="21" t="s">
        <v>37</v>
      </c>
      <c r="C27" s="101">
        <v>589.94776905726883</v>
      </c>
      <c r="D27" s="102">
        <v>298.06628059661381</v>
      </c>
      <c r="E27" s="102">
        <v>225.03045518527497</v>
      </c>
      <c r="F27" s="102">
        <v>164.36120416392913</v>
      </c>
      <c r="G27" s="102">
        <v>206.22354545479456</v>
      </c>
      <c r="H27" s="102">
        <v>241.13427227741337</v>
      </c>
      <c r="I27" s="102">
        <v>257.39390811764298</v>
      </c>
      <c r="J27" s="102">
        <v>209.43010007245718</v>
      </c>
      <c r="K27" s="102">
        <v>226.9771706504076</v>
      </c>
      <c r="L27" s="101">
        <v>206.13299060200001</v>
      </c>
      <c r="M27" s="101">
        <v>116.085928</v>
      </c>
      <c r="N27" s="101">
        <v>108.22329375300001</v>
      </c>
      <c r="O27" s="101">
        <v>75.752638491999988</v>
      </c>
      <c r="P27" s="101">
        <v>108.29862869599999</v>
      </c>
      <c r="Q27" s="101">
        <v>91.315768929000001</v>
      </c>
      <c r="R27" s="101">
        <v>123.376657208</v>
      </c>
      <c r="S27" s="101">
        <v>98.604181197000003</v>
      </c>
      <c r="T27" s="101">
        <v>93.663149943999997</v>
      </c>
      <c r="U27" s="101">
        <v>89.129000000000005</v>
      </c>
      <c r="V27" s="101">
        <v>43.139263228825911</v>
      </c>
      <c r="W27"/>
    </row>
    <row r="28" spans="1:25" ht="14.25" x14ac:dyDescent="0.2">
      <c r="A28" s="68"/>
      <c r="B28" s="21" t="s">
        <v>38</v>
      </c>
      <c r="C28" s="101">
        <v>28.121957175572483</v>
      </c>
      <c r="D28" s="102">
        <v>44.357450066868481</v>
      </c>
      <c r="E28" s="102">
        <v>40.417141434464945</v>
      </c>
      <c r="F28" s="102">
        <v>49.734868652364256</v>
      </c>
      <c r="G28" s="102">
        <v>54.901457756706677</v>
      </c>
      <c r="H28" s="102">
        <v>24.156989141190166</v>
      </c>
      <c r="I28" s="102">
        <v>3.0665745342591761</v>
      </c>
      <c r="J28" s="102">
        <v>21.427436853795982</v>
      </c>
      <c r="K28" s="102">
        <v>12.557480399461694</v>
      </c>
      <c r="L28" s="101">
        <v>5.5831294799999993</v>
      </c>
      <c r="M28" s="101">
        <v>7.6474409950000002</v>
      </c>
      <c r="N28" s="101">
        <v>4.1453402589999993</v>
      </c>
      <c r="O28" s="101">
        <v>4.7351521490000001</v>
      </c>
      <c r="P28" s="101">
        <v>6.6141581759999992</v>
      </c>
      <c r="Q28" s="101">
        <v>5.9307335999999999</v>
      </c>
      <c r="R28" s="101">
        <v>7.9409753580000011</v>
      </c>
      <c r="S28" s="101">
        <v>11.000922624999999</v>
      </c>
      <c r="T28" s="101">
        <v>11.570401245000001</v>
      </c>
      <c r="U28" s="101">
        <v>8.2360000000000007</v>
      </c>
      <c r="V28" s="101">
        <v>6.265347587227672</v>
      </c>
      <c r="W28"/>
    </row>
    <row r="29" spans="1:25" ht="14.25" x14ac:dyDescent="0.2">
      <c r="A29" s="68"/>
      <c r="B29" s="21" t="s">
        <v>39</v>
      </c>
      <c r="C29" s="101">
        <v>182.48821858666605</v>
      </c>
      <c r="D29" s="102">
        <v>171.73376765164562</v>
      </c>
      <c r="E29" s="102">
        <v>152.98757864298656</v>
      </c>
      <c r="F29" s="102">
        <v>65.553865111027704</v>
      </c>
      <c r="G29" s="102">
        <v>85.543326663341816</v>
      </c>
      <c r="H29" s="102">
        <v>115.1088030996339</v>
      </c>
      <c r="I29" s="102">
        <v>79.31111338963467</v>
      </c>
      <c r="J29" s="102">
        <v>57.593513445296203</v>
      </c>
      <c r="K29" s="102">
        <v>39.558435101493146</v>
      </c>
      <c r="L29" s="101">
        <v>38.299100813999999</v>
      </c>
      <c r="M29" s="101">
        <v>37.840093444000004</v>
      </c>
      <c r="N29" s="101">
        <v>11.911390472000001</v>
      </c>
      <c r="O29" s="101">
        <v>14.956088159999998</v>
      </c>
      <c r="P29" s="101">
        <v>25.397870399999999</v>
      </c>
      <c r="Q29" s="101">
        <v>21.067493436000003</v>
      </c>
      <c r="R29" s="101">
        <v>30.286128456</v>
      </c>
      <c r="S29" s="101">
        <v>31.154316090999998</v>
      </c>
      <c r="T29" s="101">
        <v>17.181994676000002</v>
      </c>
      <c r="U29" s="101">
        <v>22.163</v>
      </c>
      <c r="V29" s="101">
        <v>24.451883969696421</v>
      </c>
      <c r="W29"/>
    </row>
    <row r="30" spans="1:25" x14ac:dyDescent="0.15">
      <c r="A30" s="68"/>
      <c r="B30" s="21" t="s">
        <v>40</v>
      </c>
      <c r="C30" s="101">
        <v>212.53170989636047</v>
      </c>
      <c r="D30" s="102">
        <v>167.42525864235574</v>
      </c>
      <c r="E30" s="102">
        <v>144.88076631588612</v>
      </c>
      <c r="F30" s="102">
        <v>78.719624856867</v>
      </c>
      <c r="G30" s="102">
        <v>87.124267713562276</v>
      </c>
      <c r="H30" s="102">
        <v>81.833704010297666</v>
      </c>
      <c r="I30" s="102">
        <v>73.791752325604719</v>
      </c>
      <c r="J30" s="102">
        <v>120.69531409356262</v>
      </c>
      <c r="K30" s="102">
        <v>59.928341311378539</v>
      </c>
      <c r="L30" s="101">
        <v>33.342472559999997</v>
      </c>
      <c r="M30" s="101">
        <v>40.808735135999996</v>
      </c>
      <c r="N30" s="101">
        <v>20.328678216</v>
      </c>
      <c r="O30" s="101">
        <v>31.017469903999999</v>
      </c>
      <c r="P30" s="101">
        <v>52.422952232</v>
      </c>
      <c r="Q30" s="101">
        <v>30.349618565000004</v>
      </c>
      <c r="R30" s="101">
        <v>31.52304792</v>
      </c>
      <c r="S30" s="101">
        <v>15.445619450999999</v>
      </c>
      <c r="T30" s="101">
        <v>18.2139034</v>
      </c>
      <c r="U30" s="101">
        <v>9.3840000000000003</v>
      </c>
      <c r="V30" s="101">
        <v>22.202418821204727</v>
      </c>
    </row>
    <row r="31" spans="1:25" x14ac:dyDescent="0.15">
      <c r="A31" s="69"/>
      <c r="B31" s="37" t="s">
        <v>5</v>
      </c>
      <c r="C31" s="97">
        <v>4087.1332823643711</v>
      </c>
      <c r="D31" s="98">
        <v>3457.6050756543759</v>
      </c>
      <c r="E31" s="98">
        <v>2899.5088354304298</v>
      </c>
      <c r="F31" s="98">
        <v>2081.7429403330916</v>
      </c>
      <c r="G31" s="98">
        <v>2022.1054141031457</v>
      </c>
      <c r="H31" s="98">
        <v>2195.4767592761827</v>
      </c>
      <c r="I31" s="98">
        <v>1971.7553151100153</v>
      </c>
      <c r="J31" s="98">
        <v>1957.8549961245742</v>
      </c>
      <c r="K31" s="98">
        <v>1905.1339963324081</v>
      </c>
      <c r="L31" s="97">
        <v>1308.812618828</v>
      </c>
      <c r="M31" s="97">
        <v>1015.45856972</v>
      </c>
      <c r="N31" s="97">
        <v>942.742514508</v>
      </c>
      <c r="O31" s="97">
        <v>832.96785561599995</v>
      </c>
      <c r="P31" s="97">
        <v>1009.634016858</v>
      </c>
      <c r="Q31" s="97">
        <v>888.55203317999985</v>
      </c>
      <c r="R31" s="97">
        <v>1025.2828840470002</v>
      </c>
      <c r="S31" s="97">
        <v>881.615293812</v>
      </c>
      <c r="T31" s="97">
        <v>683.85663040399993</v>
      </c>
      <c r="U31" s="97">
        <v>656.50699999999995</v>
      </c>
      <c r="V31" s="97">
        <v>569.36258294487538</v>
      </c>
    </row>
    <row r="32" spans="1:25" x14ac:dyDescent="0.15">
      <c r="A32" s="66" t="s">
        <v>41</v>
      </c>
      <c r="B32" s="50" t="s">
        <v>42</v>
      </c>
      <c r="C32" s="99">
        <v>678.99630176185883</v>
      </c>
      <c r="D32" s="100">
        <v>579.77494115780758</v>
      </c>
      <c r="E32" s="100">
        <v>472.48891600068731</v>
      </c>
      <c r="F32" s="100">
        <v>285.35967748158339</v>
      </c>
      <c r="G32" s="100">
        <v>262.94965625836215</v>
      </c>
      <c r="H32" s="100">
        <v>253.81570874449716</v>
      </c>
      <c r="I32" s="100">
        <v>183.64505068585311</v>
      </c>
      <c r="J32" s="100">
        <v>160.99655758681462</v>
      </c>
      <c r="K32" s="100">
        <v>136.0061226569035</v>
      </c>
      <c r="L32" s="99">
        <v>308.02695691699995</v>
      </c>
      <c r="M32" s="99">
        <v>381.995201748</v>
      </c>
      <c r="N32" s="99">
        <v>122.39590276800001</v>
      </c>
      <c r="O32" s="99">
        <v>94.045654625999987</v>
      </c>
      <c r="P32" s="99">
        <v>123.69404585999999</v>
      </c>
      <c r="Q32" s="99">
        <v>123.23612731600001</v>
      </c>
      <c r="R32" s="99">
        <v>165.13696287000002</v>
      </c>
      <c r="S32" s="99">
        <v>95.772999860999988</v>
      </c>
      <c r="T32" s="99">
        <v>52.932481526999993</v>
      </c>
      <c r="U32" s="99">
        <v>97.715999999999994</v>
      </c>
      <c r="V32" s="99">
        <v>55.384351729210046</v>
      </c>
    </row>
    <row r="33" spans="1:23" x14ac:dyDescent="0.15">
      <c r="A33" s="68"/>
      <c r="B33" s="21" t="s">
        <v>43</v>
      </c>
      <c r="C33" s="101">
        <v>102.68937110631038</v>
      </c>
      <c r="D33" s="102">
        <v>104.14278046080831</v>
      </c>
      <c r="E33" s="102">
        <v>74.603090141887463</v>
      </c>
      <c r="F33" s="102">
        <v>49.740328830744673</v>
      </c>
      <c r="G33" s="102">
        <v>43.052626204670879</v>
      </c>
      <c r="H33" s="102">
        <v>59.563574217232087</v>
      </c>
      <c r="I33" s="102">
        <v>44.962092426037792</v>
      </c>
      <c r="J33" s="102">
        <v>51.72229652351367</v>
      </c>
      <c r="K33" s="102">
        <v>39.428170537653031</v>
      </c>
      <c r="L33" s="101">
        <v>28.296540400000001</v>
      </c>
      <c r="M33" s="101">
        <v>19.756570974999999</v>
      </c>
      <c r="N33" s="101">
        <v>31.819447294</v>
      </c>
      <c r="O33" s="101">
        <v>22.100711859</v>
      </c>
      <c r="P33" s="101">
        <v>17.852896400999999</v>
      </c>
      <c r="Q33" s="101">
        <v>11.465478243</v>
      </c>
      <c r="R33" s="101">
        <v>19.562880128</v>
      </c>
      <c r="S33" s="101">
        <v>11.912211555000001</v>
      </c>
      <c r="T33" s="101">
        <v>6.6308452639999995</v>
      </c>
      <c r="U33" s="101">
        <v>8.2769999999999992</v>
      </c>
      <c r="V33" s="101">
        <v>25.513138497840885</v>
      </c>
    </row>
    <row r="34" spans="1:23" x14ac:dyDescent="0.15">
      <c r="A34" s="68"/>
      <c r="B34" s="21" t="s">
        <v>44</v>
      </c>
      <c r="C34" s="101">
        <v>376.30731837973929</v>
      </c>
      <c r="D34" s="102">
        <v>431.15594046231172</v>
      </c>
      <c r="E34" s="102">
        <v>265.3767906814648</v>
      </c>
      <c r="F34" s="102">
        <v>180.40391212402889</v>
      </c>
      <c r="G34" s="102">
        <v>218.93697502770377</v>
      </c>
      <c r="H34" s="102">
        <v>227.04415758300919</v>
      </c>
      <c r="I34" s="102">
        <v>242.7996590069736</v>
      </c>
      <c r="J34" s="102">
        <v>209.36445256056274</v>
      </c>
      <c r="K34" s="102">
        <v>92.220690339118789</v>
      </c>
      <c r="L34" s="101">
        <v>126.257889784</v>
      </c>
      <c r="M34" s="101">
        <v>117.29587088</v>
      </c>
      <c r="N34" s="101">
        <v>78.506921315000014</v>
      </c>
      <c r="O34" s="101">
        <v>71.615432670000004</v>
      </c>
      <c r="P34" s="101">
        <v>95.634459585000002</v>
      </c>
      <c r="Q34" s="101">
        <v>62.480419452</v>
      </c>
      <c r="R34" s="101">
        <v>131.69304808799998</v>
      </c>
      <c r="S34" s="101">
        <v>36.739818059999998</v>
      </c>
      <c r="T34" s="101">
        <v>41.366547275999999</v>
      </c>
      <c r="U34" s="101">
        <v>51.914000000000001</v>
      </c>
      <c r="V34" s="101">
        <v>51.922080993358101</v>
      </c>
    </row>
    <row r="35" spans="1:23" x14ac:dyDescent="0.15">
      <c r="A35" s="68"/>
      <c r="B35" s="21" t="s">
        <v>45</v>
      </c>
      <c r="C35" s="101">
        <v>154.95198561290781</v>
      </c>
      <c r="D35" s="102">
        <v>151.0092946304309</v>
      </c>
      <c r="E35" s="102">
        <v>135.7777016925549</v>
      </c>
      <c r="F35" s="102">
        <v>85.859853685354452</v>
      </c>
      <c r="G35" s="102">
        <v>114.30047695078018</v>
      </c>
      <c r="H35" s="102">
        <v>144.68784480732199</v>
      </c>
      <c r="I35" s="102">
        <v>152.3023660831968</v>
      </c>
      <c r="J35" s="102">
        <v>134.6049844682681</v>
      </c>
      <c r="K35" s="102">
        <v>80.270806650713808</v>
      </c>
      <c r="L35" s="101">
        <v>103.824490892</v>
      </c>
      <c r="M35" s="101">
        <v>77.875124999999997</v>
      </c>
      <c r="N35" s="101">
        <v>46.658405421000005</v>
      </c>
      <c r="O35" s="101">
        <v>36.062004796000004</v>
      </c>
      <c r="P35" s="101">
        <v>52.201454615999999</v>
      </c>
      <c r="Q35" s="101">
        <v>43.997258701</v>
      </c>
      <c r="R35" s="101">
        <v>57.473829830999996</v>
      </c>
      <c r="S35" s="101">
        <v>26.144450280000001</v>
      </c>
      <c r="T35" s="101">
        <v>46.250764124000007</v>
      </c>
      <c r="U35" s="101">
        <v>40.799999999999997</v>
      </c>
      <c r="V35" s="101">
        <v>32.370333482351249</v>
      </c>
    </row>
    <row r="36" spans="1:23" x14ac:dyDescent="0.15">
      <c r="A36" s="68"/>
      <c r="B36" s="21" t="s">
        <v>46</v>
      </c>
      <c r="C36" s="101">
        <v>269.78144085721181</v>
      </c>
      <c r="D36" s="102">
        <v>224.17422491327522</v>
      </c>
      <c r="E36" s="102">
        <v>158.33752749352539</v>
      </c>
      <c r="F36" s="102">
        <v>110.74468257403615</v>
      </c>
      <c r="G36" s="102">
        <v>114.92996765065904</v>
      </c>
      <c r="H36" s="102">
        <v>118.44051870083264</v>
      </c>
      <c r="I36" s="102">
        <v>109.67354094323152</v>
      </c>
      <c r="J36" s="102">
        <v>83.076399067940528</v>
      </c>
      <c r="K36" s="102">
        <v>56.046264227101773</v>
      </c>
      <c r="L36" s="101">
        <v>81.664925288999996</v>
      </c>
      <c r="M36" s="101">
        <v>65.641537045000007</v>
      </c>
      <c r="N36" s="101">
        <v>53.954211544000003</v>
      </c>
      <c r="O36" s="101">
        <v>36.727308129999997</v>
      </c>
      <c r="P36" s="101">
        <v>41.342412785999997</v>
      </c>
      <c r="Q36" s="101">
        <v>63.107365392000005</v>
      </c>
      <c r="R36" s="101">
        <v>44.040369645999995</v>
      </c>
      <c r="S36" s="101">
        <v>27.210957711999999</v>
      </c>
      <c r="T36" s="101">
        <v>36.422896715999997</v>
      </c>
      <c r="U36" s="101">
        <v>36.478000000000002</v>
      </c>
      <c r="V36" s="101">
        <v>34.024950791180686</v>
      </c>
    </row>
    <row r="37" spans="1:23" x14ac:dyDescent="0.15">
      <c r="A37" s="68"/>
      <c r="B37" s="21" t="s">
        <v>47</v>
      </c>
      <c r="C37" s="101">
        <v>212.67862681910333</v>
      </c>
      <c r="D37" s="102">
        <v>255.9071455766626</v>
      </c>
      <c r="E37" s="102">
        <v>131.20667205774546</v>
      </c>
      <c r="F37" s="102">
        <v>150.47833433972141</v>
      </c>
      <c r="G37" s="102">
        <v>142.43218144753459</v>
      </c>
      <c r="H37" s="102">
        <v>142.03693165497091</v>
      </c>
      <c r="I37" s="102">
        <v>114.50785343122692</v>
      </c>
      <c r="J37" s="102">
        <v>132.04519610531509</v>
      </c>
      <c r="K37" s="102">
        <v>85.218714032442435</v>
      </c>
      <c r="L37" s="101">
        <v>94.138035039999991</v>
      </c>
      <c r="M37" s="101">
        <v>107.79783585900002</v>
      </c>
      <c r="N37" s="101">
        <v>132.00910588799999</v>
      </c>
      <c r="O37" s="101">
        <v>97.743099995999984</v>
      </c>
      <c r="P37" s="101">
        <v>105.512816427</v>
      </c>
      <c r="Q37" s="101">
        <v>84.092888736000006</v>
      </c>
      <c r="R37" s="101">
        <v>79.347853663000009</v>
      </c>
      <c r="S37" s="101">
        <v>46.640794176</v>
      </c>
      <c r="T37" s="101">
        <v>44.966792139999995</v>
      </c>
      <c r="U37" s="101">
        <v>22.623000000000001</v>
      </c>
      <c r="V37" s="101">
        <v>34.524112568317229</v>
      </c>
    </row>
    <row r="38" spans="1:23" x14ac:dyDescent="0.15">
      <c r="A38" s="68"/>
      <c r="B38" s="21" t="s">
        <v>48</v>
      </c>
      <c r="C38" s="101">
        <v>270.61559057277651</v>
      </c>
      <c r="D38" s="102">
        <v>210.29514088775224</v>
      </c>
      <c r="E38" s="102">
        <v>184.13678673516617</v>
      </c>
      <c r="F38" s="102">
        <v>117.37914473341772</v>
      </c>
      <c r="G38" s="102">
        <v>97.491984465754996</v>
      </c>
      <c r="H38" s="102">
        <v>132.62973076777783</v>
      </c>
      <c r="I38" s="102">
        <v>102.51698029423309</v>
      </c>
      <c r="J38" s="102">
        <v>95.14746840781649</v>
      </c>
      <c r="K38" s="102">
        <v>46.369298804801076</v>
      </c>
      <c r="L38" s="101">
        <v>69.759892278000009</v>
      </c>
      <c r="M38" s="101">
        <v>89.232937632000002</v>
      </c>
      <c r="N38" s="101">
        <v>66.108430128000009</v>
      </c>
      <c r="O38" s="101">
        <v>43.426420139999998</v>
      </c>
      <c r="P38" s="101">
        <v>47.439962491999992</v>
      </c>
      <c r="Q38" s="101">
        <v>53.448872909999999</v>
      </c>
      <c r="R38" s="101">
        <v>33.482929018</v>
      </c>
      <c r="S38" s="101">
        <v>23.670826439999999</v>
      </c>
      <c r="T38" s="101">
        <v>61.228320384</v>
      </c>
      <c r="U38" s="101">
        <v>66.507000000000005</v>
      </c>
      <c r="V38" s="101">
        <v>41.263864778747724</v>
      </c>
    </row>
    <row r="39" spans="1:23" x14ac:dyDescent="0.15">
      <c r="A39" s="68"/>
      <c r="B39" s="21" t="s">
        <v>49</v>
      </c>
      <c r="C39" s="101">
        <v>697.16355387003364</v>
      </c>
      <c r="D39" s="102">
        <v>380.934753688093</v>
      </c>
      <c r="E39" s="102">
        <v>351.92390529090278</v>
      </c>
      <c r="F39" s="102">
        <v>368.80960899525684</v>
      </c>
      <c r="G39" s="102">
        <v>265.19717673657482</v>
      </c>
      <c r="H39" s="102">
        <v>435.55721869171657</v>
      </c>
      <c r="I39" s="102">
        <v>333.36207308663853</v>
      </c>
      <c r="J39" s="102">
        <v>297.76119743214326</v>
      </c>
      <c r="K39" s="102">
        <v>207.3769805067725</v>
      </c>
      <c r="L39" s="101">
        <v>286.80336662399998</v>
      </c>
      <c r="M39" s="101">
        <v>255.03733811799998</v>
      </c>
      <c r="N39" s="101">
        <v>309.94093848200004</v>
      </c>
      <c r="O39" s="101">
        <v>194.06964112200001</v>
      </c>
      <c r="P39" s="101">
        <v>179.67843649599999</v>
      </c>
      <c r="Q39" s="101">
        <v>127.87968468599999</v>
      </c>
      <c r="R39" s="101">
        <v>124.31721660999999</v>
      </c>
      <c r="S39" s="101">
        <v>100.70509313699999</v>
      </c>
      <c r="T39" s="101">
        <v>95.440653279999992</v>
      </c>
      <c r="U39" s="101">
        <v>68.016000000000005</v>
      </c>
      <c r="V39" s="101">
        <v>124.65910264061951</v>
      </c>
    </row>
    <row r="40" spans="1:23" x14ac:dyDescent="0.15">
      <c r="A40" s="68"/>
      <c r="B40" s="21" t="s">
        <v>50</v>
      </c>
      <c r="C40" s="101">
        <v>153.32860770188921</v>
      </c>
      <c r="D40" s="102">
        <v>119.10635051097883</v>
      </c>
      <c r="E40" s="102">
        <v>124.57387587534843</v>
      </c>
      <c r="F40" s="102">
        <v>145.49552766090466</v>
      </c>
      <c r="G40" s="102">
        <v>155.58458199756424</v>
      </c>
      <c r="H40" s="102">
        <v>147.17028392334285</v>
      </c>
      <c r="I40" s="102">
        <v>155.53610754783503</v>
      </c>
      <c r="J40" s="102">
        <v>147.21848000653594</v>
      </c>
      <c r="K40" s="102">
        <v>122.07740109290245</v>
      </c>
      <c r="L40" s="101">
        <v>136.20082272799999</v>
      </c>
      <c r="M40" s="101">
        <v>143.79548494399998</v>
      </c>
      <c r="N40" s="101">
        <v>102.36263545700001</v>
      </c>
      <c r="O40" s="101">
        <v>72.520038767999992</v>
      </c>
      <c r="P40" s="101">
        <v>88.268758399999996</v>
      </c>
      <c r="Q40" s="101">
        <v>77.027952092000007</v>
      </c>
      <c r="R40" s="101">
        <v>109.46352606000001</v>
      </c>
      <c r="S40" s="101">
        <v>58.157052880000009</v>
      </c>
      <c r="T40" s="101">
        <v>68.282101374999996</v>
      </c>
      <c r="U40" s="101">
        <v>59.156999999999996</v>
      </c>
      <c r="V40" s="101">
        <v>59.69956320010666</v>
      </c>
    </row>
    <row r="41" spans="1:23" x14ac:dyDescent="0.15">
      <c r="A41" s="68"/>
      <c r="B41" s="21" t="s">
        <v>51</v>
      </c>
      <c r="C41" s="101">
        <v>504.47007666091201</v>
      </c>
      <c r="D41" s="102">
        <v>362.79466207150057</v>
      </c>
      <c r="E41" s="102">
        <v>413.17102354134039</v>
      </c>
      <c r="F41" s="102">
        <v>343.87783404953962</v>
      </c>
      <c r="G41" s="102">
        <v>305.79337421145499</v>
      </c>
      <c r="H41" s="102">
        <v>375.56219029856436</v>
      </c>
      <c r="I41" s="102">
        <v>252.06145312107182</v>
      </c>
      <c r="J41" s="102">
        <v>219.40783951222522</v>
      </c>
      <c r="K41" s="102">
        <v>132.30961834727594</v>
      </c>
      <c r="L41" s="101">
        <v>170.19370931200001</v>
      </c>
      <c r="M41" s="101">
        <v>128.97654723399998</v>
      </c>
      <c r="N41" s="101">
        <v>93.613337299999998</v>
      </c>
      <c r="O41" s="101">
        <v>26.614755006999996</v>
      </c>
      <c r="P41" s="101">
        <v>81.095760737999996</v>
      </c>
      <c r="Q41" s="101">
        <v>77.713445207999996</v>
      </c>
      <c r="R41" s="101">
        <v>58.620252944000001</v>
      </c>
      <c r="S41" s="101">
        <v>43.432467744000007</v>
      </c>
      <c r="T41" s="101">
        <v>55.477104931</v>
      </c>
      <c r="U41" s="101">
        <v>51.948999999999998</v>
      </c>
      <c r="V41" s="101">
        <v>41.718823273916627</v>
      </c>
    </row>
    <row r="42" spans="1:23" ht="14.25" x14ac:dyDescent="0.2">
      <c r="A42" s="68"/>
      <c r="B42" s="21" t="s">
        <v>52</v>
      </c>
      <c r="C42" s="101">
        <v>163.55215412152907</v>
      </c>
      <c r="D42" s="102">
        <v>190.7649934171265</v>
      </c>
      <c r="E42" s="102">
        <v>126.56162779294299</v>
      </c>
      <c r="F42" s="102">
        <v>80.225138142571637</v>
      </c>
      <c r="G42" s="102">
        <v>100.51521992278826</v>
      </c>
      <c r="H42" s="102">
        <v>103.58645504031502</v>
      </c>
      <c r="I42" s="102">
        <v>52.100546410518191</v>
      </c>
      <c r="J42" s="102">
        <v>60.803718997055867</v>
      </c>
      <c r="K42" s="102">
        <v>71.462592820686226</v>
      </c>
      <c r="L42" s="101">
        <v>40.809626983999998</v>
      </c>
      <c r="M42" s="101">
        <v>55.062990173999992</v>
      </c>
      <c r="N42" s="101">
        <v>32.503973185</v>
      </c>
      <c r="O42" s="101">
        <v>10.585421793</v>
      </c>
      <c r="P42" s="101">
        <v>16.937229873000003</v>
      </c>
      <c r="Q42" s="101">
        <v>20.795060678999999</v>
      </c>
      <c r="R42" s="101">
        <v>16.802917824000001</v>
      </c>
      <c r="S42" s="101">
        <v>9.8896169</v>
      </c>
      <c r="T42" s="101">
        <v>32.169276776000004</v>
      </c>
      <c r="U42" s="101">
        <v>17.876999999999999</v>
      </c>
      <c r="V42" s="101">
        <v>24.104782175433179</v>
      </c>
      <c r="W42"/>
    </row>
    <row r="43" spans="1:23" ht="14.25" x14ac:dyDescent="0.2">
      <c r="A43" s="68"/>
      <c r="B43" s="21" t="s">
        <v>53</v>
      </c>
      <c r="C43" s="101">
        <v>167.02899381078933</v>
      </c>
      <c r="D43" s="102">
        <v>67.307540688637516</v>
      </c>
      <c r="E43" s="102">
        <v>128.70154920051252</v>
      </c>
      <c r="F43" s="102">
        <v>86.264313170645224</v>
      </c>
      <c r="G43" s="102">
        <v>90.695166076492697</v>
      </c>
      <c r="H43" s="102">
        <v>118.69518843397169</v>
      </c>
      <c r="I43" s="102">
        <v>117.05382227787381</v>
      </c>
      <c r="J43" s="102">
        <v>117.35058613721159</v>
      </c>
      <c r="K43" s="102">
        <v>110.85091984014322</v>
      </c>
      <c r="L43" s="101">
        <v>113.580097842</v>
      </c>
      <c r="M43" s="101">
        <v>66.372491361000002</v>
      </c>
      <c r="N43" s="101">
        <v>46.865626549000005</v>
      </c>
      <c r="O43" s="101">
        <v>34.662609935999996</v>
      </c>
      <c r="P43" s="101">
        <v>17.339155587</v>
      </c>
      <c r="Q43" s="101">
        <v>39.256617624</v>
      </c>
      <c r="R43" s="101">
        <v>38.023414416000001</v>
      </c>
      <c r="S43" s="101">
        <v>28.305723326000003</v>
      </c>
      <c r="T43" s="101">
        <v>9.1413407080000013</v>
      </c>
      <c r="U43" s="101">
        <v>16.625</v>
      </c>
      <c r="V43" s="101">
        <v>4.7504269749434958</v>
      </c>
      <c r="W43"/>
    </row>
    <row r="44" spans="1:23" ht="14.25" x14ac:dyDescent="0.2">
      <c r="A44" s="68"/>
      <c r="B44" s="21" t="s">
        <v>54</v>
      </c>
      <c r="C44" s="101">
        <v>253.71000616867894</v>
      </c>
      <c r="D44" s="102">
        <v>309.40480468091715</v>
      </c>
      <c r="E44" s="102">
        <v>259.11937339496245</v>
      </c>
      <c r="F44" s="102">
        <v>183.18357368816606</v>
      </c>
      <c r="G44" s="102">
        <v>190.4198822504267</v>
      </c>
      <c r="H44" s="102">
        <v>205.56051082280453</v>
      </c>
      <c r="I44" s="102">
        <v>196.36000816694568</v>
      </c>
      <c r="J44" s="102">
        <v>241.43817402665539</v>
      </c>
      <c r="K44" s="102">
        <v>227.11801338908094</v>
      </c>
      <c r="L44" s="101">
        <v>190.74599920000003</v>
      </c>
      <c r="M44" s="101">
        <v>181.78736533600002</v>
      </c>
      <c r="N44" s="101">
        <v>196.33486590000001</v>
      </c>
      <c r="O44" s="101">
        <v>132.72678412400001</v>
      </c>
      <c r="P44" s="101">
        <v>147.2772975</v>
      </c>
      <c r="Q44" s="101">
        <v>144.201995028</v>
      </c>
      <c r="R44" s="101">
        <v>157.55928123299998</v>
      </c>
      <c r="S44" s="101">
        <v>113.402131596</v>
      </c>
      <c r="T44" s="101">
        <v>99.732778700000011</v>
      </c>
      <c r="U44" s="101">
        <v>69.86</v>
      </c>
      <c r="V44" s="101">
        <v>116.50008764115343</v>
      </c>
      <c r="W44"/>
    </row>
    <row r="45" spans="1:23" ht="14.25" x14ac:dyDescent="0.2">
      <c r="A45" s="68"/>
      <c r="B45" s="21" t="s">
        <v>55</v>
      </c>
      <c r="C45" s="101">
        <v>331.14008889421916</v>
      </c>
      <c r="D45" s="102">
        <v>319.9412293925887</v>
      </c>
      <c r="E45" s="102">
        <v>174.34594955471599</v>
      </c>
      <c r="F45" s="102">
        <v>191.75220147865875</v>
      </c>
      <c r="G45" s="102">
        <v>256.16143053953834</v>
      </c>
      <c r="H45" s="102">
        <v>221.68871978392596</v>
      </c>
      <c r="I45" s="102">
        <v>161.51887088541505</v>
      </c>
      <c r="J45" s="102">
        <v>162.16157299317845</v>
      </c>
      <c r="K45" s="102">
        <v>84.113244560085917</v>
      </c>
      <c r="L45" s="101">
        <v>59.474850795000002</v>
      </c>
      <c r="M45" s="101">
        <v>105.38379723200001</v>
      </c>
      <c r="N45" s="101">
        <v>96.498199342999996</v>
      </c>
      <c r="O45" s="101">
        <v>46.546637873999998</v>
      </c>
      <c r="P45" s="101">
        <v>56.331933360000001</v>
      </c>
      <c r="Q45" s="101">
        <v>94.297333311999992</v>
      </c>
      <c r="R45" s="101">
        <v>89.99751168600001</v>
      </c>
      <c r="S45" s="101">
        <v>47.468818603999999</v>
      </c>
      <c r="T45" s="101">
        <v>80.47611594</v>
      </c>
      <c r="U45" s="101">
        <v>92.91</v>
      </c>
      <c r="V45" s="101">
        <v>71.203837859677577</v>
      </c>
      <c r="W45"/>
    </row>
    <row r="46" spans="1:23" ht="14.25" x14ac:dyDescent="0.2">
      <c r="A46" s="68"/>
      <c r="B46" s="21" t="s">
        <v>56</v>
      </c>
      <c r="C46" s="101">
        <v>398.4782376363496</v>
      </c>
      <c r="D46" s="102">
        <v>290.31638827789635</v>
      </c>
      <c r="E46" s="102">
        <v>212.80508227268473</v>
      </c>
      <c r="F46" s="102">
        <v>188.13231498844286</v>
      </c>
      <c r="G46" s="102">
        <v>181.92276730879465</v>
      </c>
      <c r="H46" s="102">
        <v>230.86705645126597</v>
      </c>
      <c r="I46" s="102">
        <v>170.2481117663379</v>
      </c>
      <c r="J46" s="102">
        <v>183.21792015453752</v>
      </c>
      <c r="K46" s="102">
        <v>123.66254630770274</v>
      </c>
      <c r="L46" s="101">
        <v>95.980523333999997</v>
      </c>
      <c r="M46" s="101">
        <v>46.723466818000006</v>
      </c>
      <c r="N46" s="101">
        <v>82.168267141000001</v>
      </c>
      <c r="O46" s="101">
        <v>46.256894045999999</v>
      </c>
      <c r="P46" s="101">
        <v>35.294916784000002</v>
      </c>
      <c r="Q46" s="101">
        <v>44.962752993000002</v>
      </c>
      <c r="R46" s="101">
        <v>46.815578112000004</v>
      </c>
      <c r="S46" s="101">
        <v>43.077109620999998</v>
      </c>
      <c r="T46" s="101">
        <v>11.523602832</v>
      </c>
      <c r="U46" s="101">
        <v>5.7229999999999999</v>
      </c>
      <c r="V46" s="101">
        <v>7.5189478590480467</v>
      </c>
      <c r="W46"/>
    </row>
    <row r="47" spans="1:23" ht="14.25" x14ac:dyDescent="0.2">
      <c r="A47" s="68"/>
      <c r="B47" s="21" t="s">
        <v>57</v>
      </c>
      <c r="C47" s="101">
        <v>209.7680226370168</v>
      </c>
      <c r="D47" s="102">
        <v>101.89454117940726</v>
      </c>
      <c r="E47" s="102">
        <v>131.82168664905529</v>
      </c>
      <c r="F47" s="102">
        <v>85.394501660757356</v>
      </c>
      <c r="G47" s="102">
        <v>127.09514768016729</v>
      </c>
      <c r="H47" s="102">
        <v>75.274115065984532</v>
      </c>
      <c r="I47" s="102">
        <v>49.949913399995665</v>
      </c>
      <c r="J47" s="102">
        <v>30.208754583390519</v>
      </c>
      <c r="K47" s="102">
        <v>37.324825199395576</v>
      </c>
      <c r="L47" s="101">
        <v>21.038570840000002</v>
      </c>
      <c r="M47" s="101">
        <v>6.5369845760000009</v>
      </c>
      <c r="N47" s="101">
        <v>6.5088811</v>
      </c>
      <c r="O47" s="101">
        <v>16.071384015</v>
      </c>
      <c r="P47" s="101">
        <v>9.4817554299999998</v>
      </c>
      <c r="Q47" s="101">
        <v>15.265832273999999</v>
      </c>
      <c r="R47" s="101">
        <v>6.9385564549999996</v>
      </c>
      <c r="S47" s="101">
        <v>4.7665864180000002</v>
      </c>
      <c r="T47" s="101">
        <v>6.1771105350000006</v>
      </c>
      <c r="U47" s="101">
        <v>7.5170000000000003</v>
      </c>
      <c r="V47" s="101">
        <v>6.3942538053832658</v>
      </c>
      <c r="W47"/>
    </row>
    <row r="48" spans="1:23" ht="14.25" x14ac:dyDescent="0.2">
      <c r="A48" s="68"/>
      <c r="B48" s="21" t="s">
        <v>58</v>
      </c>
      <c r="C48" s="101">
        <v>666.38544599211207</v>
      </c>
      <c r="D48" s="102">
        <v>552.62605159132909</v>
      </c>
      <c r="E48" s="102">
        <v>419.32108363012611</v>
      </c>
      <c r="F48" s="102">
        <v>309.3089580261597</v>
      </c>
      <c r="G48" s="102">
        <v>293.54860480845565</v>
      </c>
      <c r="H48" s="102">
        <v>336.40082540493393</v>
      </c>
      <c r="I48" s="102">
        <v>261.10284354300586</v>
      </c>
      <c r="J48" s="102">
        <v>275.97564909148497</v>
      </c>
      <c r="K48" s="102">
        <v>217.59710722319531</v>
      </c>
      <c r="L48" s="101">
        <v>103.53233045400002</v>
      </c>
      <c r="M48" s="101">
        <v>101.23793049599999</v>
      </c>
      <c r="N48" s="101">
        <v>41.132452235999999</v>
      </c>
      <c r="O48" s="101">
        <v>38.785907440000003</v>
      </c>
      <c r="P48" s="101">
        <v>32.757033639999996</v>
      </c>
      <c r="Q48" s="101">
        <v>51.682845059999998</v>
      </c>
      <c r="R48" s="101">
        <v>47.838436874999999</v>
      </c>
      <c r="S48" s="101">
        <v>53.314193142000001</v>
      </c>
      <c r="T48" s="101">
        <v>25.868198745000004</v>
      </c>
      <c r="U48" s="101">
        <v>49.078000000000003</v>
      </c>
      <c r="V48" s="101">
        <v>31.956229060898345</v>
      </c>
      <c r="W48"/>
    </row>
    <row r="49" spans="1:26" ht="14.25" x14ac:dyDescent="0.2">
      <c r="A49" s="69"/>
      <c r="B49" s="37" t="s">
        <v>5</v>
      </c>
      <c r="C49" s="97">
        <v>5611.0458226034243</v>
      </c>
      <c r="D49" s="98">
        <v>4651.5507835875251</v>
      </c>
      <c r="E49" s="98">
        <v>3764.272642005632</v>
      </c>
      <c r="F49" s="98">
        <v>2962.4099056300097</v>
      </c>
      <c r="G49" s="98">
        <v>2961.0272195377452</v>
      </c>
      <c r="H49" s="98">
        <v>3328.5810303924582</v>
      </c>
      <c r="I49" s="98">
        <v>2699.7012930763858</v>
      </c>
      <c r="J49" s="98">
        <v>2602.5012476546462</v>
      </c>
      <c r="K49" s="98">
        <v>1869.4533165359771</v>
      </c>
      <c r="L49" s="97">
        <v>2030.3257952880001</v>
      </c>
      <c r="M49" s="97">
        <v>1950.5078737430001</v>
      </c>
      <c r="N49" s="97">
        <v>1539.3768686699998</v>
      </c>
      <c r="O49" s="97">
        <v>1020.564171108</v>
      </c>
      <c r="P49" s="97">
        <v>1148.1426149060001</v>
      </c>
      <c r="Q49" s="97">
        <v>1134.915013049</v>
      </c>
      <c r="R49" s="97">
        <v>1227.113223155</v>
      </c>
      <c r="S49" s="97">
        <v>770.60878230000003</v>
      </c>
      <c r="T49" s="97">
        <v>774.09154999999998</v>
      </c>
      <c r="U49" s="97">
        <v>763.02800000000002</v>
      </c>
      <c r="V49" s="97">
        <v>763.5088873321821</v>
      </c>
      <c r="W49"/>
    </row>
    <row r="50" spans="1:26" ht="14.25" x14ac:dyDescent="0.2">
      <c r="A50" s="66" t="s">
        <v>238</v>
      </c>
      <c r="B50" s="50" t="s">
        <v>59</v>
      </c>
      <c r="C50" s="99">
        <v>1336.0484173840118</v>
      </c>
      <c r="D50" s="100">
        <v>912.39182708730834</v>
      </c>
      <c r="E50" s="100">
        <v>745.24573603358238</v>
      </c>
      <c r="F50" s="100">
        <v>794.88750387292657</v>
      </c>
      <c r="G50" s="100">
        <v>632.05527699712684</v>
      </c>
      <c r="H50" s="100">
        <v>597.59394276764897</v>
      </c>
      <c r="I50" s="100">
        <v>415.46183862123553</v>
      </c>
      <c r="J50" s="100">
        <v>560.67401352749732</v>
      </c>
      <c r="K50" s="100">
        <v>368.75796720768687</v>
      </c>
      <c r="L50" s="99">
        <v>404.42385200000001</v>
      </c>
      <c r="M50" s="99">
        <v>439.09241546999999</v>
      </c>
      <c r="N50" s="99">
        <v>429.240556932</v>
      </c>
      <c r="O50" s="99">
        <v>290.50790502999996</v>
      </c>
      <c r="P50" s="99">
        <v>225.385362894</v>
      </c>
      <c r="Q50" s="99">
        <v>341.99868757500002</v>
      </c>
      <c r="R50" s="99">
        <v>323.66576896800001</v>
      </c>
      <c r="S50" s="99">
        <v>340.66214775299994</v>
      </c>
      <c r="T50" s="99">
        <v>531.54530229200009</v>
      </c>
      <c r="U50" s="99">
        <v>525.62199999999996</v>
      </c>
      <c r="V50" s="99">
        <v>244.18142688885962</v>
      </c>
      <c r="W50"/>
      <c r="Z50"/>
    </row>
    <row r="51" spans="1:26" ht="14.25" x14ac:dyDescent="0.2">
      <c r="A51" s="63" t="s">
        <v>239</v>
      </c>
      <c r="B51" s="21" t="s">
        <v>60</v>
      </c>
      <c r="C51" s="101">
        <v>900.45631489470077</v>
      </c>
      <c r="D51" s="102">
        <v>806.4926601144258</v>
      </c>
      <c r="E51" s="102">
        <v>678.36869738502344</v>
      </c>
      <c r="F51" s="102">
        <v>727.0720357553156</v>
      </c>
      <c r="G51" s="102">
        <v>621.89420917554185</v>
      </c>
      <c r="H51" s="102">
        <v>556.5696563855779</v>
      </c>
      <c r="I51" s="102">
        <v>606.65871804694689</v>
      </c>
      <c r="J51" s="102">
        <v>418.4849075501167</v>
      </c>
      <c r="K51" s="102">
        <v>427.9765373809837</v>
      </c>
      <c r="L51" s="101">
        <v>400.2960799</v>
      </c>
      <c r="M51" s="101">
        <v>321.27933345600002</v>
      </c>
      <c r="N51" s="101">
        <v>492.50376905000002</v>
      </c>
      <c r="O51" s="101">
        <v>292.77800945999996</v>
      </c>
      <c r="P51" s="101">
        <v>302.702767128</v>
      </c>
      <c r="Q51" s="101">
        <v>259.55320741499997</v>
      </c>
      <c r="R51" s="101">
        <v>258.23771881200003</v>
      </c>
      <c r="S51" s="101">
        <v>171.33082827199999</v>
      </c>
      <c r="T51" s="101">
        <v>191.86391352800001</v>
      </c>
      <c r="U51" s="101">
        <v>103.38800000000001</v>
      </c>
      <c r="V51" s="101">
        <v>79.157206156446392</v>
      </c>
      <c r="W51"/>
      <c r="Z51"/>
    </row>
    <row r="52" spans="1:26" ht="14.25" x14ac:dyDescent="0.2">
      <c r="A52" s="68"/>
      <c r="B52" s="21" t="s">
        <v>61</v>
      </c>
      <c r="C52" s="101">
        <v>979.37896054789996</v>
      </c>
      <c r="D52" s="102">
        <v>774.53068428307961</v>
      </c>
      <c r="E52" s="102">
        <v>636.13965165360241</v>
      </c>
      <c r="F52" s="102">
        <v>408.37459276970213</v>
      </c>
      <c r="G52" s="102">
        <v>422.31992690177321</v>
      </c>
      <c r="H52" s="102">
        <v>379.66317483883148</v>
      </c>
      <c r="I52" s="102">
        <v>290.97294307866474</v>
      </c>
      <c r="J52" s="102">
        <v>191.18533087286787</v>
      </c>
      <c r="K52" s="102">
        <v>290.46352321893261</v>
      </c>
      <c r="L52" s="101">
        <v>205.13504253000002</v>
      </c>
      <c r="M52" s="101">
        <v>120.12962522399999</v>
      </c>
      <c r="N52" s="101">
        <v>159.20529440000001</v>
      </c>
      <c r="O52" s="101">
        <v>107.83068229999999</v>
      </c>
      <c r="P52" s="101">
        <v>102.29429057000002</v>
      </c>
      <c r="Q52" s="101">
        <v>146.6932142</v>
      </c>
      <c r="R52" s="101">
        <v>137.082375541</v>
      </c>
      <c r="S52" s="101">
        <v>80.050516298999995</v>
      </c>
      <c r="T52" s="101">
        <v>146.268581144</v>
      </c>
      <c r="U52" s="101">
        <v>69.244</v>
      </c>
      <c r="V52" s="101">
        <v>109.17051614558753</v>
      </c>
      <c r="W52"/>
      <c r="Z52"/>
    </row>
    <row r="53" spans="1:26" ht="14.25" x14ac:dyDescent="0.2">
      <c r="A53" s="68"/>
      <c r="B53" s="21" t="s">
        <v>62</v>
      </c>
      <c r="C53" s="101">
        <v>873.24181746383886</v>
      </c>
      <c r="D53" s="102">
        <v>828.8581651244366</v>
      </c>
      <c r="E53" s="102">
        <v>569.22572723199085</v>
      </c>
      <c r="F53" s="102">
        <v>510.13699830537269</v>
      </c>
      <c r="G53" s="102">
        <v>561.85823583218826</v>
      </c>
      <c r="H53" s="102">
        <v>612.5031315995933</v>
      </c>
      <c r="I53" s="102">
        <v>637.54124493034431</v>
      </c>
      <c r="J53" s="102">
        <v>589.13268745697451</v>
      </c>
      <c r="K53" s="102">
        <v>377.9564129160733</v>
      </c>
      <c r="L53" s="101">
        <v>376.86518430000001</v>
      </c>
      <c r="M53" s="101">
        <v>200.66187006999999</v>
      </c>
      <c r="N53" s="101">
        <v>142.79831034</v>
      </c>
      <c r="O53" s="101">
        <v>30.738517555000001</v>
      </c>
      <c r="P53" s="101">
        <v>108.67054715599998</v>
      </c>
      <c r="Q53" s="101">
        <v>83.092133360000005</v>
      </c>
      <c r="R53" s="101">
        <v>169.79476143799997</v>
      </c>
      <c r="S53" s="101">
        <v>67.676974397999999</v>
      </c>
      <c r="T53" s="101">
        <v>159.77870837999998</v>
      </c>
      <c r="U53" s="101">
        <v>170.82499999999999</v>
      </c>
      <c r="V53" s="101">
        <v>149.4899039250935</v>
      </c>
      <c r="W53"/>
      <c r="Z53"/>
    </row>
    <row r="54" spans="1:26" ht="14.25" x14ac:dyDescent="0.2">
      <c r="A54" s="68"/>
      <c r="B54" s="21" t="s">
        <v>63</v>
      </c>
      <c r="C54" s="101">
        <v>848.35266061367565</v>
      </c>
      <c r="D54" s="102">
        <v>565.26882024636643</v>
      </c>
      <c r="E54" s="102">
        <v>670.72408116584165</v>
      </c>
      <c r="F54" s="102">
        <v>846.13096881073511</v>
      </c>
      <c r="G54" s="102">
        <v>630.79460715768585</v>
      </c>
      <c r="H54" s="102">
        <v>464.30833006661874</v>
      </c>
      <c r="I54" s="102">
        <v>348.39865666121653</v>
      </c>
      <c r="J54" s="102">
        <v>375.10526826265612</v>
      </c>
      <c r="K54" s="102">
        <v>128.60176903905818</v>
      </c>
      <c r="L54" s="101">
        <v>184.46264138799998</v>
      </c>
      <c r="M54" s="101">
        <v>422.64554217600005</v>
      </c>
      <c r="N54" s="101">
        <v>230.94750233200003</v>
      </c>
      <c r="O54" s="101">
        <v>200.94333610999999</v>
      </c>
      <c r="P54" s="101">
        <v>238.1034368</v>
      </c>
      <c r="Q54" s="101">
        <v>184.30589137499999</v>
      </c>
      <c r="R54" s="101">
        <v>126.445239305</v>
      </c>
      <c r="S54" s="101">
        <v>207.02296314000003</v>
      </c>
      <c r="T54" s="101">
        <v>207.90686034300001</v>
      </c>
      <c r="U54" s="101">
        <v>262.44600000000003</v>
      </c>
      <c r="V54" s="101">
        <v>165.97948952400955</v>
      </c>
      <c r="W54"/>
      <c r="Z54"/>
    </row>
    <row r="55" spans="1:26" ht="14.25" x14ac:dyDescent="0.2">
      <c r="A55" s="68"/>
      <c r="B55" s="21" t="s">
        <v>64</v>
      </c>
      <c r="C55" s="101">
        <v>394.21314967225339</v>
      </c>
      <c r="D55" s="102">
        <v>291.41298327010628</v>
      </c>
      <c r="E55" s="102">
        <v>80.148330183284557</v>
      </c>
      <c r="F55" s="102">
        <v>164.06188848964743</v>
      </c>
      <c r="G55" s="102">
        <v>161.96837314729822</v>
      </c>
      <c r="H55" s="102">
        <v>134.05698430218078</v>
      </c>
      <c r="I55" s="102">
        <v>175.35832515407196</v>
      </c>
      <c r="J55" s="102">
        <v>127.88119049188138</v>
      </c>
      <c r="K55" s="102">
        <v>158.16488991800551</v>
      </c>
      <c r="L55" s="101">
        <v>107.7857685</v>
      </c>
      <c r="M55" s="101">
        <v>101.05390722200001</v>
      </c>
      <c r="N55" s="101">
        <v>69.826842303999996</v>
      </c>
      <c r="O55" s="101">
        <v>82.106534400000001</v>
      </c>
      <c r="P55" s="101">
        <v>78.617927739999999</v>
      </c>
      <c r="Q55" s="101">
        <v>71.338227172000003</v>
      </c>
      <c r="R55" s="101">
        <v>65.607386851999991</v>
      </c>
      <c r="S55" s="101">
        <v>47.808263761999996</v>
      </c>
      <c r="T55" s="101">
        <v>31.697048880000004</v>
      </c>
      <c r="U55" s="101">
        <v>11.59</v>
      </c>
      <c r="V55" s="101">
        <v>8.0085153959469899</v>
      </c>
      <c r="W55"/>
      <c r="Z55"/>
    </row>
    <row r="56" spans="1:26" ht="14.25" x14ac:dyDescent="0.2">
      <c r="A56" s="68"/>
      <c r="B56" s="21" t="s">
        <v>65</v>
      </c>
      <c r="C56" s="101">
        <v>689.64737246901586</v>
      </c>
      <c r="D56" s="102">
        <v>386.64905551720426</v>
      </c>
      <c r="E56" s="102">
        <v>536.1626965189663</v>
      </c>
      <c r="F56" s="102">
        <v>429.16753443428979</v>
      </c>
      <c r="G56" s="102">
        <v>397.32317423271104</v>
      </c>
      <c r="H56" s="102">
        <v>391.29505662759919</v>
      </c>
      <c r="I56" s="102">
        <v>350.02235076628961</v>
      </c>
      <c r="J56" s="102">
        <v>259.10288182989325</v>
      </c>
      <c r="K56" s="102">
        <v>228.59855101646991</v>
      </c>
      <c r="L56" s="101">
        <v>156.793682843</v>
      </c>
      <c r="M56" s="101">
        <v>151.79356458000001</v>
      </c>
      <c r="N56" s="101">
        <v>90.748095253999992</v>
      </c>
      <c r="O56" s="101">
        <v>53.915314518000002</v>
      </c>
      <c r="P56" s="101">
        <v>54.561907347000002</v>
      </c>
      <c r="Q56" s="101">
        <v>31.419813893999997</v>
      </c>
      <c r="R56" s="101">
        <v>54.334293097999996</v>
      </c>
      <c r="S56" s="101">
        <v>28.443605625</v>
      </c>
      <c r="T56" s="101">
        <v>43.572579230000002</v>
      </c>
      <c r="U56" s="101">
        <v>27.582000000000001</v>
      </c>
      <c r="V56" s="101">
        <v>10.81549940800172</v>
      </c>
      <c r="W56"/>
      <c r="Z56"/>
    </row>
    <row r="57" spans="1:26" ht="14.25" x14ac:dyDescent="0.2">
      <c r="A57" s="68"/>
      <c r="B57" s="21" t="s">
        <v>66</v>
      </c>
      <c r="C57" s="101">
        <v>229.99687454553899</v>
      </c>
      <c r="D57" s="102">
        <v>173.17595350633238</v>
      </c>
      <c r="E57" s="102">
        <v>121.39528559108015</v>
      </c>
      <c r="F57" s="102">
        <v>96.543805585045448</v>
      </c>
      <c r="G57" s="102">
        <v>77.716606215493016</v>
      </c>
      <c r="H57" s="102">
        <v>87.747574003279482</v>
      </c>
      <c r="I57" s="102">
        <v>63.141981805532957</v>
      </c>
      <c r="J57" s="102">
        <v>54.075001968598869</v>
      </c>
      <c r="K57" s="102">
        <v>41.856466267315348</v>
      </c>
      <c r="L57" s="101">
        <v>62.662591071000008</v>
      </c>
      <c r="M57" s="101">
        <v>55.165417388999991</v>
      </c>
      <c r="N57" s="101">
        <v>49.991356173</v>
      </c>
      <c r="O57" s="101">
        <v>40.317681026000002</v>
      </c>
      <c r="P57" s="101">
        <v>67.822613939999997</v>
      </c>
      <c r="Q57" s="101">
        <v>39.898595327999999</v>
      </c>
      <c r="R57" s="101">
        <v>54.238670271999993</v>
      </c>
      <c r="S57" s="101">
        <v>12.790513184</v>
      </c>
      <c r="T57" s="101">
        <v>45.282075659999997</v>
      </c>
      <c r="U57" s="101">
        <v>19.43</v>
      </c>
      <c r="V57" s="101">
        <v>13.95001674209017</v>
      </c>
      <c r="W57"/>
      <c r="Z57"/>
    </row>
    <row r="58" spans="1:26" ht="14.25" x14ac:dyDescent="0.2">
      <c r="A58" s="68"/>
      <c r="B58" s="21" t="s">
        <v>180</v>
      </c>
      <c r="C58" s="101"/>
      <c r="D58" s="102"/>
      <c r="E58" s="102"/>
      <c r="F58" s="102"/>
      <c r="G58" s="102"/>
      <c r="H58" s="102"/>
      <c r="I58" s="102"/>
      <c r="J58" s="102"/>
      <c r="K58" s="102"/>
      <c r="L58" s="101">
        <v>14.032082274</v>
      </c>
      <c r="M58" s="101">
        <v>10.975355775999999</v>
      </c>
      <c r="N58" s="101">
        <v>14.666155764000001</v>
      </c>
      <c r="O58" s="101">
        <v>8.0397014749999993</v>
      </c>
      <c r="P58" s="101">
        <v>28.288594670000002</v>
      </c>
      <c r="Q58" s="101">
        <v>19.219213845999999</v>
      </c>
      <c r="R58" s="101">
        <v>27.857789279999999</v>
      </c>
      <c r="S58" s="101">
        <v>4.2210935199999993</v>
      </c>
      <c r="T58" s="101">
        <v>17.482968750000001</v>
      </c>
      <c r="U58" s="101">
        <v>8.27</v>
      </c>
      <c r="V58" s="101">
        <v>6.3665478525553221</v>
      </c>
      <c r="W58"/>
      <c r="Z58"/>
    </row>
    <row r="59" spans="1:26" ht="14.25" x14ac:dyDescent="0.2">
      <c r="A59" s="68"/>
      <c r="B59" s="21" t="s">
        <v>67</v>
      </c>
      <c r="C59" s="101">
        <v>368.88106902320391</v>
      </c>
      <c r="D59" s="102">
        <v>299.17465201245449</v>
      </c>
      <c r="E59" s="102">
        <v>255.67866229285912</v>
      </c>
      <c r="F59" s="102">
        <v>146.11621829318767</v>
      </c>
      <c r="G59" s="102">
        <v>131.62860076906401</v>
      </c>
      <c r="H59" s="102">
        <v>107.13077825438702</v>
      </c>
      <c r="I59" s="102">
        <v>119.32322089923866</v>
      </c>
      <c r="J59" s="102">
        <v>95.163628368390832</v>
      </c>
      <c r="K59" s="102">
        <v>67.542967082660567</v>
      </c>
      <c r="L59" s="101">
        <v>146.28700519</v>
      </c>
      <c r="M59" s="101">
        <v>132.58021123799998</v>
      </c>
      <c r="N59" s="101">
        <v>78.231372102999998</v>
      </c>
      <c r="O59" s="101">
        <v>46.927888700000004</v>
      </c>
      <c r="P59" s="101">
        <v>48.599814575999993</v>
      </c>
      <c r="Q59" s="101">
        <v>56.707562000000003</v>
      </c>
      <c r="R59" s="101">
        <v>81.972828686</v>
      </c>
      <c r="S59" s="101">
        <v>62.622421818999996</v>
      </c>
      <c r="T59" s="101">
        <v>44.473036874000002</v>
      </c>
      <c r="U59" s="101">
        <v>85.623000000000005</v>
      </c>
      <c r="V59" s="101">
        <v>85.43110694532443</v>
      </c>
      <c r="Z59"/>
    </row>
    <row r="60" spans="1:26" ht="14.25" x14ac:dyDescent="0.2">
      <c r="A60" s="68"/>
      <c r="B60" s="21" t="s">
        <v>68</v>
      </c>
      <c r="C60" s="101">
        <v>851.31545855532795</v>
      </c>
      <c r="D60" s="102">
        <v>609.57171132149222</v>
      </c>
      <c r="E60" s="102">
        <v>427.11343449495217</v>
      </c>
      <c r="F60" s="102">
        <v>543.39846467099869</v>
      </c>
      <c r="G60" s="102">
        <v>343.3183172498218</v>
      </c>
      <c r="H60" s="102">
        <v>240.38522336706839</v>
      </c>
      <c r="I60" s="102">
        <v>274.37789420877658</v>
      </c>
      <c r="J60" s="102">
        <v>283.31623110499777</v>
      </c>
      <c r="K60" s="102">
        <v>162.21617161121682</v>
      </c>
      <c r="L60" s="101">
        <v>191.48950542</v>
      </c>
      <c r="M60" s="101">
        <v>126.20523692800001</v>
      </c>
      <c r="N60" s="101">
        <v>214.80695386799999</v>
      </c>
      <c r="O60" s="101">
        <v>93.143555911999997</v>
      </c>
      <c r="P60" s="101">
        <v>160.04889765199999</v>
      </c>
      <c r="Q60" s="101">
        <v>31.335214533999999</v>
      </c>
      <c r="R60" s="101">
        <v>87.080620592000002</v>
      </c>
      <c r="S60" s="101">
        <v>34.464663530000003</v>
      </c>
      <c r="T60" s="101">
        <v>19.764401957999997</v>
      </c>
      <c r="U60" s="101">
        <v>9.875</v>
      </c>
      <c r="V60" s="101">
        <v>26.962539400722864</v>
      </c>
      <c r="Z60"/>
    </row>
    <row r="61" spans="1:26" ht="14.25" x14ac:dyDescent="0.2">
      <c r="A61" s="68"/>
      <c r="B61" s="21" t="s">
        <v>69</v>
      </c>
      <c r="C61" s="101">
        <v>1196.9764112213702</v>
      </c>
      <c r="D61" s="102">
        <v>742.56878990474911</v>
      </c>
      <c r="E61" s="102">
        <v>599.49185623297683</v>
      </c>
      <c r="F61" s="102">
        <v>364.26286996090784</v>
      </c>
      <c r="G61" s="102">
        <v>186.88314074295766</v>
      </c>
      <c r="H61" s="102">
        <v>307.11632137184483</v>
      </c>
      <c r="I61" s="102">
        <v>256.79900498325435</v>
      </c>
      <c r="J61" s="102">
        <v>104.59816421959717</v>
      </c>
      <c r="K61" s="102">
        <v>141.26094848807097</v>
      </c>
      <c r="L61" s="101">
        <v>132.11216845600001</v>
      </c>
      <c r="M61" s="101">
        <v>92.520445198000004</v>
      </c>
      <c r="N61" s="101">
        <v>119.773470008</v>
      </c>
      <c r="O61" s="101">
        <v>58.708291333999995</v>
      </c>
      <c r="P61" s="101">
        <v>154.401794674</v>
      </c>
      <c r="Q61" s="101">
        <v>106.11100413000001</v>
      </c>
      <c r="R61" s="101">
        <v>115.30668457500002</v>
      </c>
      <c r="S61" s="101">
        <v>50.079736629999999</v>
      </c>
      <c r="T61" s="101">
        <v>138.257464884</v>
      </c>
      <c r="U61" s="101">
        <v>118.389</v>
      </c>
      <c r="V61" s="101">
        <v>78.120987099058823</v>
      </c>
      <c r="Z61"/>
    </row>
    <row r="62" spans="1:26" ht="14.25" x14ac:dyDescent="0.2">
      <c r="A62" s="68"/>
      <c r="B62" s="21" t="s">
        <v>70</v>
      </c>
      <c r="C62" s="101">
        <v>310.68044094037378</v>
      </c>
      <c r="D62" s="102">
        <v>222.14787736309907</v>
      </c>
      <c r="E62" s="102">
        <v>230.53091060398467</v>
      </c>
      <c r="F62" s="102">
        <v>148.31917867799285</v>
      </c>
      <c r="G62" s="102">
        <v>138.72158873264331</v>
      </c>
      <c r="H62" s="102">
        <v>154.17139446339255</v>
      </c>
      <c r="I62" s="102">
        <v>172.43251053483763</v>
      </c>
      <c r="J62" s="102">
        <v>141.03978913657525</v>
      </c>
      <c r="K62" s="102">
        <v>77.085338924718258</v>
      </c>
      <c r="L62" s="101">
        <v>57.017346611999997</v>
      </c>
      <c r="M62" s="101">
        <v>35.996972108999998</v>
      </c>
      <c r="N62" s="101">
        <v>54.290404580999997</v>
      </c>
      <c r="O62" s="101">
        <v>52.456757850000002</v>
      </c>
      <c r="P62" s="101">
        <v>21.961888004999999</v>
      </c>
      <c r="Q62" s="101">
        <v>19.616405739000001</v>
      </c>
      <c r="R62" s="101">
        <v>1.6143344439999998</v>
      </c>
      <c r="S62" s="101">
        <v>22.081678247999999</v>
      </c>
      <c r="T62" s="101">
        <v>1.7239199780000001</v>
      </c>
      <c r="U62" s="101">
        <v>5.2359999999999998</v>
      </c>
      <c r="V62" s="101">
        <v>3.1142309327775375</v>
      </c>
      <c r="Z62"/>
    </row>
    <row r="63" spans="1:26" ht="14.25" x14ac:dyDescent="0.2">
      <c r="A63" s="68"/>
      <c r="B63" s="21" t="s">
        <v>71</v>
      </c>
      <c r="C63" s="101">
        <v>434.70314288673416</v>
      </c>
      <c r="D63" s="102">
        <v>268.92182249459768</v>
      </c>
      <c r="E63" s="102">
        <v>166.36544212070737</v>
      </c>
      <c r="F63" s="102">
        <v>180.91927735177839</v>
      </c>
      <c r="G63" s="102">
        <v>138.66935741550162</v>
      </c>
      <c r="H63" s="102">
        <v>197.33839137420895</v>
      </c>
      <c r="I63" s="102">
        <v>110.36632824032721</v>
      </c>
      <c r="J63" s="102">
        <v>122.44535909918066</v>
      </c>
      <c r="K63" s="102">
        <v>65.310971215501638</v>
      </c>
      <c r="L63" s="101">
        <v>42.864928757999998</v>
      </c>
      <c r="M63" s="101">
        <v>40.648719295999996</v>
      </c>
      <c r="N63" s="101">
        <v>29.704861885000003</v>
      </c>
      <c r="O63" s="101">
        <v>19.575583308000002</v>
      </c>
      <c r="P63" s="101">
        <v>17.225048063999999</v>
      </c>
      <c r="Q63" s="101">
        <v>16.118248729999998</v>
      </c>
      <c r="R63" s="101">
        <v>14.393922561000002</v>
      </c>
      <c r="S63" s="101">
        <v>8.6915602219999997</v>
      </c>
      <c r="T63" s="101">
        <v>15.483572077000002</v>
      </c>
      <c r="U63" s="101">
        <v>25.24</v>
      </c>
      <c r="V63" s="101">
        <v>17.577077785968754</v>
      </c>
      <c r="Z63"/>
    </row>
    <row r="64" spans="1:26" ht="14.25" x14ac:dyDescent="0.2">
      <c r="A64" s="68"/>
      <c r="B64" s="21" t="s">
        <v>72</v>
      </c>
      <c r="C64" s="101">
        <v>467.23047698062658</v>
      </c>
      <c r="D64" s="102">
        <v>364.88673238210248</v>
      </c>
      <c r="E64" s="102">
        <v>315.62708994147579</v>
      </c>
      <c r="F64" s="102">
        <v>229.72507752805888</v>
      </c>
      <c r="G64" s="102">
        <v>190.83108027682204</v>
      </c>
      <c r="H64" s="102">
        <v>288.22535355566475</v>
      </c>
      <c r="I64" s="102">
        <v>256.31193552570198</v>
      </c>
      <c r="J64" s="102">
        <v>185.80228151076579</v>
      </c>
      <c r="K64" s="102">
        <v>102.39164616613841</v>
      </c>
      <c r="L64" s="101">
        <v>166.59871911900001</v>
      </c>
      <c r="M64" s="101">
        <v>143.26166150500001</v>
      </c>
      <c r="N64" s="101">
        <v>141.66401279999999</v>
      </c>
      <c r="O64" s="101">
        <v>81.854706851000003</v>
      </c>
      <c r="P64" s="101">
        <v>121.55731557499999</v>
      </c>
      <c r="Q64" s="101">
        <v>95.409194379999988</v>
      </c>
      <c r="R64" s="101">
        <v>80.699985069999997</v>
      </c>
      <c r="S64" s="101">
        <v>28.560237321000002</v>
      </c>
      <c r="T64" s="101">
        <v>29.265383807999999</v>
      </c>
      <c r="U64" s="101">
        <v>17.373999999999999</v>
      </c>
      <c r="V64" s="101">
        <v>36.821233775962099</v>
      </c>
      <c r="Z64"/>
    </row>
    <row r="65" spans="1:26" ht="14.25" x14ac:dyDescent="0.2">
      <c r="A65" s="68"/>
      <c r="B65" s="21" t="s">
        <v>73</v>
      </c>
      <c r="C65" s="101">
        <v>732.01999605860624</v>
      </c>
      <c r="D65" s="102">
        <v>523.84728549417412</v>
      </c>
      <c r="E65" s="102">
        <v>414.77547191820884</v>
      </c>
      <c r="F65" s="102">
        <v>356.51404847211205</v>
      </c>
      <c r="G65" s="102">
        <v>291.10302269597958</v>
      </c>
      <c r="H65" s="102">
        <v>347.51267094700177</v>
      </c>
      <c r="I65" s="102">
        <v>242.58478516782267</v>
      </c>
      <c r="J65" s="102">
        <v>222.93118776143513</v>
      </c>
      <c r="K65" s="102">
        <v>101.92319922335641</v>
      </c>
      <c r="L65" s="101">
        <v>126.32048400000001</v>
      </c>
      <c r="M65" s="101">
        <v>136.907206968</v>
      </c>
      <c r="N65" s="101">
        <v>93.637910456000014</v>
      </c>
      <c r="O65" s="101">
        <v>30.358988280000002</v>
      </c>
      <c r="P65" s="101">
        <v>57.786808784000009</v>
      </c>
      <c r="Q65" s="101">
        <v>83.437965452</v>
      </c>
      <c r="R65" s="101">
        <v>89.836744815000017</v>
      </c>
      <c r="S65" s="101">
        <v>27.311181480000002</v>
      </c>
      <c r="T65" s="101">
        <v>93.269615607000006</v>
      </c>
      <c r="U65" s="101">
        <v>69.492000000000004</v>
      </c>
      <c r="V65" s="101">
        <v>56.625446127777806</v>
      </c>
      <c r="Z65"/>
    </row>
    <row r="66" spans="1:26" ht="14.25" x14ac:dyDescent="0.2">
      <c r="A66" s="68"/>
      <c r="B66" s="21" t="s">
        <v>74</v>
      </c>
      <c r="C66" s="101">
        <v>531.60600532838339</v>
      </c>
      <c r="D66" s="102">
        <v>374.40723055600699</v>
      </c>
      <c r="E66" s="102">
        <v>465.19442922946553</v>
      </c>
      <c r="F66" s="102">
        <v>389.15930281580762</v>
      </c>
      <c r="G66" s="102">
        <v>381.05804477358487</v>
      </c>
      <c r="H66" s="102">
        <v>537.50203176746447</v>
      </c>
      <c r="I66" s="102">
        <v>481.69517644875339</v>
      </c>
      <c r="J66" s="102">
        <v>486.30870576823895</v>
      </c>
      <c r="K66" s="102">
        <v>234.95867299351505</v>
      </c>
      <c r="L66" s="101">
        <v>327.59924255699997</v>
      </c>
      <c r="M66" s="101">
        <v>252.11542335199999</v>
      </c>
      <c r="N66" s="101">
        <v>348.96802573300005</v>
      </c>
      <c r="O66" s="101">
        <v>143.58566458000001</v>
      </c>
      <c r="P66" s="101">
        <v>256.21963648000002</v>
      </c>
      <c r="Q66" s="101">
        <v>264.531004677</v>
      </c>
      <c r="R66" s="101">
        <v>229.03423028</v>
      </c>
      <c r="S66" s="101">
        <v>158.18665486499998</v>
      </c>
      <c r="T66" s="101">
        <v>183.34421539600001</v>
      </c>
      <c r="U66" s="101">
        <v>198.62899999999999</v>
      </c>
      <c r="V66" s="101">
        <v>143.08258697936969</v>
      </c>
      <c r="Z66"/>
    </row>
    <row r="67" spans="1:26" ht="14.25" x14ac:dyDescent="0.2">
      <c r="A67" s="68"/>
      <c r="B67" s="21" t="s">
        <v>75</v>
      </c>
      <c r="C67" s="101">
        <v>597.6751060147418</v>
      </c>
      <c r="D67" s="102">
        <v>359.20681726842804</v>
      </c>
      <c r="E67" s="102">
        <v>400.84356090298212</v>
      </c>
      <c r="F67" s="102">
        <v>224.90376803399818</v>
      </c>
      <c r="G67" s="102">
        <v>223.88329746754189</v>
      </c>
      <c r="H67" s="102">
        <v>228.66444230131742</v>
      </c>
      <c r="I67" s="102">
        <v>181.81367130613907</v>
      </c>
      <c r="J67" s="102">
        <v>238.31782110429148</v>
      </c>
      <c r="K67" s="102">
        <v>228.91530383282836</v>
      </c>
      <c r="L67" s="101">
        <v>321.63422310799996</v>
      </c>
      <c r="M67" s="101">
        <v>209.92080975000002</v>
      </c>
      <c r="N67" s="101">
        <v>219.88121710499999</v>
      </c>
      <c r="O67" s="101">
        <v>159.73771968</v>
      </c>
      <c r="P67" s="101">
        <v>134.34534875599999</v>
      </c>
      <c r="Q67" s="101">
        <v>79.887791178000001</v>
      </c>
      <c r="R67" s="101">
        <v>112.36348737</v>
      </c>
      <c r="S67" s="101">
        <v>78.16120669</v>
      </c>
      <c r="T67" s="101">
        <v>79.198827839999993</v>
      </c>
      <c r="U67" s="101">
        <v>62.371000000000002</v>
      </c>
      <c r="V67" s="101">
        <v>93.931784912981598</v>
      </c>
      <c r="W67"/>
      <c r="Z67"/>
    </row>
    <row r="68" spans="1:26" ht="14.25" x14ac:dyDescent="0.2">
      <c r="A68" s="68"/>
      <c r="B68" s="21" t="s">
        <v>76</v>
      </c>
      <c r="C68" s="101">
        <v>459.13860754485069</v>
      </c>
      <c r="D68" s="102">
        <v>326.68179168937246</v>
      </c>
      <c r="E68" s="102">
        <v>281.45597437832362</v>
      </c>
      <c r="F68" s="102">
        <v>227.4057313422293</v>
      </c>
      <c r="G68" s="102">
        <v>208.42109525212641</v>
      </c>
      <c r="H68" s="102">
        <v>245.22186484816902</v>
      </c>
      <c r="I68" s="102">
        <v>219.41813136474931</v>
      </c>
      <c r="J68" s="102">
        <v>270.89738741160869</v>
      </c>
      <c r="K68" s="102">
        <v>186.49062609048914</v>
      </c>
      <c r="L68" s="101">
        <v>202.30169824200001</v>
      </c>
      <c r="M68" s="101">
        <v>181.880374139</v>
      </c>
      <c r="N68" s="101">
        <v>144.03254275</v>
      </c>
      <c r="O68" s="101">
        <v>95.079867602999997</v>
      </c>
      <c r="P68" s="101">
        <v>173.85726389000001</v>
      </c>
      <c r="Q68" s="101">
        <v>166.44601955200002</v>
      </c>
      <c r="R68" s="101">
        <v>94.479687288000008</v>
      </c>
      <c r="S68" s="101">
        <v>73.363995764000009</v>
      </c>
      <c r="T68" s="101">
        <v>108.512234373</v>
      </c>
      <c r="U68" s="101">
        <v>70.989000000000004</v>
      </c>
      <c r="V68" s="101">
        <v>53.107825598513195</v>
      </c>
      <c r="W68"/>
      <c r="Z68"/>
    </row>
    <row r="69" spans="1:26" ht="14.25" x14ac:dyDescent="0.2">
      <c r="A69" s="68"/>
      <c r="B69" s="21" t="s">
        <v>77</v>
      </c>
      <c r="C69" s="101">
        <v>143.24636364323479</v>
      </c>
      <c r="D69" s="102">
        <v>112.76093760460469</v>
      </c>
      <c r="E69" s="102">
        <v>113.0334381842129</v>
      </c>
      <c r="F69" s="102">
        <v>65.852418522735036</v>
      </c>
      <c r="G69" s="102">
        <v>82.55095167906947</v>
      </c>
      <c r="H69" s="102">
        <v>88.643662939499052</v>
      </c>
      <c r="I69" s="102">
        <v>72.308842152440761</v>
      </c>
      <c r="J69" s="102">
        <v>63.973283119225414</v>
      </c>
      <c r="K69" s="102">
        <v>35.4507279729348</v>
      </c>
      <c r="L69" s="101">
        <v>112.78363183499999</v>
      </c>
      <c r="M69" s="101">
        <v>110.338125119</v>
      </c>
      <c r="N69" s="101">
        <v>90.554851199999987</v>
      </c>
      <c r="O69" s="101">
        <v>50.597883332000002</v>
      </c>
      <c r="P69" s="101">
        <v>79.498073200000007</v>
      </c>
      <c r="Q69" s="101">
        <v>56.658035196</v>
      </c>
      <c r="R69" s="101">
        <v>42.059695395999995</v>
      </c>
      <c r="S69" s="101">
        <v>44.654721776000002</v>
      </c>
      <c r="T69" s="101">
        <v>33.624633360000004</v>
      </c>
      <c r="U69" s="101">
        <v>11.878</v>
      </c>
      <c r="V69" s="101">
        <v>47.642246852126242</v>
      </c>
      <c r="W69"/>
      <c r="Z69"/>
    </row>
    <row r="70" spans="1:26" ht="14.25" x14ac:dyDescent="0.2">
      <c r="A70" s="69"/>
      <c r="B70" s="37" t="s">
        <v>5</v>
      </c>
      <c r="C70" s="97">
        <v>12344.808645788362</v>
      </c>
      <c r="D70" s="98">
        <v>8942.9557972403964</v>
      </c>
      <c r="E70" s="98">
        <v>7707.5204760635397</v>
      </c>
      <c r="F70" s="98">
        <v>6852.9516836928578</v>
      </c>
      <c r="G70" s="98">
        <v>5822.9989067149372</v>
      </c>
      <c r="H70" s="98">
        <v>5965.6499857814169</v>
      </c>
      <c r="I70" s="98">
        <v>5274.9875598963199</v>
      </c>
      <c r="J70" s="98">
        <v>4790.4351205648009</v>
      </c>
      <c r="K70" s="98">
        <v>3425.9226905659784</v>
      </c>
      <c r="L70" s="97">
        <v>3739.4626183599999</v>
      </c>
      <c r="M70" s="97">
        <v>3285.1677308769999</v>
      </c>
      <c r="N70" s="97">
        <v>3215.4678458200001</v>
      </c>
      <c r="O70" s="97">
        <v>1939.2085205040003</v>
      </c>
      <c r="P70" s="97">
        <v>2431.9470707639998</v>
      </c>
      <c r="Q70" s="97">
        <v>2153.7860834319999</v>
      </c>
      <c r="R70" s="97">
        <v>2166.1086301280002</v>
      </c>
      <c r="S70" s="97">
        <v>1548.1833862399999</v>
      </c>
      <c r="T70" s="97">
        <v>2122.3197692220001</v>
      </c>
      <c r="U70" s="97">
        <v>1873.4930000000002</v>
      </c>
      <c r="V70" s="97">
        <v>1429.5361884491717</v>
      </c>
      <c r="W70"/>
    </row>
    <row r="71" spans="1:26" ht="14.25" x14ac:dyDescent="0.2">
      <c r="A71" s="70" t="s">
        <v>78</v>
      </c>
      <c r="B71" s="10" t="s">
        <v>79</v>
      </c>
      <c r="C71" s="95">
        <v>817.45467219471072</v>
      </c>
      <c r="D71" s="96">
        <v>374.49367394141774</v>
      </c>
      <c r="E71" s="96">
        <v>336.63181812013011</v>
      </c>
      <c r="F71" s="96">
        <v>261.56507146407472</v>
      </c>
      <c r="G71" s="96">
        <v>282.38563566663481</v>
      </c>
      <c r="H71" s="96">
        <v>217.52330105027536</v>
      </c>
      <c r="I71" s="96">
        <v>150.91505390960791</v>
      </c>
      <c r="J71" s="96">
        <v>154.72834174056732</v>
      </c>
      <c r="K71" s="96">
        <v>164.52581830124547</v>
      </c>
      <c r="L71" s="95">
        <v>159.64233664500003</v>
      </c>
      <c r="M71" s="95">
        <v>152.704001025</v>
      </c>
      <c r="N71" s="95">
        <v>171.82449687899998</v>
      </c>
      <c r="O71" s="95">
        <v>177.547150458</v>
      </c>
      <c r="P71" s="95">
        <v>121.634911872</v>
      </c>
      <c r="Q71" s="95">
        <v>211.28289250200001</v>
      </c>
      <c r="R71" s="95">
        <v>188.31802367999998</v>
      </c>
      <c r="S71" s="95">
        <v>191.864376529</v>
      </c>
      <c r="T71" s="95">
        <v>146.92935527200001</v>
      </c>
      <c r="U71" s="95">
        <v>199.911</v>
      </c>
      <c r="V71" s="95">
        <v>156.52946933849734</v>
      </c>
      <c r="W71"/>
    </row>
    <row r="72" spans="1:26" ht="14.25" x14ac:dyDescent="0.2">
      <c r="A72" s="71"/>
      <c r="B72" s="21" t="s">
        <v>80</v>
      </c>
      <c r="C72" s="101">
        <v>109.3426949140153</v>
      </c>
      <c r="D72" s="102">
        <v>85.007494800163911</v>
      </c>
      <c r="E72" s="102">
        <v>92.002189260466196</v>
      </c>
      <c r="F72" s="102">
        <v>71.239093427634401</v>
      </c>
      <c r="G72" s="102">
        <v>63.003604784866603</v>
      </c>
      <c r="H72" s="102">
        <v>76.092252509996214</v>
      </c>
      <c r="I72" s="102">
        <v>29.929755961359504</v>
      </c>
      <c r="J72" s="102">
        <v>48.326269393956927</v>
      </c>
      <c r="K72" s="102">
        <v>19.364050854773296</v>
      </c>
      <c r="L72" s="101">
        <v>39.111056226000002</v>
      </c>
      <c r="M72" s="101">
        <v>32.829311601999997</v>
      </c>
      <c r="N72" s="101">
        <v>18.613598550000003</v>
      </c>
      <c r="O72" s="101">
        <v>12.612092547</v>
      </c>
      <c r="P72" s="101">
        <v>25.877937023999998</v>
      </c>
      <c r="Q72" s="101">
        <v>20.908776418000002</v>
      </c>
      <c r="R72" s="101">
        <v>18.906972239999998</v>
      </c>
      <c r="S72" s="101">
        <v>23.965665191999999</v>
      </c>
      <c r="T72" s="101">
        <v>10.49134104</v>
      </c>
      <c r="U72" s="101">
        <v>34.460999999999999</v>
      </c>
      <c r="V72" s="101">
        <v>13.642899494764935</v>
      </c>
      <c r="W72"/>
    </row>
    <row r="73" spans="1:26" ht="14.25" x14ac:dyDescent="0.2">
      <c r="A73" s="71"/>
      <c r="B73" s="21" t="s">
        <v>81</v>
      </c>
      <c r="C73" s="101">
        <v>79.033752817314124</v>
      </c>
      <c r="D73" s="102">
        <v>47.368340985046231</v>
      </c>
      <c r="E73" s="102">
        <v>19.95843220017656</v>
      </c>
      <c r="F73" s="102">
        <v>4.3175203301282918</v>
      </c>
      <c r="G73" s="102">
        <v>2.9216112498840197</v>
      </c>
      <c r="H73" s="102">
        <v>5.2033522806588781</v>
      </c>
      <c r="I73" s="102">
        <v>15.644271363320872</v>
      </c>
      <c r="J73" s="102">
        <v>3.6078558190400618</v>
      </c>
      <c r="K73" s="102">
        <v>11.995360039194347</v>
      </c>
      <c r="L73" s="101">
        <v>17.471174082000001</v>
      </c>
      <c r="M73" s="101">
        <v>6.4236415239999998</v>
      </c>
      <c r="N73" s="101">
        <v>5.7782438200000001</v>
      </c>
      <c r="O73" s="101">
        <v>21.228824760000002</v>
      </c>
      <c r="P73" s="101">
        <v>12.396134950999999</v>
      </c>
      <c r="Q73" s="101">
        <v>7.7147794680000006</v>
      </c>
      <c r="R73" s="101">
        <v>9.3034883200000014</v>
      </c>
      <c r="S73" s="101">
        <v>5.0896749999999997</v>
      </c>
      <c r="T73" s="101">
        <v>2.546239345</v>
      </c>
      <c r="U73" s="101">
        <v>11.135999999999999</v>
      </c>
      <c r="V73" s="101">
        <v>19.26890286503296</v>
      </c>
      <c r="W73"/>
    </row>
    <row r="74" spans="1:26" ht="14.25" x14ac:dyDescent="0.2">
      <c r="A74" s="71"/>
      <c r="B74" s="21" t="s">
        <v>82</v>
      </c>
      <c r="C74" s="101">
        <v>6.402706206060607</v>
      </c>
      <c r="D74" s="102">
        <v>3.3266395364746377</v>
      </c>
      <c r="E74" s="102">
        <v>6.026556447934845</v>
      </c>
      <c r="F74" s="102">
        <v>3.4441279950113626</v>
      </c>
      <c r="G74" s="102">
        <v>1.2187015909824184</v>
      </c>
      <c r="H74" s="102">
        <v>0.40412313767690095</v>
      </c>
      <c r="I74" s="102">
        <v>0</v>
      </c>
      <c r="J74" s="102">
        <v>3.1556456131061275</v>
      </c>
      <c r="K74" s="102">
        <v>30.523537926453162</v>
      </c>
      <c r="L74" s="101">
        <v>7.503947930999999</v>
      </c>
      <c r="M74" s="101">
        <v>0</v>
      </c>
      <c r="N74" s="101">
        <v>4.0519501</v>
      </c>
      <c r="O74" s="101">
        <v>3.6426594520000002</v>
      </c>
      <c r="P74" s="101">
        <v>2.1648016289999998</v>
      </c>
      <c r="Q74" s="101">
        <v>0.28629043799999998</v>
      </c>
      <c r="R74" s="101">
        <v>14.724198216</v>
      </c>
      <c r="S74" s="101">
        <v>2.3261857620000002</v>
      </c>
      <c r="T74" s="101">
        <v>0</v>
      </c>
      <c r="U74" s="101">
        <v>3.7669999999999999</v>
      </c>
      <c r="V74" s="101">
        <v>10.885666242203433</v>
      </c>
      <c r="W74"/>
    </row>
    <row r="75" spans="1:26" ht="14.25" x14ac:dyDescent="0.2">
      <c r="A75" s="71"/>
      <c r="B75" s="21" t="s">
        <v>83</v>
      </c>
      <c r="C75" s="101">
        <v>188.19112835052547</v>
      </c>
      <c r="D75" s="102">
        <v>144.63427035591602</v>
      </c>
      <c r="E75" s="102">
        <v>75.325301189661346</v>
      </c>
      <c r="F75" s="102">
        <v>89.157200677155217</v>
      </c>
      <c r="G75" s="102">
        <v>109.25982101000622</v>
      </c>
      <c r="H75" s="102">
        <v>32.540791592001419</v>
      </c>
      <c r="I75" s="102">
        <v>53.589115025389795</v>
      </c>
      <c r="J75" s="102">
        <v>38.735423766566015</v>
      </c>
      <c r="K75" s="102">
        <v>42.038406882365365</v>
      </c>
      <c r="L75" s="101">
        <v>10.635659391999999</v>
      </c>
      <c r="M75" s="101">
        <v>14.986469850000001</v>
      </c>
      <c r="N75" s="101">
        <v>30.346900763999997</v>
      </c>
      <c r="O75" s="101">
        <v>22.387375200000001</v>
      </c>
      <c r="P75" s="101">
        <v>12.912416712000001</v>
      </c>
      <c r="Q75" s="101">
        <v>30.262180703999995</v>
      </c>
      <c r="R75" s="101">
        <v>49.554296694000001</v>
      </c>
      <c r="S75" s="101">
        <v>56.650740528999997</v>
      </c>
      <c r="T75" s="101">
        <v>34.484551709999998</v>
      </c>
      <c r="U75" s="101">
        <v>42.244999999999997</v>
      </c>
      <c r="V75" s="101">
        <v>37.560007250256632</v>
      </c>
      <c r="W75"/>
    </row>
    <row r="76" spans="1:26" ht="14.25" x14ac:dyDescent="0.2">
      <c r="A76" s="71"/>
      <c r="B76" s="21" t="s">
        <v>84</v>
      </c>
      <c r="C76" s="101">
        <v>71.720148241799976</v>
      </c>
      <c r="D76" s="102">
        <v>38.066871349071342</v>
      </c>
      <c r="E76" s="102">
        <v>41.041967006036693</v>
      </c>
      <c r="F76" s="102">
        <v>26.477833248237499</v>
      </c>
      <c r="G76" s="102">
        <v>34.592992264110791</v>
      </c>
      <c r="H76" s="102">
        <v>36.401063698958552</v>
      </c>
      <c r="I76" s="102">
        <v>28.758245968640022</v>
      </c>
      <c r="J76" s="102">
        <v>36.049092218655275</v>
      </c>
      <c r="K76" s="102">
        <v>22.934106365083998</v>
      </c>
      <c r="L76" s="101">
        <v>50.448117939999996</v>
      </c>
      <c r="M76" s="101">
        <v>40.555277504999999</v>
      </c>
      <c r="N76" s="101">
        <v>43.090929723999992</v>
      </c>
      <c r="O76" s="101">
        <v>33.302565300000005</v>
      </c>
      <c r="P76" s="101">
        <v>45.074389236999998</v>
      </c>
      <c r="Q76" s="101">
        <v>46.106394498999997</v>
      </c>
      <c r="R76" s="101">
        <v>55.90737215</v>
      </c>
      <c r="S76" s="101">
        <v>46.277724828000004</v>
      </c>
      <c r="T76" s="101">
        <v>61.182510354000001</v>
      </c>
      <c r="U76" s="101">
        <v>56.386000000000003</v>
      </c>
      <c r="V76" s="101">
        <v>41.913918890082762</v>
      </c>
      <c r="W76"/>
    </row>
    <row r="77" spans="1:26" ht="14.25" x14ac:dyDescent="0.2">
      <c r="A77" s="71"/>
      <c r="B77" s="21" t="s">
        <v>85</v>
      </c>
      <c r="C77" s="101">
        <v>119.83363330542137</v>
      </c>
      <c r="D77" s="102">
        <v>152.88523322886218</v>
      </c>
      <c r="E77" s="102">
        <v>99.377806055139899</v>
      </c>
      <c r="F77" s="102">
        <v>67.338777141193745</v>
      </c>
      <c r="G77" s="102">
        <v>56.187593845745106</v>
      </c>
      <c r="H77" s="102">
        <v>78.515913319340541</v>
      </c>
      <c r="I77" s="102">
        <v>34.972986449193812</v>
      </c>
      <c r="J77" s="102">
        <v>17.038461119869659</v>
      </c>
      <c r="K77" s="102">
        <v>13.937122766980787</v>
      </c>
      <c r="L77" s="101">
        <v>17.918414796</v>
      </c>
      <c r="M77" s="101">
        <v>14.013880911999999</v>
      </c>
      <c r="N77" s="101">
        <v>23.356124499999996</v>
      </c>
      <c r="O77" s="101">
        <v>28.030326270000003</v>
      </c>
      <c r="P77" s="101">
        <v>25.538515128</v>
      </c>
      <c r="Q77" s="101">
        <v>19.664711820000001</v>
      </c>
      <c r="R77" s="101">
        <v>20.186522640000003</v>
      </c>
      <c r="S77" s="101">
        <v>15.125638935</v>
      </c>
      <c r="T77" s="101">
        <v>31.896247136000003</v>
      </c>
      <c r="U77" s="101">
        <v>22.001999999999999</v>
      </c>
      <c r="V77" s="101">
        <v>15.788310303032089</v>
      </c>
      <c r="W77"/>
    </row>
    <row r="78" spans="1:26" ht="14.25" x14ac:dyDescent="0.2">
      <c r="A78" s="71"/>
      <c r="B78" s="21" t="s">
        <v>86</v>
      </c>
      <c r="C78" s="101">
        <v>416.35322311584991</v>
      </c>
      <c r="D78" s="102">
        <v>241.20343641704719</v>
      </c>
      <c r="E78" s="102">
        <v>165.49337735284934</v>
      </c>
      <c r="F78" s="102">
        <v>145.62734742615149</v>
      </c>
      <c r="G78" s="102">
        <v>146.92881310532698</v>
      </c>
      <c r="H78" s="102">
        <v>109.80979864355086</v>
      </c>
      <c r="I78" s="102">
        <v>118.65628761004142</v>
      </c>
      <c r="J78" s="102">
        <v>121.49906704017803</v>
      </c>
      <c r="K78" s="102">
        <v>47.288947474615149</v>
      </c>
      <c r="L78" s="101">
        <v>52.754007339000005</v>
      </c>
      <c r="M78" s="101">
        <v>23.321598560000002</v>
      </c>
      <c r="N78" s="101">
        <v>89.266784120000011</v>
      </c>
      <c r="O78" s="101">
        <v>32.753764277999998</v>
      </c>
      <c r="P78" s="101">
        <v>127.732951395</v>
      </c>
      <c r="Q78" s="101">
        <v>50.323116779000003</v>
      </c>
      <c r="R78" s="101">
        <v>105.73506197999998</v>
      </c>
      <c r="S78" s="101">
        <v>98.310262427999987</v>
      </c>
      <c r="T78" s="101">
        <v>100.439405298</v>
      </c>
      <c r="U78" s="101">
        <v>100.063</v>
      </c>
      <c r="V78" s="101">
        <v>51.435443606604153</v>
      </c>
      <c r="W78"/>
    </row>
    <row r="79" spans="1:26" ht="14.25" x14ac:dyDescent="0.2">
      <c r="A79" s="71"/>
      <c r="B79" s="21" t="s">
        <v>87</v>
      </c>
      <c r="C79" s="101">
        <v>113.62452244780695</v>
      </c>
      <c r="D79" s="102">
        <v>91.075672869258639</v>
      </c>
      <c r="E79" s="102">
        <v>93.852560310681767</v>
      </c>
      <c r="F79" s="102">
        <v>74.647328396073704</v>
      </c>
      <c r="G79" s="102">
        <v>51.360932252359937</v>
      </c>
      <c r="H79" s="102">
        <v>28.909235619238665</v>
      </c>
      <c r="I79" s="102">
        <v>48.43148362260812</v>
      </c>
      <c r="J79" s="102">
        <v>30.043923633093709</v>
      </c>
      <c r="K79" s="102">
        <v>31.409705802457832</v>
      </c>
      <c r="L79" s="101">
        <v>9.0494155139999997</v>
      </c>
      <c r="M79" s="101">
        <v>14.26051146</v>
      </c>
      <c r="N79" s="101">
        <v>19.376615176000001</v>
      </c>
      <c r="O79" s="101">
        <v>21.974331553999999</v>
      </c>
      <c r="P79" s="101">
        <v>17.220859832000002</v>
      </c>
      <c r="Q79" s="101">
        <v>29.577606880000001</v>
      </c>
      <c r="R79" s="101">
        <v>34.717354553</v>
      </c>
      <c r="S79" s="101">
        <v>43.346612329999999</v>
      </c>
      <c r="T79" s="101">
        <v>21.592485694000001</v>
      </c>
      <c r="U79" s="101">
        <v>29.161999999999999</v>
      </c>
      <c r="V79" s="101">
        <v>28.664745587594975</v>
      </c>
      <c r="W79"/>
    </row>
    <row r="80" spans="1:26" ht="14.25" x14ac:dyDescent="0.2">
      <c r="A80" s="71"/>
      <c r="B80" s="21" t="s">
        <v>88</v>
      </c>
      <c r="C80" s="101">
        <v>183.39502955100934</v>
      </c>
      <c r="D80" s="102">
        <v>134.11196920723259</v>
      </c>
      <c r="E80" s="102">
        <v>105.33813825587615</v>
      </c>
      <c r="F80" s="102">
        <v>51.124563375019967</v>
      </c>
      <c r="G80" s="102">
        <v>68.1096942885315</v>
      </c>
      <c r="H80" s="102">
        <v>63.743928905017498</v>
      </c>
      <c r="I80" s="102">
        <v>79.64240617978669</v>
      </c>
      <c r="J80" s="102">
        <v>93.861813013636706</v>
      </c>
      <c r="K80" s="102">
        <v>49.709739545484268</v>
      </c>
      <c r="L80" s="101">
        <v>71.569897015999999</v>
      </c>
      <c r="M80" s="101">
        <v>56.880282425000004</v>
      </c>
      <c r="N80" s="101">
        <v>68.479215029999992</v>
      </c>
      <c r="O80" s="101">
        <v>49.543559702000003</v>
      </c>
      <c r="P80" s="101">
        <v>106.88043587300001</v>
      </c>
      <c r="Q80" s="101">
        <v>75.612871794</v>
      </c>
      <c r="R80" s="101">
        <v>94.839641237999999</v>
      </c>
      <c r="S80" s="101">
        <v>62.610540441000005</v>
      </c>
      <c r="T80" s="101">
        <v>90.083620625999998</v>
      </c>
      <c r="U80" s="101">
        <v>73.031999999999996</v>
      </c>
      <c r="V80" s="101">
        <v>84.469683066992104</v>
      </c>
      <c r="W80"/>
    </row>
    <row r="81" spans="1:23" ht="14.25" x14ac:dyDescent="0.2">
      <c r="A81" s="71"/>
      <c r="B81" s="21" t="s">
        <v>89</v>
      </c>
      <c r="C81" s="101">
        <v>184.9923369290008</v>
      </c>
      <c r="D81" s="102">
        <v>141.55798194434112</v>
      </c>
      <c r="E81" s="102">
        <v>81.185958916754785</v>
      </c>
      <c r="F81" s="102">
        <v>66.957770439835045</v>
      </c>
      <c r="G81" s="102">
        <v>77.69470951495785</v>
      </c>
      <c r="H81" s="102">
        <v>89.867000176172667</v>
      </c>
      <c r="I81" s="102">
        <v>90.554210953504366</v>
      </c>
      <c r="J81" s="102">
        <v>51.612514803729717</v>
      </c>
      <c r="K81" s="102">
        <v>40.896405761868863</v>
      </c>
      <c r="L81" s="101">
        <v>87.110023552000001</v>
      </c>
      <c r="M81" s="101">
        <v>75.572048640000006</v>
      </c>
      <c r="N81" s="101">
        <v>88.054415464999991</v>
      </c>
      <c r="O81" s="101">
        <v>65.051192580000006</v>
      </c>
      <c r="P81" s="101">
        <v>71.234679796000009</v>
      </c>
      <c r="Q81" s="101">
        <v>99.799785540000002</v>
      </c>
      <c r="R81" s="101">
        <v>132.6920662</v>
      </c>
      <c r="S81" s="101">
        <v>93.26119537999999</v>
      </c>
      <c r="T81" s="101">
        <v>73.948854951999991</v>
      </c>
      <c r="U81" s="101">
        <v>59.597000000000001</v>
      </c>
      <c r="V81" s="101">
        <v>64.358818593327427</v>
      </c>
      <c r="W81"/>
    </row>
    <row r="82" spans="1:23" x14ac:dyDescent="0.15">
      <c r="A82" s="71"/>
      <c r="B82" s="21" t="s">
        <v>90</v>
      </c>
      <c r="C82" s="101">
        <v>367.80990104336996</v>
      </c>
      <c r="D82" s="102">
        <v>280.09356169594423</v>
      </c>
      <c r="E82" s="102">
        <v>296.58263177072183</v>
      </c>
      <c r="F82" s="102">
        <v>261.79192196750091</v>
      </c>
      <c r="G82" s="102">
        <v>272.13189414497208</v>
      </c>
      <c r="H82" s="102">
        <v>309.60827815130204</v>
      </c>
      <c r="I82" s="102">
        <v>301.69530850379624</v>
      </c>
      <c r="J82" s="102">
        <v>330.46682862592058</v>
      </c>
      <c r="K82" s="102">
        <v>204.21055497242094</v>
      </c>
      <c r="L82" s="101">
        <v>289.30448777999999</v>
      </c>
      <c r="M82" s="101">
        <v>236.39460056799996</v>
      </c>
      <c r="N82" s="101">
        <v>246.03151641900004</v>
      </c>
      <c r="O82" s="101">
        <v>221.41083558000003</v>
      </c>
      <c r="P82" s="101">
        <v>229.901163645</v>
      </c>
      <c r="Q82" s="101">
        <v>220.77778041000002</v>
      </c>
      <c r="R82" s="101">
        <v>213.086705994</v>
      </c>
      <c r="S82" s="101">
        <v>192.156321279</v>
      </c>
      <c r="T82" s="101">
        <v>285.400314546</v>
      </c>
      <c r="U82" s="101">
        <v>199.82</v>
      </c>
      <c r="V82" s="101">
        <v>157.3916175083192</v>
      </c>
    </row>
    <row r="83" spans="1:23" x14ac:dyDescent="0.15">
      <c r="A83" s="71"/>
      <c r="B83" s="21" t="s">
        <v>91</v>
      </c>
      <c r="C83" s="101">
        <v>228.71906157160527</v>
      </c>
      <c r="D83" s="102">
        <v>199.03367251999435</v>
      </c>
      <c r="E83" s="102">
        <v>172.33297689454156</v>
      </c>
      <c r="F83" s="102">
        <v>103.27846331118464</v>
      </c>
      <c r="G83" s="102">
        <v>120.95176554978116</v>
      </c>
      <c r="H83" s="102">
        <v>126.52108574567282</v>
      </c>
      <c r="I83" s="102">
        <v>166.75838523012925</v>
      </c>
      <c r="J83" s="102">
        <v>98.034243148338703</v>
      </c>
      <c r="K83" s="102">
        <v>58.22105861973904</v>
      </c>
      <c r="L83" s="101">
        <v>96.93170207499999</v>
      </c>
      <c r="M83" s="101">
        <v>100.30152652800001</v>
      </c>
      <c r="N83" s="101">
        <v>146.87394313799999</v>
      </c>
      <c r="O83" s="101">
        <v>95.898878795999991</v>
      </c>
      <c r="P83" s="101">
        <v>97.190009430000003</v>
      </c>
      <c r="Q83" s="101">
        <v>60.390918900000003</v>
      </c>
      <c r="R83" s="101">
        <v>100.798604</v>
      </c>
      <c r="S83" s="101">
        <v>66.212938567999998</v>
      </c>
      <c r="T83" s="101">
        <v>82.550031955999998</v>
      </c>
      <c r="U83" s="101">
        <v>91.96</v>
      </c>
      <c r="V83" s="101">
        <v>82.520752902274594</v>
      </c>
    </row>
    <row r="84" spans="1:23" x14ac:dyDescent="0.15">
      <c r="A84" s="71"/>
      <c r="B84" s="21" t="s">
        <v>92</v>
      </c>
      <c r="C84" s="101">
        <v>485.52052414568027</v>
      </c>
      <c r="D84" s="102">
        <v>448.42066838313025</v>
      </c>
      <c r="E84" s="102">
        <v>304.81239502360114</v>
      </c>
      <c r="F84" s="102">
        <v>440.87546635694571</v>
      </c>
      <c r="G84" s="102">
        <v>356.06790367260527</v>
      </c>
      <c r="H84" s="102">
        <v>267.97922639838163</v>
      </c>
      <c r="I84" s="102">
        <v>367.45035950155324</v>
      </c>
      <c r="J84" s="102">
        <v>236.11814542731437</v>
      </c>
      <c r="K84" s="102">
        <v>166.39355965247833</v>
      </c>
      <c r="L84" s="101">
        <v>292.90563063999997</v>
      </c>
      <c r="M84" s="101">
        <v>244.72518152700005</v>
      </c>
      <c r="N84" s="101">
        <v>316.93249320300004</v>
      </c>
      <c r="O84" s="101">
        <v>138.64410718400001</v>
      </c>
      <c r="P84" s="101">
        <v>267.13568032899997</v>
      </c>
      <c r="Q84" s="101">
        <v>247.321148448</v>
      </c>
      <c r="R84" s="101">
        <v>192.904802265</v>
      </c>
      <c r="S84" s="101">
        <v>186.90194127199999</v>
      </c>
      <c r="T84" s="101">
        <v>182.23469460600001</v>
      </c>
      <c r="U84" s="101">
        <v>137.001</v>
      </c>
      <c r="V84" s="101">
        <v>141.7416877731325</v>
      </c>
    </row>
    <row r="85" spans="1:23" x14ac:dyDescent="0.15">
      <c r="A85" s="71"/>
      <c r="B85" s="72" t="s">
        <v>5</v>
      </c>
      <c r="C85" s="104">
        <v>3372.3933348341561</v>
      </c>
      <c r="D85" s="105">
        <v>2381.2794872338936</v>
      </c>
      <c r="E85" s="105">
        <v>1889.962108804566</v>
      </c>
      <c r="F85" s="105">
        <v>1667.8424855561473</v>
      </c>
      <c r="G85" s="105">
        <v>1642.8156729407724</v>
      </c>
      <c r="H85" s="105">
        <v>1443.1193512282407</v>
      </c>
      <c r="I85" s="105">
        <v>1486.9978702789383</v>
      </c>
      <c r="J85" s="105">
        <v>1263.2776253639686</v>
      </c>
      <c r="K85" s="105">
        <v>903.44837496516323</v>
      </c>
      <c r="L85" s="104">
        <v>1202.3578600649998</v>
      </c>
      <c r="M85" s="104">
        <v>1012.972651936</v>
      </c>
      <c r="N85" s="104">
        <v>1272.0800275040001</v>
      </c>
      <c r="O85" s="104">
        <v>924.02594088000001</v>
      </c>
      <c r="P85" s="104">
        <v>1162.8992220299999</v>
      </c>
      <c r="Q85" s="104">
        <v>1120.0299155250002</v>
      </c>
      <c r="R85" s="104">
        <v>1231.6732910000001</v>
      </c>
      <c r="S85" s="104">
        <v>1084.1040742559999</v>
      </c>
      <c r="T85" s="104">
        <v>1123.776895926</v>
      </c>
      <c r="U85" s="104">
        <v>1060.5429999999999</v>
      </c>
      <c r="V85" s="104">
        <v>906.1719234221207</v>
      </c>
    </row>
    <row r="86" spans="1:23" x14ac:dyDescent="0.15">
      <c r="A86" s="91" t="s">
        <v>11</v>
      </c>
      <c r="B86" s="76"/>
      <c r="C86" s="106">
        <v>25787.970107595742</v>
      </c>
      <c r="D86" s="107">
        <v>19859.120245269103</v>
      </c>
      <c r="E86" s="107">
        <v>16549.138260837899</v>
      </c>
      <c r="F86" s="107">
        <v>13779.693723817312</v>
      </c>
      <c r="G86" s="107">
        <v>12718.302889835215</v>
      </c>
      <c r="H86" s="107">
        <v>13116.304852236328</v>
      </c>
      <c r="I86" s="107">
        <v>11623.921587879704</v>
      </c>
      <c r="J86" s="107">
        <v>10800.728126005768</v>
      </c>
      <c r="K86" s="107">
        <v>8751.8818032259169</v>
      </c>
      <c r="L86" s="106">
        <v>8441.4619787819993</v>
      </c>
      <c r="M86" s="106">
        <v>7359.738457083</v>
      </c>
      <c r="N86" s="106">
        <v>7108.916101613001</v>
      </c>
      <c r="O86" s="106">
        <v>4888.5743801359995</v>
      </c>
      <c r="P86" s="106">
        <v>5868.9970751299988</v>
      </c>
      <c r="Q86" s="106">
        <v>5396.81303097</v>
      </c>
      <c r="R86" s="106">
        <v>5737.9351131000003</v>
      </c>
      <c r="S86" s="106">
        <v>4336.0649487480005</v>
      </c>
      <c r="T86" s="106">
        <v>4748.1533688600002</v>
      </c>
      <c r="U86" s="106">
        <v>4404.6289999999999</v>
      </c>
      <c r="V86" s="106">
        <v>3792.6147896859534</v>
      </c>
    </row>
    <row r="87" spans="1:23" x14ac:dyDescent="0.15">
      <c r="C87" s="80"/>
      <c r="D87" s="80"/>
      <c r="E87" s="80"/>
      <c r="F87" s="80"/>
      <c r="G87" s="80"/>
      <c r="H87" s="80"/>
    </row>
    <row r="88" spans="1:23" x14ac:dyDescent="0.15">
      <c r="A88" s="3" t="s">
        <v>237</v>
      </c>
      <c r="C88" s="80"/>
      <c r="D88" s="80"/>
      <c r="E88" s="80"/>
      <c r="F88" s="80"/>
      <c r="G88" s="80"/>
      <c r="H88" s="80"/>
    </row>
    <row r="89" spans="1:23" x14ac:dyDescent="0.15">
      <c r="A89" s="3" t="s">
        <v>184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8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41" sqref="C41"/>
    </sheetView>
  </sheetViews>
  <sheetFormatPr defaultColWidth="9.125" defaultRowHeight="11.25" x14ac:dyDescent="0.15"/>
  <cols>
    <col min="1" max="1" width="9.125" style="366"/>
    <col min="2" max="2" width="9.75" style="366" bestFit="1" customWidth="1"/>
    <col min="3" max="3" width="10.875" style="366" bestFit="1" customWidth="1"/>
    <col min="4" max="4" width="9.125" style="366"/>
    <col min="5" max="5" width="9.75" style="366" bestFit="1" customWidth="1"/>
    <col min="6" max="6" width="10.875" style="366" bestFit="1" customWidth="1"/>
    <col min="7" max="7" width="9.125" style="366"/>
    <col min="8" max="8" width="9.75" style="366" bestFit="1" customWidth="1"/>
    <col min="9" max="9" width="10.875" style="366" bestFit="1" customWidth="1"/>
    <col min="10" max="10" width="12.75" style="366" bestFit="1" customWidth="1"/>
    <col min="11" max="11" width="9.75" style="366" bestFit="1" customWidth="1"/>
    <col min="12" max="12" width="10.875" style="366" bestFit="1" customWidth="1"/>
    <col min="13" max="16384" width="9.125" style="366"/>
  </cols>
  <sheetData>
    <row r="1" spans="1:13" x14ac:dyDescent="0.15">
      <c r="A1" s="29" t="s">
        <v>501</v>
      </c>
    </row>
    <row r="2" spans="1:13" x14ac:dyDescent="0.15">
      <c r="J2" s="366" t="s">
        <v>434</v>
      </c>
      <c r="M2" s="366" t="s">
        <v>94</v>
      </c>
    </row>
    <row r="3" spans="1:13" x14ac:dyDescent="0.15">
      <c r="A3" s="126" t="s">
        <v>127</v>
      </c>
      <c r="B3" s="699" t="s">
        <v>164</v>
      </c>
      <c r="C3" s="700"/>
      <c r="D3" s="701"/>
      <c r="E3" s="699" t="s">
        <v>165</v>
      </c>
      <c r="F3" s="702"/>
      <c r="G3" s="703"/>
      <c r="H3" s="699" t="s">
        <v>166</v>
      </c>
      <c r="I3" s="702"/>
      <c r="J3" s="703"/>
      <c r="K3" s="699" t="s">
        <v>167</v>
      </c>
      <c r="L3" s="702"/>
      <c r="M3" s="703"/>
    </row>
    <row r="4" spans="1:13" x14ac:dyDescent="0.15">
      <c r="A4" s="48"/>
      <c r="B4" s="129" t="s">
        <v>4</v>
      </c>
      <c r="C4" s="129" t="s">
        <v>7</v>
      </c>
      <c r="D4" s="129" t="s">
        <v>5</v>
      </c>
      <c r="E4" s="129" t="s">
        <v>4</v>
      </c>
      <c r="F4" s="129" t="s">
        <v>7</v>
      </c>
      <c r="G4" s="129" t="s">
        <v>5</v>
      </c>
      <c r="H4" s="129" t="s">
        <v>4</v>
      </c>
      <c r="I4" s="129" t="s">
        <v>7</v>
      </c>
      <c r="J4" s="129" t="s">
        <v>5</v>
      </c>
      <c r="K4" s="129" t="s">
        <v>4</v>
      </c>
      <c r="L4" s="129" t="s">
        <v>7</v>
      </c>
      <c r="M4" s="129" t="s">
        <v>5</v>
      </c>
    </row>
    <row r="5" spans="1:13" x14ac:dyDescent="0.15">
      <c r="A5" s="367">
        <v>2531</v>
      </c>
      <c r="B5" s="130">
        <v>4203.3766396276933</v>
      </c>
      <c r="C5" s="130">
        <v>8857.5624080601538</v>
      </c>
      <c r="D5" s="130">
        <v>13060.939047687887</v>
      </c>
      <c r="E5" s="130">
        <v>1719.2941409504922</v>
      </c>
      <c r="F5" s="130">
        <v>6301.2242327052727</v>
      </c>
      <c r="G5" s="130">
        <v>8020.5183736557865</v>
      </c>
      <c r="H5" s="130">
        <v>2484.0824986772013</v>
      </c>
      <c r="I5" s="130">
        <v>2556.3381753548811</v>
      </c>
      <c r="J5" s="130">
        <v>5040.4206740321006</v>
      </c>
      <c r="K5" s="86">
        <v>40.90269058313023</v>
      </c>
      <c r="L5" s="86">
        <v>71.139484458741393</v>
      </c>
      <c r="M5" s="86">
        <v>61.408435828169786</v>
      </c>
    </row>
    <row r="6" spans="1:13" x14ac:dyDescent="0.15">
      <c r="A6" s="368">
        <v>2533</v>
      </c>
      <c r="B6" s="131">
        <v>4305.4052932360237</v>
      </c>
      <c r="C6" s="131">
        <v>9026.2925490205216</v>
      </c>
      <c r="D6" s="131">
        <v>13331.69784225653</v>
      </c>
      <c r="E6" s="131">
        <v>1583.0906766745434</v>
      </c>
      <c r="F6" s="131">
        <v>5765.128828896256</v>
      </c>
      <c r="G6" s="131">
        <v>7348.2195055707552</v>
      </c>
      <c r="H6" s="131">
        <v>2722.3146165614803</v>
      </c>
      <c r="I6" s="131">
        <v>3261.1637201242656</v>
      </c>
      <c r="J6" s="131">
        <v>5983.4783366857746</v>
      </c>
      <c r="K6" s="43">
        <v>36.769840905841008</v>
      </c>
      <c r="L6" s="43">
        <v>63.870396373557078</v>
      </c>
      <c r="M6" s="43">
        <v>55.118407216518435</v>
      </c>
    </row>
    <row r="7" spans="1:13" x14ac:dyDescent="0.15">
      <c r="A7" s="368">
        <v>2535</v>
      </c>
      <c r="B7" s="131">
        <v>4719.5830141194019</v>
      </c>
      <c r="C7" s="131">
        <v>9621.4809372716427</v>
      </c>
      <c r="D7" s="131">
        <v>14341.063951390972</v>
      </c>
      <c r="E7" s="131">
        <v>1175.2361149673902</v>
      </c>
      <c r="F7" s="131">
        <v>5507.5068960665203</v>
      </c>
      <c r="G7" s="131">
        <v>6682.7430110338519</v>
      </c>
      <c r="H7" s="131">
        <v>3544.3468991520117</v>
      </c>
      <c r="I7" s="131">
        <v>4113.9740412051224</v>
      </c>
      <c r="J7" s="131">
        <v>7658.32094035712</v>
      </c>
      <c r="K7" s="43">
        <v>24.90127012177728</v>
      </c>
      <c r="L7" s="43">
        <v>57.241779430561138</v>
      </c>
      <c r="M7" s="43">
        <v>46.598655676350134</v>
      </c>
    </row>
    <row r="8" spans="1:13" x14ac:dyDescent="0.15">
      <c r="A8" s="368">
        <v>2537</v>
      </c>
      <c r="B8" s="131">
        <v>4963.9720260183221</v>
      </c>
      <c r="C8" s="131">
        <v>10094.699479265588</v>
      </c>
      <c r="D8" s="131">
        <v>15058.67150528363</v>
      </c>
      <c r="E8" s="131">
        <v>1099.625793948908</v>
      </c>
      <c r="F8" s="131">
        <v>4777.2800844639632</v>
      </c>
      <c r="G8" s="131">
        <v>5876.9058784127774</v>
      </c>
      <c r="H8" s="131">
        <v>3864.3462320694143</v>
      </c>
      <c r="I8" s="131">
        <v>5317.4193948016245</v>
      </c>
      <c r="J8" s="131">
        <v>9181.7656268708524</v>
      </c>
      <c r="K8" s="43">
        <v>22.152135189023916</v>
      </c>
      <c r="L8" s="43">
        <v>47.324638977875956</v>
      </c>
      <c r="M8" s="43">
        <v>39.026722087341831</v>
      </c>
    </row>
    <row r="9" spans="1:13" x14ac:dyDescent="0.15">
      <c r="A9" s="368">
        <v>2539</v>
      </c>
      <c r="B9" s="131">
        <v>5264.9424432126016</v>
      </c>
      <c r="C9" s="131">
        <v>10495.503671690616</v>
      </c>
      <c r="D9" s="131">
        <v>15760.446114903336</v>
      </c>
      <c r="E9" s="131">
        <v>894.16693777839919</v>
      </c>
      <c r="F9" s="131">
        <v>4173.4149397783449</v>
      </c>
      <c r="G9" s="131">
        <v>5067.5818775567977</v>
      </c>
      <c r="H9" s="131">
        <v>4370.7755054342024</v>
      </c>
      <c r="I9" s="131">
        <v>6322.0887319122712</v>
      </c>
      <c r="J9" s="131">
        <v>10692.864237346537</v>
      </c>
      <c r="K9" s="43">
        <v>16.983413350152215</v>
      </c>
      <c r="L9" s="43">
        <v>39.763836689755465</v>
      </c>
      <c r="M9" s="43">
        <v>32.153797174337654</v>
      </c>
    </row>
    <row r="10" spans="1:13" x14ac:dyDescent="0.15">
      <c r="A10" s="368">
        <v>2541</v>
      </c>
      <c r="B10" s="131">
        <v>5297.6165418078108</v>
      </c>
      <c r="C10" s="131">
        <v>10503.262601742379</v>
      </c>
      <c r="D10" s="131">
        <v>15800.879143549715</v>
      </c>
      <c r="E10" s="131">
        <v>952.35669013040967</v>
      </c>
      <c r="F10" s="131">
        <v>4538.4323346006286</v>
      </c>
      <c r="G10" s="131">
        <v>5490.7890247309297</v>
      </c>
      <c r="H10" s="131">
        <v>4345.2598516774015</v>
      </c>
      <c r="I10" s="131">
        <v>5964.8302671417505</v>
      </c>
      <c r="J10" s="131">
        <v>10310.090118818785</v>
      </c>
      <c r="K10" s="43">
        <v>17.97707860911764</v>
      </c>
      <c r="L10" s="43">
        <v>43.20973878961906</v>
      </c>
      <c r="M10" s="43">
        <v>34.749895716862042</v>
      </c>
    </row>
    <row r="11" spans="1:13" x14ac:dyDescent="0.15">
      <c r="A11" s="368">
        <v>2543</v>
      </c>
      <c r="B11" s="131">
        <v>5717.0098895318106</v>
      </c>
      <c r="C11" s="131">
        <v>11230.962180252915</v>
      </c>
      <c r="D11" s="131">
        <v>16947.972069785017</v>
      </c>
      <c r="E11" s="131">
        <v>1113.0923737357384</v>
      </c>
      <c r="F11" s="131">
        <v>5407.6408450017907</v>
      </c>
      <c r="G11" s="131">
        <v>6520.7332187375841</v>
      </c>
      <c r="H11" s="131">
        <v>4603.9175157960726</v>
      </c>
      <c r="I11" s="131">
        <v>5823.3213352511239</v>
      </c>
      <c r="J11" s="131">
        <v>10427.238851047434</v>
      </c>
      <c r="K11" s="43">
        <v>19.469834673084573</v>
      </c>
      <c r="L11" s="43">
        <v>48.149399474516024</v>
      </c>
      <c r="M11" s="43">
        <v>38.475005693234536</v>
      </c>
    </row>
    <row r="12" spans="1:13" x14ac:dyDescent="0.15">
      <c r="A12" s="368">
        <v>2545</v>
      </c>
      <c r="B12" s="131">
        <v>6326.7575193370003</v>
      </c>
      <c r="C12" s="131">
        <v>11224.367886031427</v>
      </c>
      <c r="D12" s="131">
        <v>17551.125405368573</v>
      </c>
      <c r="E12" s="131">
        <v>976.39459027591181</v>
      </c>
      <c r="F12" s="131">
        <v>4168.5863082600308</v>
      </c>
      <c r="G12" s="131">
        <v>5144.9808985359914</v>
      </c>
      <c r="H12" s="131">
        <v>5350.3629290610888</v>
      </c>
      <c r="I12" s="131">
        <v>7055.7815777713959</v>
      </c>
      <c r="J12" s="131">
        <v>12406.144506832581</v>
      </c>
      <c r="K12" s="43">
        <v>15.432780334818823</v>
      </c>
      <c r="L12" s="43">
        <v>37.138717748620657</v>
      </c>
      <c r="M12" s="43">
        <v>29.314250680256858</v>
      </c>
    </row>
    <row r="13" spans="1:13" x14ac:dyDescent="0.15">
      <c r="A13" s="368">
        <v>2547</v>
      </c>
      <c r="B13" s="131">
        <v>7072.4611040681102</v>
      </c>
      <c r="C13" s="131">
        <v>11060.18953859885</v>
      </c>
      <c r="D13" s="131">
        <v>18132.650642667617</v>
      </c>
      <c r="E13" s="131">
        <v>917.15592642857291</v>
      </c>
      <c r="F13" s="131">
        <v>3486.358895739907</v>
      </c>
      <c r="G13" s="131">
        <v>4403.5148221686313</v>
      </c>
      <c r="H13" s="131">
        <v>6155.3051776395369</v>
      </c>
      <c r="I13" s="131">
        <v>7573.8306428589431</v>
      </c>
      <c r="J13" s="131">
        <v>13729.135820498985</v>
      </c>
      <c r="K13" s="43">
        <v>12.967988270745254</v>
      </c>
      <c r="L13" s="43">
        <v>31.521692133510882</v>
      </c>
      <c r="M13" s="43">
        <v>24.285003383933287</v>
      </c>
    </row>
    <row r="14" spans="1:13" x14ac:dyDescent="0.15">
      <c r="A14" s="368">
        <v>2549</v>
      </c>
      <c r="B14" s="131">
        <v>7783.8292359945244</v>
      </c>
      <c r="C14" s="131">
        <v>11258.691820706143</v>
      </c>
      <c r="D14" s="131">
        <v>19042.521056700818</v>
      </c>
      <c r="E14" s="131">
        <v>804.59629062433783</v>
      </c>
      <c r="F14" s="131">
        <v>2988.8200812230848</v>
      </c>
      <c r="G14" s="131">
        <v>3793.4163718474174</v>
      </c>
      <c r="H14" s="131">
        <v>6979.2329453701868</v>
      </c>
      <c r="I14" s="131">
        <v>8269.8717394830583</v>
      </c>
      <c r="J14" s="131">
        <v>15249.104684853401</v>
      </c>
      <c r="K14" s="43">
        <v>10.336766984862255</v>
      </c>
      <c r="L14" s="43">
        <v>26.546779402259421</v>
      </c>
      <c r="M14" s="43">
        <v>19.920767636554945</v>
      </c>
    </row>
    <row r="15" spans="1:13" x14ac:dyDescent="0.15">
      <c r="A15" s="368">
        <v>2550</v>
      </c>
      <c r="B15" s="131">
        <v>8237.9093678672525</v>
      </c>
      <c r="C15" s="131">
        <v>11146.164982237573</v>
      </c>
      <c r="D15" s="131">
        <v>19384.074350104362</v>
      </c>
      <c r="E15" s="131">
        <v>835.00682463332714</v>
      </c>
      <c r="F15" s="131">
        <v>2705.2573126240522</v>
      </c>
      <c r="G15" s="131">
        <v>3540.2641372573007</v>
      </c>
      <c r="H15" s="131">
        <v>7402.9025432339258</v>
      </c>
      <c r="I15" s="131">
        <v>8440.9076696135198</v>
      </c>
      <c r="J15" s="131">
        <v>15843.81021284706</v>
      </c>
      <c r="K15" s="43">
        <v>10.136149687326624</v>
      </c>
      <c r="L15" s="43">
        <v>24.270745291632824</v>
      </c>
      <c r="M15" s="43">
        <v>18.263777126083095</v>
      </c>
    </row>
    <row r="16" spans="1:13" x14ac:dyDescent="0.15">
      <c r="A16" s="368">
        <v>2551</v>
      </c>
      <c r="B16" s="131">
        <v>8603.935439583518</v>
      </c>
      <c r="C16" s="131">
        <v>10921.642598132972</v>
      </c>
      <c r="D16" s="131">
        <v>19525.578037715903</v>
      </c>
      <c r="E16" s="131">
        <v>804.57246263301238</v>
      </c>
      <c r="F16" s="131">
        <v>2815.5173896997276</v>
      </c>
      <c r="G16" s="131">
        <v>3620.0898523326573</v>
      </c>
      <c r="H16" s="131">
        <v>7799.362976950506</v>
      </c>
      <c r="I16" s="131">
        <v>8106.1252084332446</v>
      </c>
      <c r="J16" s="131">
        <v>15905.488185383245</v>
      </c>
      <c r="K16" s="43">
        <v>9.3512145492337453</v>
      </c>
      <c r="L16" s="43">
        <v>25.779248537038132</v>
      </c>
      <c r="M16" s="43">
        <v>18.540244213718214</v>
      </c>
    </row>
    <row r="17" spans="1:13" x14ac:dyDescent="0.15">
      <c r="A17" s="368">
        <v>2552</v>
      </c>
      <c r="B17" s="131">
        <v>9096.7304661822855</v>
      </c>
      <c r="C17" s="131">
        <v>10960.910653629762</v>
      </c>
      <c r="D17" s="131">
        <v>20057.64111981188</v>
      </c>
      <c r="E17" s="131">
        <v>812.5085805803252</v>
      </c>
      <c r="F17" s="131">
        <v>2357.9382808747537</v>
      </c>
      <c r="G17" s="131">
        <v>3170.4468614550365</v>
      </c>
      <c r="H17" s="131">
        <v>8284.2218856019608</v>
      </c>
      <c r="I17" s="131">
        <v>8602.9723727550081</v>
      </c>
      <c r="J17" s="131">
        <v>16887.194258356845</v>
      </c>
      <c r="K17" s="43">
        <v>8.9318748488908319</v>
      </c>
      <c r="L17" s="43">
        <v>21.512247981821751</v>
      </c>
      <c r="M17" s="43">
        <v>15.806678574597868</v>
      </c>
    </row>
    <row r="18" spans="1:13" x14ac:dyDescent="0.15">
      <c r="A18" s="368">
        <v>2553</v>
      </c>
      <c r="B18" s="131">
        <v>9734.9200714668241</v>
      </c>
      <c r="C18" s="131">
        <v>11029.451043503079</v>
      </c>
      <c r="D18" s="131">
        <v>20764.371114968766</v>
      </c>
      <c r="E18" s="131">
        <v>740.93980897776203</v>
      </c>
      <c r="F18" s="131">
        <v>2269.1883891699758</v>
      </c>
      <c r="G18" s="131">
        <v>3010.1281981476086</v>
      </c>
      <c r="H18" s="131">
        <v>8993.9802624890617</v>
      </c>
      <c r="I18" s="131">
        <v>8760.2626543331025</v>
      </c>
      <c r="J18" s="131">
        <v>17754.242916821157</v>
      </c>
      <c r="K18" s="43">
        <v>7.611154519382918</v>
      </c>
      <c r="L18" s="43">
        <v>20.57390145909978</v>
      </c>
      <c r="M18" s="43">
        <v>14.496601806435862</v>
      </c>
    </row>
    <row r="19" spans="1:13" x14ac:dyDescent="0.15">
      <c r="A19" s="368">
        <v>2554</v>
      </c>
      <c r="B19" s="131">
        <v>10277.256333356758</v>
      </c>
      <c r="C19" s="131">
        <v>11068.793184165688</v>
      </c>
      <c r="D19" s="131">
        <v>21346.049517523068</v>
      </c>
      <c r="E19" s="131">
        <v>796.5002481710751</v>
      </c>
      <c r="F19" s="131">
        <v>1689.1229985467735</v>
      </c>
      <c r="G19" s="131">
        <v>2485.6232467178961</v>
      </c>
      <c r="H19" s="131">
        <v>9480.7560851856833</v>
      </c>
      <c r="I19" s="131">
        <v>9379.6701856189138</v>
      </c>
      <c r="J19" s="131">
        <v>18860.426270805172</v>
      </c>
      <c r="K19" s="43">
        <v>7.7501253480063994</v>
      </c>
      <c r="L19" s="43">
        <v>15.260227293460732</v>
      </c>
      <c r="M19" s="43">
        <v>11.644418067509104</v>
      </c>
    </row>
    <row r="20" spans="1:13" x14ac:dyDescent="0.15">
      <c r="A20" s="368">
        <v>2555</v>
      </c>
      <c r="B20" s="131">
        <v>10786.587</v>
      </c>
      <c r="C20" s="131">
        <v>11119.875</v>
      </c>
      <c r="D20" s="131">
        <v>21906.462</v>
      </c>
      <c r="E20" s="131">
        <v>800.02499999999998</v>
      </c>
      <c r="F20" s="131">
        <v>1554.011</v>
      </c>
      <c r="G20" s="131">
        <v>2354.0360000000001</v>
      </c>
      <c r="H20" s="131">
        <v>9986.5619999999999</v>
      </c>
      <c r="I20" s="131">
        <v>9565.8639999999996</v>
      </c>
      <c r="J20" s="131">
        <v>19552.425999999999</v>
      </c>
      <c r="K20" s="43">
        <v>7.4168502047960123</v>
      </c>
      <c r="L20" s="43">
        <v>13.975076158679842</v>
      </c>
      <c r="M20" s="43">
        <v>10.745852068672706</v>
      </c>
    </row>
    <row r="21" spans="1:13" x14ac:dyDescent="0.15">
      <c r="A21" s="368">
        <v>2556</v>
      </c>
      <c r="B21" s="131">
        <v>11544.008</v>
      </c>
      <c r="C21" s="131">
        <v>11200.224</v>
      </c>
      <c r="D21" s="131">
        <v>22744.232</v>
      </c>
      <c r="E21" s="131">
        <v>740.38800000000003</v>
      </c>
      <c r="F21" s="131">
        <v>1366.165</v>
      </c>
      <c r="G21" s="131">
        <v>2106.5529999999999</v>
      </c>
      <c r="H21" s="131">
        <v>10803.62</v>
      </c>
      <c r="I21" s="131">
        <v>9834.0589999999993</v>
      </c>
      <c r="J21" s="131">
        <v>20637.679</v>
      </c>
      <c r="K21" s="43">
        <v>6.4136130189791976</v>
      </c>
      <c r="L21" s="43">
        <v>12.197657832557635</v>
      </c>
      <c r="M21" s="43">
        <v>9.261921879797919</v>
      </c>
    </row>
    <row r="22" spans="1:13" x14ac:dyDescent="0.15">
      <c r="A22" s="368">
        <v>2557</v>
      </c>
      <c r="B22" s="131">
        <v>11822.245000000001</v>
      </c>
      <c r="C22" s="131">
        <v>11068.384</v>
      </c>
      <c r="D22" s="131">
        <v>22890.629000000001</v>
      </c>
      <c r="E22" s="131">
        <v>725.649</v>
      </c>
      <c r="F22" s="131">
        <v>1354.0450000000001</v>
      </c>
      <c r="G22" s="131">
        <v>2079.694</v>
      </c>
      <c r="H22" s="131">
        <v>11096.596</v>
      </c>
      <c r="I22" s="131">
        <v>9714.3389999999999</v>
      </c>
      <c r="J22" s="131">
        <v>20810.935000000001</v>
      </c>
      <c r="K22" s="43">
        <v>6.1379966326192692</v>
      </c>
      <c r="L22" s="43">
        <v>12.233447990239586</v>
      </c>
      <c r="M22" s="43">
        <v>9.0853510403755173</v>
      </c>
    </row>
    <row r="23" spans="1:13" x14ac:dyDescent="0.15">
      <c r="A23" s="368">
        <v>2558</v>
      </c>
      <c r="B23" s="131">
        <v>12753.183000000001</v>
      </c>
      <c r="C23" s="131">
        <v>11157.143</v>
      </c>
      <c r="D23" s="131">
        <v>23910.326000000001</v>
      </c>
      <c r="E23" s="131">
        <v>572.80200000000002</v>
      </c>
      <c r="F23" s="131">
        <v>873.19500000000005</v>
      </c>
      <c r="G23" s="131">
        <v>1445.9970000000001</v>
      </c>
      <c r="H23" s="131">
        <v>12180.380999999999</v>
      </c>
      <c r="I23" s="131">
        <v>10283.948</v>
      </c>
      <c r="J23" s="131">
        <v>22464.329000000002</v>
      </c>
      <c r="K23" s="43">
        <v>4.4914434302401212</v>
      </c>
      <c r="L23" s="43">
        <v>7.8263315259112485</v>
      </c>
      <c r="M23" s="43">
        <v>6.0475837928767682</v>
      </c>
    </row>
    <row r="24" spans="1:13" x14ac:dyDescent="0.15">
      <c r="A24" s="368">
        <v>2559</v>
      </c>
      <c r="B24" s="131">
        <v>12857.655000000001</v>
      </c>
      <c r="C24" s="131">
        <v>11039.829</v>
      </c>
      <c r="D24" s="131">
        <v>23897.484</v>
      </c>
      <c r="E24" s="131">
        <v>690.10299999999995</v>
      </c>
      <c r="F24" s="131">
        <v>1057.123</v>
      </c>
      <c r="G24" s="131">
        <v>1747.2260000000001</v>
      </c>
      <c r="H24" s="131">
        <v>12167.552</v>
      </c>
      <c r="I24" s="131">
        <v>9982.7060000000001</v>
      </c>
      <c r="J24" s="131">
        <v>22150.258000000002</v>
      </c>
      <c r="K24" s="43">
        <v>5.3672539821608209</v>
      </c>
      <c r="L24" s="43">
        <v>9.5755378095077379</v>
      </c>
      <c r="M24" s="43">
        <v>7.3113387166615533</v>
      </c>
    </row>
    <row r="25" spans="1:13" x14ac:dyDescent="0.15">
      <c r="A25" s="368">
        <v>2560</v>
      </c>
      <c r="B25" s="131">
        <v>13511.521000000001</v>
      </c>
      <c r="C25" s="131">
        <v>10991.557000000001</v>
      </c>
      <c r="D25" s="131">
        <v>24503.078000000001</v>
      </c>
      <c r="E25" s="131">
        <v>631.30700000000002</v>
      </c>
      <c r="F25" s="131">
        <v>914.22400000000005</v>
      </c>
      <c r="G25" s="131">
        <v>1545.5309999999999</v>
      </c>
      <c r="H25" s="131">
        <v>12880.214</v>
      </c>
      <c r="I25" s="131">
        <v>10077.333000000001</v>
      </c>
      <c r="J25" s="131">
        <v>22957.546999999999</v>
      </c>
      <c r="K25" s="43">
        <v>4.6723607208988538</v>
      </c>
      <c r="L25" s="43">
        <v>8.3175113407499968</v>
      </c>
      <c r="M25" s="43">
        <v>6.3074973682898126</v>
      </c>
    </row>
    <row r="26" spans="1:13" x14ac:dyDescent="0.15">
      <c r="A26" s="368">
        <v>2561</v>
      </c>
      <c r="B26" s="131">
        <v>13846.772999999999</v>
      </c>
      <c r="C26" s="131">
        <v>10859.941000000001</v>
      </c>
      <c r="D26" s="131">
        <v>24706.714</v>
      </c>
      <c r="E26" s="131">
        <v>746.952</v>
      </c>
      <c r="F26" s="131">
        <v>1006.298</v>
      </c>
      <c r="G26" s="131">
        <v>1753.25</v>
      </c>
      <c r="H26" s="131">
        <v>13099.821</v>
      </c>
      <c r="I26" s="131">
        <v>9853.643</v>
      </c>
      <c r="J26" s="131">
        <v>22953.464</v>
      </c>
      <c r="K26" s="43">
        <v>5.3944121132050045</v>
      </c>
      <c r="L26" s="43">
        <v>9.2661461052136467</v>
      </c>
      <c r="M26" s="43">
        <v>7.0962492219726183</v>
      </c>
    </row>
    <row r="27" spans="1:13" x14ac:dyDescent="0.15">
      <c r="A27" s="368">
        <v>2562</v>
      </c>
      <c r="B27" s="131">
        <v>14857.83</v>
      </c>
      <c r="C27" s="131">
        <v>11031.312</v>
      </c>
      <c r="D27" s="131">
        <v>25889.142</v>
      </c>
      <c r="E27" s="131">
        <v>555.74199999999996</v>
      </c>
      <c r="F27" s="131">
        <v>751.029</v>
      </c>
      <c r="G27" s="131">
        <v>1306.771</v>
      </c>
      <c r="H27" s="131">
        <v>14302.088</v>
      </c>
      <c r="I27" s="131">
        <v>10280.282999999999</v>
      </c>
      <c r="J27" s="131">
        <v>24582.370999999999</v>
      </c>
      <c r="K27" s="43">
        <v>3.7403981604312335</v>
      </c>
      <c r="L27" s="43">
        <v>6.8081566363094428</v>
      </c>
      <c r="M27" s="43">
        <v>5.0475639555764342</v>
      </c>
    </row>
    <row r="28" spans="1:13" x14ac:dyDescent="0.15">
      <c r="A28" s="368">
        <v>2563</v>
      </c>
      <c r="B28" s="131">
        <v>14827.407999999999</v>
      </c>
      <c r="C28" s="131">
        <v>10613.017</v>
      </c>
      <c r="D28" s="131">
        <v>25440.424999999999</v>
      </c>
      <c r="E28" s="131">
        <v>637.63300000000004</v>
      </c>
      <c r="F28" s="131">
        <v>763.44200000000001</v>
      </c>
      <c r="G28" s="131">
        <v>1401.075</v>
      </c>
      <c r="H28" s="131">
        <v>14189.775</v>
      </c>
      <c r="I28" s="131">
        <v>9849.5750000000007</v>
      </c>
      <c r="J28" s="131">
        <v>24039.35</v>
      </c>
      <c r="K28" s="43">
        <v>4.3003672658093715</v>
      </c>
      <c r="L28" s="43">
        <v>7.193449327368457</v>
      </c>
      <c r="M28" s="43">
        <v>5.5072782785664947</v>
      </c>
    </row>
    <row r="29" spans="1:13" x14ac:dyDescent="0.15">
      <c r="A29" s="675">
        <v>2564</v>
      </c>
      <c r="B29" s="418">
        <v>15373.36</v>
      </c>
      <c r="C29" s="418">
        <v>10444.879999999999</v>
      </c>
      <c r="D29" s="418">
        <v>25818.240000000002</v>
      </c>
      <c r="E29" s="418">
        <v>605.65700000000004</v>
      </c>
      <c r="F29" s="418">
        <v>632.30799999999999</v>
      </c>
      <c r="G29" s="418">
        <v>1237.9649999999999</v>
      </c>
      <c r="H29" s="418">
        <v>14767.703</v>
      </c>
      <c r="I29" s="418">
        <v>9812.5720000000001</v>
      </c>
      <c r="J29" s="418">
        <v>24580.275000000001</v>
      </c>
      <c r="K29" s="683">
        <v>3.9396527499518648</v>
      </c>
      <c r="L29" s="683">
        <v>6.0537603112721268</v>
      </c>
      <c r="M29" s="683">
        <v>4.7949240536922728</v>
      </c>
    </row>
    <row r="30" spans="1:13" x14ac:dyDescent="0.15">
      <c r="A30" s="574">
        <v>2565</v>
      </c>
      <c r="B30" s="575">
        <v>16511.278999999999</v>
      </c>
      <c r="C30" s="575">
        <v>10492.707</v>
      </c>
      <c r="D30" s="575">
        <v>27003.986000000001</v>
      </c>
      <c r="E30" s="575">
        <v>511.20499999999998</v>
      </c>
      <c r="F30" s="575">
        <v>606.57500000000005</v>
      </c>
      <c r="G30" s="575">
        <v>1117.78</v>
      </c>
      <c r="H30" s="575">
        <v>16000.074000000001</v>
      </c>
      <c r="I30" s="575">
        <v>9886.1319999999996</v>
      </c>
      <c r="J30" s="575">
        <v>25886.205999999998</v>
      </c>
      <c r="K30" s="427">
        <v>3.0960957052448816</v>
      </c>
      <c r="L30" s="427">
        <v>5.7809200237841392</v>
      </c>
      <c r="M30" s="427">
        <v>4.1393148404091153</v>
      </c>
    </row>
    <row r="31" spans="1:13" x14ac:dyDescent="0.15">
      <c r="A31" s="572"/>
      <c r="B31" s="398"/>
      <c r="C31" s="398"/>
      <c r="D31" s="398"/>
      <c r="E31" s="398"/>
      <c r="F31" s="398"/>
      <c r="G31" s="398"/>
      <c r="H31" s="398"/>
      <c r="I31" s="398"/>
      <c r="J31" s="398"/>
      <c r="K31" s="573"/>
      <c r="L31" s="573"/>
      <c r="M31" s="573"/>
    </row>
    <row r="32" spans="1:13" x14ac:dyDescent="0.15">
      <c r="A32" s="3" t="s">
        <v>237</v>
      </c>
    </row>
    <row r="33" spans="1:11" x14ac:dyDescent="0.15">
      <c r="A33" s="3" t="s">
        <v>187</v>
      </c>
    </row>
    <row r="34" spans="1:11" x14ac:dyDescent="0.15">
      <c r="A34" s="3" t="s">
        <v>128</v>
      </c>
      <c r="K34" s="587"/>
    </row>
    <row r="51" spans="3:5" x14ac:dyDescent="0.15">
      <c r="C51" s="370"/>
      <c r="D51" s="370"/>
      <c r="E51" s="370"/>
    </row>
    <row r="52" spans="3:5" x14ac:dyDescent="0.15">
      <c r="C52" s="370"/>
      <c r="D52" s="370"/>
      <c r="E52" s="370"/>
    </row>
    <row r="53" spans="3:5" x14ac:dyDescent="0.15">
      <c r="C53" s="370"/>
      <c r="D53" s="370"/>
      <c r="E53" s="370"/>
    </row>
    <row r="56" spans="3:5" x14ac:dyDescent="0.15">
      <c r="C56" s="369"/>
      <c r="D56" s="369"/>
      <c r="E56" s="369"/>
    </row>
    <row r="69" spans="10:12" x14ac:dyDescent="0.15">
      <c r="J69" s="370"/>
      <c r="K69" s="370"/>
      <c r="L69" s="370"/>
    </row>
    <row r="75" spans="10:12" x14ac:dyDescent="0.15">
      <c r="J75" s="370"/>
      <c r="K75" s="370"/>
      <c r="L75" s="370"/>
    </row>
    <row r="81" spans="10:12" x14ac:dyDescent="0.15">
      <c r="J81" s="371"/>
      <c r="K81" s="371"/>
      <c r="L81" s="371"/>
    </row>
    <row r="84" spans="10:12" x14ac:dyDescent="0.15">
      <c r="J84" s="369"/>
      <c r="K84" s="369"/>
      <c r="L84" s="369"/>
    </row>
  </sheetData>
  <mergeCells count="4">
    <mergeCell ref="B3:D3"/>
    <mergeCell ref="E3:G3"/>
    <mergeCell ref="H3:J3"/>
    <mergeCell ref="K3:M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26"/>
  <sheetViews>
    <sheetView workbookViewId="0">
      <pane xSplit="1" ySplit="3" topLeftCell="R4" activePane="bottomRight" state="frozen"/>
      <selection pane="topRight" activeCell="B1" sqref="B1"/>
      <selection pane="bottomLeft" activeCell="A4" sqref="A4"/>
      <selection pane="bottomRight"/>
    </sheetView>
  </sheetViews>
  <sheetFormatPr defaultColWidth="9" defaultRowHeight="11.25" x14ac:dyDescent="0.15"/>
  <cols>
    <col min="1" max="1" width="30.875" style="58" customWidth="1"/>
    <col min="2" max="21" width="8" style="58" customWidth="1"/>
    <col min="22" max="16384" width="9" style="58"/>
  </cols>
  <sheetData>
    <row r="1" spans="1:27" x14ac:dyDescent="0.15">
      <c r="A1" s="59" t="s">
        <v>502</v>
      </c>
      <c r="B1" s="59"/>
    </row>
    <row r="3" spans="1:27" ht="12.75" x14ac:dyDescent="0.15">
      <c r="A3" s="413" t="s">
        <v>148</v>
      </c>
      <c r="B3" s="414">
        <v>2531</v>
      </c>
      <c r="C3" s="414">
        <v>2533</v>
      </c>
      <c r="D3" s="414">
        <v>2535</v>
      </c>
      <c r="E3" s="414">
        <v>2537</v>
      </c>
      <c r="F3" s="414">
        <v>2539</v>
      </c>
      <c r="G3" s="414">
        <v>2541</v>
      </c>
      <c r="H3" s="414">
        <v>2543</v>
      </c>
      <c r="I3" s="414">
        <v>2545</v>
      </c>
      <c r="J3" s="414">
        <v>2547</v>
      </c>
      <c r="K3" s="414">
        <v>2549</v>
      </c>
      <c r="L3" s="414">
        <v>2550</v>
      </c>
      <c r="M3" s="414">
        <v>2551</v>
      </c>
      <c r="N3" s="414">
        <v>2552</v>
      </c>
      <c r="O3" s="414">
        <v>2553</v>
      </c>
      <c r="P3" s="414">
        <v>2554</v>
      </c>
      <c r="Q3" s="414">
        <v>2555</v>
      </c>
      <c r="R3" s="414">
        <v>2556</v>
      </c>
      <c r="S3" s="414">
        <v>2557</v>
      </c>
      <c r="T3" s="414">
        <v>2558</v>
      </c>
      <c r="U3" s="414">
        <v>2559</v>
      </c>
      <c r="V3" s="415">
        <v>2560</v>
      </c>
      <c r="W3" s="415">
        <v>2561</v>
      </c>
      <c r="X3" s="415">
        <v>2562</v>
      </c>
      <c r="Y3" s="415">
        <v>2563</v>
      </c>
      <c r="Z3" s="415">
        <v>2564</v>
      </c>
      <c r="AA3" s="415">
        <v>2565</v>
      </c>
    </row>
    <row r="4" spans="1:27" ht="12.75" x14ac:dyDescent="0.2">
      <c r="A4" s="50" t="s">
        <v>149</v>
      </c>
      <c r="B4" s="86">
        <v>23.69817745217545</v>
      </c>
      <c r="C4" s="86">
        <v>18.991566054299795</v>
      </c>
      <c r="D4" s="86">
        <v>15.698945205398172</v>
      </c>
      <c r="E4" s="86">
        <v>11.410860160684747</v>
      </c>
      <c r="F4" s="86">
        <v>8.6751025497247252</v>
      </c>
      <c r="G4" s="86">
        <v>9.6583278824517436</v>
      </c>
      <c r="H4" s="86">
        <v>11.463435388520304</v>
      </c>
      <c r="I4" s="86">
        <v>7.8036552814626345</v>
      </c>
      <c r="J4" s="86">
        <v>6.1188786934539596</v>
      </c>
      <c r="K4" s="86">
        <v>4.8272159631558695</v>
      </c>
      <c r="L4" s="86">
        <v>4.1745226961557531</v>
      </c>
      <c r="M4" s="86">
        <v>4.0431894358074167</v>
      </c>
      <c r="N4" s="86">
        <v>3.5146715692026493</v>
      </c>
      <c r="O4" s="86">
        <v>3.2425587405703467</v>
      </c>
      <c r="P4" s="86">
        <v>2.4224538690049209</v>
      </c>
      <c r="Q4" s="86">
        <v>2.3795000000000002</v>
      </c>
      <c r="R4" s="86">
        <v>1.9305000000000001</v>
      </c>
      <c r="S4" s="86">
        <v>1.8486</v>
      </c>
      <c r="T4" s="86">
        <v>1.1380999999999999</v>
      </c>
      <c r="U4" s="86">
        <v>1.4171</v>
      </c>
      <c r="V4" s="244">
        <v>1.2694000000000001</v>
      </c>
      <c r="W4" s="244">
        <v>1.3655999999999999</v>
      </c>
      <c r="X4" s="244">
        <v>0.95699999999999996</v>
      </c>
      <c r="Y4" s="244">
        <v>1.0891999999999999</v>
      </c>
      <c r="Z4" s="244">
        <v>0.97019999999999995</v>
      </c>
      <c r="AA4" s="244">
        <v>0.78510000000000002</v>
      </c>
    </row>
    <row r="5" spans="1:27" ht="12.75" x14ac:dyDescent="0.2">
      <c r="A5" s="21" t="s">
        <v>150</v>
      </c>
      <c r="B5" s="43">
        <v>10.899554484583257</v>
      </c>
      <c r="C5" s="43">
        <v>8.1084705121145273</v>
      </c>
      <c r="D5" s="43">
        <v>6.5122086377407786</v>
      </c>
      <c r="E5" s="43">
        <v>4.2835890480815166</v>
      </c>
      <c r="F5" s="43">
        <v>3.0577541508777673</v>
      </c>
      <c r="G5" s="43">
        <v>3.4058320658114303</v>
      </c>
      <c r="H5" s="43">
        <v>4.2687651185788562</v>
      </c>
      <c r="I5" s="43">
        <v>2.6904013726130467</v>
      </c>
      <c r="J5" s="43">
        <v>2.0294788182881578</v>
      </c>
      <c r="K5" s="43">
        <v>1.5915208843940014</v>
      </c>
      <c r="L5" s="43">
        <v>1.3062651950994304</v>
      </c>
      <c r="M5" s="43">
        <v>1.2158997995751257</v>
      </c>
      <c r="N5" s="43">
        <v>1.0584710674343001</v>
      </c>
      <c r="O5" s="43">
        <v>0.97443604960157448</v>
      </c>
      <c r="P5" s="43">
        <v>0.69770659307060645</v>
      </c>
      <c r="Q5" s="43">
        <v>0.70309999999999995</v>
      </c>
      <c r="R5" s="43">
        <v>0.53569999999999995</v>
      </c>
      <c r="S5" s="43">
        <v>0.51270000000000004</v>
      </c>
      <c r="T5" s="43">
        <v>0.3044</v>
      </c>
      <c r="U5" s="43">
        <v>0.38009999999999999</v>
      </c>
      <c r="V5" s="195">
        <v>0.3271</v>
      </c>
      <c r="W5" s="195">
        <v>0.36499999999999999</v>
      </c>
      <c r="X5" s="195">
        <v>0.25719999999999998</v>
      </c>
      <c r="Y5" s="195">
        <v>0.27610000000000001</v>
      </c>
      <c r="Z5" s="195">
        <v>0.23860000000000001</v>
      </c>
      <c r="AA5" s="195">
        <v>0.1898</v>
      </c>
    </row>
    <row r="6" spans="1:27" ht="12.75" x14ac:dyDescent="0.2">
      <c r="A6" s="21" t="s">
        <v>151</v>
      </c>
      <c r="B6" s="22">
        <v>879.37488566778404</v>
      </c>
      <c r="C6" s="22">
        <v>960.42232585722354</v>
      </c>
      <c r="D6" s="22">
        <v>1086.458707149588</v>
      </c>
      <c r="E6" s="22">
        <v>1156.8798061047767</v>
      </c>
      <c r="F6" s="22">
        <v>1305.5655883422933</v>
      </c>
      <c r="G6" s="22">
        <v>1533.2838544014876</v>
      </c>
      <c r="H6" s="22">
        <v>1555.1694637262071</v>
      </c>
      <c r="I6" s="22">
        <v>1605.5477496165713</v>
      </c>
      <c r="J6" s="22">
        <v>1718.8474097667627</v>
      </c>
      <c r="K6" s="22">
        <v>1934.4855155653856</v>
      </c>
      <c r="L6" s="131">
        <v>2006.4888196106065</v>
      </c>
      <c r="M6" s="131">
        <v>2172.0587205767411</v>
      </c>
      <c r="N6" s="131">
        <v>2174.3864219720472</v>
      </c>
      <c r="O6" s="131">
        <v>2284.709852756198</v>
      </c>
      <c r="P6" s="131">
        <v>2414.9354860853841</v>
      </c>
      <c r="Q6" s="603">
        <v>2492.0050000000001</v>
      </c>
      <c r="R6" s="603">
        <v>2572.2779999999998</v>
      </c>
      <c r="S6" s="603">
        <v>2648.1729999999998</v>
      </c>
      <c r="T6" s="603">
        <v>2644.9956999999999</v>
      </c>
      <c r="U6" s="603">
        <v>2667.9157</v>
      </c>
      <c r="V6" s="604">
        <v>2689.4555</v>
      </c>
      <c r="W6" s="604">
        <v>2713.8663999999999</v>
      </c>
      <c r="X6" s="604">
        <v>2762.8051</v>
      </c>
      <c r="Y6" s="604">
        <v>2762.1988000000001</v>
      </c>
      <c r="Z6" s="604">
        <v>2802.8204000000001</v>
      </c>
      <c r="AA6" s="604">
        <v>2996.5021110765488</v>
      </c>
    </row>
    <row r="7" spans="1:27" ht="12.75" x14ac:dyDescent="0.2">
      <c r="A7" s="21" t="s">
        <v>99</v>
      </c>
      <c r="B7" s="43">
        <v>65.165755155950578</v>
      </c>
      <c r="C7" s="43">
        <v>57.972813849299584</v>
      </c>
      <c r="D7" s="43">
        <v>50.037378203662804</v>
      </c>
      <c r="E7" s="43">
        <v>42.541282833452364</v>
      </c>
      <c r="F7" s="43">
        <v>35.245750481321011</v>
      </c>
      <c r="G7" s="43">
        <v>38.634194024128981</v>
      </c>
      <c r="H7" s="43">
        <v>42.333349887587147</v>
      </c>
      <c r="I7" s="43">
        <v>32.442265493742461</v>
      </c>
      <c r="J7" s="43">
        <v>26.761240187690582</v>
      </c>
      <c r="K7" s="139">
        <v>21.935235001652128</v>
      </c>
      <c r="L7" s="43">
        <v>20.043835539502581</v>
      </c>
      <c r="M7" s="43">
        <v>20.434707511809872</v>
      </c>
      <c r="N7" s="43">
        <v>17.875425458834787</v>
      </c>
      <c r="O7" s="43">
        <v>16.369288944843309</v>
      </c>
      <c r="P7" s="43">
        <v>13.217628828949584</v>
      </c>
      <c r="Q7" s="139">
        <v>12.647399999999999</v>
      </c>
      <c r="R7" s="139">
        <v>10.959099999999999</v>
      </c>
      <c r="S7" s="139">
        <v>10.521100000000001</v>
      </c>
      <c r="T7" s="139">
        <v>7.1912000000000003</v>
      </c>
      <c r="U7" s="139">
        <v>8.6001999999999992</v>
      </c>
      <c r="V7" s="204">
        <v>7.8345000000000002</v>
      </c>
      <c r="W7" s="204">
        <v>8.3030000000000008</v>
      </c>
      <c r="X7" s="204">
        <v>6.2556000000000003</v>
      </c>
      <c r="Y7" s="204">
        <v>6.8310000000000004</v>
      </c>
      <c r="Z7" s="204">
        <v>6.3205</v>
      </c>
      <c r="AA7" s="204">
        <v>5.4296149464068479</v>
      </c>
    </row>
    <row r="8" spans="1:27" ht="12.75" x14ac:dyDescent="0.2">
      <c r="A8" s="21" t="s">
        <v>152</v>
      </c>
      <c r="B8" s="416">
        <v>34.148119745924795</v>
      </c>
      <c r="C8" s="102">
        <v>31.623317469334445</v>
      </c>
      <c r="D8" s="102">
        <v>27.795853960484088</v>
      </c>
      <c r="E8" s="102">
        <v>24.070080192305845</v>
      </c>
      <c r="F8" s="102">
        <v>20.286407706062988</v>
      </c>
      <c r="G8" s="102">
        <v>22.66785545749504</v>
      </c>
      <c r="H8" s="102">
        <v>25.787970107595743</v>
      </c>
      <c r="I8" s="102">
        <v>19.859120245269104</v>
      </c>
      <c r="J8" s="102">
        <v>16.5491382608379</v>
      </c>
      <c r="K8" s="102">
        <v>13.779693723817312</v>
      </c>
      <c r="L8" s="102">
        <v>12.718302889835215</v>
      </c>
      <c r="M8" s="102">
        <v>13.116304852236327</v>
      </c>
      <c r="N8" s="102">
        <v>11.623921587879703</v>
      </c>
      <c r="O8" s="102">
        <v>10.800728126005769</v>
      </c>
      <c r="P8" s="102">
        <v>8.7518818032259169</v>
      </c>
      <c r="Q8" s="605">
        <v>8.4414619787819998</v>
      </c>
      <c r="R8" s="605">
        <v>7.359738457083</v>
      </c>
      <c r="S8" s="605">
        <v>7.1089161016129996</v>
      </c>
      <c r="T8" s="605">
        <v>4.8885743801360002</v>
      </c>
      <c r="U8" s="605">
        <v>5.8689970751299896</v>
      </c>
      <c r="V8" s="606">
        <v>5.3968130309699998</v>
      </c>
      <c r="W8" s="606">
        <v>5.7379351130999998</v>
      </c>
      <c r="X8" s="606">
        <v>4.3360649487479996</v>
      </c>
      <c r="Y8" s="606">
        <v>4.7481533688599997</v>
      </c>
      <c r="Z8" s="606">
        <v>4.4046289999999999</v>
      </c>
      <c r="AA8" s="606">
        <v>3.7926147896859499</v>
      </c>
    </row>
    <row r="9" spans="1:27" ht="12.75" x14ac:dyDescent="0.2">
      <c r="A9" s="21" t="s">
        <v>129</v>
      </c>
      <c r="B9" s="43">
        <v>61.408435828169786</v>
      </c>
      <c r="C9" s="43">
        <v>55.118407216518435</v>
      </c>
      <c r="D9" s="43">
        <v>46.598655676350134</v>
      </c>
      <c r="E9" s="43">
        <v>39.026722087341831</v>
      </c>
      <c r="F9" s="43">
        <v>32.153797174337654</v>
      </c>
      <c r="G9" s="43">
        <v>34.749895716862042</v>
      </c>
      <c r="H9" s="43">
        <v>38.475005693234536</v>
      </c>
      <c r="I9" s="43">
        <v>29.314250680256858</v>
      </c>
      <c r="J9" s="43">
        <v>24.285003383933287</v>
      </c>
      <c r="K9" s="43">
        <v>19.920767636554945</v>
      </c>
      <c r="L9" s="43">
        <v>18.263777126083095</v>
      </c>
      <c r="M9" s="43">
        <v>18.540244213718214</v>
      </c>
      <c r="N9" s="43">
        <v>15.806678574597868</v>
      </c>
      <c r="O9" s="43">
        <v>14.496601806435862</v>
      </c>
      <c r="P9" s="43">
        <v>11.644418067509104</v>
      </c>
      <c r="Q9" s="139">
        <v>10.745852068672706</v>
      </c>
      <c r="R9" s="139">
        <v>9.261921879797919</v>
      </c>
      <c r="S9" s="139">
        <v>9.0853510403755173</v>
      </c>
      <c r="T9" s="139">
        <v>6.0475837928767682</v>
      </c>
      <c r="U9" s="139">
        <v>7.3113387166615533</v>
      </c>
      <c r="V9" s="204">
        <v>6.3074973682898126</v>
      </c>
      <c r="W9" s="204">
        <v>7.0962492219726183</v>
      </c>
      <c r="X9" s="204">
        <v>5.0475639555764342</v>
      </c>
      <c r="Y9" s="204">
        <v>5.5072782785664947</v>
      </c>
      <c r="Z9" s="204">
        <v>4.7949240536922728</v>
      </c>
      <c r="AA9" s="204">
        <v>4.1393148404091153</v>
      </c>
    </row>
    <row r="10" spans="1:27" ht="12.75" x14ac:dyDescent="0.2">
      <c r="A10" s="417" t="s">
        <v>153</v>
      </c>
      <c r="B10" s="418">
        <v>8020.5183736557865</v>
      </c>
      <c r="C10" s="418">
        <v>7348.2195055707552</v>
      </c>
      <c r="D10" s="418">
        <v>6682.7430110338519</v>
      </c>
      <c r="E10" s="418">
        <v>5876.9058784127774</v>
      </c>
      <c r="F10" s="418">
        <v>5067.5818775567977</v>
      </c>
      <c r="G10" s="418">
        <v>5490.7890247309297</v>
      </c>
      <c r="H10" s="418">
        <v>6520.7332187375841</v>
      </c>
      <c r="I10" s="418">
        <v>5144.9808985359914</v>
      </c>
      <c r="J10" s="418">
        <v>4403.5148221686313</v>
      </c>
      <c r="K10" s="418">
        <v>3793.4163718474174</v>
      </c>
      <c r="L10" s="418">
        <v>3540.2641372573007</v>
      </c>
      <c r="M10" s="418">
        <v>3620.0898523326573</v>
      </c>
      <c r="N10" s="418">
        <v>3170.4468614550365</v>
      </c>
      <c r="O10" s="418">
        <v>3010.1281981476086</v>
      </c>
      <c r="P10" s="418">
        <v>2485.6232467178961</v>
      </c>
      <c r="Q10" s="607">
        <v>2354.0360000000001</v>
      </c>
      <c r="R10" s="607">
        <v>2106.5529999999999</v>
      </c>
      <c r="S10" s="607">
        <v>2079.694</v>
      </c>
      <c r="T10" s="607">
        <v>1445.9970000000001</v>
      </c>
      <c r="U10" s="607">
        <v>1747.2260000000001</v>
      </c>
      <c r="V10" s="608">
        <v>1545.5309999999999</v>
      </c>
      <c r="W10" s="608">
        <v>1753.25</v>
      </c>
      <c r="X10" s="608">
        <v>1306.771</v>
      </c>
      <c r="Y10" s="608">
        <v>1401.075</v>
      </c>
      <c r="Z10" s="608">
        <v>1237.9649999999999</v>
      </c>
      <c r="AA10" s="608">
        <v>1117.78</v>
      </c>
    </row>
    <row r="11" spans="1:27" ht="23.25" x14ac:dyDescent="0.2">
      <c r="A11" s="419" t="s">
        <v>154</v>
      </c>
      <c r="B11" s="420">
        <v>0.48739237988795309</v>
      </c>
      <c r="C11" s="420">
        <v>0.51451866502058186</v>
      </c>
      <c r="D11" s="420">
        <v>0.53562407794135858</v>
      </c>
      <c r="E11" s="421">
        <v>0.52042943816971321</v>
      </c>
      <c r="F11" s="421">
        <v>0.51267641722400481</v>
      </c>
      <c r="G11" s="421">
        <v>0.50653771729361419</v>
      </c>
      <c r="H11" s="421">
        <v>0.52196127632770573</v>
      </c>
      <c r="I11" s="421">
        <v>0.50790614480266794</v>
      </c>
      <c r="J11" s="421">
        <v>0.49299384700698795</v>
      </c>
      <c r="K11" s="421">
        <v>0.51444451029525884</v>
      </c>
      <c r="L11" s="421">
        <v>0.49926095734347542</v>
      </c>
      <c r="M11" s="420" t="s">
        <v>155</v>
      </c>
      <c r="N11" s="421">
        <v>0.48985309965270873</v>
      </c>
      <c r="O11" s="420" t="s">
        <v>155</v>
      </c>
      <c r="P11" s="421">
        <v>0.48421912053472765</v>
      </c>
      <c r="Q11" s="609" t="s">
        <v>181</v>
      </c>
      <c r="R11" s="609">
        <v>0.46478999999999998</v>
      </c>
      <c r="S11" s="609" t="s">
        <v>181</v>
      </c>
      <c r="T11" s="609">
        <v>0.44507000000000002</v>
      </c>
      <c r="U11" s="619" t="s">
        <v>181</v>
      </c>
      <c r="V11" s="610">
        <v>0.45279999999999998</v>
      </c>
      <c r="W11" s="610" t="s">
        <v>181</v>
      </c>
      <c r="X11" s="610">
        <v>0.42925000000000002</v>
      </c>
      <c r="Y11" s="610" t="s">
        <v>181</v>
      </c>
      <c r="Z11" s="610">
        <v>0.42952000000000001</v>
      </c>
      <c r="AA11" s="610" t="s">
        <v>181</v>
      </c>
    </row>
    <row r="12" spans="1:27" ht="23.25" x14ac:dyDescent="0.2">
      <c r="A12" s="422" t="s">
        <v>156</v>
      </c>
      <c r="B12" s="423">
        <v>0.43871685840286717</v>
      </c>
      <c r="C12" s="423">
        <v>0.44334381646043008</v>
      </c>
      <c r="D12" s="423">
        <v>0.44995844986484806</v>
      </c>
      <c r="E12" s="424">
        <v>0.43773456266645427</v>
      </c>
      <c r="F12" s="424">
        <v>0.43131687346915165</v>
      </c>
      <c r="G12" s="424">
        <v>0.40916373044116516</v>
      </c>
      <c r="H12" s="424">
        <v>0.4279597398481903</v>
      </c>
      <c r="I12" s="424">
        <v>0.41923956456162031</v>
      </c>
      <c r="J12" s="424">
        <v>0.42525339958810732</v>
      </c>
      <c r="K12" s="424">
        <v>0.41995780870086075</v>
      </c>
      <c r="L12" s="424">
        <v>0.39814807692030263</v>
      </c>
      <c r="M12" s="424">
        <v>0.4045964453285284</v>
      </c>
      <c r="N12" s="424">
        <v>0.39769836700221473</v>
      </c>
      <c r="O12" s="424">
        <v>0.39593513291112087</v>
      </c>
      <c r="P12" s="424">
        <v>0.3748780838340619</v>
      </c>
      <c r="Q12" s="611">
        <v>0.39238000000000001</v>
      </c>
      <c r="R12" s="611">
        <v>0.37824999999999998</v>
      </c>
      <c r="S12" s="611">
        <v>0.37085000000000001</v>
      </c>
      <c r="T12" s="618">
        <v>0.35883999999999999</v>
      </c>
      <c r="U12" s="618">
        <v>0.36695</v>
      </c>
      <c r="V12" s="612">
        <v>0.36395</v>
      </c>
      <c r="W12" s="613">
        <v>0.36285000000000001</v>
      </c>
      <c r="X12" s="613">
        <v>0.34809000000000001</v>
      </c>
      <c r="Y12" s="613">
        <v>0.34953000000000001</v>
      </c>
      <c r="Z12" s="613">
        <v>0.34989999999999999</v>
      </c>
      <c r="AA12" s="613">
        <v>0.34277999999999997</v>
      </c>
    </row>
    <row r="13" spans="1:27" ht="23.25" x14ac:dyDescent="0.2">
      <c r="A13" s="422" t="s">
        <v>157</v>
      </c>
      <c r="B13" s="43">
        <v>11.879381362088655</v>
      </c>
      <c r="C13" s="43">
        <v>13.278569748983223</v>
      </c>
      <c r="D13" s="43">
        <v>14.901278867447507</v>
      </c>
      <c r="E13" s="43">
        <v>14.070070405009149</v>
      </c>
      <c r="F13" s="43">
        <v>13.519731584332854</v>
      </c>
      <c r="G13" s="43">
        <v>13.056989450945467</v>
      </c>
      <c r="H13" s="43">
        <v>14.535972696190315</v>
      </c>
      <c r="I13" s="43">
        <v>13.370454011456131</v>
      </c>
      <c r="J13" s="43">
        <v>12.221537403256484</v>
      </c>
      <c r="K13" s="43">
        <v>14.82847360400681</v>
      </c>
      <c r="L13" s="43">
        <v>13.064063003746352</v>
      </c>
      <c r="M13" s="425" t="s">
        <v>155</v>
      </c>
      <c r="N13" s="43">
        <v>12.299588216981514</v>
      </c>
      <c r="O13" s="425" t="s">
        <v>155</v>
      </c>
      <c r="P13" s="43">
        <v>11.808801548515024</v>
      </c>
      <c r="Q13" s="614" t="s">
        <v>181</v>
      </c>
      <c r="R13" s="614">
        <v>12.614057857967763</v>
      </c>
      <c r="S13" s="614" t="s">
        <v>181</v>
      </c>
      <c r="T13" s="614">
        <v>10.315906113299778</v>
      </c>
      <c r="U13" s="139" t="s">
        <v>181</v>
      </c>
      <c r="V13" s="615">
        <v>10.184886040658251</v>
      </c>
      <c r="W13" s="615" t="s">
        <v>181</v>
      </c>
      <c r="X13" s="615">
        <v>8.8829402787701071</v>
      </c>
      <c r="Y13" s="615" t="s">
        <v>181</v>
      </c>
      <c r="Z13" s="615">
        <v>8.9505967255916001</v>
      </c>
      <c r="AA13" s="615" t="s">
        <v>181</v>
      </c>
    </row>
    <row r="14" spans="1:27" ht="34.5" x14ac:dyDescent="0.2">
      <c r="A14" s="426" t="s">
        <v>158</v>
      </c>
      <c r="B14" s="427">
        <v>8.3339192624881804</v>
      </c>
      <c r="C14" s="427">
        <v>8.5416234157610358</v>
      </c>
      <c r="D14" s="427">
        <v>8.9854197633670037</v>
      </c>
      <c r="E14" s="427">
        <v>8.3625690518308069</v>
      </c>
      <c r="F14" s="427">
        <v>8.2112522027082679</v>
      </c>
      <c r="G14" s="427">
        <v>7.4039559752499979</v>
      </c>
      <c r="H14" s="427">
        <v>8.0694471137497175</v>
      </c>
      <c r="I14" s="427">
        <v>7.7865364165202431</v>
      </c>
      <c r="J14" s="427">
        <v>8.0649500642159602</v>
      </c>
      <c r="K14" s="427">
        <v>8.1084807661301443</v>
      </c>
      <c r="L14" s="427">
        <v>7.2093099086873806</v>
      </c>
      <c r="M14" s="427">
        <v>7.4067181879560904</v>
      </c>
      <c r="N14" s="427">
        <v>7.1833993479333005</v>
      </c>
      <c r="O14" s="427">
        <v>7.0946056053898214</v>
      </c>
      <c r="P14" s="427">
        <v>6.2559616473594506</v>
      </c>
      <c r="Q14" s="616">
        <v>6.966236561735939</v>
      </c>
      <c r="R14" s="616">
        <v>6.5093684897959037</v>
      </c>
      <c r="S14" s="616">
        <v>6.2992753172652574</v>
      </c>
      <c r="T14" s="616">
        <v>5.8438361853101686</v>
      </c>
      <c r="U14" s="616">
        <v>6.1267988136161007</v>
      </c>
      <c r="V14" s="617">
        <v>6.0922447108428663</v>
      </c>
      <c r="W14" s="617">
        <v>6.0811701999486987</v>
      </c>
      <c r="X14" s="617">
        <v>5.5904963554683533</v>
      </c>
      <c r="Y14" s="617">
        <v>5.7196746816817692</v>
      </c>
      <c r="Z14" s="617">
        <v>5.70149680870992</v>
      </c>
      <c r="AA14" s="617">
        <v>5.5224934721487546</v>
      </c>
    </row>
    <row r="15" spans="1:27" x14ac:dyDescent="0.15">
      <c r="A15" s="428" t="s">
        <v>159</v>
      </c>
      <c r="B15" s="429">
        <v>52.401939736911913</v>
      </c>
      <c r="C15" s="429">
        <v>54.548529508226572</v>
      </c>
      <c r="D15" s="429">
        <v>55.550180601687472</v>
      </c>
      <c r="E15" s="429">
        <v>56.580522704356071</v>
      </c>
      <c r="F15" s="429">
        <v>57.557031497496588</v>
      </c>
      <c r="G15" s="429">
        <v>58.673038302126443</v>
      </c>
      <c r="H15" s="429">
        <v>60.916441000000361</v>
      </c>
      <c r="I15" s="429">
        <v>61.213728273999777</v>
      </c>
      <c r="J15" s="429">
        <v>61.839952650811895</v>
      </c>
      <c r="K15" s="429">
        <v>62.819904700266243</v>
      </c>
      <c r="L15" s="429">
        <v>63.45244085030464</v>
      </c>
      <c r="M15" s="429">
        <v>64.186408563254417</v>
      </c>
      <c r="N15" s="429">
        <v>65.027384185335137</v>
      </c>
      <c r="O15" s="429">
        <v>65.981657250959813</v>
      </c>
      <c r="P15" s="429">
        <v>66.213705321012839</v>
      </c>
      <c r="Q15" s="429">
        <v>66.744642788873705</v>
      </c>
      <c r="R15" s="429">
        <v>67.1564130178472</v>
      </c>
      <c r="S15" s="429">
        <v>67.568183246820695</v>
      </c>
      <c r="T15" s="429">
        <v>67.979953475794204</v>
      </c>
      <c r="U15" s="429">
        <v>68.242564892818606</v>
      </c>
      <c r="V15" s="429">
        <v>68.885226196799394</v>
      </c>
      <c r="W15" s="429">
        <v>69.106770173574105</v>
      </c>
      <c r="X15" s="429">
        <v>69.314933213235506</v>
      </c>
      <c r="Y15" s="429">
        <v>69.508905761151695</v>
      </c>
      <c r="Z15" s="429">
        <v>69.687770999999998</v>
      </c>
      <c r="AA15" s="429">
        <v>69.850529496493806</v>
      </c>
    </row>
    <row r="16" spans="1:27" x14ac:dyDescent="0.15">
      <c r="A16" s="428" t="s">
        <v>160</v>
      </c>
      <c r="B16" s="430">
        <v>13060.939047687887</v>
      </c>
      <c r="C16" s="430">
        <v>13331.69784225653</v>
      </c>
      <c r="D16" s="430">
        <v>14341.063951390972</v>
      </c>
      <c r="E16" s="430">
        <v>15058.67150528363</v>
      </c>
      <c r="F16" s="430">
        <v>15760.446114903336</v>
      </c>
      <c r="G16" s="430">
        <v>15800.879143549715</v>
      </c>
      <c r="H16" s="430">
        <v>16947.972069785017</v>
      </c>
      <c r="I16" s="430">
        <v>17551.125405368573</v>
      </c>
      <c r="J16" s="430">
        <v>18132.650642667617</v>
      </c>
      <c r="K16" s="430">
        <v>19042.521056700818</v>
      </c>
      <c r="L16" s="430">
        <v>19384.074350104362</v>
      </c>
      <c r="M16" s="430">
        <v>19525.578037715903</v>
      </c>
      <c r="N16" s="430">
        <v>20057.64111981188</v>
      </c>
      <c r="O16" s="430">
        <v>20764.371114968766</v>
      </c>
      <c r="P16" s="430">
        <v>21346.049517523068</v>
      </c>
      <c r="Q16" s="430">
        <v>21906.462</v>
      </c>
      <c r="R16" s="430">
        <v>22744.232</v>
      </c>
      <c r="S16" s="430">
        <v>22890.629000000001</v>
      </c>
      <c r="T16" s="430">
        <v>23910.326000000001</v>
      </c>
      <c r="U16" s="430">
        <v>23897.484</v>
      </c>
      <c r="V16" s="430">
        <v>24503.078000000001</v>
      </c>
      <c r="W16" s="430">
        <v>24706.714</v>
      </c>
      <c r="X16" s="430">
        <v>25889.142</v>
      </c>
      <c r="Y16" s="430">
        <v>25440.424999999999</v>
      </c>
      <c r="Z16" s="430">
        <v>25818.240000000002</v>
      </c>
      <c r="AA16" s="430">
        <v>27003.986000000001</v>
      </c>
    </row>
    <row r="17" spans="1:26" x14ac:dyDescent="0.15">
      <c r="A17" s="3" t="s">
        <v>237</v>
      </c>
      <c r="Q17" s="294"/>
      <c r="R17" s="294"/>
      <c r="S17" s="294"/>
      <c r="T17" s="294"/>
      <c r="U17" s="294"/>
      <c r="V17" s="294"/>
      <c r="W17" s="294"/>
      <c r="X17" s="294"/>
      <c r="Y17" s="294"/>
      <c r="Z17" s="294"/>
    </row>
    <row r="18" spans="1:26" x14ac:dyDescent="0.15">
      <c r="A18" s="433" t="s">
        <v>178</v>
      </c>
      <c r="B18" s="431"/>
      <c r="C18" s="431"/>
      <c r="D18" s="431"/>
      <c r="E18" s="431"/>
      <c r="F18" s="431"/>
      <c r="G18" s="431"/>
      <c r="H18" s="431"/>
      <c r="I18" s="431"/>
    </row>
    <row r="19" spans="1:26" x14ac:dyDescent="0.15">
      <c r="A19" s="432" t="s">
        <v>161</v>
      </c>
      <c r="B19" s="431"/>
      <c r="C19" s="431"/>
      <c r="D19" s="431"/>
      <c r="E19" s="431"/>
      <c r="F19" s="431"/>
      <c r="G19" s="431"/>
      <c r="H19" s="431"/>
      <c r="I19" s="431"/>
    </row>
    <row r="20" spans="1:26" x14ac:dyDescent="0.15">
      <c r="A20" s="294" t="s">
        <v>162</v>
      </c>
      <c r="B20" s="294"/>
      <c r="W20" s="594"/>
    </row>
    <row r="21" spans="1:26" ht="11.25" customHeight="1" x14ac:dyDescent="0.15">
      <c r="A21" s="704" t="s">
        <v>261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</row>
    <row r="22" spans="1:26" ht="12.75" customHeight="1" x14ac:dyDescent="0.15">
      <c r="A22" s="705" t="s">
        <v>262</v>
      </c>
      <c r="B22" s="705"/>
      <c r="C22" s="705"/>
      <c r="D22" s="705"/>
      <c r="E22" s="705"/>
      <c r="F22" s="705"/>
      <c r="G22" s="705"/>
      <c r="H22" s="705"/>
      <c r="I22" s="705"/>
      <c r="J22" s="705"/>
      <c r="K22" s="705"/>
      <c r="L22" s="705"/>
      <c r="M22" s="705"/>
      <c r="N22" s="705"/>
      <c r="O22" s="705"/>
      <c r="P22" s="705"/>
      <c r="Q22" s="705"/>
      <c r="R22" s="705"/>
      <c r="S22" s="705"/>
    </row>
    <row r="23" spans="1:26" ht="11.25" customHeight="1" x14ac:dyDescent="0.15">
      <c r="A23" s="706" t="s">
        <v>256</v>
      </c>
      <c r="B23" s="706"/>
      <c r="C23" s="706"/>
      <c r="D23" s="706"/>
      <c r="E23" s="706"/>
      <c r="F23" s="706"/>
      <c r="G23" s="706"/>
      <c r="H23" s="706"/>
      <c r="I23" s="706"/>
      <c r="J23" s="706"/>
      <c r="K23" s="706"/>
      <c r="L23" s="706"/>
      <c r="M23" s="706"/>
      <c r="N23" s="706"/>
      <c r="O23" s="706"/>
      <c r="P23" s="706"/>
      <c r="Q23" s="706"/>
      <c r="R23" s="706"/>
      <c r="S23" s="706"/>
    </row>
    <row r="24" spans="1:26" x14ac:dyDescent="0.15">
      <c r="A24" s="81" t="s">
        <v>257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1:26" x14ac:dyDescent="0.15">
      <c r="A25" s="81" t="s">
        <v>258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1:26" ht="11.25" customHeight="1" x14ac:dyDescent="0.15">
      <c r="A26" s="707" t="s">
        <v>259</v>
      </c>
      <c r="B26" s="707"/>
      <c r="C26" s="707"/>
      <c r="D26" s="707"/>
      <c r="E26" s="707"/>
      <c r="F26" s="707"/>
      <c r="G26" s="707"/>
      <c r="H26" s="707"/>
      <c r="I26" s="707"/>
      <c r="J26" s="707"/>
      <c r="K26" s="707"/>
      <c r="L26" s="707"/>
      <c r="M26" s="707"/>
      <c r="N26" s="707"/>
      <c r="O26" s="707"/>
      <c r="P26" s="707"/>
      <c r="Q26" s="707"/>
      <c r="R26" s="707"/>
      <c r="S26" s="707"/>
    </row>
  </sheetData>
  <mergeCells count="4">
    <mergeCell ref="A21:S21"/>
    <mergeCell ref="A22:S22"/>
    <mergeCell ref="A23:S23"/>
    <mergeCell ref="A26:S2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3</vt:i4>
      </vt:variant>
    </vt:vector>
  </HeadingPairs>
  <TitlesOfParts>
    <vt:vector size="56" baseType="lpstr">
      <vt:lpstr>สารบัญยากจน_กระจายรายได้</vt:lpstr>
      <vt:lpstr>1.1</vt:lpstr>
      <vt:lpstr>1.2</vt:lpstr>
      <vt:lpstr>1.3</vt:lpstr>
      <vt:lpstr>1.4</vt:lpstr>
      <vt:lpstr>1.5</vt:lpstr>
      <vt:lpstr>1.6</vt:lpstr>
      <vt:lpstr>1.7</vt:lpstr>
      <vt:lpstr>1.8</vt:lpstr>
      <vt:lpstr>2.1</vt:lpstr>
      <vt:lpstr>2.2</vt:lpstr>
      <vt:lpstr>2.3</vt:lpstr>
      <vt:lpstr>2.4</vt:lpstr>
      <vt:lpstr>2.5</vt:lpstr>
      <vt:lpstr>2.6</vt:lpstr>
      <vt:lpstr>2.7</vt:lpstr>
      <vt:lpstr>2.8</vt:lpstr>
      <vt:lpstr>3.1 </vt:lpstr>
      <vt:lpstr>3.2 </vt:lpstr>
      <vt:lpstr>4.1 </vt:lpstr>
      <vt:lpstr>4.2</vt:lpstr>
      <vt:lpstr>4.3</vt:lpstr>
      <vt:lpstr>4.4</vt:lpstr>
      <vt:lpstr>4.5</vt:lpstr>
      <vt:lpstr>5.1 </vt:lpstr>
      <vt:lpstr>5.2 </vt:lpstr>
      <vt:lpstr>5.3</vt:lpstr>
      <vt:lpstr>5.4</vt:lpstr>
      <vt:lpstr>5.5</vt:lpstr>
      <vt:lpstr>5.6</vt:lpstr>
      <vt:lpstr>6.1</vt:lpstr>
      <vt:lpstr>7.1</vt:lpstr>
      <vt:lpstr>8.1</vt:lpstr>
      <vt:lpstr>8.2</vt:lpstr>
      <vt:lpstr>8.3</vt:lpstr>
      <vt:lpstr>8.4</vt:lpstr>
      <vt:lpstr>8.5</vt:lpstr>
      <vt:lpstr>9.1</vt:lpstr>
      <vt:lpstr>9.2</vt:lpstr>
      <vt:lpstr>9.3</vt:lpstr>
      <vt:lpstr>9.4</vt:lpstr>
      <vt:lpstr>9.5</vt:lpstr>
      <vt:lpstr>10.1 </vt:lpstr>
      <vt:lpstr>10.2</vt:lpstr>
      <vt:lpstr>10.3</vt:lpstr>
      <vt:lpstr>10.4</vt:lpstr>
      <vt:lpstr>10.5</vt:lpstr>
      <vt:lpstr>11.1</vt:lpstr>
      <vt:lpstr>11.2</vt:lpstr>
      <vt:lpstr>11.3</vt:lpstr>
      <vt:lpstr>11.4</vt:lpstr>
      <vt:lpstr>11.5</vt:lpstr>
      <vt:lpstr>11.6</vt:lpstr>
      <vt:lpstr>'1.8'!Print_Area</vt:lpstr>
      <vt:lpstr>'6.1'!Print_Area</vt:lpstr>
      <vt:lpstr>สารบัญยากจน_กระจายรายได้!Print_Area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wannee</dc:creator>
  <cp:lastModifiedBy>Bhumisuk Khananurak</cp:lastModifiedBy>
  <cp:lastPrinted>2023-12-14T02:16:32Z</cp:lastPrinted>
  <dcterms:created xsi:type="dcterms:W3CDTF">2013-02-12T11:36:52Z</dcterms:created>
  <dcterms:modified xsi:type="dcterms:W3CDTF">2023-12-25T02:24:52Z</dcterms:modified>
</cp:coreProperties>
</file>