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280" yWindow="460" windowWidth="14780" windowHeight="11760"/>
  </bookViews>
  <sheets>
    <sheet name="февраль 19 " sheetId="90" r:id="rId1"/>
    <sheet name="январь 2019" sheetId="89" r:id="rId2"/>
    <sheet name="декабрь 2018 " sheetId="88" r:id="rId3"/>
    <sheet name="Ноябрь 2018" sheetId="87" r:id="rId4"/>
    <sheet name="Октябрь 2018" sheetId="86" r:id="rId5"/>
    <sheet name="Сентябрь 2018 " sheetId="85" r:id="rId6"/>
    <sheet name="август 2018 " sheetId="84" r:id="rId7"/>
    <sheet name="июль 2018" sheetId="83" r:id="rId8"/>
    <sheet name="июнь 2018 " sheetId="82" r:id="rId9"/>
    <sheet name="май  2018" sheetId="81" r:id="rId10"/>
    <sheet name="апрель 2018 " sheetId="80" r:id="rId11"/>
    <sheet name="март 2018" sheetId="79" r:id="rId12"/>
    <sheet name="февраль 2018" sheetId="78" r:id="rId13"/>
    <sheet name="январь 2018 " sheetId="77" r:id="rId14"/>
    <sheet name="декабрь 2017" sheetId="76" r:id="rId15"/>
    <sheet name="ноябрь 2017" sheetId="75" r:id="rId16"/>
    <sheet name="октябрь 2017" sheetId="74" r:id="rId17"/>
    <sheet name="сент. 2017" sheetId="73" r:id="rId18"/>
    <sheet name="август 2017" sheetId="72" r:id="rId19"/>
    <sheet name="июль 2017" sheetId="71" r:id="rId20"/>
    <sheet name="июнь 2017" sheetId="70" r:id="rId21"/>
    <sheet name="май 2017" sheetId="69" r:id="rId22"/>
    <sheet name="апрель 2017" sheetId="68" r:id="rId23"/>
    <sheet name="март 2017 " sheetId="67" r:id="rId24"/>
    <sheet name="февраль 2017 " sheetId="66" r:id="rId25"/>
    <sheet name="январь 2017" sheetId="65" r:id="rId26"/>
    <sheet name="декабрь 2016" sheetId="64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90" l="1"/>
  <c r="H10" i="90"/>
  <c r="H13" i="90"/>
  <c r="H8" i="90"/>
  <c r="H9" i="89"/>
  <c r="H10" i="89"/>
  <c r="H8" i="89"/>
  <c r="H12" i="88"/>
  <c r="H9" i="88"/>
  <c r="H10" i="88"/>
  <c r="H8" i="88"/>
  <c r="H9" i="87"/>
  <c r="H10" i="87"/>
  <c r="H8" i="87"/>
  <c r="H10" i="86"/>
  <c r="H9" i="86"/>
  <c r="H8" i="86"/>
  <c r="H9" i="85"/>
  <c r="H10" i="85"/>
  <c r="H8" i="85"/>
  <c r="H10" i="84"/>
  <c r="H9" i="84"/>
  <c r="H8" i="84"/>
  <c r="H9" i="83"/>
  <c r="H10" i="83"/>
  <c r="H8" i="83"/>
  <c r="H10" i="82"/>
  <c r="H9" i="82"/>
  <c r="H8" i="82"/>
  <c r="H9" i="81"/>
  <c r="H10" i="81"/>
  <c r="H8" i="81"/>
  <c r="H10" i="80"/>
  <c r="H9" i="80"/>
  <c r="H8" i="80"/>
  <c r="H9" i="79"/>
  <c r="H10" i="79"/>
  <c r="H8" i="79"/>
  <c r="H10" i="78"/>
  <c r="H9" i="78"/>
  <c r="H8" i="78"/>
  <c r="H9" i="77"/>
  <c r="H10" i="77"/>
  <c r="H9" i="76"/>
  <c r="H10" i="76"/>
  <c r="H9" i="75"/>
  <c r="H10" i="75"/>
  <c r="H9" i="74"/>
  <c r="H10" i="74"/>
  <c r="H8" i="77"/>
  <c r="H8" i="76"/>
  <c r="H8" i="75"/>
  <c r="H8" i="74"/>
  <c r="H10" i="73"/>
  <c r="H9" i="73"/>
  <c r="H8" i="73"/>
  <c r="H10" i="72"/>
  <c r="H11" i="72"/>
  <c r="H10" i="71"/>
  <c r="H8" i="71"/>
  <c r="H10" i="70"/>
  <c r="H8" i="70"/>
  <c r="H10" i="69"/>
  <c r="H8" i="69"/>
  <c r="H10" i="68"/>
  <c r="H8" i="68"/>
  <c r="H9" i="67"/>
  <c r="H10" i="67"/>
  <c r="H8" i="67"/>
  <c r="H8" i="66"/>
  <c r="H10" i="65"/>
  <c r="H8" i="65"/>
  <c r="H10" i="64"/>
  <c r="H8" i="64"/>
  <c r="H8" i="72"/>
</calcChain>
</file>

<file path=xl/sharedStrings.xml><?xml version="1.0" encoding="utf-8"?>
<sst xmlns="http://schemas.openxmlformats.org/spreadsheetml/2006/main" count="445" uniqueCount="141">
  <si>
    <t xml:space="preserve">Выполненные работы: </t>
  </si>
  <si>
    <t>Горячая вода</t>
  </si>
  <si>
    <t>Отопление</t>
  </si>
  <si>
    <t>Электроэнергия</t>
  </si>
  <si>
    <t>Пеня</t>
  </si>
  <si>
    <t>Поступило в счет оплаты содержания и ремонта жилья,коммунальных услуг, в т.ч.:</t>
  </si>
  <si>
    <t>Содержание и ремонт МКД</t>
  </si>
  <si>
    <t>Холодная вода и  водоотведение</t>
  </si>
  <si>
    <t>Домофон</t>
  </si>
  <si>
    <t>С уважением, ООО "Управляющая организация "Мой дом"</t>
  </si>
  <si>
    <t>Антенна</t>
  </si>
  <si>
    <t>Отчет ТСН "Лазо 11"                                                       за период 01.12.2016  -  31.12.2016</t>
  </si>
  <si>
    <t>Задолженность собственников на 01.12.2016</t>
  </si>
  <si>
    <t>Начислено за декабрь 2016 г.</t>
  </si>
  <si>
    <t>Просроченная задолженность собственников на 31.12.2016</t>
  </si>
  <si>
    <t>Отчет ТСН "Лазо 11"                                                       за период 01.01.2017 -  31.01.2017</t>
  </si>
  <si>
    <t>Задолженность собственников на 01.01.2017</t>
  </si>
  <si>
    <t>Начислено за январь 2017 г.</t>
  </si>
  <si>
    <t>Просроченная задолженность собственников на 31.01.2017</t>
  </si>
  <si>
    <t>Выполненные работы: 1. Завершены работы по установке общедомовых приборов учета тепла.</t>
  </si>
  <si>
    <t>Отчет ТСН "Лазо 11"                                                       за период 01.02.2017 -  28.02.2017</t>
  </si>
  <si>
    <t>Задолженность собственников на 01.02.2017</t>
  </si>
  <si>
    <t>Начислено за февраль 2017 г.</t>
  </si>
  <si>
    <t>Просроченная задолженность собственников на 28.02.2017</t>
  </si>
  <si>
    <t>Отчет ТСН "Лазо 11"                                                       за период 01.03.2017 -  31.03.2017</t>
  </si>
  <si>
    <t>Задолженность собственников на 01.03.2017</t>
  </si>
  <si>
    <t>Начислено за март 2017 г.</t>
  </si>
  <si>
    <t>Просроченная задолженность собственников на 31.03.2017</t>
  </si>
  <si>
    <t>Отчет ТСН "Лазо 11"                                                       за период 01.04.2017 -  30.04.2017</t>
  </si>
  <si>
    <t>Задолженность собственников на 01.04.2017</t>
  </si>
  <si>
    <t>Просроченная задолженность собственников на 30.04.2017</t>
  </si>
  <si>
    <t>Отчет ТСН "Лазо 11"                                                       за период 01.05.2017 -  31.05.2017</t>
  </si>
  <si>
    <t>Задолженность собственников на 01.05.2017</t>
  </si>
  <si>
    <t>Капитальный ремонт</t>
  </si>
  <si>
    <t>Просроченная задолженность собственников на 31.05.2017</t>
  </si>
  <si>
    <t>Выполненные работы: 1. Выйгран грант на строительство детской площадки, ведутся подготовительные работы.</t>
  </si>
  <si>
    <t>Отчет ТСН "Лазо 11"                                                       за период 01.06.2017 -  30.06.2017</t>
  </si>
  <si>
    <t>Задолженность собственников на 01.06.2017</t>
  </si>
  <si>
    <t>Начислено за май  2017 г.</t>
  </si>
  <si>
    <t>Просроченная задолженность собственников на 30.06.2017</t>
  </si>
  <si>
    <t>Отчет ТСН "Лазо 11"                                                       за период 01.07.2017 -  31.07.2017</t>
  </si>
  <si>
    <t>Задолженность собственников на 01.07.2017</t>
  </si>
  <si>
    <t>Начислено за июнь  2017 г.</t>
  </si>
  <si>
    <t>Просроченная задолженность собственников на 31.07.2017</t>
  </si>
  <si>
    <t>Отчет ТСН "Лазо 11"                                                       за период 01.08.2017 - 31.08.2017</t>
  </si>
  <si>
    <t>Задолженность собственников на 01.08.2017</t>
  </si>
  <si>
    <t xml:space="preserve">Госпошлина </t>
  </si>
  <si>
    <t xml:space="preserve">Выполненные работы: 1. Завершено строительство детской площадки; 2. Установлен контейнер заглубленного типа для сбора твердых бытовых отходов. </t>
  </si>
  <si>
    <t>Отчет ТСН "Лазо 11"                                                       за период 01.09.2017 - 30.09.2017</t>
  </si>
  <si>
    <t>Задолженность собственников на 01.09.2017</t>
  </si>
  <si>
    <t>Просроченная задолженность собственников на 30.09.2017</t>
  </si>
  <si>
    <t>Отчет ТСН "Лазо 11"                                                       за период 01.10.2017 - 31.10.2017</t>
  </si>
  <si>
    <t>Задолженность собственников на 01.10.2017</t>
  </si>
  <si>
    <t>Начислено за  октябрь 2017 г.</t>
  </si>
  <si>
    <t>Начислено за сентябрь 2017 г.</t>
  </si>
  <si>
    <t>Начислено за август  2017 г.</t>
  </si>
  <si>
    <t>Просроченная задолженность собственников на 31.10.2017</t>
  </si>
  <si>
    <t>Начислено за июль  2017 г.</t>
  </si>
  <si>
    <t>Выполненные работы: 1. Перенесен заглубленный контейнер. 2. Выполнено благоустройство пложадки перед контейнером. 3. Начаты работы по капитальному ремонту электрооборудования дома.</t>
  </si>
  <si>
    <t>Выполненные работы: 1. Перенесен заглубленный контейнер. 2. Выполнено благоустройство пложадки перед контейнером. 3. Завершены  работы по капитальному ремонту электрооборудования дома.</t>
  </si>
  <si>
    <t>Отчет ТСН "Лазо 11"                                                       за период 01.11.2017 - 30.11.2017</t>
  </si>
  <si>
    <t>Задолженность собственников на 01.11.2017</t>
  </si>
  <si>
    <t>Начислено за  ноябрь 2017 г.</t>
  </si>
  <si>
    <t>Просроченная задолженность собственников на 30.11.2017</t>
  </si>
  <si>
    <t>Отчет ТСН "Лазо 11"                                                       за период 01.12.2017 - 31.12.2017</t>
  </si>
  <si>
    <t>Задолженность собственников на 01.12.2017</t>
  </si>
  <si>
    <t>Просроченная задолженность собственников на 31.12.2017</t>
  </si>
  <si>
    <t xml:space="preserve">Начислено за  декабрь 2017 г. </t>
  </si>
  <si>
    <t>Отчет ТСН "Лазо 11"                                                       за период 01.01.2018 - 31.01.2018</t>
  </si>
  <si>
    <t>Задолженность собственников на 01.01.2018</t>
  </si>
  <si>
    <t>Просроченная задолженность собственников на 31.01.2018</t>
  </si>
  <si>
    <t xml:space="preserve">Начислено за  январь 2018 г. </t>
  </si>
  <si>
    <t xml:space="preserve">Выполненные работы: 1. </t>
  </si>
  <si>
    <t>Отчет ТСН "Лазо 11"                                                       за период 01.02.2018 - 28.02.2018</t>
  </si>
  <si>
    <t xml:space="preserve">Начислено за  февраль 2018 г. </t>
  </si>
  <si>
    <t>Задолженность собственников на 01.02.2018</t>
  </si>
  <si>
    <t>Просроченная задолженность собственников на 28.02.2018</t>
  </si>
  <si>
    <t>Отчет ТСН "Лазо 11"                                                       за период 01.03.2018 - 31.03.2018</t>
  </si>
  <si>
    <t>Задолженность собственников на 01.03.2018</t>
  </si>
  <si>
    <t xml:space="preserve">Начислено за  март 2018 г. </t>
  </si>
  <si>
    <t xml:space="preserve">Платные работы </t>
  </si>
  <si>
    <t>Просроченная задолженность собственников на 31.03.2018</t>
  </si>
  <si>
    <t>Отчет ТСН "Лазо 11"                                                       за период 01.04.2018 - 30.04.2018</t>
  </si>
  <si>
    <t>Задолженность собственников на 01.04.2018</t>
  </si>
  <si>
    <t xml:space="preserve">Начислено за  апрель  2018 г. </t>
  </si>
  <si>
    <t>Просроченная задолженность собственников на 30.04.2018</t>
  </si>
  <si>
    <t>Отчет ТСН "Лазо 11"                                                       за период 01.05.2018 - 31.05.2018</t>
  </si>
  <si>
    <t>Задолженность собственников на 01.05.2018</t>
  </si>
  <si>
    <t>Просроченная задолженность собственников на 31.05.2018</t>
  </si>
  <si>
    <t xml:space="preserve">Начислено за  май  2018 г. </t>
  </si>
  <si>
    <t>Отчет ТСН "Лазо 11"                                                       за период 01.06.2018 - 30.06.2018</t>
  </si>
  <si>
    <t>Задолженность собственников на 01.06.2018</t>
  </si>
  <si>
    <t>Просроченная задолженность собственников на 30.06.2018</t>
  </si>
  <si>
    <t xml:space="preserve">Начислено за  июнь  2018 г. </t>
  </si>
  <si>
    <t xml:space="preserve">Выполненные работы: 1. Начаты подготовительные работы для ремонта отмостки. </t>
  </si>
  <si>
    <t>Отчет ТСН "Лазо 11"                                                       за период 01.07.2018 - 31.07.2018</t>
  </si>
  <si>
    <t>Задолженность собственников на 01.07.2018</t>
  </si>
  <si>
    <t xml:space="preserve">Начислено за  июль  2018 г. </t>
  </si>
  <si>
    <t>Просроченная задолженность собственников на 31.07.2018</t>
  </si>
  <si>
    <t>Поступило в счет оплаты содержания и ремонта жилья,коммунальных услуг в июле 2018 г., в т.ч.:</t>
  </si>
  <si>
    <t>С уважением, ООО "Розенталь Групп  "Ботейн"</t>
  </si>
  <si>
    <t xml:space="preserve">Выполненные работы: 1. Начаты  работы для ремонта отмостки. </t>
  </si>
  <si>
    <t>Отчет ТСН "Лазо 11"                                                       за период 01.08.2018 - 31.08.2018</t>
  </si>
  <si>
    <t>Задолженность собственников на 01.08.2018</t>
  </si>
  <si>
    <t xml:space="preserve">Начислено за  август  2018 г. </t>
  </si>
  <si>
    <t>Просроченная задолженность собственников на 31.08.2018</t>
  </si>
  <si>
    <t>Поступило в счет оплаты содержания и ремонта жилья,коммунальных услуг в августе 2018 г., в т.ч.:</t>
  </si>
  <si>
    <t xml:space="preserve">Начислено за  сентябрь 2018 г. </t>
  </si>
  <si>
    <t>Поступило в счет оплаты содержания и ремонта жилья,коммунальных услуг в сентябре 2018 г., в т.ч.:</t>
  </si>
  <si>
    <t>Задолженность собственников на 01.09.2018</t>
  </si>
  <si>
    <t>Просроченная задолженность собственников на 30.09.2018</t>
  </si>
  <si>
    <t>Отчет ТСН "Лазо 11"                                                       за период 01.09.2018 - 30.09.2018</t>
  </si>
  <si>
    <t>Отчет ТСН "Лазо 11"                                                       за период 01.10.2018 - 31.10.2018</t>
  </si>
  <si>
    <t>Задолженность собственников на 01.10.2018</t>
  </si>
  <si>
    <t>Поступило в счет оплаты содержания и ремонта жилья,коммунальных услуг в октябрь 2018 г., в т.ч.:</t>
  </si>
  <si>
    <t>Платные услуги</t>
  </si>
  <si>
    <t>Просроченная задолженность собственников на 30.10.2018</t>
  </si>
  <si>
    <t xml:space="preserve">Начислено за октябрь 2018 г. </t>
  </si>
  <si>
    <t xml:space="preserve">Выполненные работы: 1. Завершены  работы по  ремонту отмостки. 2. Произведен ремонт швов по обращениям собственников. </t>
  </si>
  <si>
    <t>Отчет ТСН "Лазо 11"                                                       за период 01.11.2018 - 30.11.2018</t>
  </si>
  <si>
    <t>Задолженность собственников на 01.11.2018</t>
  </si>
  <si>
    <t xml:space="preserve">Начислено за ноябрь 2018 г. </t>
  </si>
  <si>
    <t>Поступило в счет оплаты содержания и ремонта жилья,коммунальных услуг в ноябрь 2018 г., в т.ч.:</t>
  </si>
  <si>
    <t>Просроченная задолженность собственников на 30.11.2018</t>
  </si>
  <si>
    <t xml:space="preserve">Выполненные работы: 1. Начаты работы по установке кабель каналов в подъездах. </t>
  </si>
  <si>
    <t>Отчет ТСН "Лазо 11"                                                       за период 01.12.2018 - 31.12.2018</t>
  </si>
  <si>
    <t>Задолженность собственников на 01.12.2018</t>
  </si>
  <si>
    <t xml:space="preserve">Начислено за декабрь  2018 г. </t>
  </si>
  <si>
    <t>Поступило в счет оплаты содержания и ремонта жилья,коммунальных услуг в декабре 2018 г., в т.ч.:</t>
  </si>
  <si>
    <t>Просроченная задолженность собственников на 31.12.2018</t>
  </si>
  <si>
    <t>Отчет ТСН "Лазо 11"                                                       за период 01.01.2019 - 31.01.2019</t>
  </si>
  <si>
    <t>Задолженность собственников на 01.01.2019</t>
  </si>
  <si>
    <t xml:space="preserve">Начислено за январь  2019 г. </t>
  </si>
  <si>
    <t>Поступило в счет оплаты содержания и ремонта жилья,коммунальных услуг в январе 2019 г., в т.ч.:</t>
  </si>
  <si>
    <t>Просроченная задолженность собственников на 31.01.2019</t>
  </si>
  <si>
    <t>Отчет ТСН "Лазо 11"                                                       за период 01.02.2019 - 28.02.2019</t>
  </si>
  <si>
    <t>Задолженность собственников на 01.02.2019</t>
  </si>
  <si>
    <t xml:space="preserve">Начислено за февраль 2019 г. </t>
  </si>
  <si>
    <t>Просроченная задолженность собственников на 28.02.2019</t>
  </si>
  <si>
    <t>Поступило в счет оплаты содержания и ремонта жилья,коммунальных услуг в февраль  2019 г., в т.ч.:</t>
  </si>
  <si>
    <t xml:space="preserve">Выполненные работы: 1. Продолжаются работы по установке кабель каналов в подъездах; 2. Установлено ограждение детской площадки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</si>
</sst>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0" borderId="0" xfId="0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>
      <alignment horizontal="right"/>
    </xf>
    <xf numFmtId="0" fontId="0" fillId="0" borderId="0" xfId="0" applyAlignment="1"/>
    <xf numFmtId="2" fontId="4" fillId="0" borderId="0" xfId="0" applyNumberFormat="1" applyFont="1" applyBorder="1" applyAlignment="1"/>
    <xf numFmtId="0" fontId="6" fillId="0" borderId="0" xfId="0" applyFont="1" applyBorder="1" applyAlignment="1"/>
    <xf numFmtId="0" fontId="1" fillId="0" borderId="0" xfId="0" applyFont="1" applyAlignment="1">
      <alignment horizontal="center" vertical="top"/>
    </xf>
    <xf numFmtId="0" fontId="1" fillId="0" borderId="0" xfId="0" applyFont="1" applyBorder="1" applyAlignment="1"/>
    <xf numFmtId="2" fontId="3" fillId="0" borderId="0" xfId="0" applyNumberFormat="1" applyFont="1" applyBorder="1" applyAlignment="1"/>
    <xf numFmtId="0" fontId="0" fillId="0" borderId="0" xfId="0" applyBorder="1"/>
    <xf numFmtId="2" fontId="5" fillId="0" borderId="0" xfId="0" applyNumberFormat="1" applyFont="1" applyBorder="1" applyAlignment="1"/>
    <xf numFmtId="0" fontId="3" fillId="0" borderId="0" xfId="0" applyFont="1" applyBorder="1" applyAlignment="1">
      <alignment vertical="top"/>
    </xf>
    <xf numFmtId="0" fontId="7" fillId="0" borderId="0" xfId="0" applyFont="1"/>
    <xf numFmtId="0" fontId="4" fillId="0" borderId="2" xfId="0" applyFont="1" applyBorder="1"/>
    <xf numFmtId="2" fontId="4" fillId="0" borderId="2" xfId="0" applyNumberFormat="1" applyFont="1" applyBorder="1"/>
    <xf numFmtId="2" fontId="4" fillId="0" borderId="5" xfId="0" applyNumberFormat="1" applyFont="1" applyBorder="1"/>
    <xf numFmtId="2" fontId="8" fillId="2" borderId="0" xfId="0" applyNumberFormat="1" applyFont="1" applyFill="1" applyBorder="1"/>
    <xf numFmtId="2" fontId="4" fillId="0" borderId="8" xfId="0" applyNumberFormat="1" applyFont="1" applyBorder="1"/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2" fontId="0" fillId="0" borderId="0" xfId="0" applyNumberFormat="1" applyBorder="1"/>
    <xf numFmtId="2" fontId="4" fillId="0" borderId="2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0" xfId="0" applyFont="1" applyBorder="1" applyAlignment="1">
      <alignment vertical="distributed"/>
    </xf>
    <xf numFmtId="2" fontId="8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distributed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4" workbookViewId="0">
      <selection activeCell="A23" sqref="A23:H23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135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136</v>
      </c>
      <c r="B5" s="121"/>
      <c r="C5" s="121"/>
      <c r="D5" s="121"/>
      <c r="E5" s="121"/>
      <c r="F5" s="121"/>
      <c r="G5" s="121"/>
      <c r="H5" s="19">
        <v>476667.42</v>
      </c>
      <c r="I5" s="3"/>
      <c r="J5" s="3"/>
      <c r="K5" s="11"/>
    </row>
    <row r="6" spans="1:11" ht="25.25" customHeight="1" x14ac:dyDescent="0.2">
      <c r="A6" s="101"/>
      <c r="B6" s="103"/>
      <c r="C6" s="103"/>
      <c r="D6" s="103"/>
      <c r="E6" s="103"/>
      <c r="F6" s="103"/>
      <c r="G6" s="103"/>
      <c r="H6" s="15"/>
      <c r="I6" s="1"/>
      <c r="J6" s="9"/>
      <c r="K6" s="11"/>
    </row>
    <row r="7" spans="1:11" ht="23.25" customHeight="1" x14ac:dyDescent="0.2">
      <c r="A7" s="116" t="s">
        <v>137</v>
      </c>
      <c r="B7" s="122"/>
      <c r="C7" s="122"/>
      <c r="D7" s="122"/>
      <c r="E7" s="122"/>
      <c r="F7" s="122"/>
      <c r="G7" s="122"/>
      <c r="H7" s="16">
        <v>1017119.48</v>
      </c>
      <c r="I7" s="9"/>
      <c r="J7" s="2"/>
      <c r="K7" s="11"/>
    </row>
    <row r="8" spans="1:11" ht="45.75" customHeight="1" x14ac:dyDescent="0.25">
      <c r="A8" s="106" t="s">
        <v>139</v>
      </c>
      <c r="B8" s="107"/>
      <c r="C8" s="107"/>
      <c r="D8" s="107"/>
      <c r="E8" s="107"/>
      <c r="F8" s="107"/>
      <c r="G8" s="107"/>
      <c r="H8" s="16">
        <f>H9+H10+H11+H12+H13+H14+H15+H16+H17+H18+H19</f>
        <v>985937.8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258473.58+4374.71+2123.84+1340.54+8953.73</f>
        <v>275266.39999999997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48004.1+46166.15</f>
        <v>94170.25</v>
      </c>
      <c r="I10" s="1"/>
      <c r="J10" s="6"/>
      <c r="K10" s="82"/>
    </row>
    <row r="11" spans="1:11" ht="25.25" customHeight="1" x14ac:dyDescent="0.2">
      <c r="A11" s="116" t="s">
        <v>115</v>
      </c>
      <c r="B11" s="117"/>
      <c r="C11" s="117"/>
      <c r="D11" s="117"/>
      <c r="E11" s="117"/>
      <c r="F11" s="117"/>
      <c r="G11" s="117"/>
      <c r="H11" s="16">
        <v>7167.87</v>
      </c>
      <c r="I11" s="1"/>
      <c r="J11" s="6"/>
      <c r="K11" s="82"/>
    </row>
    <row r="12" spans="1:11" ht="25.25" customHeight="1" x14ac:dyDescent="0.2">
      <c r="A12" s="116" t="s">
        <v>1</v>
      </c>
      <c r="B12" s="118"/>
      <c r="C12" s="118"/>
      <c r="D12" s="118"/>
      <c r="E12" s="118"/>
      <c r="F12" s="118"/>
      <c r="G12" s="118"/>
      <c r="H12" s="16">
        <v>77682.23</v>
      </c>
      <c r="I12" s="1"/>
      <c r="J12" s="6"/>
      <c r="K12" s="82"/>
    </row>
    <row r="13" spans="1:11" ht="25.25" customHeight="1" x14ac:dyDescent="0.2">
      <c r="A13" s="116" t="s">
        <v>2</v>
      </c>
      <c r="B13" s="118"/>
      <c r="C13" s="118"/>
      <c r="D13" s="118"/>
      <c r="E13" s="118"/>
      <c r="F13" s="118"/>
      <c r="G13" s="118"/>
      <c r="H13" s="16">
        <f>395692.36</f>
        <v>395692.36</v>
      </c>
      <c r="I13" s="1"/>
      <c r="J13" s="6"/>
      <c r="K13" s="82"/>
    </row>
    <row r="14" spans="1:11" ht="25.25" customHeight="1" x14ac:dyDescent="0.2">
      <c r="A14" s="101" t="s">
        <v>8</v>
      </c>
      <c r="B14" s="102"/>
      <c r="C14" s="102"/>
      <c r="D14" s="102"/>
      <c r="E14" s="102"/>
      <c r="F14" s="102"/>
      <c r="G14" s="102"/>
      <c r="H14" s="16">
        <v>4996.3100000000004</v>
      </c>
      <c r="I14" s="1"/>
      <c r="J14" s="6"/>
      <c r="K14" s="82"/>
    </row>
    <row r="15" spans="1:11" ht="25.25" customHeight="1" x14ac:dyDescent="0.2">
      <c r="A15" s="101" t="s">
        <v>3</v>
      </c>
      <c r="B15" s="102"/>
      <c r="C15" s="102"/>
      <c r="D15" s="102"/>
      <c r="E15" s="102"/>
      <c r="F15" s="102"/>
      <c r="G15" s="102"/>
      <c r="H15" s="16">
        <v>77349.41</v>
      </c>
      <c r="I15" s="1"/>
      <c r="J15" s="6"/>
      <c r="K15" s="82"/>
    </row>
    <row r="16" spans="1:11" ht="25.25" customHeight="1" x14ac:dyDescent="0.2">
      <c r="A16" s="116" t="s">
        <v>46</v>
      </c>
      <c r="B16" s="117"/>
      <c r="C16" s="117"/>
      <c r="D16" s="117"/>
      <c r="E16" s="117"/>
      <c r="F16" s="117"/>
      <c r="G16" s="117"/>
      <c r="H16" s="16">
        <v>0</v>
      </c>
      <c r="I16" s="1"/>
      <c r="J16" s="6"/>
      <c r="K16" s="82"/>
    </row>
    <row r="17" spans="1:11" ht="25.25" customHeight="1" x14ac:dyDescent="0.2">
      <c r="A17" s="116" t="s">
        <v>4</v>
      </c>
      <c r="B17" s="118"/>
      <c r="C17" s="118"/>
      <c r="D17" s="118"/>
      <c r="E17" s="118"/>
      <c r="F17" s="118"/>
      <c r="G17" s="118"/>
      <c r="H17" s="75">
        <v>221.65</v>
      </c>
      <c r="I17" s="1"/>
      <c r="J17" s="6"/>
      <c r="K17" s="82"/>
    </row>
    <row r="18" spans="1:11" ht="25.25" customHeight="1" x14ac:dyDescent="0.2">
      <c r="A18" s="116" t="s">
        <v>10</v>
      </c>
      <c r="B18" s="118"/>
      <c r="C18" s="118"/>
      <c r="D18" s="118"/>
      <c r="E18" s="118"/>
      <c r="F18" s="118"/>
      <c r="G18" s="118"/>
      <c r="H18" s="16">
        <v>5682.02</v>
      </c>
      <c r="I18" s="1"/>
      <c r="J18" s="6"/>
      <c r="K18" s="82"/>
    </row>
    <row r="19" spans="1:11" ht="25.25" customHeight="1" x14ac:dyDescent="0.2">
      <c r="A19" s="106" t="s">
        <v>33</v>
      </c>
      <c r="B19" s="107"/>
      <c r="C19" s="107"/>
      <c r="D19" s="107"/>
      <c r="E19" s="107"/>
      <c r="F19" s="107"/>
      <c r="G19" s="107"/>
      <c r="H19" s="16">
        <v>47709.3</v>
      </c>
      <c r="I19" s="1"/>
      <c r="J19" s="6"/>
      <c r="K19" s="82"/>
    </row>
    <row r="20" spans="1:11" ht="25.25" customHeight="1" x14ac:dyDescent="0.2">
      <c r="A20" s="108" t="s">
        <v>138</v>
      </c>
      <c r="B20" s="109"/>
      <c r="C20" s="109"/>
      <c r="D20" s="109"/>
      <c r="E20" s="109"/>
      <c r="F20" s="109"/>
      <c r="G20" s="109"/>
      <c r="H20" s="17">
        <v>610603.91</v>
      </c>
      <c r="I20" s="1"/>
      <c r="J20" s="6"/>
      <c r="K20" s="11"/>
    </row>
    <row r="21" spans="1:11" ht="18.75" customHeight="1" x14ac:dyDescent="0.25">
      <c r="A21" s="110"/>
      <c r="B21" s="111"/>
      <c r="C21" s="111"/>
      <c r="D21" s="111"/>
      <c r="E21" s="111"/>
      <c r="F21" s="111"/>
      <c r="G21" s="111"/>
      <c r="H21" s="18"/>
      <c r="I21" s="1"/>
      <c r="J21" s="7"/>
      <c r="K21" s="11"/>
    </row>
    <row r="22" spans="1:11" ht="20" x14ac:dyDescent="0.2">
      <c r="A22" s="112"/>
      <c r="B22" s="112"/>
      <c r="C22" s="112"/>
      <c r="D22" s="112"/>
      <c r="E22" s="112"/>
      <c r="F22" s="112"/>
      <c r="G22" s="113"/>
      <c r="H22" s="113"/>
      <c r="I22" s="9"/>
      <c r="J22" s="12"/>
      <c r="K22" s="11"/>
    </row>
    <row r="23" spans="1:11" ht="120.75" customHeight="1" x14ac:dyDescent="0.25">
      <c r="A23" s="114" t="s">
        <v>140</v>
      </c>
      <c r="B23" s="115"/>
      <c r="C23" s="115"/>
      <c r="D23" s="115"/>
      <c r="E23" s="115"/>
      <c r="F23" s="115"/>
      <c r="G23" s="115"/>
      <c r="H23" s="115"/>
      <c r="I23" s="6"/>
      <c r="J23" s="7"/>
      <c r="K23" s="11"/>
    </row>
    <row r="24" spans="1:11" ht="16" x14ac:dyDescent="0.2">
      <c r="A24" s="104" t="s">
        <v>100</v>
      </c>
      <c r="B24" s="105"/>
      <c r="C24" s="105"/>
      <c r="D24" s="105"/>
      <c r="E24" s="105"/>
      <c r="F24" s="105"/>
      <c r="G24" s="105"/>
      <c r="H24" s="105"/>
      <c r="I24" s="9"/>
      <c r="J24" s="2"/>
      <c r="K24" s="11"/>
    </row>
    <row r="25" spans="1:11" ht="19" x14ac:dyDescent="0.25">
      <c r="A25" s="105"/>
      <c r="B25" s="105"/>
      <c r="C25" s="105"/>
      <c r="D25" s="105"/>
      <c r="E25" s="105"/>
      <c r="F25" s="105"/>
      <c r="G25" s="105"/>
      <c r="H25" s="105"/>
      <c r="I25" s="6"/>
      <c r="J25" s="7"/>
      <c r="K25" s="11"/>
    </row>
    <row r="26" spans="1:11" ht="16" x14ac:dyDescent="0.2">
      <c r="I26" s="2"/>
      <c r="J26" s="10"/>
      <c r="K26" s="11"/>
    </row>
    <row r="27" spans="1:11" ht="16" x14ac:dyDescent="0.2">
      <c r="I27" s="3"/>
      <c r="J27" s="10"/>
      <c r="K27" s="11"/>
    </row>
    <row r="28" spans="1:11" ht="16" x14ac:dyDescent="0.2">
      <c r="I28" s="9"/>
      <c r="J28" s="10"/>
      <c r="K28" s="11"/>
    </row>
    <row r="29" spans="1:11" x14ac:dyDescent="0.2">
      <c r="I29" s="9"/>
      <c r="J29" s="9"/>
      <c r="K29" s="11"/>
    </row>
    <row r="30" spans="1:11" ht="48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1"/>
    </row>
    <row r="31" spans="1:11" ht="29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</sheetData>
  <mergeCells count="19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6:G16"/>
    <mergeCell ref="A17:G17"/>
    <mergeCell ref="A24:H25"/>
    <mergeCell ref="A19:G19"/>
    <mergeCell ref="A20:G20"/>
    <mergeCell ref="A21:G21"/>
    <mergeCell ref="A22:F22"/>
    <mergeCell ref="G22:H22"/>
    <mergeCell ref="A23:H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2" workbookViewId="0">
      <selection activeCell="H15" sqref="H15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86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87</v>
      </c>
      <c r="B5" s="121"/>
      <c r="C5" s="121"/>
      <c r="D5" s="121"/>
      <c r="E5" s="121"/>
      <c r="F5" s="121"/>
      <c r="G5" s="121"/>
      <c r="H5" s="19">
        <v>420354.41</v>
      </c>
      <c r="I5" s="3"/>
      <c r="J5" s="3"/>
      <c r="K5" s="11"/>
    </row>
    <row r="6" spans="1:11" ht="25.25" customHeight="1" x14ac:dyDescent="0.2">
      <c r="A6" s="71"/>
      <c r="B6" s="73"/>
      <c r="C6" s="73"/>
      <c r="D6" s="73"/>
      <c r="E6" s="73"/>
      <c r="F6" s="73"/>
      <c r="G6" s="73"/>
      <c r="H6" s="15"/>
      <c r="I6" s="1"/>
      <c r="J6" s="9"/>
      <c r="K6" s="11"/>
    </row>
    <row r="7" spans="1:11" ht="23.25" customHeight="1" x14ac:dyDescent="0.2">
      <c r="A7" s="116" t="s">
        <v>89</v>
      </c>
      <c r="B7" s="122"/>
      <c r="C7" s="122"/>
      <c r="D7" s="122"/>
      <c r="E7" s="122"/>
      <c r="F7" s="122"/>
      <c r="G7" s="122"/>
      <c r="H7" s="16">
        <v>662002.06000000006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H9+H10+H11+H12+H13+H14+H15+H16+H17</f>
        <v>1025054.01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311270.71+47.58+152.31+328.37+78.51+1472.81+4695.95+2478.65+10131.49</f>
        <v>330656.38000000006</v>
      </c>
      <c r="I9" s="1"/>
      <c r="J9" s="6"/>
      <c r="K9" s="16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41697.48+52198.4</f>
        <v>93895.88</v>
      </c>
      <c r="I10" s="1"/>
      <c r="J10" s="6"/>
      <c r="K10" s="16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90568.22</v>
      </c>
      <c r="I11" s="1"/>
      <c r="J11" s="6"/>
      <c r="K11" s="16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352200.55</v>
      </c>
      <c r="I12" s="1"/>
      <c r="J12" s="6"/>
      <c r="K12" s="16"/>
    </row>
    <row r="13" spans="1:11" ht="25.25" customHeight="1" x14ac:dyDescent="0.2">
      <c r="A13" s="71" t="s">
        <v>8</v>
      </c>
      <c r="B13" s="72"/>
      <c r="C13" s="72"/>
      <c r="D13" s="72"/>
      <c r="E13" s="72"/>
      <c r="F13" s="72"/>
      <c r="G13" s="72"/>
      <c r="H13" s="16">
        <v>6205.56</v>
      </c>
      <c r="I13" s="1"/>
      <c r="J13" s="6"/>
      <c r="K13" s="16"/>
    </row>
    <row r="14" spans="1:11" ht="25.25" customHeight="1" x14ac:dyDescent="0.2">
      <c r="A14" s="71" t="s">
        <v>3</v>
      </c>
      <c r="B14" s="72"/>
      <c r="C14" s="72"/>
      <c r="D14" s="72"/>
      <c r="E14" s="72"/>
      <c r="F14" s="72"/>
      <c r="G14" s="72"/>
      <c r="H14" s="16">
        <v>87738.47</v>
      </c>
      <c r="I14" s="1"/>
      <c r="J14" s="6"/>
      <c r="K14" s="16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183.24</v>
      </c>
      <c r="I15" s="1"/>
      <c r="J15" s="6"/>
      <c r="K15" s="16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7401.59</v>
      </c>
      <c r="I16" s="1"/>
      <c r="J16" s="6"/>
      <c r="K16" s="16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56204.12</v>
      </c>
      <c r="I17" s="1"/>
      <c r="J17" s="6"/>
      <c r="K17" s="16"/>
    </row>
    <row r="18" spans="1:11" ht="25.25" customHeight="1" x14ac:dyDescent="0.2">
      <c r="A18" s="108" t="s">
        <v>88</v>
      </c>
      <c r="B18" s="109"/>
      <c r="C18" s="109"/>
      <c r="D18" s="109"/>
      <c r="E18" s="109"/>
      <c r="F18" s="109"/>
      <c r="G18" s="109"/>
      <c r="H18" s="17">
        <v>350317.97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72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22:H23"/>
    <mergeCell ref="A11:G11"/>
    <mergeCell ref="A12:G12"/>
    <mergeCell ref="A15:G15"/>
    <mergeCell ref="A16:G16"/>
    <mergeCell ref="A17:G17"/>
    <mergeCell ref="A18:G18"/>
    <mergeCell ref="A19:G19"/>
    <mergeCell ref="A20:F20"/>
    <mergeCell ref="G20:H20"/>
    <mergeCell ref="A21:H21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P9" sqref="P9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82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83</v>
      </c>
      <c r="B5" s="121"/>
      <c r="C5" s="121"/>
      <c r="D5" s="121"/>
      <c r="E5" s="121"/>
      <c r="F5" s="121"/>
      <c r="G5" s="121"/>
      <c r="H5" s="19">
        <v>358808.66</v>
      </c>
      <c r="I5" s="3"/>
      <c r="J5" s="3"/>
      <c r="K5" s="11"/>
    </row>
    <row r="6" spans="1:11" ht="25.25" customHeight="1" x14ac:dyDescent="0.2">
      <c r="A6" s="68"/>
      <c r="B6" s="70"/>
      <c r="C6" s="70"/>
      <c r="D6" s="70"/>
      <c r="E6" s="70"/>
      <c r="F6" s="70"/>
      <c r="G6" s="70"/>
      <c r="H6" s="15"/>
      <c r="I6" s="1"/>
      <c r="J6" s="9"/>
      <c r="K6" s="11"/>
    </row>
    <row r="7" spans="1:11" ht="23.25" customHeight="1" x14ac:dyDescent="0.2">
      <c r="A7" s="116" t="s">
        <v>84</v>
      </c>
      <c r="B7" s="122"/>
      <c r="C7" s="122"/>
      <c r="D7" s="122"/>
      <c r="E7" s="122"/>
      <c r="F7" s="122"/>
      <c r="G7" s="122"/>
      <c r="H7" s="16">
        <v>955017.57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H9+H10+H11+H12+H13+H14+H15+H16+H17+H18</f>
        <v>923305.65999999992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271805.29+1274.09+89.47+4140.87+8867.75+2227.64</f>
        <v>288405.11</v>
      </c>
      <c r="I9" s="1"/>
      <c r="J9" s="6"/>
      <c r="K9" s="16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42172.84+48687.74</f>
        <v>90860.579999999987</v>
      </c>
      <c r="I10" s="1"/>
      <c r="J10" s="6"/>
      <c r="K10" s="16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74077.16</v>
      </c>
      <c r="I11" s="1"/>
      <c r="J11" s="6"/>
      <c r="K11" s="16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335971.52</v>
      </c>
      <c r="I12" s="1"/>
      <c r="J12" s="6"/>
      <c r="K12" s="16"/>
    </row>
    <row r="13" spans="1:11" ht="25.25" customHeight="1" x14ac:dyDescent="0.2">
      <c r="A13" s="68" t="s">
        <v>8</v>
      </c>
      <c r="B13" s="69"/>
      <c r="C13" s="69"/>
      <c r="D13" s="69"/>
      <c r="E13" s="69"/>
      <c r="F13" s="69"/>
      <c r="G13" s="69"/>
      <c r="H13" s="16">
        <v>5449.84</v>
      </c>
      <c r="I13" s="1"/>
      <c r="J13" s="6"/>
      <c r="K13" s="16"/>
    </row>
    <row r="14" spans="1:11" ht="25.25" customHeight="1" x14ac:dyDescent="0.2">
      <c r="A14" s="68" t="s">
        <v>3</v>
      </c>
      <c r="B14" s="69"/>
      <c r="C14" s="69"/>
      <c r="D14" s="69"/>
      <c r="E14" s="69"/>
      <c r="F14" s="69"/>
      <c r="G14" s="69"/>
      <c r="H14" s="16">
        <v>73281.45</v>
      </c>
      <c r="I14" s="1"/>
      <c r="J14" s="6"/>
      <c r="K14" s="16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65.25</v>
      </c>
      <c r="I15" s="1"/>
      <c r="J15" s="6"/>
      <c r="K15" s="16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6080.86</v>
      </c>
      <c r="I16" s="1"/>
      <c r="J16" s="6"/>
      <c r="K16" s="16"/>
    </row>
    <row r="17" spans="1:11" ht="25.25" customHeight="1" x14ac:dyDescent="0.2">
      <c r="A17" s="116" t="s">
        <v>80</v>
      </c>
      <c r="B17" s="117"/>
      <c r="C17" s="117"/>
      <c r="D17" s="117"/>
      <c r="E17" s="117"/>
      <c r="F17" s="117"/>
      <c r="G17" s="117"/>
      <c r="H17" s="75">
        <v>0</v>
      </c>
      <c r="I17" s="1"/>
      <c r="J17" s="6"/>
      <c r="K17" s="16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49113.89</v>
      </c>
      <c r="I18" s="1"/>
      <c r="J18" s="6"/>
      <c r="K18" s="16"/>
    </row>
    <row r="19" spans="1:11" ht="25.25" customHeight="1" x14ac:dyDescent="0.2">
      <c r="A19" s="108" t="s">
        <v>85</v>
      </c>
      <c r="B19" s="109"/>
      <c r="C19" s="109"/>
      <c r="D19" s="109"/>
      <c r="E19" s="109"/>
      <c r="F19" s="109"/>
      <c r="G19" s="109"/>
      <c r="H19" s="17">
        <v>420354.41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72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0:G10"/>
    <mergeCell ref="A2:H3"/>
    <mergeCell ref="A5:G5"/>
    <mergeCell ref="A7:G7"/>
    <mergeCell ref="A8:G8"/>
    <mergeCell ref="A9:G9"/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A22" sqref="A22:H22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77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78</v>
      </c>
      <c r="B5" s="121"/>
      <c r="C5" s="121"/>
      <c r="D5" s="121"/>
      <c r="E5" s="121"/>
      <c r="F5" s="121"/>
      <c r="G5" s="121"/>
      <c r="H5" s="19">
        <v>407103.35</v>
      </c>
      <c r="I5" s="3"/>
      <c r="J5" s="3"/>
      <c r="K5" s="11"/>
    </row>
    <row r="6" spans="1:11" ht="25.25" customHeight="1" x14ac:dyDescent="0.2">
      <c r="A6" s="65"/>
      <c r="B6" s="67"/>
      <c r="C6" s="67"/>
      <c r="D6" s="67"/>
      <c r="E6" s="67"/>
      <c r="F6" s="67"/>
      <c r="G6" s="67"/>
      <c r="H6" s="15"/>
      <c r="I6" s="1"/>
      <c r="J6" s="9"/>
      <c r="K6" s="11"/>
    </row>
    <row r="7" spans="1:11" ht="23.25" customHeight="1" x14ac:dyDescent="0.2">
      <c r="A7" s="116" t="s">
        <v>79</v>
      </c>
      <c r="B7" s="122"/>
      <c r="C7" s="122"/>
      <c r="D7" s="122"/>
      <c r="E7" s="122"/>
      <c r="F7" s="122"/>
      <c r="G7" s="122"/>
      <c r="H7" s="16">
        <v>984851.41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1097033.18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310429.83+439.46+4313.52+2465.4+1495.38+10092.58</f>
        <v>329236.1700000001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47894.75+52835.18</f>
        <v>100729.93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78667.09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433076.84</v>
      </c>
      <c r="I12" s="1"/>
      <c r="J12" s="6"/>
      <c r="K12" s="11"/>
    </row>
    <row r="13" spans="1:11" ht="25.25" customHeight="1" x14ac:dyDescent="0.2">
      <c r="A13" s="65" t="s">
        <v>8</v>
      </c>
      <c r="B13" s="66"/>
      <c r="C13" s="66"/>
      <c r="D13" s="66"/>
      <c r="E13" s="66"/>
      <c r="F13" s="66"/>
      <c r="G13" s="66"/>
      <c r="H13" s="16">
        <v>6127.07</v>
      </c>
      <c r="I13" s="1"/>
      <c r="J13" s="6"/>
      <c r="K13" s="11"/>
    </row>
    <row r="14" spans="1:11" ht="25.25" customHeight="1" x14ac:dyDescent="0.2">
      <c r="A14" s="65" t="s">
        <v>3</v>
      </c>
      <c r="B14" s="66"/>
      <c r="C14" s="66"/>
      <c r="D14" s="66"/>
      <c r="E14" s="66"/>
      <c r="F14" s="66"/>
      <c r="G14" s="66"/>
      <c r="H14" s="16">
        <v>78828.59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1696.85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7101.45</v>
      </c>
      <c r="I16" s="1"/>
      <c r="J16" s="6"/>
      <c r="K16" s="11"/>
    </row>
    <row r="17" spans="1:11" ht="25.25" customHeight="1" x14ac:dyDescent="0.2">
      <c r="A17" s="116" t="s">
        <v>80</v>
      </c>
      <c r="B17" s="117"/>
      <c r="C17" s="117"/>
      <c r="D17" s="117"/>
      <c r="E17" s="117"/>
      <c r="F17" s="117"/>
      <c r="G17" s="117"/>
      <c r="H17" s="16">
        <v>5500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56069.19</v>
      </c>
      <c r="I18" s="1"/>
      <c r="J18" s="6"/>
      <c r="K18" s="11"/>
    </row>
    <row r="19" spans="1:11" ht="25.25" customHeight="1" x14ac:dyDescent="0.2">
      <c r="A19" s="108" t="s">
        <v>81</v>
      </c>
      <c r="B19" s="109"/>
      <c r="C19" s="109"/>
      <c r="D19" s="109"/>
      <c r="E19" s="109"/>
      <c r="F19" s="109"/>
      <c r="G19" s="109"/>
      <c r="H19" s="17">
        <v>358808.66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72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0:G10"/>
    <mergeCell ref="A2:H3"/>
    <mergeCell ref="A5:G5"/>
    <mergeCell ref="A7:G7"/>
    <mergeCell ref="A8:G8"/>
    <mergeCell ref="A9:G9"/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73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75</v>
      </c>
      <c r="B5" s="121"/>
      <c r="C5" s="121"/>
      <c r="D5" s="121"/>
      <c r="E5" s="121"/>
      <c r="F5" s="121"/>
      <c r="G5" s="121"/>
      <c r="H5" s="19">
        <v>291750.32</v>
      </c>
      <c r="I5" s="3"/>
      <c r="J5" s="3"/>
      <c r="K5" s="11"/>
    </row>
    <row r="6" spans="1:11" ht="25.25" customHeight="1" x14ac:dyDescent="0.2">
      <c r="A6" s="62"/>
      <c r="B6" s="64"/>
      <c r="C6" s="64"/>
      <c r="D6" s="64"/>
      <c r="E6" s="64"/>
      <c r="F6" s="64"/>
      <c r="G6" s="64"/>
      <c r="H6" s="15"/>
      <c r="I6" s="1"/>
      <c r="J6" s="9"/>
      <c r="K6" s="11"/>
    </row>
    <row r="7" spans="1:11" ht="23.25" customHeight="1" x14ac:dyDescent="0.2">
      <c r="A7" s="116" t="s">
        <v>74</v>
      </c>
      <c r="B7" s="122"/>
      <c r="C7" s="122"/>
      <c r="D7" s="122"/>
      <c r="E7" s="122"/>
      <c r="F7" s="122"/>
      <c r="G7" s="122"/>
      <c r="H7" s="16">
        <v>1048738.49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957627.3600000001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263649.59+8606.93+1248.2+2179.91+3427.87+637.58</f>
        <v>279750.08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47238.97+53328.3</f>
        <v>100567.27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69240.38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375864.53</v>
      </c>
      <c r="I12" s="1"/>
      <c r="J12" s="6"/>
      <c r="K12" s="11"/>
    </row>
    <row r="13" spans="1:11" ht="25.25" customHeight="1" x14ac:dyDescent="0.2">
      <c r="A13" s="62" t="s">
        <v>8</v>
      </c>
      <c r="B13" s="63"/>
      <c r="C13" s="63"/>
      <c r="D13" s="63"/>
      <c r="E13" s="63"/>
      <c r="F13" s="63"/>
      <c r="G13" s="63"/>
      <c r="H13" s="16">
        <v>5269.91</v>
      </c>
      <c r="I13" s="1"/>
      <c r="J13" s="6"/>
      <c r="K13" s="11"/>
    </row>
    <row r="14" spans="1:11" ht="25.25" customHeight="1" x14ac:dyDescent="0.2">
      <c r="A14" s="62" t="s">
        <v>3</v>
      </c>
      <c r="B14" s="63"/>
      <c r="C14" s="63"/>
      <c r="D14" s="63"/>
      <c r="E14" s="63"/>
      <c r="F14" s="63"/>
      <c r="G14" s="63"/>
      <c r="H14" s="16">
        <v>70716.740000000005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1720.13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6448.03</v>
      </c>
      <c r="I16" s="1"/>
      <c r="J16" s="6"/>
      <c r="K16" s="11"/>
    </row>
    <row r="17" spans="1:11" ht="25.25" customHeight="1" x14ac:dyDescent="0.2">
      <c r="A17" s="116" t="s">
        <v>46</v>
      </c>
      <c r="B17" s="117"/>
      <c r="C17" s="117"/>
      <c r="D17" s="117"/>
      <c r="E17" s="117"/>
      <c r="F17" s="117"/>
      <c r="G17" s="117"/>
      <c r="H17" s="16">
        <v>0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48050.29</v>
      </c>
      <c r="I18" s="1"/>
      <c r="J18" s="6"/>
      <c r="K18" s="11"/>
    </row>
    <row r="19" spans="1:11" ht="25.25" customHeight="1" x14ac:dyDescent="0.2">
      <c r="A19" s="108" t="s">
        <v>76</v>
      </c>
      <c r="B19" s="109"/>
      <c r="C19" s="109"/>
      <c r="D19" s="109"/>
      <c r="E19" s="109"/>
      <c r="F19" s="109"/>
      <c r="G19" s="109"/>
      <c r="H19" s="17">
        <v>407103.35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72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N15" sqref="N15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68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69</v>
      </c>
      <c r="B5" s="121"/>
      <c r="C5" s="121"/>
      <c r="D5" s="121"/>
      <c r="E5" s="121"/>
      <c r="F5" s="121"/>
      <c r="G5" s="121"/>
      <c r="H5" s="19">
        <v>304885.65999999997</v>
      </c>
      <c r="I5" s="3"/>
      <c r="J5" s="3"/>
      <c r="K5" s="11"/>
    </row>
    <row r="6" spans="1:11" ht="25.25" customHeight="1" x14ac:dyDescent="0.2">
      <c r="A6" s="59"/>
      <c r="B6" s="61"/>
      <c r="C6" s="61"/>
      <c r="D6" s="61"/>
      <c r="E6" s="61"/>
      <c r="F6" s="61"/>
      <c r="G6" s="61"/>
      <c r="H6" s="15"/>
      <c r="I6" s="1"/>
      <c r="J6" s="9"/>
      <c r="K6" s="11"/>
    </row>
    <row r="7" spans="1:11" ht="23.25" customHeight="1" x14ac:dyDescent="0.2">
      <c r="A7" s="116" t="s">
        <v>71</v>
      </c>
      <c r="B7" s="122"/>
      <c r="C7" s="122"/>
      <c r="D7" s="122"/>
      <c r="E7" s="122"/>
      <c r="F7" s="122"/>
      <c r="G7" s="122"/>
      <c r="H7" s="16">
        <v>1071105.99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897560.00999999989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272085.71+2663.74+1584.32+1055.56+5985.71</f>
        <v>283375.04000000004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31111.98+34866.21</f>
        <v>65978.19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60225.15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364069.54</v>
      </c>
      <c r="I12" s="1"/>
      <c r="J12" s="6"/>
      <c r="K12" s="11"/>
    </row>
    <row r="13" spans="1:11" ht="25.25" customHeight="1" x14ac:dyDescent="0.2">
      <c r="A13" s="59" t="s">
        <v>8</v>
      </c>
      <c r="B13" s="60"/>
      <c r="C13" s="60"/>
      <c r="D13" s="60"/>
      <c r="E13" s="60"/>
      <c r="F13" s="60"/>
      <c r="G13" s="60"/>
      <c r="H13" s="16">
        <v>4314.5200000000004</v>
      </c>
      <c r="I13" s="1"/>
      <c r="J13" s="6"/>
      <c r="K13" s="11"/>
    </row>
    <row r="14" spans="1:11" ht="25.25" customHeight="1" x14ac:dyDescent="0.2">
      <c r="A14" s="59" t="s">
        <v>3</v>
      </c>
      <c r="B14" s="60"/>
      <c r="C14" s="60"/>
      <c r="D14" s="60"/>
      <c r="E14" s="60"/>
      <c r="F14" s="60"/>
      <c r="G14" s="60"/>
      <c r="H14" s="16">
        <v>59950.64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1615.2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3540.69</v>
      </c>
      <c r="I16" s="1"/>
      <c r="J16" s="6"/>
      <c r="K16" s="11"/>
    </row>
    <row r="17" spans="1:11" ht="25.25" customHeight="1" x14ac:dyDescent="0.2">
      <c r="A17" s="116" t="s">
        <v>46</v>
      </c>
      <c r="B17" s="117"/>
      <c r="C17" s="117"/>
      <c r="D17" s="117"/>
      <c r="E17" s="117"/>
      <c r="F17" s="117"/>
      <c r="G17" s="117"/>
      <c r="H17" s="16">
        <v>1397.84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53093.2</v>
      </c>
      <c r="I18" s="1"/>
      <c r="J18" s="6"/>
      <c r="K18" s="11"/>
    </row>
    <row r="19" spans="1:11" ht="25.25" customHeight="1" x14ac:dyDescent="0.2">
      <c r="A19" s="108" t="s">
        <v>70</v>
      </c>
      <c r="B19" s="109"/>
      <c r="C19" s="109"/>
      <c r="D19" s="109"/>
      <c r="E19" s="109"/>
      <c r="F19" s="109"/>
      <c r="G19" s="109"/>
      <c r="H19" s="17">
        <v>291750.32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72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64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65</v>
      </c>
      <c r="B5" s="121"/>
      <c r="C5" s="121"/>
      <c r="D5" s="121"/>
      <c r="E5" s="121"/>
      <c r="F5" s="121"/>
      <c r="G5" s="121"/>
      <c r="H5" s="19">
        <v>267305.40000000002</v>
      </c>
      <c r="I5" s="3"/>
      <c r="J5" s="3"/>
      <c r="K5" s="11"/>
    </row>
    <row r="6" spans="1:11" ht="25.25" customHeight="1" x14ac:dyDescent="0.2">
      <c r="A6" s="56"/>
      <c r="B6" s="58"/>
      <c r="C6" s="58"/>
      <c r="D6" s="58"/>
      <c r="E6" s="58"/>
      <c r="F6" s="58"/>
      <c r="G6" s="58"/>
      <c r="H6" s="15"/>
      <c r="I6" s="1"/>
      <c r="J6" s="9"/>
      <c r="K6" s="11"/>
    </row>
    <row r="7" spans="1:11" ht="23.25" customHeight="1" x14ac:dyDescent="0.2">
      <c r="A7" s="116" t="s">
        <v>67</v>
      </c>
      <c r="B7" s="122"/>
      <c r="C7" s="122"/>
      <c r="D7" s="122"/>
      <c r="E7" s="122"/>
      <c r="F7" s="122"/>
      <c r="G7" s="122"/>
      <c r="H7" s="16">
        <v>888345.21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1012662.1599999999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299776.76+4668.19+2300.2+1458.01+9985.53</f>
        <v>318188.69000000006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52414.51+45674.12</f>
        <v>98088.63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82167.86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359500.32</v>
      </c>
      <c r="I12" s="1"/>
      <c r="J12" s="6"/>
      <c r="K12" s="11"/>
    </row>
    <row r="13" spans="1:11" ht="25.25" customHeight="1" x14ac:dyDescent="0.2">
      <c r="A13" s="56" t="s">
        <v>8</v>
      </c>
      <c r="B13" s="57"/>
      <c r="C13" s="57"/>
      <c r="D13" s="57"/>
      <c r="E13" s="57"/>
      <c r="F13" s="57"/>
      <c r="G13" s="57"/>
      <c r="H13" s="16">
        <v>6043.25</v>
      </c>
      <c r="I13" s="1"/>
      <c r="J13" s="6"/>
      <c r="K13" s="11"/>
    </row>
    <row r="14" spans="1:11" ht="25.25" customHeight="1" x14ac:dyDescent="0.2">
      <c r="A14" s="56" t="s">
        <v>3</v>
      </c>
      <c r="B14" s="57"/>
      <c r="C14" s="57"/>
      <c r="D14" s="57"/>
      <c r="E14" s="57"/>
      <c r="F14" s="57"/>
      <c r="G14" s="57"/>
      <c r="H14" s="16">
        <v>84828.44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212.65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6916.46</v>
      </c>
      <c r="I16" s="1"/>
      <c r="J16" s="6"/>
      <c r="K16" s="11"/>
    </row>
    <row r="17" spans="1:11" ht="25.25" customHeight="1" x14ac:dyDescent="0.2">
      <c r="A17" s="116" t="s">
        <v>46</v>
      </c>
      <c r="B17" s="117"/>
      <c r="C17" s="117"/>
      <c r="D17" s="117"/>
      <c r="E17" s="117"/>
      <c r="F17" s="117"/>
      <c r="G17" s="117"/>
      <c r="H17" s="16">
        <v>0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56715.86</v>
      </c>
      <c r="I18" s="1"/>
      <c r="J18" s="6"/>
      <c r="K18" s="11"/>
    </row>
    <row r="19" spans="1:11" ht="25.25" customHeight="1" x14ac:dyDescent="0.2">
      <c r="A19" s="108" t="s">
        <v>66</v>
      </c>
      <c r="B19" s="109"/>
      <c r="C19" s="109"/>
      <c r="D19" s="109"/>
      <c r="E19" s="109"/>
      <c r="F19" s="109"/>
      <c r="G19" s="109"/>
      <c r="H19" s="17">
        <v>304885.65999999997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59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0:G10"/>
    <mergeCell ref="A2:H3"/>
    <mergeCell ref="A5:G5"/>
    <mergeCell ref="A7:G7"/>
    <mergeCell ref="A8:G8"/>
    <mergeCell ref="A9:G9"/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20" sqref="M20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60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61</v>
      </c>
      <c r="B5" s="121"/>
      <c r="C5" s="121"/>
      <c r="D5" s="121"/>
      <c r="E5" s="121"/>
      <c r="F5" s="121"/>
      <c r="G5" s="121"/>
      <c r="H5" s="19">
        <v>259455.93</v>
      </c>
      <c r="I5" s="3"/>
      <c r="J5" s="3"/>
      <c r="K5" s="11"/>
    </row>
    <row r="6" spans="1:11" ht="25.25" customHeight="1" x14ac:dyDescent="0.2">
      <c r="A6" s="53"/>
      <c r="B6" s="55"/>
      <c r="C6" s="55"/>
      <c r="D6" s="55"/>
      <c r="E6" s="55"/>
      <c r="F6" s="55"/>
      <c r="G6" s="55"/>
      <c r="H6" s="15"/>
      <c r="I6" s="1"/>
      <c r="J6" s="9"/>
      <c r="K6" s="11"/>
    </row>
    <row r="7" spans="1:11" ht="23.25" customHeight="1" x14ac:dyDescent="0.2">
      <c r="A7" s="116" t="s">
        <v>62</v>
      </c>
      <c r="B7" s="122"/>
      <c r="C7" s="122"/>
      <c r="D7" s="122"/>
      <c r="E7" s="122"/>
      <c r="F7" s="122"/>
      <c r="G7" s="122"/>
      <c r="H7" s="16">
        <v>1046321.84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858719.24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300823.57+4617.05+2220.95+1506.77+10188.57</f>
        <v>319356.91000000003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45657.09+52746.21</f>
        <v>98403.299999999988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83225.320000000007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195740.09</v>
      </c>
      <c r="I12" s="1"/>
      <c r="J12" s="6"/>
      <c r="K12" s="11"/>
    </row>
    <row r="13" spans="1:11" ht="25.25" customHeight="1" x14ac:dyDescent="0.2">
      <c r="A13" s="53" t="s">
        <v>8</v>
      </c>
      <c r="B13" s="54"/>
      <c r="C13" s="54"/>
      <c r="D13" s="54"/>
      <c r="E13" s="54"/>
      <c r="F13" s="54"/>
      <c r="G13" s="54"/>
      <c r="H13" s="16">
        <v>5999.49</v>
      </c>
      <c r="I13" s="1"/>
      <c r="J13" s="6"/>
      <c r="K13" s="11"/>
    </row>
    <row r="14" spans="1:11" ht="25.25" customHeight="1" x14ac:dyDescent="0.2">
      <c r="A14" s="53" t="s">
        <v>3</v>
      </c>
      <c r="B14" s="54"/>
      <c r="C14" s="54"/>
      <c r="D14" s="54"/>
      <c r="E14" s="54"/>
      <c r="F14" s="54"/>
      <c r="G14" s="54"/>
      <c r="H14" s="16">
        <v>83043.97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9168.65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6949.43</v>
      </c>
      <c r="I16" s="1"/>
      <c r="J16" s="6"/>
      <c r="K16" s="11"/>
    </row>
    <row r="17" spans="1:11" ht="25.25" customHeight="1" x14ac:dyDescent="0.2">
      <c r="A17" s="116" t="s">
        <v>46</v>
      </c>
      <c r="B17" s="117"/>
      <c r="C17" s="117"/>
      <c r="D17" s="117"/>
      <c r="E17" s="117"/>
      <c r="F17" s="117"/>
      <c r="G17" s="117"/>
      <c r="H17" s="16">
        <v>0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56832.08</v>
      </c>
      <c r="I18" s="1"/>
      <c r="J18" s="6"/>
      <c r="K18" s="11"/>
    </row>
    <row r="19" spans="1:11" ht="25.25" customHeight="1" x14ac:dyDescent="0.2">
      <c r="A19" s="108" t="s">
        <v>63</v>
      </c>
      <c r="B19" s="109"/>
      <c r="C19" s="109"/>
      <c r="D19" s="109"/>
      <c r="E19" s="109"/>
      <c r="F19" s="109"/>
      <c r="G19" s="109"/>
      <c r="H19" s="17">
        <v>267305.44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59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K22" sqref="K22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51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52</v>
      </c>
      <c r="B5" s="121"/>
      <c r="C5" s="121"/>
      <c r="D5" s="121"/>
      <c r="E5" s="121"/>
      <c r="F5" s="121"/>
      <c r="G5" s="121"/>
      <c r="H5" s="19">
        <v>321111.46000000002</v>
      </c>
      <c r="I5" s="3"/>
      <c r="J5" s="3"/>
      <c r="K5" s="11"/>
    </row>
    <row r="6" spans="1:11" ht="25.25" customHeight="1" x14ac:dyDescent="0.2">
      <c r="A6" s="50"/>
      <c r="B6" s="52"/>
      <c r="C6" s="52"/>
      <c r="D6" s="52"/>
      <c r="E6" s="52"/>
      <c r="F6" s="52"/>
      <c r="G6" s="52"/>
      <c r="H6" s="15"/>
      <c r="I6" s="1"/>
      <c r="J6" s="9"/>
      <c r="K6" s="11"/>
    </row>
    <row r="7" spans="1:11" ht="23.25" customHeight="1" x14ac:dyDescent="0.2">
      <c r="A7" s="116" t="s">
        <v>53</v>
      </c>
      <c r="B7" s="122"/>
      <c r="C7" s="122"/>
      <c r="D7" s="122"/>
      <c r="E7" s="122"/>
      <c r="F7" s="122"/>
      <c r="G7" s="122"/>
      <c r="H7" s="16">
        <v>867365.45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693345.55999999994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309704.07+4796.57+1898.62+1566.85+10398.56</f>
        <v>328364.67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55039.26+48313.49</f>
        <v>103352.75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81736.42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5057.92</v>
      </c>
      <c r="I12" s="1"/>
      <c r="J12" s="6"/>
      <c r="K12" s="11"/>
    </row>
    <row r="13" spans="1:11" ht="25.25" customHeight="1" x14ac:dyDescent="0.2">
      <c r="A13" s="50" t="s">
        <v>8</v>
      </c>
      <c r="B13" s="51"/>
      <c r="C13" s="51"/>
      <c r="D13" s="51"/>
      <c r="E13" s="51"/>
      <c r="F13" s="51"/>
      <c r="G13" s="51"/>
      <c r="H13" s="16">
        <v>6168.33</v>
      </c>
      <c r="I13" s="1"/>
      <c r="J13" s="6"/>
      <c r="K13" s="11"/>
    </row>
    <row r="14" spans="1:11" ht="25.25" customHeight="1" x14ac:dyDescent="0.2">
      <c r="A14" s="50" t="s">
        <v>3</v>
      </c>
      <c r="B14" s="51"/>
      <c r="C14" s="51"/>
      <c r="D14" s="51"/>
      <c r="E14" s="51"/>
      <c r="F14" s="51"/>
      <c r="G14" s="51"/>
      <c r="H14" s="16">
        <v>95449.5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11.89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7103.69</v>
      </c>
      <c r="I16" s="1"/>
      <c r="J16" s="6"/>
      <c r="K16" s="11"/>
    </row>
    <row r="17" spans="1:11" ht="25.25" customHeight="1" x14ac:dyDescent="0.2">
      <c r="A17" s="116" t="s">
        <v>46</v>
      </c>
      <c r="B17" s="117"/>
      <c r="C17" s="117"/>
      <c r="D17" s="117"/>
      <c r="E17" s="117"/>
      <c r="F17" s="117"/>
      <c r="G17" s="117"/>
      <c r="H17" s="16">
        <v>1203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64897.39</v>
      </c>
      <c r="I18" s="1"/>
      <c r="J18" s="6"/>
      <c r="K18" s="11"/>
    </row>
    <row r="19" spans="1:11" ht="25.25" customHeight="1" x14ac:dyDescent="0.2">
      <c r="A19" s="108" t="s">
        <v>56</v>
      </c>
      <c r="B19" s="109"/>
      <c r="C19" s="109"/>
      <c r="D19" s="109"/>
      <c r="E19" s="109"/>
      <c r="F19" s="109"/>
      <c r="G19" s="109"/>
      <c r="H19" s="17">
        <v>259455.93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59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A23" sqref="A23:H24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48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49</v>
      </c>
      <c r="B5" s="121"/>
      <c r="C5" s="121"/>
      <c r="D5" s="121"/>
      <c r="E5" s="121"/>
      <c r="F5" s="121"/>
      <c r="G5" s="121"/>
      <c r="H5" s="19">
        <v>354076.91</v>
      </c>
      <c r="I5" s="3"/>
      <c r="J5" s="3"/>
      <c r="K5" s="11"/>
    </row>
    <row r="6" spans="1:11" ht="25.25" customHeight="1" x14ac:dyDescent="0.2">
      <c r="A6" s="47"/>
      <c r="B6" s="48"/>
      <c r="C6" s="48"/>
      <c r="D6" s="48"/>
      <c r="E6" s="48"/>
      <c r="F6" s="48"/>
      <c r="G6" s="48"/>
      <c r="H6" s="15"/>
      <c r="I6" s="1"/>
      <c r="J6" s="9"/>
      <c r="K6" s="11"/>
    </row>
    <row r="7" spans="1:11" ht="23.25" customHeight="1" x14ac:dyDescent="0.2">
      <c r="A7" s="116" t="s">
        <v>54</v>
      </c>
      <c r="B7" s="122"/>
      <c r="C7" s="122"/>
      <c r="D7" s="122"/>
      <c r="E7" s="122"/>
      <c r="F7" s="122"/>
      <c r="G7" s="122"/>
      <c r="H7" s="16">
        <v>631690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690306.45000000007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294467.16+4579.01+1530.86+9951.43</f>
        <v>310528.45999999996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44762.54+53794.61</f>
        <v>98557.15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92381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9302.68</v>
      </c>
      <c r="I12" s="1"/>
      <c r="J12" s="6"/>
      <c r="K12" s="11"/>
    </row>
    <row r="13" spans="1:11" ht="25.25" customHeight="1" x14ac:dyDescent="0.2">
      <c r="A13" s="47" t="s">
        <v>8</v>
      </c>
      <c r="B13" s="49"/>
      <c r="C13" s="49"/>
      <c r="D13" s="49"/>
      <c r="E13" s="49"/>
      <c r="F13" s="49"/>
      <c r="G13" s="49"/>
      <c r="H13" s="16">
        <v>5976.52</v>
      </c>
      <c r="I13" s="1"/>
      <c r="J13" s="6"/>
      <c r="K13" s="11"/>
    </row>
    <row r="14" spans="1:11" ht="25.25" customHeight="1" x14ac:dyDescent="0.2">
      <c r="A14" s="47" t="s">
        <v>3</v>
      </c>
      <c r="B14" s="49"/>
      <c r="C14" s="49"/>
      <c r="D14" s="49"/>
      <c r="E14" s="49"/>
      <c r="F14" s="49"/>
      <c r="G14" s="49"/>
      <c r="H14" s="16">
        <v>92811.53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878.93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7134.29</v>
      </c>
      <c r="I16" s="1"/>
      <c r="J16" s="6"/>
      <c r="K16" s="11"/>
    </row>
    <row r="17" spans="1:11" ht="25.25" customHeight="1" x14ac:dyDescent="0.2">
      <c r="A17" s="116" t="s">
        <v>46</v>
      </c>
      <c r="B17" s="117"/>
      <c r="C17" s="117"/>
      <c r="D17" s="117"/>
      <c r="E17" s="117"/>
      <c r="F17" s="117"/>
      <c r="G17" s="117"/>
      <c r="H17" s="16">
        <v>710.03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72025.86</v>
      </c>
      <c r="I18" s="1"/>
      <c r="J18" s="6"/>
      <c r="K18" s="11"/>
    </row>
    <row r="19" spans="1:11" ht="25.25" customHeight="1" x14ac:dyDescent="0.2">
      <c r="A19" s="108" t="s">
        <v>50</v>
      </c>
      <c r="B19" s="109"/>
      <c r="C19" s="109"/>
      <c r="D19" s="109"/>
      <c r="E19" s="109"/>
      <c r="F19" s="109"/>
      <c r="G19" s="109"/>
      <c r="H19" s="17">
        <v>321111.46000000002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58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44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45</v>
      </c>
      <c r="B5" s="121"/>
      <c r="C5" s="121"/>
      <c r="D5" s="121"/>
      <c r="E5" s="121"/>
      <c r="F5" s="121"/>
      <c r="G5" s="121"/>
      <c r="H5" s="19">
        <v>410738.41</v>
      </c>
      <c r="I5" s="3"/>
      <c r="J5" s="3"/>
      <c r="K5" s="11"/>
    </row>
    <row r="6" spans="1:11" ht="25.25" customHeight="1" x14ac:dyDescent="0.2">
      <c r="A6" s="44"/>
      <c r="B6" s="46"/>
      <c r="C6" s="46"/>
      <c r="D6" s="46"/>
      <c r="E6" s="46"/>
      <c r="F6" s="46"/>
      <c r="G6" s="46"/>
      <c r="H6" s="15"/>
      <c r="I6" s="1"/>
      <c r="J6" s="9"/>
      <c r="K6" s="11"/>
    </row>
    <row r="7" spans="1:11" ht="23.25" customHeight="1" x14ac:dyDescent="0.2">
      <c r="A7" s="116" t="s">
        <v>55</v>
      </c>
      <c r="B7" s="122"/>
      <c r="C7" s="122"/>
      <c r="D7" s="122"/>
      <c r="E7" s="122"/>
      <c r="F7" s="122"/>
      <c r="G7" s="122"/>
      <c r="H7" s="16">
        <v>657341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SUM(H9:H18)</f>
        <v>725224.27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303536.5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56549.93+47796.2</f>
        <v>104346.13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f>92807.63</f>
        <v>92807.63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32250.01</v>
      </c>
      <c r="I12" s="1"/>
      <c r="J12" s="6"/>
      <c r="K12" s="11"/>
    </row>
    <row r="13" spans="1:11" ht="25.25" customHeight="1" x14ac:dyDescent="0.2">
      <c r="A13" s="44" t="s">
        <v>8</v>
      </c>
      <c r="B13" s="45"/>
      <c r="C13" s="45"/>
      <c r="D13" s="45"/>
      <c r="E13" s="45"/>
      <c r="F13" s="45"/>
      <c r="G13" s="45"/>
      <c r="H13" s="16">
        <v>5681.58</v>
      </c>
      <c r="I13" s="1"/>
      <c r="J13" s="6"/>
      <c r="K13" s="11"/>
    </row>
    <row r="14" spans="1:11" ht="25.25" customHeight="1" x14ac:dyDescent="0.2">
      <c r="A14" s="44" t="s">
        <v>3</v>
      </c>
      <c r="B14" s="45"/>
      <c r="C14" s="45"/>
      <c r="D14" s="45"/>
      <c r="E14" s="45"/>
      <c r="F14" s="45"/>
      <c r="G14" s="45"/>
      <c r="H14" s="16">
        <v>93055.23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215.29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6633.88</v>
      </c>
      <c r="I16" s="1"/>
      <c r="J16" s="6"/>
      <c r="K16" s="11"/>
    </row>
    <row r="17" spans="1:11" ht="25.25" customHeight="1" x14ac:dyDescent="0.2">
      <c r="A17" s="116" t="s">
        <v>46</v>
      </c>
      <c r="B17" s="117"/>
      <c r="C17" s="117"/>
      <c r="D17" s="117"/>
      <c r="E17" s="117"/>
      <c r="F17" s="117"/>
      <c r="G17" s="117"/>
      <c r="H17" s="16">
        <v>364.97</v>
      </c>
      <c r="I17" s="1"/>
      <c r="J17" s="6"/>
      <c r="K17" s="11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86333.05</v>
      </c>
      <c r="I18" s="1"/>
      <c r="J18" s="6"/>
      <c r="K18" s="11"/>
    </row>
    <row r="19" spans="1:11" ht="25.25" customHeight="1" x14ac:dyDescent="0.2">
      <c r="A19" s="108" t="s">
        <v>43</v>
      </c>
      <c r="B19" s="109"/>
      <c r="C19" s="109"/>
      <c r="D19" s="109"/>
      <c r="E19" s="109"/>
      <c r="F19" s="109"/>
      <c r="G19" s="109"/>
      <c r="H19" s="17">
        <v>354076.91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47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9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9:G19"/>
    <mergeCell ref="A2:H3"/>
    <mergeCell ref="A5:G5"/>
    <mergeCell ref="A7:G7"/>
    <mergeCell ref="A8:G8"/>
    <mergeCell ref="A9:G9"/>
    <mergeCell ref="A10:G10"/>
    <mergeCell ref="A17:G17"/>
    <mergeCell ref="A11:G11"/>
    <mergeCell ref="A12:G12"/>
    <mergeCell ref="A15:G15"/>
    <mergeCell ref="A16:G16"/>
    <mergeCell ref="A18:G18"/>
    <mergeCell ref="A20:G20"/>
    <mergeCell ref="A21:F21"/>
    <mergeCell ref="G21:H21"/>
    <mergeCell ref="A22:H22"/>
    <mergeCell ref="A23:H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130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131</v>
      </c>
      <c r="B5" s="121"/>
      <c r="C5" s="121"/>
      <c r="D5" s="121"/>
      <c r="E5" s="121"/>
      <c r="F5" s="121"/>
      <c r="G5" s="121"/>
      <c r="H5" s="19">
        <v>438946.02</v>
      </c>
      <c r="I5" s="3"/>
      <c r="J5" s="3"/>
      <c r="K5" s="11"/>
    </row>
    <row r="6" spans="1:11" ht="25.25" customHeight="1" x14ac:dyDescent="0.2">
      <c r="A6" s="98"/>
      <c r="B6" s="100"/>
      <c r="C6" s="100"/>
      <c r="D6" s="100"/>
      <c r="E6" s="100"/>
      <c r="F6" s="100"/>
      <c r="G6" s="100"/>
      <c r="H6" s="15"/>
      <c r="I6" s="1"/>
      <c r="J6" s="9"/>
      <c r="K6" s="11"/>
    </row>
    <row r="7" spans="1:11" ht="23.25" customHeight="1" x14ac:dyDescent="0.2">
      <c r="A7" s="116" t="s">
        <v>132</v>
      </c>
      <c r="B7" s="122"/>
      <c r="C7" s="122"/>
      <c r="D7" s="122"/>
      <c r="E7" s="122"/>
      <c r="F7" s="122"/>
      <c r="G7" s="122"/>
      <c r="H7" s="16"/>
      <c r="I7" s="9"/>
      <c r="J7" s="2"/>
      <c r="K7" s="11"/>
    </row>
    <row r="8" spans="1:11" ht="45.75" customHeight="1" x14ac:dyDescent="0.25">
      <c r="A8" s="106" t="s">
        <v>133</v>
      </c>
      <c r="B8" s="107"/>
      <c r="C8" s="107"/>
      <c r="D8" s="107"/>
      <c r="E8" s="107"/>
      <c r="F8" s="107"/>
      <c r="G8" s="107"/>
      <c r="H8" s="16">
        <f>H9+H10+H11+H12+H13+H14+H15+H17+H18+H19+H16</f>
        <v>1116747.55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290486.62+9863.25+1472.49+4652.66+2376.7</f>
        <v>308851.71999999997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56558.76+58435.41</f>
        <v>114994.17000000001</v>
      </c>
      <c r="I10" s="1"/>
      <c r="J10" s="6"/>
      <c r="K10" s="82"/>
    </row>
    <row r="11" spans="1:11" ht="25.25" customHeight="1" x14ac:dyDescent="0.2">
      <c r="A11" s="116" t="s">
        <v>115</v>
      </c>
      <c r="B11" s="117"/>
      <c r="C11" s="117"/>
      <c r="D11" s="117"/>
      <c r="E11" s="117"/>
      <c r="F11" s="117"/>
      <c r="G11" s="117"/>
      <c r="H11" s="16">
        <v>14510.27</v>
      </c>
      <c r="I11" s="1"/>
      <c r="J11" s="6"/>
      <c r="K11" s="82"/>
    </row>
    <row r="12" spans="1:11" ht="25.25" customHeight="1" x14ac:dyDescent="0.2">
      <c r="A12" s="116" t="s">
        <v>1</v>
      </c>
      <c r="B12" s="118"/>
      <c r="C12" s="118"/>
      <c r="D12" s="118"/>
      <c r="E12" s="118"/>
      <c r="F12" s="118"/>
      <c r="G12" s="118"/>
      <c r="H12" s="16">
        <v>93306.37</v>
      </c>
      <c r="I12" s="1"/>
      <c r="J12" s="6"/>
      <c r="K12" s="82"/>
    </row>
    <row r="13" spans="1:11" ht="25.25" customHeight="1" x14ac:dyDescent="0.2">
      <c r="A13" s="116" t="s">
        <v>2</v>
      </c>
      <c r="B13" s="118"/>
      <c r="C13" s="118"/>
      <c r="D13" s="118"/>
      <c r="E13" s="118"/>
      <c r="F13" s="118"/>
      <c r="G13" s="118"/>
      <c r="H13" s="16">
        <v>424258.57</v>
      </c>
      <c r="I13" s="1"/>
      <c r="J13" s="6"/>
      <c r="K13" s="82"/>
    </row>
    <row r="14" spans="1:11" ht="25.25" customHeight="1" x14ac:dyDescent="0.2">
      <c r="A14" s="98" t="s">
        <v>8</v>
      </c>
      <c r="B14" s="99"/>
      <c r="C14" s="99"/>
      <c r="D14" s="99"/>
      <c r="E14" s="99"/>
      <c r="F14" s="99"/>
      <c r="G14" s="99"/>
      <c r="H14" s="16">
        <v>5793.02</v>
      </c>
      <c r="I14" s="1"/>
      <c r="J14" s="6"/>
      <c r="K14" s="82"/>
    </row>
    <row r="15" spans="1:11" ht="25.25" customHeight="1" x14ac:dyDescent="0.2">
      <c r="A15" s="98" t="s">
        <v>3</v>
      </c>
      <c r="B15" s="99"/>
      <c r="C15" s="99"/>
      <c r="D15" s="99"/>
      <c r="E15" s="99"/>
      <c r="F15" s="99"/>
      <c r="G15" s="99"/>
      <c r="H15" s="16">
        <v>96008.27</v>
      </c>
      <c r="I15" s="1"/>
      <c r="J15" s="6"/>
      <c r="K15" s="82"/>
    </row>
    <row r="16" spans="1:11" ht="25.25" customHeight="1" x14ac:dyDescent="0.2">
      <c r="A16" s="116" t="s">
        <v>46</v>
      </c>
      <c r="B16" s="117"/>
      <c r="C16" s="117"/>
      <c r="D16" s="117"/>
      <c r="E16" s="117"/>
      <c r="F16" s="117"/>
      <c r="G16" s="117"/>
      <c r="H16" s="16">
        <v>0</v>
      </c>
      <c r="I16" s="1"/>
      <c r="J16" s="6"/>
      <c r="K16" s="82"/>
    </row>
    <row r="17" spans="1:11" ht="25.25" customHeight="1" x14ac:dyDescent="0.2">
      <c r="A17" s="116" t="s">
        <v>4</v>
      </c>
      <c r="B17" s="118"/>
      <c r="C17" s="118"/>
      <c r="D17" s="118"/>
      <c r="E17" s="118"/>
      <c r="F17" s="118"/>
      <c r="G17" s="118"/>
      <c r="H17" s="75">
        <v>92.91</v>
      </c>
      <c r="I17" s="1"/>
      <c r="J17" s="6"/>
      <c r="K17" s="82"/>
    </row>
    <row r="18" spans="1:11" ht="25.25" customHeight="1" x14ac:dyDescent="0.2">
      <c r="A18" s="116" t="s">
        <v>10</v>
      </c>
      <c r="B18" s="118"/>
      <c r="C18" s="118"/>
      <c r="D18" s="118"/>
      <c r="E18" s="118"/>
      <c r="F18" s="118"/>
      <c r="G18" s="118"/>
      <c r="H18" s="16">
        <v>6842.61</v>
      </c>
      <c r="I18" s="1"/>
      <c r="J18" s="6"/>
      <c r="K18" s="82"/>
    </row>
    <row r="19" spans="1:11" ht="25.25" customHeight="1" x14ac:dyDescent="0.2">
      <c r="A19" s="106" t="s">
        <v>33</v>
      </c>
      <c r="B19" s="107"/>
      <c r="C19" s="107"/>
      <c r="D19" s="107"/>
      <c r="E19" s="107"/>
      <c r="F19" s="107"/>
      <c r="G19" s="107"/>
      <c r="H19" s="16">
        <v>52089.64</v>
      </c>
      <c r="I19" s="1"/>
      <c r="J19" s="6"/>
      <c r="K19" s="82"/>
    </row>
    <row r="20" spans="1:11" ht="25.25" customHeight="1" x14ac:dyDescent="0.2">
      <c r="A20" s="108" t="s">
        <v>134</v>
      </c>
      <c r="B20" s="109"/>
      <c r="C20" s="109"/>
      <c r="D20" s="109"/>
      <c r="E20" s="109"/>
      <c r="F20" s="109"/>
      <c r="G20" s="109"/>
      <c r="H20" s="17">
        <v>476667.42</v>
      </c>
      <c r="I20" s="1"/>
      <c r="J20" s="6"/>
      <c r="K20" s="11"/>
    </row>
    <row r="21" spans="1:11" ht="18.75" customHeight="1" x14ac:dyDescent="0.25">
      <c r="A21" s="110"/>
      <c r="B21" s="111"/>
      <c r="C21" s="111"/>
      <c r="D21" s="111"/>
      <c r="E21" s="111"/>
      <c r="F21" s="111"/>
      <c r="G21" s="111"/>
      <c r="H21" s="18"/>
      <c r="I21" s="1"/>
      <c r="J21" s="7"/>
      <c r="K21" s="11"/>
    </row>
    <row r="22" spans="1:11" ht="20" x14ac:dyDescent="0.2">
      <c r="A22" s="112"/>
      <c r="B22" s="112"/>
      <c r="C22" s="112"/>
      <c r="D22" s="112"/>
      <c r="E22" s="112"/>
      <c r="F22" s="112"/>
      <c r="G22" s="113"/>
      <c r="H22" s="113"/>
      <c r="I22" s="9"/>
      <c r="J22" s="12"/>
      <c r="K22" s="11"/>
    </row>
    <row r="23" spans="1:11" ht="120.75" customHeight="1" x14ac:dyDescent="0.25">
      <c r="A23" s="114" t="s">
        <v>124</v>
      </c>
      <c r="B23" s="115"/>
      <c r="C23" s="115"/>
      <c r="D23" s="115"/>
      <c r="E23" s="115"/>
      <c r="F23" s="115"/>
      <c r="G23" s="115"/>
      <c r="H23" s="115"/>
      <c r="I23" s="6"/>
      <c r="J23" s="7"/>
      <c r="K23" s="11"/>
    </row>
    <row r="24" spans="1:11" ht="16" x14ac:dyDescent="0.2">
      <c r="A24" s="104" t="s">
        <v>100</v>
      </c>
      <c r="B24" s="105"/>
      <c r="C24" s="105"/>
      <c r="D24" s="105"/>
      <c r="E24" s="105"/>
      <c r="F24" s="105"/>
      <c r="G24" s="105"/>
      <c r="H24" s="105"/>
      <c r="I24" s="9"/>
      <c r="J24" s="2"/>
      <c r="K24" s="11"/>
    </row>
    <row r="25" spans="1:11" ht="19" x14ac:dyDescent="0.25">
      <c r="A25" s="105"/>
      <c r="B25" s="105"/>
      <c r="C25" s="105"/>
      <c r="D25" s="105"/>
      <c r="E25" s="105"/>
      <c r="F25" s="105"/>
      <c r="G25" s="105"/>
      <c r="H25" s="105"/>
      <c r="I25" s="6"/>
      <c r="J25" s="7"/>
      <c r="K25" s="11"/>
    </row>
    <row r="26" spans="1:11" ht="16" x14ac:dyDescent="0.2">
      <c r="I26" s="2"/>
      <c r="J26" s="10"/>
      <c r="K26" s="11"/>
    </row>
    <row r="27" spans="1:11" ht="16" x14ac:dyDescent="0.2">
      <c r="I27" s="3"/>
      <c r="J27" s="10"/>
      <c r="K27" s="11"/>
    </row>
    <row r="28" spans="1:11" ht="16" x14ac:dyDescent="0.2">
      <c r="I28" s="9"/>
      <c r="J28" s="10"/>
      <c r="K28" s="11"/>
    </row>
    <row r="29" spans="1:11" x14ac:dyDescent="0.2">
      <c r="I29" s="9"/>
      <c r="J29" s="9"/>
      <c r="K29" s="11"/>
    </row>
    <row r="30" spans="1:11" ht="48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1"/>
    </row>
    <row r="31" spans="1:11" ht="29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</sheetData>
  <mergeCells count="19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6:G16"/>
    <mergeCell ref="A17:G17"/>
    <mergeCell ref="A24:H25"/>
    <mergeCell ref="A19:G19"/>
    <mergeCell ref="A20:G20"/>
    <mergeCell ref="A21:G21"/>
    <mergeCell ref="A22:F22"/>
    <mergeCell ref="G22:H22"/>
    <mergeCell ref="A23:H2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L16" sqref="L16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40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41</v>
      </c>
      <c r="B5" s="121"/>
      <c r="C5" s="121"/>
      <c r="D5" s="121"/>
      <c r="E5" s="121"/>
      <c r="F5" s="121"/>
      <c r="G5" s="121"/>
      <c r="H5" s="19">
        <v>290856.96999999997</v>
      </c>
      <c r="I5" s="3"/>
      <c r="J5" s="3"/>
      <c r="K5" s="11"/>
    </row>
    <row r="6" spans="1:11" ht="25.25" customHeight="1" x14ac:dyDescent="0.2">
      <c r="A6" s="41"/>
      <c r="B6" s="42"/>
      <c r="C6" s="42"/>
      <c r="D6" s="42"/>
      <c r="E6" s="42"/>
      <c r="F6" s="42"/>
      <c r="G6" s="42"/>
      <c r="H6" s="15"/>
      <c r="I6" s="1"/>
      <c r="J6" s="9"/>
      <c r="K6" s="11"/>
    </row>
    <row r="7" spans="1:11" ht="23.25" customHeight="1" x14ac:dyDescent="0.2">
      <c r="A7" s="116" t="s">
        <v>57</v>
      </c>
      <c r="B7" s="122"/>
      <c r="C7" s="122"/>
      <c r="D7" s="122"/>
      <c r="E7" s="122"/>
      <c r="F7" s="122"/>
      <c r="G7" s="122"/>
      <c r="H7" s="16">
        <v>668562.77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676043.47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294210.14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36442.67+42599.26</f>
        <v>79041.929999999993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74069.899999999994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23110.65</v>
      </c>
      <c r="I12" s="1"/>
      <c r="J12" s="6"/>
      <c r="K12" s="11"/>
    </row>
    <row r="13" spans="1:11" ht="25.25" customHeight="1" x14ac:dyDescent="0.2">
      <c r="A13" s="41" t="s">
        <v>8</v>
      </c>
      <c r="B13" s="43"/>
      <c r="C13" s="43"/>
      <c r="D13" s="43"/>
      <c r="E13" s="43"/>
      <c r="F13" s="43"/>
      <c r="G13" s="43"/>
      <c r="H13" s="16">
        <v>5472.19</v>
      </c>
      <c r="I13" s="1"/>
      <c r="J13" s="6"/>
      <c r="K13" s="11"/>
    </row>
    <row r="14" spans="1:11" ht="25.25" customHeight="1" x14ac:dyDescent="0.2">
      <c r="A14" s="41" t="s">
        <v>3</v>
      </c>
      <c r="B14" s="43"/>
      <c r="C14" s="43"/>
      <c r="D14" s="43"/>
      <c r="E14" s="43"/>
      <c r="F14" s="43"/>
      <c r="G14" s="43"/>
      <c r="H14" s="16">
        <v>77094.27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59.73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6550.85</v>
      </c>
      <c r="I16" s="1"/>
      <c r="J16" s="6"/>
      <c r="K16" s="11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116433.81</v>
      </c>
      <c r="I17" s="1"/>
      <c r="J17" s="6"/>
      <c r="K17" s="11"/>
    </row>
    <row r="18" spans="1:11" ht="25.25" customHeight="1" x14ac:dyDescent="0.2">
      <c r="A18" s="108" t="s">
        <v>43</v>
      </c>
      <c r="B18" s="109"/>
      <c r="C18" s="109"/>
      <c r="D18" s="109"/>
      <c r="E18" s="109"/>
      <c r="F18" s="109"/>
      <c r="G18" s="109"/>
      <c r="H18" s="17">
        <v>410738.41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35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A8" sqref="A8:G8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36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37</v>
      </c>
      <c r="B5" s="121"/>
      <c r="C5" s="121"/>
      <c r="D5" s="121"/>
      <c r="E5" s="121"/>
      <c r="F5" s="121"/>
      <c r="G5" s="121"/>
      <c r="H5" s="19">
        <v>375264.87</v>
      </c>
      <c r="I5" s="3"/>
      <c r="J5" s="3"/>
      <c r="K5" s="11"/>
    </row>
    <row r="6" spans="1:11" ht="25.25" customHeight="1" x14ac:dyDescent="0.2">
      <c r="A6" s="38"/>
      <c r="B6" s="39"/>
      <c r="C6" s="39"/>
      <c r="D6" s="39"/>
      <c r="E6" s="39"/>
      <c r="F6" s="39"/>
      <c r="G6" s="39"/>
      <c r="H6" s="15"/>
      <c r="I6" s="1"/>
      <c r="J6" s="9"/>
      <c r="K6" s="11"/>
    </row>
    <row r="7" spans="1:11" ht="23.25" customHeight="1" x14ac:dyDescent="0.2">
      <c r="A7" s="116" t="s">
        <v>42</v>
      </c>
      <c r="B7" s="122"/>
      <c r="C7" s="122"/>
      <c r="D7" s="122"/>
      <c r="E7" s="122"/>
      <c r="F7" s="122"/>
      <c r="G7" s="122"/>
      <c r="H7" s="16">
        <v>647399.75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731807.64999999991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318883.28999999998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49492.08+52492.64</f>
        <v>101984.72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80290.17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79125.820000000007</v>
      </c>
      <c r="I12" s="1"/>
      <c r="J12" s="6"/>
      <c r="K12" s="11"/>
    </row>
    <row r="13" spans="1:11" ht="25.25" customHeight="1" x14ac:dyDescent="0.2">
      <c r="A13" s="38" t="s">
        <v>8</v>
      </c>
      <c r="B13" s="40"/>
      <c r="C13" s="40"/>
      <c r="D13" s="40"/>
      <c r="E13" s="40"/>
      <c r="F13" s="40"/>
      <c r="G13" s="40"/>
      <c r="H13" s="16">
        <v>6051.07</v>
      </c>
      <c r="I13" s="1"/>
      <c r="J13" s="6"/>
      <c r="K13" s="11"/>
    </row>
    <row r="14" spans="1:11" ht="25.25" customHeight="1" x14ac:dyDescent="0.2">
      <c r="A14" s="38" t="s">
        <v>3</v>
      </c>
      <c r="B14" s="40"/>
      <c r="C14" s="40"/>
      <c r="D14" s="40"/>
      <c r="E14" s="40"/>
      <c r="F14" s="40"/>
      <c r="G14" s="40"/>
      <c r="H14" s="16">
        <v>90849.7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128.97999999999999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6621.49</v>
      </c>
      <c r="I16" s="1"/>
      <c r="J16" s="6"/>
      <c r="K16" s="11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47872.41</v>
      </c>
      <c r="I17" s="1"/>
      <c r="J17" s="6"/>
      <c r="K17" s="11"/>
    </row>
    <row r="18" spans="1:11" ht="25.25" customHeight="1" x14ac:dyDescent="0.2">
      <c r="A18" s="108" t="s">
        <v>39</v>
      </c>
      <c r="B18" s="109"/>
      <c r="C18" s="109"/>
      <c r="D18" s="109"/>
      <c r="E18" s="109"/>
      <c r="F18" s="109"/>
      <c r="G18" s="109"/>
      <c r="H18" s="17">
        <v>290856.96999999997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35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A8" sqref="A8:G8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31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32</v>
      </c>
      <c r="B5" s="121"/>
      <c r="C5" s="121"/>
      <c r="D5" s="121"/>
      <c r="E5" s="121"/>
      <c r="F5" s="121"/>
      <c r="G5" s="121"/>
      <c r="H5" s="19">
        <v>360642</v>
      </c>
      <c r="I5" s="3"/>
      <c r="J5" s="3"/>
      <c r="K5" s="11"/>
    </row>
    <row r="6" spans="1:11" ht="25.25" customHeight="1" x14ac:dyDescent="0.2">
      <c r="A6" s="35"/>
      <c r="B6" s="37"/>
      <c r="C6" s="37"/>
      <c r="D6" s="37"/>
      <c r="E6" s="37"/>
      <c r="F6" s="37"/>
      <c r="G6" s="37"/>
      <c r="H6" s="15"/>
      <c r="I6" s="1"/>
      <c r="J6" s="9"/>
      <c r="K6" s="11"/>
    </row>
    <row r="7" spans="1:11" ht="23.25" customHeight="1" x14ac:dyDescent="0.2">
      <c r="A7" s="116" t="s">
        <v>38</v>
      </c>
      <c r="B7" s="122"/>
      <c r="C7" s="122"/>
      <c r="D7" s="122"/>
      <c r="E7" s="122"/>
      <c r="F7" s="122"/>
      <c r="G7" s="122"/>
      <c r="H7" s="16">
        <v>879363.92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864741.05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305732.14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43959.26+50952.59</f>
        <v>94911.85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89823.28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236099.67</v>
      </c>
      <c r="I12" s="1"/>
      <c r="J12" s="6"/>
      <c r="K12" s="11"/>
    </row>
    <row r="13" spans="1:11" ht="25.25" customHeight="1" x14ac:dyDescent="0.2">
      <c r="A13" s="35" t="s">
        <v>8</v>
      </c>
      <c r="B13" s="36"/>
      <c r="C13" s="36"/>
      <c r="D13" s="36"/>
      <c r="E13" s="36"/>
      <c r="F13" s="36"/>
      <c r="G13" s="36"/>
      <c r="H13" s="16">
        <v>5768.39</v>
      </c>
      <c r="I13" s="1"/>
      <c r="J13" s="6"/>
      <c r="K13" s="11"/>
    </row>
    <row r="14" spans="1:11" ht="25.25" customHeight="1" x14ac:dyDescent="0.2">
      <c r="A14" s="35" t="s">
        <v>3</v>
      </c>
      <c r="B14" s="36"/>
      <c r="C14" s="36"/>
      <c r="D14" s="36"/>
      <c r="E14" s="36"/>
      <c r="F14" s="36"/>
      <c r="G14" s="36"/>
      <c r="H14" s="16">
        <v>82446.740000000005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23.11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6755.57</v>
      </c>
      <c r="I16" s="1"/>
      <c r="J16" s="6"/>
      <c r="K16" s="11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43180.3</v>
      </c>
      <c r="I17" s="1"/>
      <c r="J17" s="6"/>
      <c r="K17" s="11"/>
    </row>
    <row r="18" spans="1:11" ht="25.25" customHeight="1" x14ac:dyDescent="0.2">
      <c r="A18" s="108" t="s">
        <v>34</v>
      </c>
      <c r="B18" s="109"/>
      <c r="C18" s="109"/>
      <c r="D18" s="109"/>
      <c r="E18" s="109"/>
      <c r="F18" s="109"/>
      <c r="G18" s="109"/>
      <c r="H18" s="17">
        <v>375264.87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35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3" workbookViewId="0">
      <selection activeCell="N12" sqref="N12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28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29</v>
      </c>
      <c r="B5" s="121"/>
      <c r="C5" s="121"/>
      <c r="D5" s="121"/>
      <c r="E5" s="121"/>
      <c r="F5" s="121"/>
      <c r="G5" s="121"/>
      <c r="H5" s="19">
        <v>337750.77</v>
      </c>
      <c r="I5" s="3"/>
      <c r="J5" s="3"/>
      <c r="K5" s="11"/>
    </row>
    <row r="6" spans="1:11" ht="25.25" customHeight="1" x14ac:dyDescent="0.2">
      <c r="A6" s="32"/>
      <c r="B6" s="33"/>
      <c r="C6" s="33"/>
      <c r="D6" s="33"/>
      <c r="E6" s="33"/>
      <c r="F6" s="33"/>
      <c r="G6" s="33"/>
      <c r="H6" s="15"/>
      <c r="I6" s="1"/>
      <c r="J6" s="9"/>
      <c r="K6" s="11"/>
    </row>
    <row r="7" spans="1:11" ht="23.25" customHeight="1" x14ac:dyDescent="0.2">
      <c r="A7" s="116" t="s">
        <v>26</v>
      </c>
      <c r="B7" s="122"/>
      <c r="C7" s="122"/>
      <c r="D7" s="122"/>
      <c r="E7" s="122"/>
      <c r="F7" s="122"/>
      <c r="G7" s="122"/>
      <c r="H7" s="16">
        <v>880275.96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850105.99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299756.03999999998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47835.81+41721.04</f>
        <v>89556.85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86360.88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278529.15000000002</v>
      </c>
      <c r="I12" s="1"/>
      <c r="J12" s="6"/>
      <c r="K12" s="11"/>
    </row>
    <row r="13" spans="1:11" ht="25.25" customHeight="1" x14ac:dyDescent="0.2">
      <c r="A13" s="32" t="s">
        <v>8</v>
      </c>
      <c r="B13" s="34"/>
      <c r="C13" s="34"/>
      <c r="D13" s="34"/>
      <c r="E13" s="34"/>
      <c r="F13" s="34"/>
      <c r="G13" s="34"/>
      <c r="H13" s="16">
        <v>6567.66</v>
      </c>
      <c r="I13" s="1"/>
      <c r="J13" s="6"/>
      <c r="K13" s="11"/>
    </row>
    <row r="14" spans="1:11" ht="25.25" customHeight="1" x14ac:dyDescent="0.2">
      <c r="A14" s="32" t="s">
        <v>3</v>
      </c>
      <c r="B14" s="34"/>
      <c r="C14" s="34"/>
      <c r="D14" s="34"/>
      <c r="E14" s="34"/>
      <c r="F14" s="34"/>
      <c r="G14" s="34"/>
      <c r="H14" s="16">
        <v>82648.72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38.57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6648.12</v>
      </c>
      <c r="I16" s="1"/>
      <c r="J16" s="6"/>
      <c r="K16" s="11"/>
    </row>
    <row r="17" spans="1:11" ht="25.25" customHeight="1" x14ac:dyDescent="0.2">
      <c r="A17" s="106"/>
      <c r="B17" s="107"/>
      <c r="C17" s="107"/>
      <c r="D17" s="107"/>
      <c r="E17" s="107"/>
      <c r="F17" s="107"/>
      <c r="G17" s="107"/>
      <c r="H17" s="16"/>
      <c r="I17" s="1"/>
      <c r="J17" s="6"/>
      <c r="K17" s="11"/>
    </row>
    <row r="18" spans="1:11" ht="25.25" customHeight="1" x14ac:dyDescent="0.2">
      <c r="A18" s="108" t="s">
        <v>30</v>
      </c>
      <c r="B18" s="109"/>
      <c r="C18" s="109"/>
      <c r="D18" s="109"/>
      <c r="E18" s="109"/>
      <c r="F18" s="109"/>
      <c r="G18" s="109"/>
      <c r="H18" s="17">
        <v>360642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0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I21" sqref="I21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24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25</v>
      </c>
      <c r="B5" s="121"/>
      <c r="C5" s="121"/>
      <c r="D5" s="121"/>
      <c r="E5" s="121"/>
      <c r="F5" s="121"/>
      <c r="G5" s="121"/>
      <c r="H5" s="19">
        <v>487515.81</v>
      </c>
      <c r="I5" s="3"/>
      <c r="J5" s="3"/>
      <c r="K5" s="11"/>
    </row>
    <row r="6" spans="1:11" ht="25.25" customHeight="1" x14ac:dyDescent="0.2">
      <c r="A6" s="29"/>
      <c r="B6" s="30"/>
      <c r="C6" s="30"/>
      <c r="D6" s="30"/>
      <c r="E6" s="30"/>
      <c r="F6" s="30"/>
      <c r="G6" s="30"/>
      <c r="H6" s="15"/>
      <c r="I6" s="1"/>
      <c r="J6" s="9"/>
      <c r="K6" s="11"/>
    </row>
    <row r="7" spans="1:11" ht="23.25" customHeight="1" x14ac:dyDescent="0.2">
      <c r="A7" s="116" t="s">
        <v>26</v>
      </c>
      <c r="B7" s="122"/>
      <c r="C7" s="122"/>
      <c r="D7" s="122"/>
      <c r="E7" s="122"/>
      <c r="F7" s="122"/>
      <c r="G7" s="122"/>
      <c r="H7" s="16">
        <v>872997.22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1063114.3400000001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348173.77+4358.56+3093.13+10544.57</f>
        <v>366170.03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64665.72+55702.94</f>
        <v>120368.66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104959.87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362788.1</v>
      </c>
      <c r="I12" s="1"/>
      <c r="J12" s="6"/>
      <c r="K12" s="11"/>
    </row>
    <row r="13" spans="1:11" ht="25.25" customHeight="1" x14ac:dyDescent="0.2">
      <c r="A13" s="29" t="s">
        <v>8</v>
      </c>
      <c r="B13" s="31"/>
      <c r="C13" s="31"/>
      <c r="D13" s="31"/>
      <c r="E13" s="31"/>
      <c r="F13" s="31"/>
      <c r="G13" s="31"/>
      <c r="H13" s="16">
        <v>6885.34</v>
      </c>
      <c r="I13" s="1"/>
      <c r="J13" s="6"/>
      <c r="K13" s="11"/>
    </row>
    <row r="14" spans="1:11" ht="25.25" customHeight="1" x14ac:dyDescent="0.2">
      <c r="A14" s="29" t="s">
        <v>3</v>
      </c>
      <c r="B14" s="31"/>
      <c r="C14" s="31"/>
      <c r="D14" s="31"/>
      <c r="E14" s="31"/>
      <c r="F14" s="31"/>
      <c r="G14" s="31"/>
      <c r="H14" s="16">
        <v>93525.03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5.87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8411.44</v>
      </c>
      <c r="I16" s="1"/>
      <c r="J16" s="6"/>
      <c r="K16" s="11"/>
    </row>
    <row r="17" spans="1:11" ht="25.25" customHeight="1" x14ac:dyDescent="0.2">
      <c r="A17" s="106"/>
      <c r="B17" s="107"/>
      <c r="C17" s="107"/>
      <c r="D17" s="107"/>
      <c r="E17" s="107"/>
      <c r="F17" s="107"/>
      <c r="G17" s="107"/>
      <c r="H17" s="16"/>
      <c r="I17" s="1"/>
      <c r="J17" s="6"/>
      <c r="K17" s="11"/>
    </row>
    <row r="18" spans="1:11" ht="25.25" customHeight="1" x14ac:dyDescent="0.2">
      <c r="A18" s="108" t="s">
        <v>27</v>
      </c>
      <c r="B18" s="109"/>
      <c r="C18" s="109"/>
      <c r="D18" s="109"/>
      <c r="E18" s="109"/>
      <c r="F18" s="109"/>
      <c r="G18" s="109"/>
      <c r="H18" s="17">
        <v>337750.77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0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A21" sqref="A21:H21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20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21</v>
      </c>
      <c r="B5" s="121"/>
      <c r="C5" s="121"/>
      <c r="D5" s="121"/>
      <c r="E5" s="121"/>
      <c r="F5" s="121"/>
      <c r="G5" s="121"/>
      <c r="H5" s="19">
        <v>468059.86</v>
      </c>
      <c r="I5" s="3"/>
      <c r="J5" s="3"/>
      <c r="K5" s="11"/>
    </row>
    <row r="6" spans="1:11" ht="25.25" customHeight="1" x14ac:dyDescent="0.2">
      <c r="A6" s="26"/>
      <c r="B6" s="27"/>
      <c r="C6" s="27"/>
      <c r="D6" s="27"/>
      <c r="E6" s="27"/>
      <c r="F6" s="27"/>
      <c r="G6" s="27"/>
      <c r="H6" s="15"/>
      <c r="I6" s="1"/>
      <c r="J6" s="9"/>
      <c r="K6" s="11"/>
    </row>
    <row r="7" spans="1:11" ht="23.25" customHeight="1" x14ac:dyDescent="0.2">
      <c r="A7" s="116" t="s">
        <v>22</v>
      </c>
      <c r="B7" s="122"/>
      <c r="C7" s="122"/>
      <c r="D7" s="122"/>
      <c r="E7" s="122"/>
      <c r="F7" s="122"/>
      <c r="G7" s="122"/>
      <c r="H7" s="16">
        <v>913349.3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1006593.3800000001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307155.62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v>106966.54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85318.080000000002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389483.08</v>
      </c>
      <c r="I12" s="1"/>
      <c r="J12" s="6"/>
      <c r="K12" s="11"/>
    </row>
    <row r="13" spans="1:11" ht="25.25" customHeight="1" x14ac:dyDescent="0.2">
      <c r="A13" s="26" t="s">
        <v>8</v>
      </c>
      <c r="B13" s="28"/>
      <c r="C13" s="28"/>
      <c r="D13" s="28"/>
      <c r="E13" s="28"/>
      <c r="F13" s="28"/>
      <c r="G13" s="28"/>
      <c r="H13" s="16">
        <v>5806.61</v>
      </c>
      <c r="I13" s="1"/>
      <c r="J13" s="6"/>
      <c r="K13" s="11"/>
    </row>
    <row r="14" spans="1:11" ht="25.25" customHeight="1" x14ac:dyDescent="0.2">
      <c r="A14" s="26" t="s">
        <v>3</v>
      </c>
      <c r="B14" s="28"/>
      <c r="C14" s="28"/>
      <c r="D14" s="28"/>
      <c r="E14" s="28"/>
      <c r="F14" s="28"/>
      <c r="G14" s="28"/>
      <c r="H14" s="16">
        <v>104950.53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24.39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6888.53</v>
      </c>
      <c r="I16" s="1"/>
      <c r="J16" s="6"/>
      <c r="K16" s="11"/>
    </row>
    <row r="17" spans="1:11" ht="25.25" customHeight="1" x14ac:dyDescent="0.2">
      <c r="A17" s="106"/>
      <c r="B17" s="107"/>
      <c r="C17" s="107"/>
      <c r="D17" s="107"/>
      <c r="E17" s="107"/>
      <c r="F17" s="107"/>
      <c r="G17" s="107"/>
      <c r="H17" s="16"/>
      <c r="I17" s="1"/>
      <c r="J17" s="6"/>
      <c r="K17" s="11"/>
    </row>
    <row r="18" spans="1:11" ht="25.25" customHeight="1" x14ac:dyDescent="0.2">
      <c r="A18" s="108" t="s">
        <v>23</v>
      </c>
      <c r="B18" s="109"/>
      <c r="C18" s="109"/>
      <c r="D18" s="109"/>
      <c r="E18" s="109"/>
      <c r="F18" s="109"/>
      <c r="G18" s="109"/>
      <c r="H18" s="17">
        <v>487515.81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0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1" sqref="A21:H21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15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16</v>
      </c>
      <c r="B5" s="121"/>
      <c r="C5" s="121"/>
      <c r="D5" s="121"/>
      <c r="E5" s="121"/>
      <c r="F5" s="121"/>
      <c r="G5" s="121"/>
      <c r="H5" s="19">
        <v>363129.53</v>
      </c>
      <c r="I5" s="3"/>
      <c r="J5" s="3"/>
      <c r="K5" s="11"/>
    </row>
    <row r="6" spans="1:11" ht="25.25" customHeight="1" x14ac:dyDescent="0.2">
      <c r="A6" s="23"/>
      <c r="B6" s="25"/>
      <c r="C6" s="25"/>
      <c r="D6" s="25"/>
      <c r="E6" s="25"/>
      <c r="F6" s="25"/>
      <c r="G6" s="25"/>
      <c r="H6" s="15"/>
      <c r="I6" s="1"/>
      <c r="J6" s="9"/>
      <c r="K6" s="11"/>
    </row>
    <row r="7" spans="1:11" ht="23.25" customHeight="1" x14ac:dyDescent="0.2">
      <c r="A7" s="116" t="s">
        <v>17</v>
      </c>
      <c r="B7" s="122"/>
      <c r="C7" s="122"/>
      <c r="D7" s="122"/>
      <c r="E7" s="122"/>
      <c r="F7" s="122"/>
      <c r="G7" s="122"/>
      <c r="H7" s="16">
        <v>1026049.33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884485.88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258379.32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49973.02+44417.17</f>
        <v>94390.19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78538.45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358899.91</v>
      </c>
      <c r="I12" s="1"/>
      <c r="J12" s="6"/>
      <c r="K12" s="11"/>
    </row>
    <row r="13" spans="1:11" ht="25.25" customHeight="1" x14ac:dyDescent="0.2">
      <c r="A13" s="23" t="s">
        <v>8</v>
      </c>
      <c r="B13" s="24"/>
      <c r="C13" s="24"/>
      <c r="D13" s="24"/>
      <c r="E13" s="24"/>
      <c r="F13" s="24"/>
      <c r="G13" s="24"/>
      <c r="H13" s="16">
        <v>5378.25</v>
      </c>
      <c r="I13" s="1"/>
      <c r="J13" s="6"/>
      <c r="K13" s="11"/>
    </row>
    <row r="14" spans="1:11" ht="25.25" customHeight="1" x14ac:dyDescent="0.2">
      <c r="A14" s="23" t="s">
        <v>3</v>
      </c>
      <c r="B14" s="24"/>
      <c r="C14" s="24"/>
      <c r="D14" s="24"/>
      <c r="E14" s="24"/>
      <c r="F14" s="24"/>
      <c r="G14" s="24"/>
      <c r="H14" s="16">
        <v>82474.23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0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6425.53</v>
      </c>
      <c r="I16" s="1"/>
      <c r="J16" s="6"/>
      <c r="K16" s="11"/>
    </row>
    <row r="17" spans="1:11" ht="25.25" customHeight="1" x14ac:dyDescent="0.2">
      <c r="A17" s="106"/>
      <c r="B17" s="107"/>
      <c r="C17" s="107"/>
      <c r="D17" s="107"/>
      <c r="E17" s="107"/>
      <c r="F17" s="107"/>
      <c r="G17" s="107"/>
      <c r="H17" s="16"/>
      <c r="I17" s="1"/>
      <c r="J17" s="6"/>
      <c r="K17" s="11"/>
    </row>
    <row r="18" spans="1:11" ht="25.25" customHeight="1" x14ac:dyDescent="0.2">
      <c r="A18" s="108" t="s">
        <v>18</v>
      </c>
      <c r="B18" s="109"/>
      <c r="C18" s="109"/>
      <c r="D18" s="109"/>
      <c r="E18" s="109"/>
      <c r="F18" s="109"/>
      <c r="G18" s="109"/>
      <c r="H18" s="17">
        <v>468059.86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19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C25" sqref="C25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</cols>
  <sheetData>
    <row r="1" spans="1:11" x14ac:dyDescent="0.2">
      <c r="I1" s="8"/>
      <c r="J1" s="8"/>
    </row>
    <row r="2" spans="1:11" x14ac:dyDescent="0.2">
      <c r="A2" s="119" t="s">
        <v>11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12</v>
      </c>
      <c r="B5" s="121"/>
      <c r="C5" s="121"/>
      <c r="D5" s="121"/>
      <c r="E5" s="121"/>
      <c r="F5" s="121"/>
      <c r="G5" s="121"/>
      <c r="H5" s="19">
        <v>287010.23</v>
      </c>
      <c r="I5" s="3"/>
      <c r="J5" s="3"/>
      <c r="K5" s="11"/>
    </row>
    <row r="6" spans="1:11" ht="25.25" customHeight="1" x14ac:dyDescent="0.2">
      <c r="A6" s="20"/>
      <c r="B6" s="21"/>
      <c r="C6" s="21"/>
      <c r="D6" s="21"/>
      <c r="E6" s="21"/>
      <c r="F6" s="21"/>
      <c r="G6" s="21"/>
      <c r="H6" s="15"/>
      <c r="I6" s="1"/>
      <c r="J6" s="9"/>
      <c r="K6" s="11"/>
    </row>
    <row r="7" spans="1:11" ht="23.25" customHeight="1" x14ac:dyDescent="0.2">
      <c r="A7" s="116" t="s">
        <v>13</v>
      </c>
      <c r="B7" s="122"/>
      <c r="C7" s="122"/>
      <c r="D7" s="122"/>
      <c r="E7" s="122"/>
      <c r="F7" s="122"/>
      <c r="G7" s="122"/>
      <c r="H7" s="16">
        <v>989416.21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SUM(H9:H17)</f>
        <v>840926.19000000006</v>
      </c>
      <c r="I8" s="6"/>
      <c r="J8" s="7"/>
      <c r="K8" s="11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v>266486.28000000003</v>
      </c>
      <c r="I9" s="1"/>
      <c r="J9" s="6"/>
      <c r="K9" s="11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51619.92+45921.03</f>
        <v>97540.95</v>
      </c>
      <c r="I10" s="1"/>
      <c r="J10" s="6"/>
      <c r="K10" s="11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77534.87</v>
      </c>
      <c r="I11" s="1"/>
      <c r="J11" s="6"/>
      <c r="K11" s="11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296249.52</v>
      </c>
      <c r="I12" s="1"/>
      <c r="J12" s="6"/>
      <c r="K12" s="11"/>
    </row>
    <row r="13" spans="1:11" ht="25.25" customHeight="1" x14ac:dyDescent="0.2">
      <c r="A13" s="20" t="s">
        <v>8</v>
      </c>
      <c r="B13" s="22"/>
      <c r="C13" s="22"/>
      <c r="D13" s="22"/>
      <c r="E13" s="22"/>
      <c r="F13" s="22"/>
      <c r="G13" s="22"/>
      <c r="H13" s="16">
        <v>5449.97</v>
      </c>
      <c r="I13" s="1"/>
      <c r="J13" s="6"/>
      <c r="K13" s="11"/>
    </row>
    <row r="14" spans="1:11" ht="25.25" customHeight="1" x14ac:dyDescent="0.2">
      <c r="A14" s="20" t="s">
        <v>3</v>
      </c>
      <c r="B14" s="22"/>
      <c r="C14" s="22"/>
      <c r="D14" s="22"/>
      <c r="E14" s="22"/>
      <c r="F14" s="22"/>
      <c r="G14" s="22"/>
      <c r="H14" s="16">
        <v>91210.17</v>
      </c>
      <c r="I14" s="1"/>
      <c r="J14" s="6"/>
      <c r="K14" s="11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16">
        <v>80.819999999999993</v>
      </c>
      <c r="I15" s="1"/>
      <c r="J15" s="6"/>
      <c r="K15" s="11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6373.61</v>
      </c>
      <c r="I16" s="1"/>
      <c r="J16" s="6"/>
      <c r="K16" s="11"/>
    </row>
    <row r="17" spans="1:11" ht="25.25" customHeight="1" x14ac:dyDescent="0.2">
      <c r="A17" s="106"/>
      <c r="B17" s="107"/>
      <c r="C17" s="107"/>
      <c r="D17" s="107"/>
      <c r="E17" s="107"/>
      <c r="F17" s="107"/>
      <c r="G17" s="107"/>
      <c r="H17" s="16"/>
      <c r="I17" s="1"/>
      <c r="J17" s="6"/>
      <c r="K17" s="11"/>
    </row>
    <row r="18" spans="1:11" ht="25.25" customHeight="1" x14ac:dyDescent="0.2">
      <c r="A18" s="108" t="s">
        <v>14</v>
      </c>
      <c r="B18" s="109"/>
      <c r="C18" s="109"/>
      <c r="D18" s="109"/>
      <c r="E18" s="109"/>
      <c r="F18" s="109"/>
      <c r="G18" s="109"/>
      <c r="H18" s="17">
        <v>363129.53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0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125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126</v>
      </c>
      <c r="B5" s="121"/>
      <c r="C5" s="121"/>
      <c r="D5" s="121"/>
      <c r="E5" s="121"/>
      <c r="F5" s="121"/>
      <c r="G5" s="121"/>
      <c r="H5" s="19">
        <v>435832.87</v>
      </c>
      <c r="I5" s="3"/>
      <c r="J5" s="3"/>
      <c r="K5" s="11"/>
    </row>
    <row r="6" spans="1:11" ht="25.25" customHeight="1" x14ac:dyDescent="0.2">
      <c r="A6" s="95"/>
      <c r="B6" s="97"/>
      <c r="C6" s="97"/>
      <c r="D6" s="97"/>
      <c r="E6" s="97"/>
      <c r="F6" s="97"/>
      <c r="G6" s="97"/>
      <c r="H6" s="15"/>
      <c r="I6" s="1"/>
      <c r="J6" s="9"/>
      <c r="K6" s="11"/>
    </row>
    <row r="7" spans="1:11" ht="23.25" customHeight="1" x14ac:dyDescent="0.2">
      <c r="A7" s="116" t="s">
        <v>127</v>
      </c>
      <c r="B7" s="122"/>
      <c r="C7" s="122"/>
      <c r="D7" s="122"/>
      <c r="E7" s="122"/>
      <c r="F7" s="122"/>
      <c r="G7" s="122"/>
      <c r="H7" s="16">
        <v>1154468.95</v>
      </c>
      <c r="I7" s="9"/>
      <c r="J7" s="2"/>
      <c r="K7" s="11"/>
    </row>
    <row r="8" spans="1:11" ht="45.75" customHeight="1" x14ac:dyDescent="0.25">
      <c r="A8" s="106" t="s">
        <v>128</v>
      </c>
      <c r="B8" s="107"/>
      <c r="C8" s="107"/>
      <c r="D8" s="107"/>
      <c r="E8" s="107"/>
      <c r="F8" s="107"/>
      <c r="G8" s="107"/>
      <c r="H8" s="16">
        <f>H9+H10+H11+H12+H13+H14+H15+H17+H18+H19+H16</f>
        <v>936315.02099999983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304798.12+4445.19+2409.5+1530.17+10183.59</f>
        <v>323366.57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55395.13+50798.88</f>
        <v>106194.01</v>
      </c>
      <c r="I10" s="1"/>
      <c r="J10" s="6"/>
      <c r="K10" s="82"/>
    </row>
    <row r="11" spans="1:11" ht="25.25" customHeight="1" x14ac:dyDescent="0.2">
      <c r="A11" s="116" t="s">
        <v>115</v>
      </c>
      <c r="B11" s="117"/>
      <c r="C11" s="117"/>
      <c r="D11" s="117"/>
      <c r="E11" s="117"/>
      <c r="F11" s="117"/>
      <c r="G11" s="117"/>
      <c r="H11" s="16">
        <v>2450</v>
      </c>
      <c r="I11" s="1"/>
      <c r="J11" s="6"/>
      <c r="K11" s="82"/>
    </row>
    <row r="12" spans="1:11" ht="25.25" customHeight="1" x14ac:dyDescent="0.2">
      <c r="A12" s="116" t="s">
        <v>1</v>
      </c>
      <c r="B12" s="118"/>
      <c r="C12" s="118"/>
      <c r="D12" s="118"/>
      <c r="E12" s="118"/>
      <c r="F12" s="118"/>
      <c r="G12" s="118"/>
      <c r="H12" s="16">
        <f>89143.04</f>
        <v>89143.039999999994</v>
      </c>
      <c r="I12" s="1"/>
      <c r="J12" s="6"/>
      <c r="K12" s="82"/>
    </row>
    <row r="13" spans="1:11" ht="25.25" customHeight="1" x14ac:dyDescent="0.2">
      <c r="A13" s="116" t="s">
        <v>2</v>
      </c>
      <c r="B13" s="118"/>
      <c r="C13" s="118"/>
      <c r="D13" s="118"/>
      <c r="E13" s="118"/>
      <c r="F13" s="118"/>
      <c r="G13" s="118"/>
      <c r="H13" s="16">
        <v>247304.31</v>
      </c>
      <c r="I13" s="1"/>
      <c r="J13" s="6"/>
      <c r="K13" s="82"/>
    </row>
    <row r="14" spans="1:11" ht="25.25" customHeight="1" x14ac:dyDescent="0.2">
      <c r="A14" s="95" t="s">
        <v>8</v>
      </c>
      <c r="B14" s="96"/>
      <c r="C14" s="96"/>
      <c r="D14" s="96"/>
      <c r="E14" s="96"/>
      <c r="F14" s="96"/>
      <c r="G14" s="96"/>
      <c r="H14" s="16">
        <v>5859.28</v>
      </c>
      <c r="I14" s="1"/>
      <c r="J14" s="6"/>
      <c r="K14" s="82"/>
    </row>
    <row r="15" spans="1:11" ht="25.25" customHeight="1" x14ac:dyDescent="0.2">
      <c r="A15" s="95" t="s">
        <v>3</v>
      </c>
      <c r="B15" s="96"/>
      <c r="C15" s="96"/>
      <c r="D15" s="96"/>
      <c r="E15" s="96"/>
      <c r="F15" s="96"/>
      <c r="G15" s="96"/>
      <c r="H15" s="16">
        <v>102172.96</v>
      </c>
      <c r="I15" s="1"/>
      <c r="J15" s="6"/>
      <c r="K15" s="82"/>
    </row>
    <row r="16" spans="1:11" ht="25.25" customHeight="1" x14ac:dyDescent="0.2">
      <c r="A16" s="116" t="s">
        <v>46</v>
      </c>
      <c r="B16" s="117"/>
      <c r="C16" s="117"/>
      <c r="D16" s="117"/>
      <c r="E16" s="117"/>
      <c r="F16" s="117"/>
      <c r="G16" s="117"/>
      <c r="H16" s="16">
        <v>0</v>
      </c>
      <c r="I16" s="1"/>
      <c r="J16" s="6"/>
      <c r="K16" s="82"/>
    </row>
    <row r="17" spans="1:11" ht="25.25" customHeight="1" x14ac:dyDescent="0.2">
      <c r="A17" s="116" t="s">
        <v>4</v>
      </c>
      <c r="B17" s="118"/>
      <c r="C17" s="118"/>
      <c r="D17" s="118"/>
      <c r="E17" s="118"/>
      <c r="F17" s="118"/>
      <c r="G17" s="118"/>
      <c r="H17" s="75">
        <v>531.40099999999995</v>
      </c>
      <c r="I17" s="1"/>
      <c r="J17" s="6"/>
      <c r="K17" s="82"/>
    </row>
    <row r="18" spans="1:11" ht="25.25" customHeight="1" x14ac:dyDescent="0.2">
      <c r="A18" s="116" t="s">
        <v>10</v>
      </c>
      <c r="B18" s="118"/>
      <c r="C18" s="118"/>
      <c r="D18" s="118"/>
      <c r="E18" s="118"/>
      <c r="F18" s="118"/>
      <c r="G18" s="118"/>
      <c r="H18" s="16">
        <v>6498.25</v>
      </c>
      <c r="I18" s="1"/>
      <c r="J18" s="6"/>
      <c r="K18" s="82"/>
    </row>
    <row r="19" spans="1:11" ht="25.25" customHeight="1" x14ac:dyDescent="0.2">
      <c r="A19" s="106" t="s">
        <v>33</v>
      </c>
      <c r="B19" s="107"/>
      <c r="C19" s="107"/>
      <c r="D19" s="107"/>
      <c r="E19" s="107"/>
      <c r="F19" s="107"/>
      <c r="G19" s="107"/>
      <c r="H19" s="16">
        <v>52795.199999999997</v>
      </c>
      <c r="I19" s="1"/>
      <c r="J19" s="6"/>
      <c r="K19" s="82"/>
    </row>
    <row r="20" spans="1:11" ht="25.25" customHeight="1" x14ac:dyDescent="0.2">
      <c r="A20" s="108" t="s">
        <v>129</v>
      </c>
      <c r="B20" s="109"/>
      <c r="C20" s="109"/>
      <c r="D20" s="109"/>
      <c r="E20" s="109"/>
      <c r="F20" s="109"/>
      <c r="G20" s="109"/>
      <c r="H20" s="17">
        <v>438946.02</v>
      </c>
      <c r="I20" s="1"/>
      <c r="J20" s="6"/>
      <c r="K20" s="11"/>
    </row>
    <row r="21" spans="1:11" ht="18.75" customHeight="1" x14ac:dyDescent="0.25">
      <c r="A21" s="110"/>
      <c r="B21" s="111"/>
      <c r="C21" s="111"/>
      <c r="D21" s="111"/>
      <c r="E21" s="111"/>
      <c r="F21" s="111"/>
      <c r="G21" s="111"/>
      <c r="H21" s="18"/>
      <c r="I21" s="1"/>
      <c r="J21" s="7"/>
      <c r="K21" s="11"/>
    </row>
    <row r="22" spans="1:11" ht="20" x14ac:dyDescent="0.2">
      <c r="A22" s="112"/>
      <c r="B22" s="112"/>
      <c r="C22" s="112"/>
      <c r="D22" s="112"/>
      <c r="E22" s="112"/>
      <c r="F22" s="112"/>
      <c r="G22" s="113"/>
      <c r="H22" s="113"/>
      <c r="I22" s="9"/>
      <c r="J22" s="12"/>
      <c r="K22" s="11"/>
    </row>
    <row r="23" spans="1:11" ht="120.75" customHeight="1" x14ac:dyDescent="0.25">
      <c r="A23" s="114" t="s">
        <v>124</v>
      </c>
      <c r="B23" s="115"/>
      <c r="C23" s="115"/>
      <c r="D23" s="115"/>
      <c r="E23" s="115"/>
      <c r="F23" s="115"/>
      <c r="G23" s="115"/>
      <c r="H23" s="115"/>
      <c r="I23" s="6"/>
      <c r="J23" s="7"/>
      <c r="K23" s="11"/>
    </row>
    <row r="24" spans="1:11" ht="16" x14ac:dyDescent="0.2">
      <c r="A24" s="104" t="s">
        <v>100</v>
      </c>
      <c r="B24" s="105"/>
      <c r="C24" s="105"/>
      <c r="D24" s="105"/>
      <c r="E24" s="105"/>
      <c r="F24" s="105"/>
      <c r="G24" s="105"/>
      <c r="H24" s="105"/>
      <c r="I24" s="9"/>
      <c r="J24" s="2"/>
      <c r="K24" s="11"/>
    </row>
    <row r="25" spans="1:11" ht="19" x14ac:dyDescent="0.25">
      <c r="A25" s="105"/>
      <c r="B25" s="105"/>
      <c r="C25" s="105"/>
      <c r="D25" s="105"/>
      <c r="E25" s="105"/>
      <c r="F25" s="105"/>
      <c r="G25" s="105"/>
      <c r="H25" s="105"/>
      <c r="I25" s="6"/>
      <c r="J25" s="7"/>
      <c r="K25" s="11"/>
    </row>
    <row r="26" spans="1:11" ht="16" x14ac:dyDescent="0.2">
      <c r="I26" s="2"/>
      <c r="J26" s="10"/>
      <c r="K26" s="11"/>
    </row>
    <row r="27" spans="1:11" ht="16" x14ac:dyDescent="0.2">
      <c r="I27" s="3"/>
      <c r="J27" s="10"/>
      <c r="K27" s="11"/>
    </row>
    <row r="28" spans="1:11" ht="16" x14ac:dyDescent="0.2">
      <c r="I28" s="9"/>
      <c r="J28" s="10"/>
      <c r="K28" s="11"/>
    </row>
    <row r="29" spans="1:11" x14ac:dyDescent="0.2">
      <c r="I29" s="9"/>
      <c r="J29" s="9"/>
      <c r="K29" s="11"/>
    </row>
    <row r="30" spans="1:11" ht="48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1"/>
    </row>
    <row r="31" spans="1:11" ht="29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</sheetData>
  <mergeCells count="19">
    <mergeCell ref="A24:H25"/>
    <mergeCell ref="A19:G19"/>
    <mergeCell ref="A20:G20"/>
    <mergeCell ref="A21:G21"/>
    <mergeCell ref="A22:F22"/>
    <mergeCell ref="G22:H22"/>
    <mergeCell ref="A23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A23" sqref="A23:H23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119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120</v>
      </c>
      <c r="B5" s="121"/>
      <c r="C5" s="121"/>
      <c r="D5" s="121"/>
      <c r="E5" s="121"/>
      <c r="F5" s="121"/>
      <c r="G5" s="121"/>
      <c r="H5" s="19">
        <v>391012.44</v>
      </c>
      <c r="I5" s="3"/>
      <c r="J5" s="3"/>
      <c r="K5" s="11"/>
    </row>
    <row r="6" spans="1:11" ht="25.25" customHeight="1" x14ac:dyDescent="0.2">
      <c r="A6" s="92"/>
      <c r="B6" s="94"/>
      <c r="C6" s="94"/>
      <c r="D6" s="94"/>
      <c r="E6" s="94"/>
      <c r="F6" s="94"/>
      <c r="G6" s="94"/>
      <c r="H6" s="15"/>
      <c r="I6" s="1"/>
      <c r="J6" s="9"/>
      <c r="K6" s="11"/>
    </row>
    <row r="7" spans="1:11" ht="23.25" customHeight="1" x14ac:dyDescent="0.2">
      <c r="A7" s="116" t="s">
        <v>121</v>
      </c>
      <c r="B7" s="122"/>
      <c r="C7" s="122"/>
      <c r="D7" s="122"/>
      <c r="E7" s="122"/>
      <c r="F7" s="122"/>
      <c r="G7" s="122"/>
      <c r="H7" s="16">
        <v>939428.17</v>
      </c>
      <c r="I7" s="9"/>
      <c r="J7" s="2"/>
      <c r="K7" s="11"/>
    </row>
    <row r="8" spans="1:11" ht="45.75" customHeight="1" x14ac:dyDescent="0.25">
      <c r="A8" s="106" t="s">
        <v>122</v>
      </c>
      <c r="B8" s="107"/>
      <c r="C8" s="107"/>
      <c r="D8" s="107"/>
      <c r="E8" s="107"/>
      <c r="F8" s="107"/>
      <c r="G8" s="107"/>
      <c r="H8" s="16">
        <f>H9+H10+H11+H12+H13+H14+H15+H17+H18+H19+H16</f>
        <v>700720.88000000012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277400.32+4188.68+2225.97+9233.01+1379.68</f>
        <v>294427.65999999997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44111.03+46988.59</f>
        <v>91099.62</v>
      </c>
      <c r="I10" s="1"/>
      <c r="J10" s="6"/>
      <c r="K10" s="82"/>
    </row>
    <row r="11" spans="1:11" ht="25.25" customHeight="1" x14ac:dyDescent="0.2">
      <c r="A11" s="116" t="s">
        <v>115</v>
      </c>
      <c r="B11" s="117"/>
      <c r="C11" s="117"/>
      <c r="D11" s="117"/>
      <c r="E11" s="117"/>
      <c r="F11" s="117"/>
      <c r="G11" s="117"/>
      <c r="H11" s="16">
        <v>5110</v>
      </c>
      <c r="I11" s="1"/>
      <c r="J11" s="6"/>
      <c r="K11" s="82"/>
    </row>
    <row r="12" spans="1:11" ht="25.25" customHeight="1" x14ac:dyDescent="0.2">
      <c r="A12" s="116" t="s">
        <v>1</v>
      </c>
      <c r="B12" s="118"/>
      <c r="C12" s="118"/>
      <c r="D12" s="118"/>
      <c r="E12" s="118"/>
      <c r="F12" s="118"/>
      <c r="G12" s="118"/>
      <c r="H12" s="16">
        <v>73772.72</v>
      </c>
      <c r="I12" s="1"/>
      <c r="J12" s="6"/>
      <c r="K12" s="82"/>
    </row>
    <row r="13" spans="1:11" ht="25.25" customHeight="1" x14ac:dyDescent="0.2">
      <c r="A13" s="116" t="s">
        <v>2</v>
      </c>
      <c r="B13" s="118"/>
      <c r="C13" s="118"/>
      <c r="D13" s="118"/>
      <c r="E13" s="118"/>
      <c r="F13" s="118"/>
      <c r="G13" s="118"/>
      <c r="H13" s="16">
        <v>82844.67</v>
      </c>
      <c r="I13" s="1"/>
      <c r="J13" s="6"/>
      <c r="K13" s="82"/>
    </row>
    <row r="14" spans="1:11" ht="25.25" customHeight="1" x14ac:dyDescent="0.2">
      <c r="A14" s="92" t="s">
        <v>8</v>
      </c>
      <c r="B14" s="93"/>
      <c r="C14" s="93"/>
      <c r="D14" s="93"/>
      <c r="E14" s="93"/>
      <c r="F14" s="93"/>
      <c r="G14" s="93"/>
      <c r="H14" s="16">
        <v>5212.9399999999996</v>
      </c>
      <c r="I14" s="1"/>
      <c r="J14" s="6"/>
      <c r="K14" s="82"/>
    </row>
    <row r="15" spans="1:11" ht="25.25" customHeight="1" x14ac:dyDescent="0.2">
      <c r="A15" s="92" t="s">
        <v>3</v>
      </c>
      <c r="B15" s="93"/>
      <c r="C15" s="93"/>
      <c r="D15" s="93"/>
      <c r="E15" s="93"/>
      <c r="F15" s="93"/>
      <c r="G15" s="93"/>
      <c r="H15" s="16">
        <v>92279.19</v>
      </c>
      <c r="I15" s="1"/>
      <c r="J15" s="6"/>
      <c r="K15" s="82"/>
    </row>
    <row r="16" spans="1:11" ht="25.25" customHeight="1" x14ac:dyDescent="0.2">
      <c r="A16" s="116" t="s">
        <v>46</v>
      </c>
      <c r="B16" s="117"/>
      <c r="C16" s="117"/>
      <c r="D16" s="117"/>
      <c r="E16" s="117"/>
      <c r="F16" s="117"/>
      <c r="G16" s="117"/>
      <c r="H16" s="16">
        <v>413.75</v>
      </c>
      <c r="I16" s="1"/>
      <c r="J16" s="6"/>
      <c r="K16" s="82"/>
    </row>
    <row r="17" spans="1:11" ht="25.25" customHeight="1" x14ac:dyDescent="0.2">
      <c r="A17" s="116" t="s">
        <v>4</v>
      </c>
      <c r="B17" s="118"/>
      <c r="C17" s="118"/>
      <c r="D17" s="118"/>
      <c r="E17" s="118"/>
      <c r="F17" s="118"/>
      <c r="G17" s="118"/>
      <c r="H17" s="75">
        <v>32.31</v>
      </c>
      <c r="I17" s="1"/>
      <c r="J17" s="6"/>
      <c r="K17" s="82"/>
    </row>
    <row r="18" spans="1:11" ht="25.25" customHeight="1" x14ac:dyDescent="0.2">
      <c r="A18" s="116" t="s">
        <v>10</v>
      </c>
      <c r="B18" s="118"/>
      <c r="C18" s="118"/>
      <c r="D18" s="118"/>
      <c r="E18" s="118"/>
      <c r="F18" s="118"/>
      <c r="G18" s="118"/>
      <c r="H18" s="16">
        <v>5701.81</v>
      </c>
      <c r="I18" s="1"/>
      <c r="J18" s="6"/>
      <c r="K18" s="82"/>
    </row>
    <row r="19" spans="1:11" ht="25.25" customHeight="1" x14ac:dyDescent="0.2">
      <c r="A19" s="106" t="s">
        <v>33</v>
      </c>
      <c r="B19" s="107"/>
      <c r="C19" s="107"/>
      <c r="D19" s="107"/>
      <c r="E19" s="107"/>
      <c r="F19" s="107"/>
      <c r="G19" s="107"/>
      <c r="H19" s="16">
        <v>49826.21</v>
      </c>
      <c r="I19" s="1"/>
      <c r="J19" s="6"/>
      <c r="K19" s="82"/>
    </row>
    <row r="20" spans="1:11" ht="25.25" customHeight="1" x14ac:dyDescent="0.2">
      <c r="A20" s="108" t="s">
        <v>123</v>
      </c>
      <c r="B20" s="109"/>
      <c r="C20" s="109"/>
      <c r="D20" s="109"/>
      <c r="E20" s="109"/>
      <c r="F20" s="109"/>
      <c r="G20" s="109"/>
      <c r="H20" s="17">
        <v>435832.87</v>
      </c>
      <c r="I20" s="1"/>
      <c r="J20" s="6"/>
      <c r="K20" s="11"/>
    </row>
    <row r="21" spans="1:11" ht="18.75" customHeight="1" x14ac:dyDescent="0.25">
      <c r="A21" s="110"/>
      <c r="B21" s="111"/>
      <c r="C21" s="111"/>
      <c r="D21" s="111"/>
      <c r="E21" s="111"/>
      <c r="F21" s="111"/>
      <c r="G21" s="111"/>
      <c r="H21" s="18"/>
      <c r="I21" s="1"/>
      <c r="J21" s="7"/>
      <c r="K21" s="11"/>
    </row>
    <row r="22" spans="1:11" ht="20" x14ac:dyDescent="0.2">
      <c r="A22" s="112"/>
      <c r="B22" s="112"/>
      <c r="C22" s="112"/>
      <c r="D22" s="112"/>
      <c r="E22" s="112"/>
      <c r="F22" s="112"/>
      <c r="G22" s="113"/>
      <c r="H22" s="113"/>
      <c r="I22" s="9"/>
      <c r="J22" s="12"/>
      <c r="K22" s="11"/>
    </row>
    <row r="23" spans="1:11" ht="120.75" customHeight="1" x14ac:dyDescent="0.25">
      <c r="A23" s="114" t="s">
        <v>124</v>
      </c>
      <c r="B23" s="115"/>
      <c r="C23" s="115"/>
      <c r="D23" s="115"/>
      <c r="E23" s="115"/>
      <c r="F23" s="115"/>
      <c r="G23" s="115"/>
      <c r="H23" s="115"/>
      <c r="I23" s="6"/>
      <c r="J23" s="7"/>
      <c r="K23" s="11"/>
    </row>
    <row r="24" spans="1:11" ht="16" x14ac:dyDescent="0.2">
      <c r="A24" s="104" t="s">
        <v>100</v>
      </c>
      <c r="B24" s="105"/>
      <c r="C24" s="105"/>
      <c r="D24" s="105"/>
      <c r="E24" s="105"/>
      <c r="F24" s="105"/>
      <c r="G24" s="105"/>
      <c r="H24" s="105"/>
      <c r="I24" s="9"/>
      <c r="J24" s="2"/>
      <c r="K24" s="11"/>
    </row>
    <row r="25" spans="1:11" ht="19" x14ac:dyDescent="0.25">
      <c r="A25" s="105"/>
      <c r="B25" s="105"/>
      <c r="C25" s="105"/>
      <c r="D25" s="105"/>
      <c r="E25" s="105"/>
      <c r="F25" s="105"/>
      <c r="G25" s="105"/>
      <c r="H25" s="105"/>
      <c r="I25" s="6"/>
      <c r="J25" s="7"/>
      <c r="K25" s="11"/>
    </row>
    <row r="26" spans="1:11" ht="16" x14ac:dyDescent="0.2">
      <c r="I26" s="2"/>
      <c r="J26" s="10"/>
      <c r="K26" s="11"/>
    </row>
    <row r="27" spans="1:11" ht="16" x14ac:dyDescent="0.2">
      <c r="I27" s="3"/>
      <c r="J27" s="10"/>
      <c r="K27" s="11"/>
    </row>
    <row r="28" spans="1:11" ht="16" x14ac:dyDescent="0.2">
      <c r="I28" s="9"/>
      <c r="J28" s="10"/>
      <c r="K28" s="11"/>
    </row>
    <row r="29" spans="1:11" x14ac:dyDescent="0.2">
      <c r="I29" s="9"/>
      <c r="J29" s="9"/>
      <c r="K29" s="11"/>
    </row>
    <row r="30" spans="1:11" ht="48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1"/>
    </row>
    <row r="31" spans="1:11" ht="29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</sheetData>
  <mergeCells count="19">
    <mergeCell ref="A24:H25"/>
    <mergeCell ref="A11:G11"/>
    <mergeCell ref="A12:G12"/>
    <mergeCell ref="A13:G13"/>
    <mergeCell ref="A17:G17"/>
    <mergeCell ref="A18:G18"/>
    <mergeCell ref="A19:G19"/>
    <mergeCell ref="A16:G16"/>
    <mergeCell ref="A20:G20"/>
    <mergeCell ref="A21:G21"/>
    <mergeCell ref="A22:F22"/>
    <mergeCell ref="G22:H22"/>
    <mergeCell ref="A23:H23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3" workbookViewId="0">
      <selection activeCell="A22" sqref="A22:H22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112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113</v>
      </c>
      <c r="B5" s="121"/>
      <c r="C5" s="121"/>
      <c r="D5" s="121"/>
      <c r="E5" s="121"/>
      <c r="F5" s="121"/>
      <c r="G5" s="121"/>
      <c r="H5" s="19">
        <v>374533.13</v>
      </c>
      <c r="I5" s="3"/>
      <c r="J5" s="3"/>
      <c r="K5" s="11"/>
    </row>
    <row r="6" spans="1:11" ht="25.25" customHeight="1" x14ac:dyDescent="0.2">
      <c r="A6" s="89"/>
      <c r="B6" s="90"/>
      <c r="C6" s="90"/>
      <c r="D6" s="90"/>
      <c r="E6" s="90"/>
      <c r="F6" s="90"/>
      <c r="G6" s="90"/>
      <c r="H6" s="15"/>
      <c r="I6" s="1"/>
      <c r="J6" s="9"/>
      <c r="K6" s="11"/>
    </row>
    <row r="7" spans="1:11" ht="23.25" customHeight="1" x14ac:dyDescent="0.2">
      <c r="A7" s="116" t="s">
        <v>117</v>
      </c>
      <c r="B7" s="122"/>
      <c r="C7" s="122"/>
      <c r="D7" s="122"/>
      <c r="E7" s="122"/>
      <c r="F7" s="122"/>
      <c r="G7" s="122"/>
      <c r="H7" s="16">
        <v>745541.31</v>
      </c>
      <c r="I7" s="9"/>
      <c r="J7" s="2"/>
      <c r="K7" s="11"/>
    </row>
    <row r="8" spans="1:11" ht="45.75" customHeight="1" x14ac:dyDescent="0.25">
      <c r="A8" s="106" t="s">
        <v>114</v>
      </c>
      <c r="B8" s="107"/>
      <c r="C8" s="107"/>
      <c r="D8" s="107"/>
      <c r="E8" s="107"/>
      <c r="F8" s="107"/>
      <c r="G8" s="107"/>
      <c r="H8" s="16">
        <f>H9+H10+H11+H12+H13+H14+H15+H16+H17+H18</f>
        <v>622517.43999999994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278476.35+1439.02+9539.96+4471.38+2281.29</f>
        <v>296208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43008.72+45536.9</f>
        <v>88545.62</v>
      </c>
      <c r="I10" s="1"/>
      <c r="J10" s="6"/>
      <c r="K10" s="82"/>
    </row>
    <row r="11" spans="1:11" ht="25.25" customHeight="1" x14ac:dyDescent="0.2">
      <c r="A11" s="116" t="s">
        <v>115</v>
      </c>
      <c r="B11" s="117"/>
      <c r="C11" s="117"/>
      <c r="D11" s="117"/>
      <c r="E11" s="117"/>
      <c r="F11" s="117"/>
      <c r="G11" s="117"/>
      <c r="H11" s="16">
        <v>250</v>
      </c>
      <c r="I11" s="1"/>
      <c r="J11" s="6"/>
      <c r="K11" s="82"/>
    </row>
    <row r="12" spans="1:11" ht="25.25" customHeight="1" x14ac:dyDescent="0.2">
      <c r="A12" s="116" t="s">
        <v>1</v>
      </c>
      <c r="B12" s="118"/>
      <c r="C12" s="118"/>
      <c r="D12" s="118"/>
      <c r="E12" s="118"/>
      <c r="F12" s="118"/>
      <c r="G12" s="118"/>
      <c r="H12" s="16">
        <v>65697.77</v>
      </c>
      <c r="I12" s="1"/>
      <c r="J12" s="6"/>
      <c r="K12" s="82"/>
    </row>
    <row r="13" spans="1:11" ht="25.25" customHeight="1" x14ac:dyDescent="0.2">
      <c r="A13" s="116" t="s">
        <v>2</v>
      </c>
      <c r="B13" s="118"/>
      <c r="C13" s="118"/>
      <c r="D13" s="118"/>
      <c r="E13" s="118"/>
      <c r="F13" s="118"/>
      <c r="G13" s="118"/>
      <c r="H13" s="16">
        <v>5700.61</v>
      </c>
      <c r="I13" s="1"/>
      <c r="J13" s="6"/>
      <c r="K13" s="82"/>
    </row>
    <row r="14" spans="1:11" ht="25.25" customHeight="1" x14ac:dyDescent="0.2">
      <c r="A14" s="89" t="s">
        <v>8</v>
      </c>
      <c r="B14" s="91"/>
      <c r="C14" s="91"/>
      <c r="D14" s="91"/>
      <c r="E14" s="91"/>
      <c r="F14" s="91"/>
      <c r="G14" s="91"/>
      <c r="H14" s="16">
        <v>5577.03</v>
      </c>
      <c r="I14" s="1"/>
      <c r="J14" s="6"/>
      <c r="K14" s="82"/>
    </row>
    <row r="15" spans="1:11" ht="25.25" customHeight="1" x14ac:dyDescent="0.2">
      <c r="A15" s="89" t="s">
        <v>3</v>
      </c>
      <c r="B15" s="91"/>
      <c r="C15" s="91"/>
      <c r="D15" s="91"/>
      <c r="E15" s="91"/>
      <c r="F15" s="91"/>
      <c r="G15" s="91"/>
      <c r="H15" s="16">
        <v>103241.72</v>
      </c>
      <c r="I15" s="1"/>
      <c r="J15" s="6"/>
      <c r="K15" s="82"/>
    </row>
    <row r="16" spans="1:11" ht="25.25" customHeight="1" x14ac:dyDescent="0.2">
      <c r="A16" s="116" t="s">
        <v>4</v>
      </c>
      <c r="B16" s="118"/>
      <c r="C16" s="118"/>
      <c r="D16" s="118"/>
      <c r="E16" s="118"/>
      <c r="F16" s="118"/>
      <c r="G16" s="118"/>
      <c r="H16" s="75">
        <v>231.45</v>
      </c>
      <c r="I16" s="1"/>
      <c r="J16" s="6"/>
      <c r="K16" s="82"/>
    </row>
    <row r="17" spans="1:11" ht="25.25" customHeight="1" x14ac:dyDescent="0.2">
      <c r="A17" s="116" t="s">
        <v>10</v>
      </c>
      <c r="B17" s="118"/>
      <c r="C17" s="118"/>
      <c r="D17" s="118"/>
      <c r="E17" s="118"/>
      <c r="F17" s="118"/>
      <c r="G17" s="118"/>
      <c r="H17" s="16">
        <v>6787.25</v>
      </c>
      <c r="I17" s="1"/>
      <c r="J17" s="6"/>
      <c r="K17" s="82"/>
    </row>
    <row r="18" spans="1:11" ht="25.25" customHeight="1" x14ac:dyDescent="0.2">
      <c r="A18" s="106" t="s">
        <v>33</v>
      </c>
      <c r="B18" s="107"/>
      <c r="C18" s="107"/>
      <c r="D18" s="107"/>
      <c r="E18" s="107"/>
      <c r="F18" s="107"/>
      <c r="G18" s="107"/>
      <c r="H18" s="16">
        <v>50277.99</v>
      </c>
      <c r="I18" s="1"/>
      <c r="J18" s="6"/>
      <c r="K18" s="82"/>
    </row>
    <row r="19" spans="1:11" ht="25.25" customHeight="1" x14ac:dyDescent="0.2">
      <c r="A19" s="108" t="s">
        <v>116</v>
      </c>
      <c r="B19" s="109"/>
      <c r="C19" s="109"/>
      <c r="D19" s="109"/>
      <c r="E19" s="109"/>
      <c r="F19" s="109"/>
      <c r="G19" s="109"/>
      <c r="H19" s="17">
        <v>391012.44</v>
      </c>
      <c r="I19" s="1"/>
      <c r="J19" s="6"/>
      <c r="K19" s="11"/>
    </row>
    <row r="20" spans="1:11" ht="18.75" customHeight="1" x14ac:dyDescent="0.25">
      <c r="A20" s="110"/>
      <c r="B20" s="111"/>
      <c r="C20" s="111"/>
      <c r="D20" s="111"/>
      <c r="E20" s="111"/>
      <c r="F20" s="111"/>
      <c r="G20" s="111"/>
      <c r="H20" s="18"/>
      <c r="I20" s="1"/>
      <c r="J20" s="7"/>
      <c r="K20" s="11"/>
    </row>
    <row r="21" spans="1:11" ht="20" x14ac:dyDescent="0.2">
      <c r="A21" s="112"/>
      <c r="B21" s="112"/>
      <c r="C21" s="112"/>
      <c r="D21" s="112"/>
      <c r="E21" s="112"/>
      <c r="F21" s="112"/>
      <c r="G21" s="113"/>
      <c r="H21" s="113"/>
      <c r="I21" s="9"/>
      <c r="J21" s="12"/>
      <c r="K21" s="11"/>
    </row>
    <row r="22" spans="1:11" ht="120.75" customHeight="1" x14ac:dyDescent="0.25">
      <c r="A22" s="114" t="s">
        <v>118</v>
      </c>
      <c r="B22" s="115"/>
      <c r="C22" s="115"/>
      <c r="D22" s="115"/>
      <c r="E22" s="115"/>
      <c r="F22" s="115"/>
      <c r="G22" s="115"/>
      <c r="H22" s="115"/>
      <c r="I22" s="6"/>
      <c r="J22" s="7"/>
      <c r="K22" s="11"/>
    </row>
    <row r="23" spans="1:11" ht="16" x14ac:dyDescent="0.2">
      <c r="A23" s="104" t="s">
        <v>100</v>
      </c>
      <c r="B23" s="105"/>
      <c r="C23" s="105"/>
      <c r="D23" s="105"/>
      <c r="E23" s="105"/>
      <c r="F23" s="105"/>
      <c r="G23" s="105"/>
      <c r="H23" s="105"/>
      <c r="I23" s="9"/>
      <c r="J23" s="2"/>
      <c r="K23" s="11"/>
    </row>
    <row r="24" spans="1:11" ht="19" x14ac:dyDescent="0.25">
      <c r="A24" s="105"/>
      <c r="B24" s="105"/>
      <c r="C24" s="105"/>
      <c r="D24" s="105"/>
      <c r="E24" s="105"/>
      <c r="F24" s="105"/>
      <c r="G24" s="105"/>
      <c r="H24" s="105"/>
      <c r="I24" s="6"/>
      <c r="J24" s="7"/>
      <c r="K24" s="11"/>
    </row>
    <row r="25" spans="1:11" ht="16" x14ac:dyDescent="0.2">
      <c r="I25" s="2"/>
      <c r="J25" s="10"/>
      <c r="K25" s="11"/>
    </row>
    <row r="26" spans="1:11" ht="16" x14ac:dyDescent="0.2">
      <c r="I26" s="3"/>
      <c r="J26" s="10"/>
      <c r="K26" s="11"/>
    </row>
    <row r="27" spans="1:11" ht="16" x14ac:dyDescent="0.2">
      <c r="I27" s="9"/>
      <c r="J27" s="10"/>
      <c r="K27" s="11"/>
    </row>
    <row r="28" spans="1:11" x14ac:dyDescent="0.2">
      <c r="I28" s="9"/>
      <c r="J28" s="9"/>
      <c r="K28" s="11"/>
    </row>
    <row r="29" spans="1:11" ht="48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0:G20"/>
    <mergeCell ref="A21:F21"/>
    <mergeCell ref="G21:H21"/>
    <mergeCell ref="A22:H22"/>
    <mergeCell ref="A23:H24"/>
    <mergeCell ref="A18:G18"/>
    <mergeCell ref="A19:G19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1" sqref="A21:H21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111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109</v>
      </c>
      <c r="B5" s="121"/>
      <c r="C5" s="121"/>
      <c r="D5" s="121"/>
      <c r="E5" s="121"/>
      <c r="F5" s="121"/>
      <c r="G5" s="121"/>
      <c r="H5" s="19">
        <v>312283.71999999997</v>
      </c>
      <c r="I5" s="3"/>
      <c r="J5" s="3"/>
      <c r="K5" s="11"/>
    </row>
    <row r="6" spans="1:11" ht="25.25" customHeight="1" x14ac:dyDescent="0.2">
      <c r="A6" s="86"/>
      <c r="B6" s="87"/>
      <c r="C6" s="87"/>
      <c r="D6" s="87"/>
      <c r="E6" s="87"/>
      <c r="F6" s="87"/>
      <c r="G6" s="87"/>
      <c r="H6" s="15"/>
      <c r="I6" s="1"/>
      <c r="J6" s="9"/>
      <c r="K6" s="11"/>
    </row>
    <row r="7" spans="1:11" ht="23.25" customHeight="1" x14ac:dyDescent="0.2">
      <c r="A7" s="116" t="s">
        <v>107</v>
      </c>
      <c r="B7" s="122"/>
      <c r="C7" s="122"/>
      <c r="D7" s="122"/>
      <c r="E7" s="122"/>
      <c r="F7" s="122"/>
      <c r="G7" s="122"/>
      <c r="H7" s="16">
        <v>638996.75</v>
      </c>
      <c r="I7" s="9"/>
      <c r="J7" s="2"/>
      <c r="K7" s="11"/>
    </row>
    <row r="8" spans="1:11" ht="45.75" customHeight="1" x14ac:dyDescent="0.25">
      <c r="A8" s="106" t="s">
        <v>108</v>
      </c>
      <c r="B8" s="107"/>
      <c r="C8" s="107"/>
      <c r="D8" s="107"/>
      <c r="E8" s="107"/>
      <c r="F8" s="107"/>
      <c r="G8" s="107"/>
      <c r="H8" s="16">
        <f>H9+H10+H11+H12+H13+H14+H15+H16+H17</f>
        <v>603019.64000000013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271238.15+51.81+4165.68+2231.72+1382.77+9403.72</f>
        <v>288473.84999999998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43201.65+42693.62</f>
        <v>85895.27</v>
      </c>
      <c r="I10" s="1"/>
      <c r="J10" s="6"/>
      <c r="K10" s="82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58771.03</v>
      </c>
      <c r="I11" s="1"/>
      <c r="J11" s="6"/>
      <c r="K11" s="82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4402.7</v>
      </c>
      <c r="I12" s="1"/>
      <c r="J12" s="6"/>
      <c r="K12" s="82"/>
    </row>
    <row r="13" spans="1:11" ht="25.25" customHeight="1" x14ac:dyDescent="0.2">
      <c r="A13" s="86" t="s">
        <v>8</v>
      </c>
      <c r="B13" s="88"/>
      <c r="C13" s="88"/>
      <c r="D13" s="88"/>
      <c r="E13" s="88"/>
      <c r="F13" s="88"/>
      <c r="G13" s="88"/>
      <c r="H13" s="16">
        <v>5413.13</v>
      </c>
      <c r="I13" s="1"/>
      <c r="J13" s="6"/>
      <c r="K13" s="82"/>
    </row>
    <row r="14" spans="1:11" ht="25.25" customHeight="1" x14ac:dyDescent="0.2">
      <c r="A14" s="86" t="s">
        <v>3</v>
      </c>
      <c r="B14" s="88"/>
      <c r="C14" s="88"/>
      <c r="D14" s="88"/>
      <c r="E14" s="88"/>
      <c r="F14" s="88"/>
      <c r="G14" s="88"/>
      <c r="H14" s="16">
        <v>104685.24</v>
      </c>
      <c r="I14" s="1"/>
      <c r="J14" s="6"/>
      <c r="K14" s="82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75">
        <v>7.89</v>
      </c>
      <c r="I15" s="1"/>
      <c r="J15" s="6"/>
      <c r="K15" s="82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6342.54</v>
      </c>
      <c r="I16" s="1"/>
      <c r="J16" s="6"/>
      <c r="K16" s="82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49027.99</v>
      </c>
      <c r="I17" s="1"/>
      <c r="J17" s="6"/>
      <c r="K17" s="82"/>
    </row>
    <row r="18" spans="1:11" ht="25.25" customHeight="1" x14ac:dyDescent="0.2">
      <c r="A18" s="108" t="s">
        <v>110</v>
      </c>
      <c r="B18" s="109"/>
      <c r="C18" s="109"/>
      <c r="D18" s="109"/>
      <c r="E18" s="109"/>
      <c r="F18" s="109"/>
      <c r="G18" s="109"/>
      <c r="H18" s="17">
        <v>374533.13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101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100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102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103</v>
      </c>
      <c r="B5" s="121"/>
      <c r="C5" s="121"/>
      <c r="D5" s="121"/>
      <c r="E5" s="121"/>
      <c r="F5" s="121"/>
      <c r="G5" s="121"/>
      <c r="H5" s="19">
        <v>252969.75</v>
      </c>
      <c r="I5" s="3"/>
      <c r="J5" s="3"/>
      <c r="K5" s="11"/>
    </row>
    <row r="6" spans="1:11" ht="25.25" customHeight="1" x14ac:dyDescent="0.2">
      <c r="A6" s="83"/>
      <c r="B6" s="85"/>
      <c r="C6" s="85"/>
      <c r="D6" s="85"/>
      <c r="E6" s="85"/>
      <c r="F6" s="85"/>
      <c r="G6" s="85"/>
      <c r="H6" s="15"/>
      <c r="I6" s="1"/>
      <c r="J6" s="9"/>
      <c r="K6" s="11"/>
    </row>
    <row r="7" spans="1:11" ht="23.25" customHeight="1" x14ac:dyDescent="0.2">
      <c r="A7" s="116" t="s">
        <v>104</v>
      </c>
      <c r="B7" s="122"/>
      <c r="C7" s="122"/>
      <c r="D7" s="122"/>
      <c r="E7" s="122"/>
      <c r="F7" s="122"/>
      <c r="G7" s="122"/>
      <c r="H7" s="16">
        <v>677019.05</v>
      </c>
      <c r="I7" s="9"/>
      <c r="J7" s="2"/>
      <c r="K7" s="11"/>
    </row>
    <row r="8" spans="1:11" ht="45.75" customHeight="1" x14ac:dyDescent="0.25">
      <c r="A8" s="106" t="s">
        <v>106</v>
      </c>
      <c r="B8" s="107"/>
      <c r="C8" s="107"/>
      <c r="D8" s="107"/>
      <c r="E8" s="107"/>
      <c r="F8" s="107"/>
      <c r="G8" s="107"/>
      <c r="H8" s="16">
        <f>H9+H10+H11+H12+H13+H14+H15+H16+H17</f>
        <v>588390.8600000001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260720.56+49.07+4111.06+1316.95+9012.26+2118.49</f>
        <v>277328.39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43941.26+44864.64</f>
        <v>88805.9</v>
      </c>
      <c r="I10" s="1"/>
      <c r="J10" s="6"/>
      <c r="K10" s="82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59676.02</v>
      </c>
      <c r="I11" s="1"/>
      <c r="J11" s="6"/>
      <c r="K11" s="82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5891.94</v>
      </c>
      <c r="I12" s="1"/>
      <c r="J12" s="6"/>
      <c r="K12" s="82"/>
    </row>
    <row r="13" spans="1:11" ht="25.25" customHeight="1" x14ac:dyDescent="0.2">
      <c r="A13" s="83" t="s">
        <v>8</v>
      </c>
      <c r="B13" s="84"/>
      <c r="C13" s="84"/>
      <c r="D13" s="84"/>
      <c r="E13" s="84"/>
      <c r="F13" s="84"/>
      <c r="G13" s="84"/>
      <c r="H13" s="16">
        <v>5236.1000000000004</v>
      </c>
      <c r="I13" s="1"/>
      <c r="J13" s="6"/>
      <c r="K13" s="82"/>
    </row>
    <row r="14" spans="1:11" ht="25.25" customHeight="1" x14ac:dyDescent="0.2">
      <c r="A14" s="83" t="s">
        <v>3</v>
      </c>
      <c r="B14" s="84"/>
      <c r="C14" s="84"/>
      <c r="D14" s="84"/>
      <c r="E14" s="84"/>
      <c r="F14" s="84"/>
      <c r="G14" s="84"/>
      <c r="H14" s="16">
        <v>90477.81</v>
      </c>
      <c r="I14" s="1"/>
      <c r="J14" s="6"/>
      <c r="K14" s="82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75">
        <v>167.87</v>
      </c>
      <c r="I15" s="1"/>
      <c r="J15" s="6"/>
      <c r="K15" s="82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11289.05</v>
      </c>
      <c r="I16" s="1"/>
      <c r="J16" s="6"/>
      <c r="K16" s="82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49517.78</v>
      </c>
      <c r="I17" s="1"/>
      <c r="J17" s="6"/>
      <c r="K17" s="82"/>
    </row>
    <row r="18" spans="1:11" ht="25.25" customHeight="1" x14ac:dyDescent="0.2">
      <c r="A18" s="108" t="s">
        <v>105</v>
      </c>
      <c r="B18" s="109"/>
      <c r="C18" s="109"/>
      <c r="D18" s="109"/>
      <c r="E18" s="109"/>
      <c r="F18" s="109"/>
      <c r="G18" s="109"/>
      <c r="H18" s="17">
        <v>312283.71999999997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101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100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A21" sqref="A21:H21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95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96</v>
      </c>
      <c r="B5" s="121"/>
      <c r="C5" s="121"/>
      <c r="D5" s="121"/>
      <c r="E5" s="121"/>
      <c r="F5" s="121"/>
      <c r="G5" s="121"/>
      <c r="H5" s="19">
        <v>395406.47</v>
      </c>
      <c r="I5" s="3"/>
      <c r="J5" s="3"/>
      <c r="K5" s="11"/>
    </row>
    <row r="6" spans="1:11" ht="25.25" customHeight="1" x14ac:dyDescent="0.2">
      <c r="A6" s="79"/>
      <c r="B6" s="81"/>
      <c r="C6" s="81"/>
      <c r="D6" s="81"/>
      <c r="E6" s="81"/>
      <c r="F6" s="81"/>
      <c r="G6" s="81"/>
      <c r="H6" s="15"/>
      <c r="I6" s="1"/>
      <c r="J6" s="9"/>
      <c r="K6" s="11"/>
    </row>
    <row r="7" spans="1:11" ht="23.25" customHeight="1" x14ac:dyDescent="0.2">
      <c r="A7" s="116" t="s">
        <v>97</v>
      </c>
      <c r="B7" s="122"/>
      <c r="C7" s="122"/>
      <c r="D7" s="122"/>
      <c r="E7" s="122"/>
      <c r="F7" s="122"/>
      <c r="G7" s="122"/>
      <c r="H7" s="16">
        <v>651704.82999999996</v>
      </c>
      <c r="I7" s="9"/>
      <c r="J7" s="2"/>
      <c r="K7" s="11"/>
    </row>
    <row r="8" spans="1:11" ht="45.75" customHeight="1" x14ac:dyDescent="0.25">
      <c r="A8" s="106" t="s">
        <v>99</v>
      </c>
      <c r="B8" s="107"/>
      <c r="C8" s="107"/>
      <c r="D8" s="107"/>
      <c r="E8" s="107"/>
      <c r="F8" s="107"/>
      <c r="G8" s="107"/>
      <c r="H8" s="16">
        <f>H9+H10+H11+H12+H13+H14+H15+H16+H17</f>
        <v>759087.24000000011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340522.48+5218.27+1662.39+11304.25+2752.53</f>
        <v>361459.92000000004</v>
      </c>
      <c r="I9" s="1"/>
      <c r="J9" s="6"/>
      <c r="K9" s="82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53323.26+46910.93</f>
        <v>100234.19</v>
      </c>
      <c r="I10" s="1"/>
      <c r="J10" s="6"/>
      <c r="K10" s="82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80250.850000000006</v>
      </c>
      <c r="I11" s="1"/>
      <c r="J11" s="6"/>
      <c r="K11" s="82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62075.69</v>
      </c>
      <c r="I12" s="1"/>
      <c r="J12" s="6"/>
      <c r="K12" s="82"/>
    </row>
    <row r="13" spans="1:11" ht="25.25" customHeight="1" x14ac:dyDescent="0.2">
      <c r="A13" s="79" t="s">
        <v>8</v>
      </c>
      <c r="B13" s="80"/>
      <c r="C13" s="80"/>
      <c r="D13" s="80"/>
      <c r="E13" s="80"/>
      <c r="F13" s="80"/>
      <c r="G13" s="80"/>
      <c r="H13" s="16">
        <v>6753.44</v>
      </c>
      <c r="I13" s="1"/>
      <c r="J13" s="6"/>
      <c r="K13" s="82"/>
    </row>
    <row r="14" spans="1:11" ht="25.25" customHeight="1" x14ac:dyDescent="0.2">
      <c r="A14" s="79" t="s">
        <v>3</v>
      </c>
      <c r="B14" s="80"/>
      <c r="C14" s="80"/>
      <c r="D14" s="80"/>
      <c r="E14" s="80"/>
      <c r="F14" s="80"/>
      <c r="G14" s="80"/>
      <c r="H14" s="16">
        <v>79665.38</v>
      </c>
      <c r="I14" s="1"/>
      <c r="J14" s="6"/>
      <c r="K14" s="82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75">
        <v>748.13</v>
      </c>
      <c r="I15" s="1"/>
      <c r="J15" s="6"/>
      <c r="K15" s="82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6166.54</v>
      </c>
      <c r="I16" s="1"/>
      <c r="J16" s="6"/>
      <c r="K16" s="82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61733.1</v>
      </c>
      <c r="I17" s="1"/>
      <c r="J17" s="6"/>
      <c r="K17" s="82"/>
    </row>
    <row r="18" spans="1:11" ht="25.25" customHeight="1" x14ac:dyDescent="0.2">
      <c r="A18" s="108" t="s">
        <v>98</v>
      </c>
      <c r="B18" s="109"/>
      <c r="C18" s="109"/>
      <c r="D18" s="109"/>
      <c r="E18" s="109"/>
      <c r="F18" s="109"/>
      <c r="G18" s="109"/>
      <c r="H18" s="17">
        <v>252969.75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101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100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K13" sqref="K13"/>
    </sheetView>
  </sheetViews>
  <sheetFormatPr baseColWidth="10" defaultColWidth="8.83203125" defaultRowHeight="15" x14ac:dyDescent="0.2"/>
  <cols>
    <col min="1" max="1" width="7.1640625" customWidth="1"/>
    <col min="7" max="7" width="18.33203125" customWidth="1"/>
    <col min="8" max="8" width="16.5" customWidth="1"/>
    <col min="9" max="9" width="6.6640625" customWidth="1"/>
    <col min="10" max="10" width="9.5" customWidth="1"/>
    <col min="11" max="11" width="14.6640625" customWidth="1"/>
  </cols>
  <sheetData>
    <row r="1" spans="1:11" x14ac:dyDescent="0.2">
      <c r="I1" s="8"/>
      <c r="J1" s="8"/>
    </row>
    <row r="2" spans="1:11" x14ac:dyDescent="0.2">
      <c r="A2" s="119" t="s">
        <v>90</v>
      </c>
      <c r="B2" s="119"/>
      <c r="C2" s="119"/>
      <c r="D2" s="119"/>
      <c r="E2" s="119"/>
      <c r="F2" s="119"/>
      <c r="G2" s="119"/>
      <c r="H2" s="119"/>
      <c r="I2" s="8"/>
      <c r="J2" s="8"/>
    </row>
    <row r="3" spans="1:11" ht="42" customHeight="1" x14ac:dyDescent="0.2">
      <c r="A3" s="119"/>
      <c r="B3" s="119"/>
      <c r="C3" s="119"/>
      <c r="D3" s="119"/>
      <c r="E3" s="119"/>
      <c r="F3" s="119"/>
      <c r="G3" s="119"/>
      <c r="H3" s="119"/>
      <c r="I3" s="8"/>
      <c r="J3" s="8"/>
    </row>
    <row r="4" spans="1:11" ht="20" x14ac:dyDescent="0.2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25" customHeight="1" x14ac:dyDescent="0.2">
      <c r="A5" s="120" t="s">
        <v>91</v>
      </c>
      <c r="B5" s="121"/>
      <c r="C5" s="121"/>
      <c r="D5" s="121"/>
      <c r="E5" s="121"/>
      <c r="F5" s="121"/>
      <c r="G5" s="121"/>
      <c r="H5" s="19">
        <v>350317.97</v>
      </c>
      <c r="I5" s="3"/>
      <c r="J5" s="3"/>
      <c r="K5" s="11"/>
    </row>
    <row r="6" spans="1:11" ht="25.25" customHeight="1" x14ac:dyDescent="0.2">
      <c r="A6" s="76"/>
      <c r="B6" s="78"/>
      <c r="C6" s="78"/>
      <c r="D6" s="78"/>
      <c r="E6" s="78"/>
      <c r="F6" s="78"/>
      <c r="G6" s="78"/>
      <c r="H6" s="15"/>
      <c r="I6" s="1"/>
      <c r="J6" s="9"/>
      <c r="K6" s="11"/>
    </row>
    <row r="7" spans="1:11" ht="23.25" customHeight="1" x14ac:dyDescent="0.2">
      <c r="A7" s="116" t="s">
        <v>93</v>
      </c>
      <c r="B7" s="122"/>
      <c r="C7" s="122"/>
      <c r="D7" s="122"/>
      <c r="E7" s="122"/>
      <c r="F7" s="122"/>
      <c r="G7" s="122"/>
      <c r="H7" s="16">
        <v>618626.81999999995</v>
      </c>
      <c r="I7" s="9"/>
      <c r="J7" s="2"/>
      <c r="K7" s="11"/>
    </row>
    <row r="8" spans="1:11" ht="45.75" customHeight="1" x14ac:dyDescent="0.25">
      <c r="A8" s="106" t="s">
        <v>5</v>
      </c>
      <c r="B8" s="107"/>
      <c r="C8" s="107"/>
      <c r="D8" s="107"/>
      <c r="E8" s="107"/>
      <c r="F8" s="107"/>
      <c r="G8" s="107"/>
      <c r="H8" s="16">
        <f>H9+H10+H11+H12+H13+H14+H15+H16+H17</f>
        <v>615913.56000000006</v>
      </c>
      <c r="I8" s="6"/>
      <c r="J8" s="7"/>
      <c r="K8" s="74"/>
    </row>
    <row r="9" spans="1:11" ht="25.25" customHeight="1" x14ac:dyDescent="0.2">
      <c r="A9" s="116" t="s">
        <v>6</v>
      </c>
      <c r="B9" s="118"/>
      <c r="C9" s="118"/>
      <c r="D9" s="118"/>
      <c r="E9" s="118"/>
      <c r="F9" s="118"/>
      <c r="G9" s="118"/>
      <c r="H9" s="16">
        <f>256396.2+1255.65+42.56+3951.29+8637.84+2079.12</f>
        <v>272362.66000000003</v>
      </c>
      <c r="I9" s="1"/>
      <c r="J9" s="6"/>
      <c r="K9" s="16"/>
    </row>
    <row r="10" spans="1:11" ht="25.25" customHeight="1" x14ac:dyDescent="0.2">
      <c r="A10" s="116" t="s">
        <v>7</v>
      </c>
      <c r="B10" s="118"/>
      <c r="C10" s="118"/>
      <c r="D10" s="118"/>
      <c r="E10" s="118"/>
      <c r="F10" s="118"/>
      <c r="G10" s="118"/>
      <c r="H10" s="16">
        <f>38873.27+46171.98</f>
        <v>85045.25</v>
      </c>
      <c r="I10" s="1"/>
      <c r="J10" s="6"/>
      <c r="K10" s="16"/>
    </row>
    <row r="11" spans="1:11" ht="25.25" customHeight="1" x14ac:dyDescent="0.2">
      <c r="A11" s="116" t="s">
        <v>1</v>
      </c>
      <c r="B11" s="118"/>
      <c r="C11" s="118"/>
      <c r="D11" s="118"/>
      <c r="E11" s="118"/>
      <c r="F11" s="118"/>
      <c r="G11" s="118"/>
      <c r="H11" s="16">
        <v>76110.289999999994</v>
      </c>
      <c r="I11" s="1"/>
      <c r="J11" s="6"/>
      <c r="K11" s="16"/>
    </row>
    <row r="12" spans="1:11" ht="25.25" customHeight="1" x14ac:dyDescent="0.2">
      <c r="A12" s="116" t="s">
        <v>2</v>
      </c>
      <c r="B12" s="118"/>
      <c r="C12" s="118"/>
      <c r="D12" s="118"/>
      <c r="E12" s="118"/>
      <c r="F12" s="118"/>
      <c r="G12" s="118"/>
      <c r="H12" s="16">
        <v>51027.38</v>
      </c>
      <c r="I12" s="1"/>
      <c r="J12" s="6"/>
      <c r="K12" s="16"/>
    </row>
    <row r="13" spans="1:11" ht="25.25" customHeight="1" x14ac:dyDescent="0.2">
      <c r="A13" s="76" t="s">
        <v>8</v>
      </c>
      <c r="B13" s="77"/>
      <c r="C13" s="77"/>
      <c r="D13" s="77"/>
      <c r="E13" s="77"/>
      <c r="F13" s="77"/>
      <c r="G13" s="77"/>
      <c r="H13" s="16">
        <v>5095.13</v>
      </c>
      <c r="I13" s="1"/>
      <c r="J13" s="6"/>
      <c r="K13" s="16"/>
    </row>
    <row r="14" spans="1:11" ht="25.25" customHeight="1" x14ac:dyDescent="0.2">
      <c r="A14" s="76" t="s">
        <v>3</v>
      </c>
      <c r="B14" s="77"/>
      <c r="C14" s="77"/>
      <c r="D14" s="77"/>
      <c r="E14" s="77"/>
      <c r="F14" s="77"/>
      <c r="G14" s="77"/>
      <c r="H14" s="16">
        <v>74126.44</v>
      </c>
      <c r="I14" s="1"/>
      <c r="J14" s="6"/>
      <c r="K14" s="16"/>
    </row>
    <row r="15" spans="1:11" ht="25.25" customHeight="1" x14ac:dyDescent="0.2">
      <c r="A15" s="116" t="s">
        <v>4</v>
      </c>
      <c r="B15" s="118"/>
      <c r="C15" s="118"/>
      <c r="D15" s="118"/>
      <c r="E15" s="118"/>
      <c r="F15" s="118"/>
      <c r="G15" s="118"/>
      <c r="H15" s="75"/>
      <c r="I15" s="1"/>
      <c r="J15" s="6"/>
      <c r="K15" s="16"/>
    </row>
    <row r="16" spans="1:11" ht="25.25" customHeight="1" x14ac:dyDescent="0.2">
      <c r="A16" s="116" t="s">
        <v>10</v>
      </c>
      <c r="B16" s="118"/>
      <c r="C16" s="118"/>
      <c r="D16" s="118"/>
      <c r="E16" s="118"/>
      <c r="F16" s="118"/>
      <c r="G16" s="118"/>
      <c r="H16" s="16">
        <v>5842.15</v>
      </c>
      <c r="I16" s="1"/>
      <c r="J16" s="6"/>
      <c r="K16" s="16"/>
    </row>
    <row r="17" spans="1:11" ht="25.25" customHeight="1" x14ac:dyDescent="0.2">
      <c r="A17" s="106" t="s">
        <v>33</v>
      </c>
      <c r="B17" s="107"/>
      <c r="C17" s="107"/>
      <c r="D17" s="107"/>
      <c r="E17" s="107"/>
      <c r="F17" s="107"/>
      <c r="G17" s="107"/>
      <c r="H17" s="16">
        <v>46304.26</v>
      </c>
      <c r="I17" s="1"/>
      <c r="J17" s="6"/>
      <c r="K17" s="16"/>
    </row>
    <row r="18" spans="1:11" ht="25.25" customHeight="1" x14ac:dyDescent="0.2">
      <c r="A18" s="108" t="s">
        <v>92</v>
      </c>
      <c r="B18" s="109"/>
      <c r="C18" s="109"/>
      <c r="D18" s="109"/>
      <c r="E18" s="109"/>
      <c r="F18" s="109"/>
      <c r="G18" s="109"/>
      <c r="H18" s="17">
        <v>395406.47</v>
      </c>
      <c r="I18" s="1"/>
      <c r="J18" s="6"/>
      <c r="K18" s="11"/>
    </row>
    <row r="19" spans="1:11" ht="18.75" customHeight="1" x14ac:dyDescent="0.25">
      <c r="A19" s="110"/>
      <c r="B19" s="111"/>
      <c r="C19" s="111"/>
      <c r="D19" s="111"/>
      <c r="E19" s="111"/>
      <c r="F19" s="111"/>
      <c r="G19" s="111"/>
      <c r="H19" s="18"/>
      <c r="I19" s="1"/>
      <c r="J19" s="7"/>
      <c r="K19" s="11"/>
    </row>
    <row r="20" spans="1:11" ht="20" x14ac:dyDescent="0.2">
      <c r="A20" s="112"/>
      <c r="B20" s="112"/>
      <c r="C20" s="112"/>
      <c r="D20" s="112"/>
      <c r="E20" s="112"/>
      <c r="F20" s="112"/>
      <c r="G20" s="113"/>
      <c r="H20" s="113"/>
      <c r="I20" s="9"/>
      <c r="J20" s="12"/>
      <c r="K20" s="11"/>
    </row>
    <row r="21" spans="1:11" ht="120.75" customHeight="1" x14ac:dyDescent="0.25">
      <c r="A21" s="114" t="s">
        <v>94</v>
      </c>
      <c r="B21" s="115"/>
      <c r="C21" s="115"/>
      <c r="D21" s="115"/>
      <c r="E21" s="115"/>
      <c r="F21" s="115"/>
      <c r="G21" s="115"/>
      <c r="H21" s="115"/>
      <c r="I21" s="6"/>
      <c r="J21" s="7"/>
      <c r="K21" s="11"/>
    </row>
    <row r="22" spans="1:11" ht="16" x14ac:dyDescent="0.2">
      <c r="A22" s="104" t="s">
        <v>9</v>
      </c>
      <c r="B22" s="105"/>
      <c r="C22" s="105"/>
      <c r="D22" s="105"/>
      <c r="E22" s="105"/>
      <c r="F22" s="105"/>
      <c r="G22" s="105"/>
      <c r="H22" s="105"/>
      <c r="I22" s="9"/>
      <c r="J22" s="2"/>
      <c r="K22" s="11"/>
    </row>
    <row r="23" spans="1:11" ht="19" x14ac:dyDescent="0.25">
      <c r="A23" s="105"/>
      <c r="B23" s="105"/>
      <c r="C23" s="105"/>
      <c r="D23" s="105"/>
      <c r="E23" s="105"/>
      <c r="F23" s="105"/>
      <c r="G23" s="105"/>
      <c r="H23" s="105"/>
      <c r="I23" s="6"/>
      <c r="J23" s="7"/>
      <c r="K23" s="11"/>
    </row>
    <row r="24" spans="1:11" ht="16" x14ac:dyDescent="0.2">
      <c r="I24" s="2"/>
      <c r="J24" s="10"/>
      <c r="K24" s="11"/>
    </row>
    <row r="25" spans="1:11" ht="16" x14ac:dyDescent="0.2">
      <c r="I25" s="3"/>
      <c r="J25" s="10"/>
      <c r="K25" s="11"/>
    </row>
    <row r="26" spans="1:11" ht="16" x14ac:dyDescent="0.2">
      <c r="I26" s="9"/>
      <c r="J26" s="10"/>
      <c r="K26" s="11"/>
    </row>
    <row r="27" spans="1:11" x14ac:dyDescent="0.2">
      <c r="I27" s="9"/>
      <c r="J27" s="9"/>
      <c r="K27" s="11"/>
    </row>
    <row r="28" spans="1:11" ht="48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19 </vt:lpstr>
      <vt:lpstr>январь 2019</vt:lpstr>
      <vt:lpstr>декабрь 2018 </vt:lpstr>
      <vt:lpstr>Ноябрь 2018</vt:lpstr>
      <vt:lpstr>Октябрь 2018</vt:lpstr>
      <vt:lpstr>Сентябрь 2018 </vt:lpstr>
      <vt:lpstr>август 2018 </vt:lpstr>
      <vt:lpstr>июль 2018</vt:lpstr>
      <vt:lpstr>июнь 2018 </vt:lpstr>
      <vt:lpstr>май  2018</vt:lpstr>
      <vt:lpstr>апрель 2018 </vt:lpstr>
      <vt:lpstr>март 2018</vt:lpstr>
      <vt:lpstr>февраль 2018</vt:lpstr>
      <vt:lpstr>январь 2018 </vt:lpstr>
      <vt:lpstr>декабрь 2017</vt:lpstr>
      <vt:lpstr>ноябрь 2017</vt:lpstr>
      <vt:lpstr>октябрь 2017</vt:lpstr>
      <vt:lpstr>сент. 2017</vt:lpstr>
      <vt:lpstr>август 2017</vt:lpstr>
      <vt:lpstr>июль 2017</vt:lpstr>
      <vt:lpstr>июнь 2017</vt:lpstr>
      <vt:lpstr>май 2017</vt:lpstr>
      <vt:lpstr>апрель 2017</vt:lpstr>
      <vt:lpstr>март 2017 </vt:lpstr>
      <vt:lpstr>февраль 2017 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2012-12-04T00:18:08Z</cp:lastPrinted>
  <dcterms:created xsi:type="dcterms:W3CDTF">2011-02-07T06:28:49Z</dcterms:created>
  <dcterms:modified xsi:type="dcterms:W3CDTF">2019-03-18T04:20:59Z</dcterms:modified>
</cp:coreProperties>
</file>