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15600" windowHeight="11760"/>
  </bookViews>
  <sheets>
    <sheet name="декабрь 2018" sheetId="88" r:id="rId1"/>
    <sheet name="ноябрь 2018" sheetId="87" r:id="rId2"/>
    <sheet name="октябрь 2018" sheetId="86" r:id="rId3"/>
    <sheet name="сентябрь 2018  " sheetId="85" r:id="rId4"/>
    <sheet name="август 2018  " sheetId="84" r:id="rId5"/>
    <sheet name="июль 2018  " sheetId="83" r:id="rId6"/>
    <sheet name="июнь 2018  " sheetId="82" r:id="rId7"/>
    <sheet name="май 2018  " sheetId="81" r:id="rId8"/>
    <sheet name="апрель 2018 " sheetId="80" r:id="rId9"/>
    <sheet name="март 2018 " sheetId="79" r:id="rId10"/>
    <sheet name="февраль 2018 " sheetId="78" r:id="rId11"/>
    <sheet name="январь 2018" sheetId="77" r:id="rId12"/>
    <sheet name="декабрь 2017  " sheetId="76" r:id="rId13"/>
    <sheet name="ноябрь 2017  " sheetId="75" r:id="rId14"/>
    <sheet name="октябрь 2017 " sheetId="74" r:id="rId15"/>
    <sheet name="сентябрь 2017" sheetId="73" r:id="rId16"/>
    <sheet name="август 2017" sheetId="72" r:id="rId17"/>
    <sheet name="июль 2017 " sheetId="71" r:id="rId18"/>
    <sheet name="июнь 2017  " sheetId="70" r:id="rId19"/>
    <sheet name="май 2017 " sheetId="69" r:id="rId20"/>
    <sheet name="апрель 2017" sheetId="68" r:id="rId21"/>
    <sheet name="март 2017 " sheetId="67" r:id="rId22"/>
    <sheet name="февраль 2017 " sheetId="66" r:id="rId23"/>
    <sheet name="январь 2017 " sheetId="65" r:id="rId24"/>
    <sheet name="декабрь 2016 " sheetId="64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" i="88" l="1"/>
  <c r="H9" i="88"/>
  <c r="H10" i="88"/>
  <c r="H7" i="88"/>
  <c r="H8" i="88"/>
  <c r="H22" i="87"/>
  <c r="H7" i="87"/>
  <c r="H9" i="87"/>
  <c r="H10" i="87"/>
  <c r="H8" i="87"/>
  <c r="H22" i="86"/>
  <c r="H9" i="86"/>
  <c r="H12" i="86"/>
  <c r="H10" i="86"/>
  <c r="H8" i="86"/>
  <c r="H8" i="85"/>
  <c r="H8" i="84"/>
  <c r="H8" i="83"/>
  <c r="H8" i="82"/>
  <c r="H9" i="81"/>
  <c r="H10" i="81"/>
  <c r="H8" i="81"/>
  <c r="H8" i="80"/>
  <c r="H8" i="79"/>
  <c r="H8" i="78"/>
  <c r="H10" i="77"/>
  <c r="H9" i="77"/>
  <c r="H8" i="77"/>
  <c r="H8" i="76"/>
  <c r="H8" i="75"/>
  <c r="H8" i="74"/>
  <c r="H8" i="73"/>
  <c r="H8" i="72"/>
  <c r="H8" i="71"/>
  <c r="H8" i="70"/>
  <c r="H9" i="69"/>
  <c r="H8" i="69"/>
  <c r="H8" i="68"/>
  <c r="H8" i="67"/>
  <c r="H8" i="66"/>
  <c r="H8" i="65"/>
  <c r="H8" i="64"/>
</calcChain>
</file>

<file path=xl/sharedStrings.xml><?xml version="1.0" encoding="utf-8"?>
<sst xmlns="http://schemas.openxmlformats.org/spreadsheetml/2006/main" count="490" uniqueCount="126">
  <si>
    <t>С уважением, ООО "Управляющая компания "Мой дом"</t>
  </si>
  <si>
    <t>Содержание и ремонт жилья</t>
  </si>
  <si>
    <t>Холодная вода и водоотведение</t>
  </si>
  <si>
    <t>Горячая вода</t>
  </si>
  <si>
    <t>Отопление</t>
  </si>
  <si>
    <t>Электроэнергия</t>
  </si>
  <si>
    <t>Капитальный ремонт</t>
  </si>
  <si>
    <t>Антенна</t>
  </si>
  <si>
    <t>Система видеонаблюдения</t>
  </si>
  <si>
    <t>Домофон</t>
  </si>
  <si>
    <t>Пеня</t>
  </si>
  <si>
    <t>Сбор на ограждение</t>
  </si>
  <si>
    <t xml:space="preserve">Выполненные работы: </t>
  </si>
  <si>
    <t>Поступило в счет оплаты содержания и ремонта жилья,коммунальных услуг, в т.ч.:</t>
  </si>
  <si>
    <t>Компонент на теплоноситель</t>
  </si>
  <si>
    <t>Компонент на тепловую энергию</t>
  </si>
  <si>
    <t>Отчет ТСЖ "МОСТОВИК"                                                         за период 01.12.2016-31.12.2016</t>
  </si>
  <si>
    <t>Задолженность собственников на 01.12.2016</t>
  </si>
  <si>
    <t>Начислено за декабрь 2016г</t>
  </si>
  <si>
    <t>Просроченная задолженность собственников на 31.12.2016</t>
  </si>
  <si>
    <t>Отчет ТСЖ "МОСТОВИК"                                                         за период 01.01.2017-31.01.2017</t>
  </si>
  <si>
    <t>Задолженность собственников на 01.01.2017</t>
  </si>
  <si>
    <t>Начислено за январь 2017г</t>
  </si>
  <si>
    <t>Просроченная задолженность собственников на 31.01.2017</t>
  </si>
  <si>
    <t>Исполнителский сбор</t>
  </si>
  <si>
    <t>Отчет ТСЖ "МОСТОВИК"                                                         за период 01.02.2017-28.02.2017</t>
  </si>
  <si>
    <t>Задолженность собственников на 01.02.2017</t>
  </si>
  <si>
    <t>Начислено за февраль 2017г</t>
  </si>
  <si>
    <t>Просроченная задолженность собственников на 28.02.2017</t>
  </si>
  <si>
    <t>Отчет ТСЖ "МОСТОВИК"                                                         за период 01.03.2017-31.03.2017</t>
  </si>
  <si>
    <t>Задолженность собственников на 01.03.2017</t>
  </si>
  <si>
    <t>Начислено за март 2017г</t>
  </si>
  <si>
    <t>Просроченная задолженность собственников на 31.03.2017</t>
  </si>
  <si>
    <t>Отчет ТСЖ "МОСТОВИК"                                                         за период 01.04.2017-30.04.2017</t>
  </si>
  <si>
    <t>Задолженность собственников на 01.04.2017</t>
  </si>
  <si>
    <t>Начислено за апрель 2017г</t>
  </si>
  <si>
    <t>Просроченная задолженность собственников на 30.04.2017</t>
  </si>
  <si>
    <t>Задолженность собственников на 01.05.2017</t>
  </si>
  <si>
    <t>Начислено за май 2017г</t>
  </si>
  <si>
    <t>Просроченная задолженность собственников на 31.05.2017</t>
  </si>
  <si>
    <t>Отчет ТСЖ "МОСТОВИК"                                                         за период 01.05.2017-31.05.2017</t>
  </si>
  <si>
    <t xml:space="preserve">Выполненные работы: 1. Произведена установка регулятора давления на систему ГВС. </t>
  </si>
  <si>
    <t>Отчет ТСЖ "МОСТОВИК"                                                         за период 01.06.2017-30.06.2017</t>
  </si>
  <si>
    <t>Задолженность собственников на 01.06.2017</t>
  </si>
  <si>
    <t>Начислено за июнь 2017г</t>
  </si>
  <si>
    <t>Просроченная задолженность собственников на 30.06.2017</t>
  </si>
  <si>
    <t xml:space="preserve">Выполненные работы: 1. </t>
  </si>
  <si>
    <t>Отчет ТСЖ "МОСТОВИК"                                                         за период 01.07.2017-31.07.2017</t>
  </si>
  <si>
    <t>Задолженность собственников на 01.07.2017</t>
  </si>
  <si>
    <t>Начислено за июль 2017г</t>
  </si>
  <si>
    <t>Просроченная задолженность собственников на 31.07.2017</t>
  </si>
  <si>
    <t>Отчет ТСЖ "МОСТОВИК"                                                         за период 01.08.2017-31.08.2017</t>
  </si>
  <si>
    <t>Задолженность собственников на 01.08.2017</t>
  </si>
  <si>
    <t>Начислено за август 2017г</t>
  </si>
  <si>
    <t>Просроченная задолженность собственников на 31.08.2017</t>
  </si>
  <si>
    <t>Выполненные работы: 1. Завершены работы по строительству ограждения спортивной площадки; 2. Завершены работы по ремоту ограждения тротуаров от проезжей части; 3. Произведены работы по частичному асфальтированию перед калиткой, для предотвращения скопления воды во время дождя. 4. Произведены работы по монтажу сливного лотка на 3-м подъезде, для предотвращения скопления воды.</t>
  </si>
  <si>
    <t>Отчет ТСЖ "МОСТОВИК"                                                         за период 01.09.2017-30.09.2017</t>
  </si>
  <si>
    <t>Задолженность собственников на 01.09.2017</t>
  </si>
  <si>
    <t>Начислено за сентябрь 2017г</t>
  </si>
  <si>
    <t>Просроченная задолженность собственников на 30.09.2017</t>
  </si>
  <si>
    <t>Отчет ТСЖ "МОСТОВИК"                                                         за период 01.10.2017-31.10.2017</t>
  </si>
  <si>
    <t>Задолженность собственников на 01.10.2017</t>
  </si>
  <si>
    <t>Начислено за октябрь 2017г</t>
  </si>
  <si>
    <t>Просроченная задолженность собственников на 31.10.2017</t>
  </si>
  <si>
    <t>Отчет ТСЖ "МОСТОВИК"                                                         за период 01.11.2017-30.11.2017</t>
  </si>
  <si>
    <t>Задолженность собственников на 01.11.2017</t>
  </si>
  <si>
    <t>Начислено за ноябрь 2017г</t>
  </si>
  <si>
    <t>Просроченная задолженность собственников на 30.11.2017</t>
  </si>
  <si>
    <t>Отчет ТСЖ "МОСТОВИК"                                                         за период 01.12.2017-31.12.2017</t>
  </si>
  <si>
    <t>Задолженность собственников на 01.12.2017</t>
  </si>
  <si>
    <t>Начислено за декабрь 2017г</t>
  </si>
  <si>
    <t>Просроченная задолженность собственников на 31.12.2017</t>
  </si>
  <si>
    <t>Отчет ТСЖ "МОСТОВИК"                                                         за период 01.01.2018-31.01.2018</t>
  </si>
  <si>
    <t>Задолженность собственников на 01.01.2018</t>
  </si>
  <si>
    <t>Начислено за январь 2018г</t>
  </si>
  <si>
    <t>Просроченная задолженность собственников на 31.01.2018</t>
  </si>
  <si>
    <t>Отчет ТСЖ "МОСТОВИК"                                                         за период 01.02.2018-28.02.2018</t>
  </si>
  <si>
    <t>Задолженность собственников на 01.02.2018</t>
  </si>
  <si>
    <t>Начислено за февраль 2018г</t>
  </si>
  <si>
    <t>Просроченная задолженность собственников на 28.02.2018</t>
  </si>
  <si>
    <t>Отчет ТСЖ "МОСТОВИК"                                                         за период 01.03.2018-31.03.2018</t>
  </si>
  <si>
    <t>Задолженность собственников на 01.03.2018</t>
  </si>
  <si>
    <t>Начислено за март 2018г</t>
  </si>
  <si>
    <t>Просроченная задолженность собственников на 31.03.2018</t>
  </si>
  <si>
    <t>Отчет ТСЖ "МОСТОВИК"                                                         за период 01.04.2018-30.04.2018</t>
  </si>
  <si>
    <t>Задолженность собственников на 01.04.2018</t>
  </si>
  <si>
    <t>Начислено за апрель 2018г</t>
  </si>
  <si>
    <t>Просроченная задолженность собственников на 30.04.2018</t>
  </si>
  <si>
    <t>Выполненные работы: 1. Произведен ремонт кровли на козырьках.</t>
  </si>
  <si>
    <t>Отчет ТСЖ "МОСТОВИК"                                                         за период 01.05.2018-31.05.2018</t>
  </si>
  <si>
    <t>Задолженность собственников на 01.05.2018</t>
  </si>
  <si>
    <t>Начислено за май 2018г</t>
  </si>
  <si>
    <t>Просроченная задолженность собственников на 31.05.2018</t>
  </si>
  <si>
    <t>Отчет ТСЖ "МОСТОВИК"                                                         за период 01.06.2018-30.06.2018</t>
  </si>
  <si>
    <t>Задолженность собственников на 01.06.2018</t>
  </si>
  <si>
    <t>Начислено за июнь 2018г</t>
  </si>
  <si>
    <t>Просроченная задолженность собственников на 30.06.2018</t>
  </si>
  <si>
    <t xml:space="preserve">Выполненные работы: 1. Демонтировано металлическое ограждение. 2. Проведен ремонт кровли над входами в подъезды. 3. Планируется начало ремонта подъездов. </t>
  </si>
  <si>
    <t>Отчет ТСЖ "МОСТОВИК"                                                         за период 01.07.2018-31.07.2018</t>
  </si>
  <si>
    <t>Задолженность собственников на 01.07.2018</t>
  </si>
  <si>
    <t>Начислено за июль 2018г</t>
  </si>
  <si>
    <t>Просроченная задолженность собственников на 31.07.2018</t>
  </si>
  <si>
    <t>С уважением, ООО "Розенталь Групп "Авиор"</t>
  </si>
  <si>
    <t xml:space="preserve">Выполненные работы: 1. Начаты работы по ремонту трех подъездов. </t>
  </si>
  <si>
    <t>Отчет ТСЖ "МОСТОВИК"                                                         за период 01.08.2018-31.08.2018</t>
  </si>
  <si>
    <t>Задолженность собственников на 01.08.2018</t>
  </si>
  <si>
    <t>Начислено за август 2018г</t>
  </si>
  <si>
    <t>Просроченная задолженность собственников на 31.08.2018</t>
  </si>
  <si>
    <t>Отчет ТСЖ "МОСТОВИК"                                                         за период 01.09.2018-30.09.2018</t>
  </si>
  <si>
    <t>Задолженность собственников на 01.09.2018</t>
  </si>
  <si>
    <t>Начислено за сентябрь 2018г</t>
  </si>
  <si>
    <t>Просроченная задолженность собственников на 30.09.2018</t>
  </si>
  <si>
    <t>Платные услуги</t>
  </si>
  <si>
    <t xml:space="preserve">Выполненные работы: 1. Завершены работы по ремонту трех подъездов. </t>
  </si>
  <si>
    <t>Отчет ТСЖ "МОСТОВИК"                                                         за период 01.10.2018-31.10.2018</t>
  </si>
  <si>
    <t>Задолженность собственников на 01.10.2018</t>
  </si>
  <si>
    <t>Начислено за октябрь 2018г</t>
  </si>
  <si>
    <t>Просроченная задолженность собственников на 31.10.2018</t>
  </si>
  <si>
    <t>Отчет ТСЖ "МОСТОВИК"                                                         за период 01.11.2018-30.11.2018</t>
  </si>
  <si>
    <t>Задолженность собственников на 01.11.2018</t>
  </si>
  <si>
    <t>Начислено за ноябрь 2018г</t>
  </si>
  <si>
    <t>Просроченная задолженность собственников на 30.11.2018</t>
  </si>
  <si>
    <t>Отчет ТСЖ "МОСТОВИК"                                                         за период 01.12.2018-31.12.2018</t>
  </si>
  <si>
    <t>Задолженность собственников на 01.12.2018</t>
  </si>
  <si>
    <t>Начислено за декабрь 2018г</t>
  </si>
  <si>
    <t>Просроченная задолженность собственников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</si>
</sst>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110">
    <xf numFmtId="0" fontId="0" fillId="0" borderId="0" xfId="0"/>
    <xf numFmtId="0" fontId="1" fillId="0" borderId="0" xfId="0" applyFont="1"/>
    <xf numFmtId="2" fontId="4" fillId="2" borderId="0" xfId="0" applyNumberFormat="1" applyFont="1" applyFill="1" applyBorder="1"/>
    <xf numFmtId="0" fontId="1" fillId="0" borderId="0" xfId="0" applyFont="1" applyBorder="1"/>
    <xf numFmtId="2" fontId="1" fillId="0" borderId="0" xfId="0" applyNumberFormat="1" applyFont="1" applyBorder="1"/>
    <xf numFmtId="0" fontId="5" fillId="0" borderId="5" xfId="0" applyFont="1" applyBorder="1"/>
    <xf numFmtId="2" fontId="5" fillId="0" borderId="5" xfId="0" applyNumberFormat="1" applyFont="1" applyBorder="1"/>
    <xf numFmtId="2" fontId="5" fillId="0" borderId="8" xfId="0" applyNumberFormat="1" applyFont="1" applyBorder="1"/>
    <xf numFmtId="2" fontId="5" fillId="0" borderId="3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2" fillId="0" borderId="0" xfId="0" applyFont="1" applyAlignment="1">
      <alignment horizontal="center" vertical="distributed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2" fontId="3" fillId="0" borderId="5" xfId="0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1" xfId="0" applyNumberFormat="1" applyFont="1" applyBorder="1"/>
    <xf numFmtId="2" fontId="3" fillId="0" borderId="5" xfId="0" applyNumberFormat="1" applyFont="1" applyFill="1" applyBorder="1" applyAlignment="1">
      <alignment horizontal="right"/>
    </xf>
    <xf numFmtId="4" fontId="3" fillId="0" borderId="5" xfId="1" applyNumberFormat="1" applyFont="1" applyFill="1" applyBorder="1" applyAlignment="1">
      <alignment horizontal="right" vertical="top"/>
    </xf>
    <xf numFmtId="2" fontId="3" fillId="0" borderId="5" xfId="1" applyNumberFormat="1" applyFont="1" applyFill="1" applyBorder="1" applyAlignment="1">
      <alignment horizontal="right" vertical="top"/>
    </xf>
    <xf numFmtId="2" fontId="0" fillId="0" borderId="0" xfId="0" applyNumberFormat="1"/>
  </cellXfs>
  <cellStyles count="2">
    <cellStyle name="Обычный" xfId="0" builtinId="0"/>
    <cellStyle name="Обычный_декабрь 2018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  <col min="11" max="11" width="10.5703125" bestFit="1" customWidth="1"/>
  </cols>
  <sheetData>
    <row r="2" spans="1:11" x14ac:dyDescent="0.25">
      <c r="A2" s="95" t="s">
        <v>122</v>
      </c>
      <c r="B2" s="95"/>
      <c r="C2" s="95"/>
      <c r="D2" s="95"/>
      <c r="E2" s="95"/>
      <c r="F2" s="95"/>
      <c r="G2" s="95"/>
      <c r="H2" s="95"/>
    </row>
    <row r="3" spans="1:11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11" ht="20.25" x14ac:dyDescent="0.3">
      <c r="A4" s="1"/>
      <c r="B4" s="1"/>
      <c r="C4" s="1"/>
      <c r="D4" s="1"/>
      <c r="E4" s="1"/>
      <c r="F4" s="1"/>
      <c r="G4" s="1"/>
      <c r="H4" s="1"/>
    </row>
    <row r="5" spans="1:11" ht="18.75" x14ac:dyDescent="0.3">
      <c r="A5" s="103" t="s">
        <v>123</v>
      </c>
      <c r="B5" s="104"/>
      <c r="C5" s="104"/>
      <c r="D5" s="104"/>
      <c r="E5" s="104"/>
      <c r="F5" s="104"/>
      <c r="G5" s="104"/>
      <c r="H5" s="105">
        <v>1100109.3500000001</v>
      </c>
    </row>
    <row r="6" spans="1:11" ht="18.75" x14ac:dyDescent="0.3">
      <c r="A6" s="82"/>
      <c r="B6" s="83"/>
      <c r="C6" s="83"/>
      <c r="D6" s="83"/>
      <c r="E6" s="83"/>
      <c r="F6" s="83"/>
      <c r="G6" s="83"/>
      <c r="H6" s="5"/>
    </row>
    <row r="7" spans="1:11" ht="18.75" x14ac:dyDescent="0.3">
      <c r="A7" s="91" t="s">
        <v>124</v>
      </c>
      <c r="B7" s="98"/>
      <c r="C7" s="98"/>
      <c r="D7" s="98"/>
      <c r="E7" s="98"/>
      <c r="F7" s="98"/>
      <c r="G7" s="98"/>
      <c r="H7" s="6">
        <f>885364.79+10120.5 -74544.63</f>
        <v>820940.66</v>
      </c>
    </row>
    <row r="8" spans="1:11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SUM(H9:H21)</f>
        <v>762681.27</v>
      </c>
    </row>
    <row r="9" spans="1:11" ht="21.75" customHeight="1" x14ac:dyDescent="0.3">
      <c r="A9" s="91" t="s">
        <v>1</v>
      </c>
      <c r="B9" s="102"/>
      <c r="C9" s="102"/>
      <c r="D9" s="102"/>
      <c r="E9" s="102"/>
      <c r="F9" s="102"/>
      <c r="G9" s="102"/>
      <c r="H9" s="101">
        <f>371.1+1213.88+261528.53+773.23+3748.91</f>
        <v>267635.64999999997</v>
      </c>
    </row>
    <row r="10" spans="1:11" ht="22.5" customHeight="1" x14ac:dyDescent="0.3">
      <c r="A10" s="91" t="s">
        <v>2</v>
      </c>
      <c r="B10" s="102"/>
      <c r="C10" s="102"/>
      <c r="D10" s="102"/>
      <c r="E10" s="102"/>
      <c r="F10" s="102"/>
      <c r="G10" s="102"/>
      <c r="H10" s="106">
        <f>50224.08+41713.06</f>
        <v>91937.14</v>
      </c>
    </row>
    <row r="11" spans="1:11" ht="22.5" customHeight="1" x14ac:dyDescent="0.3">
      <c r="A11" s="91" t="s">
        <v>14</v>
      </c>
      <c r="B11" s="102"/>
      <c r="C11" s="102"/>
      <c r="D11" s="102"/>
      <c r="E11" s="102"/>
      <c r="F11" s="102"/>
      <c r="G11" s="102"/>
      <c r="H11" s="107">
        <v>17242.14</v>
      </c>
    </row>
    <row r="12" spans="1:11" ht="18.75" x14ac:dyDescent="0.3">
      <c r="A12" s="91" t="s">
        <v>3</v>
      </c>
      <c r="B12" s="102"/>
      <c r="C12" s="102"/>
      <c r="D12" s="102"/>
      <c r="E12" s="102"/>
      <c r="F12" s="102"/>
      <c r="G12" s="102"/>
      <c r="H12" s="107">
        <v>9853.8799999999992</v>
      </c>
    </row>
    <row r="13" spans="1:11" ht="18.75" x14ac:dyDescent="0.3">
      <c r="A13" s="91" t="s">
        <v>4</v>
      </c>
      <c r="B13" s="102"/>
      <c r="C13" s="102"/>
      <c r="D13" s="102"/>
      <c r="E13" s="102"/>
      <c r="F13" s="102"/>
      <c r="G13" s="102"/>
      <c r="H13" s="107">
        <v>199872.19</v>
      </c>
    </row>
    <row r="14" spans="1:11" ht="18.75" x14ac:dyDescent="0.3">
      <c r="A14" s="91" t="s">
        <v>15</v>
      </c>
      <c r="B14" s="102"/>
      <c r="C14" s="102"/>
      <c r="D14" s="102"/>
      <c r="E14" s="102"/>
      <c r="F14" s="102"/>
      <c r="G14" s="102"/>
      <c r="H14" s="107">
        <v>37663.71</v>
      </c>
      <c r="K14" s="109"/>
    </row>
    <row r="15" spans="1:11" ht="18.75" x14ac:dyDescent="0.3">
      <c r="A15" s="91" t="s">
        <v>5</v>
      </c>
      <c r="B15" s="102"/>
      <c r="C15" s="102"/>
      <c r="D15" s="102"/>
      <c r="E15" s="102"/>
      <c r="F15" s="102"/>
      <c r="G15" s="102"/>
      <c r="H15" s="107">
        <v>70323.5</v>
      </c>
    </row>
    <row r="16" spans="1:11" ht="18.75" x14ac:dyDescent="0.3">
      <c r="A16" s="91" t="s">
        <v>6</v>
      </c>
      <c r="B16" s="102"/>
      <c r="C16" s="102"/>
      <c r="D16" s="102"/>
      <c r="E16" s="102"/>
      <c r="F16" s="102"/>
      <c r="G16" s="102"/>
      <c r="H16" s="107">
        <v>33286.74</v>
      </c>
    </row>
    <row r="17" spans="1:8" ht="18.75" x14ac:dyDescent="0.3">
      <c r="A17" s="91" t="s">
        <v>7</v>
      </c>
      <c r="B17" s="102"/>
      <c r="C17" s="102"/>
      <c r="D17" s="102"/>
      <c r="E17" s="102"/>
      <c r="F17" s="102"/>
      <c r="G17" s="102"/>
      <c r="H17" s="106">
        <v>5204.45</v>
      </c>
    </row>
    <row r="18" spans="1:8" ht="18.75" x14ac:dyDescent="0.3">
      <c r="A18" s="91" t="s">
        <v>8</v>
      </c>
      <c r="B18" s="102"/>
      <c r="C18" s="102"/>
      <c r="D18" s="102"/>
      <c r="E18" s="102"/>
      <c r="F18" s="102"/>
      <c r="G18" s="102"/>
      <c r="H18" s="107">
        <v>3841.99</v>
      </c>
    </row>
    <row r="19" spans="1:8" ht="18.75" x14ac:dyDescent="0.3">
      <c r="A19" s="91" t="s">
        <v>9</v>
      </c>
      <c r="B19" s="102"/>
      <c r="C19" s="102"/>
      <c r="D19" s="102"/>
      <c r="E19" s="102"/>
      <c r="F19" s="102"/>
      <c r="G19" s="102"/>
      <c r="H19" s="107">
        <v>5613.42</v>
      </c>
    </row>
    <row r="20" spans="1:8" ht="18.75" x14ac:dyDescent="0.3">
      <c r="A20" s="91" t="s">
        <v>112</v>
      </c>
      <c r="B20" s="102"/>
      <c r="C20" s="102"/>
      <c r="D20" s="102"/>
      <c r="E20" s="102"/>
      <c r="F20" s="102"/>
      <c r="G20" s="102"/>
      <c r="H20" s="108">
        <v>794.28</v>
      </c>
    </row>
    <row r="21" spans="1:8" ht="24" customHeight="1" x14ac:dyDescent="0.3">
      <c r="A21" s="91" t="s">
        <v>10</v>
      </c>
      <c r="B21" s="102"/>
      <c r="C21" s="102"/>
      <c r="D21" s="102"/>
      <c r="E21" s="102"/>
      <c r="F21" s="102"/>
      <c r="G21" s="102"/>
      <c r="H21" s="107">
        <v>19412.18</v>
      </c>
    </row>
    <row r="22" spans="1:8" ht="25.5" customHeight="1" x14ac:dyDescent="0.3">
      <c r="A22" s="93" t="s">
        <v>125</v>
      </c>
      <c r="B22" s="94"/>
      <c r="C22" s="94"/>
      <c r="D22" s="94"/>
      <c r="E22" s="94"/>
      <c r="F22" s="94"/>
      <c r="G22" s="94"/>
      <c r="H22" s="7">
        <f>1881511.81-H7</f>
        <v>1060571.1499999999</v>
      </c>
    </row>
    <row r="23" spans="1:8" ht="27.75" customHeight="1" x14ac:dyDescent="0.3">
      <c r="A23" s="84"/>
      <c r="B23" s="85"/>
      <c r="C23" s="85"/>
      <c r="D23" s="85"/>
      <c r="E23" s="85"/>
      <c r="F23" s="85"/>
      <c r="G23" s="85"/>
      <c r="H23" s="2"/>
    </row>
    <row r="24" spans="1:8" ht="24" customHeight="1" x14ac:dyDescent="0.3">
      <c r="A24" s="86"/>
      <c r="B24" s="86"/>
      <c r="C24" s="86"/>
      <c r="D24" s="86"/>
      <c r="E24" s="86"/>
      <c r="F24" s="86"/>
      <c r="G24" s="81"/>
      <c r="H24" s="2"/>
    </row>
    <row r="25" spans="1:8" ht="20.25" x14ac:dyDescent="0.3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3">
      <c r="A26" s="87" t="s">
        <v>12</v>
      </c>
      <c r="B26" s="88"/>
      <c r="C26" s="88"/>
      <c r="D26" s="88"/>
      <c r="E26" s="88"/>
      <c r="F26" s="88"/>
      <c r="G26" s="88"/>
      <c r="H26" s="88"/>
    </row>
    <row r="27" spans="1:8" x14ac:dyDescent="0.25">
      <c r="A27" s="89" t="s">
        <v>102</v>
      </c>
      <c r="B27" s="90"/>
      <c r="C27" s="90"/>
      <c r="D27" s="90"/>
      <c r="E27" s="90"/>
      <c r="F27" s="90"/>
      <c r="G27" s="90"/>
      <c r="H27" s="90"/>
    </row>
    <row r="28" spans="1:8" x14ac:dyDescent="0.25">
      <c r="A28" s="90"/>
      <c r="B28" s="90"/>
      <c r="C28" s="90"/>
      <c r="D28" s="90"/>
      <c r="E28" s="90"/>
      <c r="F28" s="90"/>
      <c r="G28" s="90"/>
      <c r="H28" s="90"/>
    </row>
  </sheetData>
  <mergeCells count="22"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  <mergeCell ref="A11:G11"/>
    <mergeCell ref="A12:G12"/>
    <mergeCell ref="A13:G13"/>
    <mergeCell ref="A14:G14"/>
    <mergeCell ref="A15:G15"/>
    <mergeCell ref="A16:G16"/>
    <mergeCell ref="A2:H3"/>
    <mergeCell ref="A5:G5"/>
    <mergeCell ref="A7:G7"/>
    <mergeCell ref="A8:G8"/>
    <mergeCell ref="A9:G9"/>
    <mergeCell ref="A10:G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8" sqref="H8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80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81</v>
      </c>
      <c r="B5" s="97"/>
      <c r="C5" s="97"/>
      <c r="D5" s="97"/>
      <c r="E5" s="97"/>
      <c r="F5" s="97"/>
      <c r="G5" s="97"/>
      <c r="H5" s="8">
        <v>1195973.98</v>
      </c>
    </row>
    <row r="6" spans="1:8" ht="18.75" x14ac:dyDescent="0.3">
      <c r="A6" s="55"/>
      <c r="B6" s="56"/>
      <c r="C6" s="56"/>
      <c r="D6" s="56"/>
      <c r="E6" s="56"/>
      <c r="F6" s="56"/>
      <c r="G6" s="56"/>
      <c r="H6" s="5"/>
    </row>
    <row r="7" spans="1:8" ht="18.75" x14ac:dyDescent="0.3">
      <c r="A7" s="91" t="s">
        <v>82</v>
      </c>
      <c r="B7" s="98"/>
      <c r="C7" s="98"/>
      <c r="D7" s="98"/>
      <c r="E7" s="98"/>
      <c r="F7" s="98"/>
      <c r="G7" s="98"/>
      <c r="H7" s="6">
        <v>735492.79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924818.48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311861.2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89838.41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25346.73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7122.73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302615.67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56260.62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72602.42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39950.57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5498.05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4393.21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6558.89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2769.98</v>
      </c>
    </row>
    <row r="21" spans="1:8" ht="25.5" customHeight="1" x14ac:dyDescent="0.3">
      <c r="A21" s="93" t="s">
        <v>83</v>
      </c>
      <c r="B21" s="94"/>
      <c r="C21" s="94"/>
      <c r="D21" s="94"/>
      <c r="E21" s="94"/>
      <c r="F21" s="94"/>
      <c r="G21" s="94"/>
      <c r="H21" s="7">
        <v>1049984.83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54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76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77</v>
      </c>
      <c r="B5" s="97"/>
      <c r="C5" s="97"/>
      <c r="D5" s="97"/>
      <c r="E5" s="97"/>
      <c r="F5" s="97"/>
      <c r="G5" s="97"/>
      <c r="H5" s="8">
        <v>1069141.81</v>
      </c>
    </row>
    <row r="6" spans="1:8" ht="18.75" x14ac:dyDescent="0.3">
      <c r="A6" s="52"/>
      <c r="B6" s="53"/>
      <c r="C6" s="53"/>
      <c r="D6" s="53"/>
      <c r="E6" s="53"/>
      <c r="F6" s="53"/>
      <c r="G6" s="53"/>
      <c r="H6" s="5"/>
    </row>
    <row r="7" spans="1:8" ht="18.75" x14ac:dyDescent="0.3">
      <c r="A7" s="91" t="s">
        <v>78</v>
      </c>
      <c r="B7" s="98"/>
      <c r="C7" s="98"/>
      <c r="D7" s="98"/>
      <c r="E7" s="98"/>
      <c r="F7" s="98"/>
      <c r="G7" s="98"/>
      <c r="H7" s="6">
        <v>777755.83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609792.42999999993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193531.94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47391.53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14956.59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0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231917.04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33032.61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52171.44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24488.6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3935.4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2748.59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4127.51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1491.18</v>
      </c>
    </row>
    <row r="21" spans="1:8" ht="25.5" customHeight="1" x14ac:dyDescent="0.3">
      <c r="A21" s="93" t="s">
        <v>79</v>
      </c>
      <c r="B21" s="94"/>
      <c r="C21" s="94"/>
      <c r="D21" s="94"/>
      <c r="E21" s="94"/>
      <c r="F21" s="94"/>
      <c r="G21" s="94"/>
      <c r="H21" s="7">
        <v>1195973.98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51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5" sqref="A25:H25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72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73</v>
      </c>
      <c r="B5" s="97"/>
      <c r="C5" s="97"/>
      <c r="D5" s="97"/>
      <c r="E5" s="97"/>
      <c r="F5" s="97"/>
      <c r="G5" s="97"/>
      <c r="H5" s="8">
        <v>850760.92</v>
      </c>
    </row>
    <row r="6" spans="1:8" ht="18.75" x14ac:dyDescent="0.3">
      <c r="A6" s="49"/>
      <c r="B6" s="50"/>
      <c r="C6" s="50"/>
      <c r="D6" s="50"/>
      <c r="E6" s="50"/>
      <c r="F6" s="50"/>
      <c r="G6" s="50"/>
      <c r="H6" s="5"/>
    </row>
    <row r="7" spans="1:8" ht="18.75" x14ac:dyDescent="0.3">
      <c r="A7" s="91" t="s">
        <v>74</v>
      </c>
      <c r="B7" s="98"/>
      <c r="C7" s="98"/>
      <c r="D7" s="98"/>
      <c r="E7" s="98"/>
      <c r="F7" s="98"/>
      <c r="G7" s="98"/>
      <c r="H7" s="6">
        <v>773609.89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659117.09000000008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f>74.67+978.06+210016.09+568.34+2972.27</f>
        <v>214609.43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f>35869.28+26280.54</f>
        <v>62149.82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15687.58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1984.31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230793.84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34708.910000000003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58303.98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27540.66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4662.43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3135.25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4687.6400000000003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853.24</v>
      </c>
    </row>
    <row r="21" spans="1:8" ht="25.5" customHeight="1" x14ac:dyDescent="0.3">
      <c r="A21" s="93" t="s">
        <v>75</v>
      </c>
      <c r="B21" s="94"/>
      <c r="C21" s="94"/>
      <c r="D21" s="94"/>
      <c r="E21" s="94"/>
      <c r="F21" s="94"/>
      <c r="G21" s="94"/>
      <c r="H21" s="7">
        <v>1069141.81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48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68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69</v>
      </c>
      <c r="B5" s="97"/>
      <c r="C5" s="97"/>
      <c r="D5" s="97"/>
      <c r="E5" s="97"/>
      <c r="F5" s="97"/>
      <c r="G5" s="97"/>
      <c r="H5" s="8">
        <v>845262.36</v>
      </c>
    </row>
    <row r="6" spans="1:8" ht="18.75" x14ac:dyDescent="0.3">
      <c r="A6" s="46"/>
      <c r="B6" s="47"/>
      <c r="C6" s="47"/>
      <c r="D6" s="47"/>
      <c r="E6" s="47"/>
      <c r="F6" s="47"/>
      <c r="G6" s="47"/>
      <c r="H6" s="5"/>
    </row>
    <row r="7" spans="1:8" ht="18.75" x14ac:dyDescent="0.3">
      <c r="A7" s="91" t="s">
        <v>70</v>
      </c>
      <c r="B7" s="98"/>
      <c r="C7" s="98"/>
      <c r="D7" s="98"/>
      <c r="E7" s="98"/>
      <c r="F7" s="98"/>
      <c r="G7" s="98"/>
      <c r="H7" s="6">
        <v>841643.51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693221.51999999979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259440.74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75449.740000000005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15315.73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7456.67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169109.74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34343.49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71972.23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33278.85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5040.2299999999996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3783.07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5576.87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12454.16</v>
      </c>
    </row>
    <row r="21" spans="1:8" ht="25.5" customHeight="1" x14ac:dyDescent="0.3">
      <c r="A21" s="93" t="s">
        <v>71</v>
      </c>
      <c r="B21" s="94"/>
      <c r="C21" s="94"/>
      <c r="D21" s="94"/>
      <c r="E21" s="94"/>
      <c r="F21" s="94"/>
      <c r="G21" s="94"/>
      <c r="H21" s="7">
        <v>850760.92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45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64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65</v>
      </c>
      <c r="B5" s="97"/>
      <c r="C5" s="97"/>
      <c r="D5" s="97"/>
      <c r="E5" s="97"/>
      <c r="F5" s="97"/>
      <c r="G5" s="97"/>
      <c r="H5" s="8">
        <v>723761.28</v>
      </c>
    </row>
    <row r="6" spans="1:8" ht="18.75" x14ac:dyDescent="0.3">
      <c r="A6" s="42"/>
      <c r="B6" s="43"/>
      <c r="C6" s="43"/>
      <c r="D6" s="43"/>
      <c r="E6" s="43"/>
      <c r="F6" s="43"/>
      <c r="G6" s="43"/>
      <c r="H6" s="5"/>
    </row>
    <row r="7" spans="1:8" ht="18.75" x14ac:dyDescent="0.3">
      <c r="A7" s="91" t="s">
        <v>66</v>
      </c>
      <c r="B7" s="98"/>
      <c r="C7" s="98"/>
      <c r="D7" s="98"/>
      <c r="E7" s="98"/>
      <c r="F7" s="98"/>
      <c r="G7" s="98"/>
      <c r="H7" s="6">
        <v>698720.08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480276.79999999993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213531.01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60040.35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10787.8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9189.7900000000009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78636.77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23565.360000000001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45114.82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26953.91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4406.53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2960.72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4532.6400000000003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557.1</v>
      </c>
    </row>
    <row r="21" spans="1:8" ht="25.5" customHeight="1" x14ac:dyDescent="0.3">
      <c r="A21" s="93" t="s">
        <v>67</v>
      </c>
      <c r="B21" s="94"/>
      <c r="C21" s="94"/>
      <c r="D21" s="94"/>
      <c r="E21" s="94"/>
      <c r="F21" s="94"/>
      <c r="G21" s="94"/>
      <c r="H21" s="7">
        <v>845262.36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44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12" sqref="A12:G1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60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61</v>
      </c>
      <c r="B5" s="97"/>
      <c r="C5" s="97"/>
      <c r="D5" s="97"/>
      <c r="E5" s="97"/>
      <c r="F5" s="97"/>
      <c r="G5" s="97"/>
      <c r="H5" s="8">
        <v>910425.76</v>
      </c>
    </row>
    <row r="6" spans="1:8" ht="18.75" x14ac:dyDescent="0.3">
      <c r="A6" s="40"/>
      <c r="B6" s="41"/>
      <c r="C6" s="41"/>
      <c r="D6" s="41"/>
      <c r="E6" s="41"/>
      <c r="F6" s="41"/>
      <c r="G6" s="41"/>
      <c r="H6" s="5"/>
    </row>
    <row r="7" spans="1:8" ht="18.75" x14ac:dyDescent="0.3">
      <c r="A7" s="91" t="s">
        <v>62</v>
      </c>
      <c r="B7" s="98"/>
      <c r="C7" s="98"/>
      <c r="D7" s="98"/>
      <c r="E7" s="98"/>
      <c r="F7" s="98"/>
      <c r="G7" s="98"/>
      <c r="H7" s="6">
        <v>601777.88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591345.10999999975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319018.28999999998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69423.75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3756.99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22116.42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25822.46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8535.23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72596.7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41055.56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5817.08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4426.5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6520.44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12255.69</v>
      </c>
    </row>
    <row r="21" spans="1:8" ht="25.5" customHeight="1" x14ac:dyDescent="0.3">
      <c r="A21" s="93" t="s">
        <v>63</v>
      </c>
      <c r="B21" s="94"/>
      <c r="C21" s="94"/>
      <c r="D21" s="94"/>
      <c r="E21" s="94"/>
      <c r="F21" s="94"/>
      <c r="G21" s="94"/>
      <c r="H21" s="7">
        <v>723761.28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39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5" sqref="A25:H25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56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57</v>
      </c>
      <c r="B5" s="97"/>
      <c r="C5" s="97"/>
      <c r="D5" s="97"/>
      <c r="E5" s="97"/>
      <c r="F5" s="97"/>
      <c r="G5" s="97"/>
      <c r="H5" s="8">
        <v>859557.62</v>
      </c>
    </row>
    <row r="6" spans="1:8" ht="18.75" x14ac:dyDescent="0.3">
      <c r="A6" s="37"/>
      <c r="B6" s="38"/>
      <c r="C6" s="38"/>
      <c r="D6" s="38"/>
      <c r="E6" s="38"/>
      <c r="F6" s="38"/>
      <c r="G6" s="38"/>
      <c r="H6" s="5"/>
    </row>
    <row r="7" spans="1:8" ht="18.75" x14ac:dyDescent="0.3">
      <c r="A7" s="91" t="s">
        <v>58</v>
      </c>
      <c r="B7" s="98"/>
      <c r="C7" s="98"/>
      <c r="D7" s="98"/>
      <c r="E7" s="98"/>
      <c r="F7" s="98"/>
      <c r="G7" s="98"/>
      <c r="H7" s="6">
        <v>404680.63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426365.32999999996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216870.75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60498.16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1161.74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39812.239999999998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5991.23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2639.22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53985.62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27228.6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4141.46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3039.94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4475.76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6520.61</v>
      </c>
    </row>
    <row r="21" spans="1:8" ht="25.5" customHeight="1" x14ac:dyDescent="0.3">
      <c r="A21" s="93" t="s">
        <v>59</v>
      </c>
      <c r="B21" s="94"/>
      <c r="C21" s="94"/>
      <c r="D21" s="94"/>
      <c r="E21" s="94"/>
      <c r="F21" s="94"/>
      <c r="G21" s="94"/>
      <c r="H21" s="7">
        <v>910425.76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36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7" workbookViewId="0">
      <selection activeCell="G35" sqref="G35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51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52</v>
      </c>
      <c r="B5" s="97"/>
      <c r="C5" s="97"/>
      <c r="D5" s="97"/>
      <c r="E5" s="97"/>
      <c r="F5" s="97"/>
      <c r="G5" s="97"/>
      <c r="H5" s="8">
        <v>814710.26</v>
      </c>
    </row>
    <row r="6" spans="1:8" ht="18.75" x14ac:dyDescent="0.3">
      <c r="A6" s="33"/>
      <c r="B6" s="34"/>
      <c r="C6" s="34"/>
      <c r="D6" s="34"/>
      <c r="E6" s="34"/>
      <c r="F6" s="34"/>
      <c r="G6" s="34"/>
      <c r="H6" s="5"/>
    </row>
    <row r="7" spans="1:8" ht="18.75" x14ac:dyDescent="0.3">
      <c r="A7" s="91" t="s">
        <v>53</v>
      </c>
      <c r="B7" s="98"/>
      <c r="C7" s="98"/>
      <c r="D7" s="98"/>
      <c r="E7" s="98"/>
      <c r="F7" s="98"/>
      <c r="G7" s="98"/>
      <c r="H7" s="6">
        <v>477233.47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431513.33999999991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219420.6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57605.02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1549.5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38555.769999999997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15473.49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3531.55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55070.46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27933.31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4533.91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2985.16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4567.3500000000004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287.22000000000003</v>
      </c>
    </row>
    <row r="21" spans="1:8" ht="25.5" customHeight="1" x14ac:dyDescent="0.3">
      <c r="A21" s="93" t="s">
        <v>54</v>
      </c>
      <c r="B21" s="94"/>
      <c r="C21" s="94"/>
      <c r="D21" s="94"/>
      <c r="E21" s="94"/>
      <c r="F21" s="94"/>
      <c r="G21" s="94"/>
      <c r="H21" s="7">
        <v>859557.62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35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118.5" customHeight="1" x14ac:dyDescent="0.3">
      <c r="A25" s="87" t="s">
        <v>55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47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48</v>
      </c>
      <c r="B5" s="97"/>
      <c r="C5" s="97"/>
      <c r="D5" s="97"/>
      <c r="E5" s="97"/>
      <c r="F5" s="97"/>
      <c r="G5" s="97"/>
      <c r="H5" s="8">
        <v>885206.84</v>
      </c>
    </row>
    <row r="6" spans="1:8" ht="18.75" x14ac:dyDescent="0.3">
      <c r="A6" s="31"/>
      <c r="B6" s="32"/>
      <c r="C6" s="32"/>
      <c r="D6" s="32"/>
      <c r="E6" s="32"/>
      <c r="F6" s="32"/>
      <c r="G6" s="32"/>
      <c r="H6" s="5"/>
    </row>
    <row r="7" spans="1:8" ht="18.75" x14ac:dyDescent="0.3">
      <c r="A7" s="91" t="s">
        <v>49</v>
      </c>
      <c r="B7" s="98"/>
      <c r="C7" s="98"/>
      <c r="D7" s="98"/>
      <c r="E7" s="98"/>
      <c r="F7" s="98"/>
      <c r="G7" s="98"/>
      <c r="H7" s="6">
        <v>476360.7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540162.95000000007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263556.18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66976.28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6504.36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43544.160000000003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42297.08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15051.08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55405.33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31955.919999999998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5425.64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3721.53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5454.13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271.26</v>
      </c>
    </row>
    <row r="21" spans="1:8" ht="25.5" customHeight="1" x14ac:dyDescent="0.3">
      <c r="A21" s="93" t="s">
        <v>50</v>
      </c>
      <c r="B21" s="94"/>
      <c r="C21" s="94"/>
      <c r="D21" s="94"/>
      <c r="E21" s="94"/>
      <c r="F21" s="94"/>
      <c r="G21" s="94"/>
      <c r="H21" s="7">
        <v>814710.26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30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D48" sqref="D48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42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43</v>
      </c>
      <c r="B5" s="97"/>
      <c r="C5" s="97"/>
      <c r="D5" s="97"/>
      <c r="E5" s="97"/>
      <c r="F5" s="97"/>
      <c r="G5" s="97"/>
      <c r="H5" s="8">
        <v>1011723.54</v>
      </c>
    </row>
    <row r="6" spans="1:8" ht="18.75" x14ac:dyDescent="0.3">
      <c r="A6" s="28"/>
      <c r="B6" s="29"/>
      <c r="C6" s="29"/>
      <c r="D6" s="29"/>
      <c r="E6" s="29"/>
      <c r="F6" s="29"/>
      <c r="G6" s="29"/>
      <c r="H6" s="5"/>
    </row>
    <row r="7" spans="1:8" ht="18.75" x14ac:dyDescent="0.3">
      <c r="A7" s="91" t="s">
        <v>44</v>
      </c>
      <c r="B7" s="98"/>
      <c r="C7" s="98"/>
      <c r="D7" s="98"/>
      <c r="E7" s="98"/>
      <c r="F7" s="98"/>
      <c r="G7" s="98"/>
      <c r="H7" s="6">
        <v>469666.37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615055.91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259677.84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73108.800000000003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9058.48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36418.620000000003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77550.070000000007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20579.259999999998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66810.09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32654.21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5720.79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3772.8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5486.94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24218.01</v>
      </c>
    </row>
    <row r="21" spans="1:8" ht="25.5" customHeight="1" x14ac:dyDescent="0.3">
      <c r="A21" s="93" t="s">
        <v>45</v>
      </c>
      <c r="B21" s="94"/>
      <c r="C21" s="94"/>
      <c r="D21" s="94"/>
      <c r="E21" s="94"/>
      <c r="F21" s="94"/>
      <c r="G21" s="94"/>
      <c r="H21" s="7">
        <v>885206.84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27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46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10:G10"/>
    <mergeCell ref="A2:H3"/>
    <mergeCell ref="A5:G5"/>
    <mergeCell ref="A7:G7"/>
    <mergeCell ref="A8:G8"/>
    <mergeCell ref="A9:G9"/>
    <mergeCell ref="A17:G17"/>
    <mergeCell ref="A18:G18"/>
    <mergeCell ref="A19:G19"/>
    <mergeCell ref="A20:G20"/>
    <mergeCell ref="A11:G11"/>
    <mergeCell ref="A12:G12"/>
    <mergeCell ref="A13:G13"/>
    <mergeCell ref="A14:G14"/>
    <mergeCell ref="A15:G15"/>
    <mergeCell ref="A16:G16"/>
    <mergeCell ref="A21:G21"/>
    <mergeCell ref="A22:G22"/>
    <mergeCell ref="A23:F23"/>
    <mergeCell ref="A25:H25"/>
    <mergeCell ref="A26:H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H23" sqref="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118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119</v>
      </c>
      <c r="B5" s="97"/>
      <c r="C5" s="97"/>
      <c r="D5" s="97"/>
      <c r="E5" s="97"/>
      <c r="F5" s="97"/>
      <c r="G5" s="97"/>
      <c r="H5" s="8">
        <v>1013016.45</v>
      </c>
    </row>
    <row r="6" spans="1:8" ht="18.75" x14ac:dyDescent="0.3">
      <c r="A6" s="78"/>
      <c r="B6" s="79"/>
      <c r="C6" s="79"/>
      <c r="D6" s="79"/>
      <c r="E6" s="79"/>
      <c r="F6" s="79"/>
      <c r="G6" s="79"/>
      <c r="H6" s="5"/>
    </row>
    <row r="7" spans="1:8" ht="18.75" x14ac:dyDescent="0.3">
      <c r="A7" s="91" t="s">
        <v>120</v>
      </c>
      <c r="B7" s="98"/>
      <c r="C7" s="98"/>
      <c r="D7" s="98"/>
      <c r="E7" s="98"/>
      <c r="F7" s="98"/>
      <c r="G7" s="98"/>
      <c r="H7" s="6">
        <f>780012.17+9154.9-66024</f>
        <v>723143.07000000007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SUM(H9:H21)</f>
        <v>554547.51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f>223801.79+3241.54+655.1+1030.93+556.65</f>
        <v>229286.01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f>37155.54+38728.89</f>
        <v>75884.429999999993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10403.61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13161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92771.24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21598.3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68134.63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28167.61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4468.21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3282.54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4740.17</v>
      </c>
    </row>
    <row r="20" spans="1:8" ht="18.75" x14ac:dyDescent="0.3">
      <c r="A20" s="91" t="s">
        <v>112</v>
      </c>
      <c r="B20" s="92"/>
      <c r="C20" s="92"/>
      <c r="D20" s="92"/>
      <c r="E20" s="92"/>
      <c r="F20" s="92"/>
      <c r="G20" s="92"/>
      <c r="H20" s="6">
        <v>1705.72</v>
      </c>
    </row>
    <row r="21" spans="1:8" ht="24" customHeight="1" x14ac:dyDescent="0.3">
      <c r="A21" s="91" t="s">
        <v>10</v>
      </c>
      <c r="B21" s="92"/>
      <c r="C21" s="92"/>
      <c r="D21" s="92"/>
      <c r="E21" s="92"/>
      <c r="F21" s="92"/>
      <c r="G21" s="92"/>
      <c r="H21" s="6">
        <v>944.04</v>
      </c>
    </row>
    <row r="22" spans="1:8" ht="25.5" customHeight="1" x14ac:dyDescent="0.3">
      <c r="A22" s="93" t="s">
        <v>121</v>
      </c>
      <c r="B22" s="94"/>
      <c r="C22" s="94"/>
      <c r="D22" s="94"/>
      <c r="E22" s="94"/>
      <c r="F22" s="94"/>
      <c r="G22" s="94"/>
      <c r="H22" s="7">
        <f>1823252.42-H7</f>
        <v>1100109.3499999999</v>
      </c>
    </row>
    <row r="23" spans="1:8" ht="27.75" customHeight="1" x14ac:dyDescent="0.3">
      <c r="A23" s="84"/>
      <c r="B23" s="85"/>
      <c r="C23" s="85"/>
      <c r="D23" s="85"/>
      <c r="E23" s="85"/>
      <c r="F23" s="85"/>
      <c r="G23" s="85"/>
      <c r="H23" s="2"/>
    </row>
    <row r="24" spans="1:8" ht="24" customHeight="1" x14ac:dyDescent="0.3">
      <c r="A24" s="86"/>
      <c r="B24" s="86"/>
      <c r="C24" s="86"/>
      <c r="D24" s="86"/>
      <c r="E24" s="86"/>
      <c r="F24" s="86"/>
      <c r="G24" s="80"/>
      <c r="H24" s="2"/>
    </row>
    <row r="25" spans="1:8" ht="20.25" x14ac:dyDescent="0.3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3">
      <c r="A26" s="87" t="s">
        <v>12</v>
      </c>
      <c r="B26" s="88"/>
      <c r="C26" s="88"/>
      <c r="D26" s="88"/>
      <c r="E26" s="88"/>
      <c r="F26" s="88"/>
      <c r="G26" s="88"/>
      <c r="H26" s="88"/>
    </row>
    <row r="27" spans="1:8" x14ac:dyDescent="0.25">
      <c r="A27" s="89" t="s">
        <v>102</v>
      </c>
      <c r="B27" s="90"/>
      <c r="C27" s="90"/>
      <c r="D27" s="90"/>
      <c r="E27" s="90"/>
      <c r="F27" s="90"/>
      <c r="G27" s="90"/>
      <c r="H27" s="90"/>
    </row>
    <row r="28" spans="1:8" x14ac:dyDescent="0.25">
      <c r="A28" s="90"/>
      <c r="B28" s="90"/>
      <c r="C28" s="90"/>
      <c r="D28" s="90"/>
      <c r="E28" s="90"/>
      <c r="F28" s="90"/>
      <c r="G28" s="90"/>
      <c r="H28" s="90"/>
    </row>
  </sheetData>
  <mergeCells count="22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22" workbookViewId="0">
      <selection activeCell="A27" sqref="A27:H27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40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37</v>
      </c>
      <c r="B5" s="97"/>
      <c r="C5" s="97"/>
      <c r="D5" s="97"/>
      <c r="E5" s="97"/>
      <c r="F5" s="97"/>
      <c r="G5" s="97"/>
      <c r="H5" s="8">
        <v>1041778.8</v>
      </c>
    </row>
    <row r="6" spans="1:8" ht="18.75" x14ac:dyDescent="0.3">
      <c r="A6" s="25"/>
      <c r="B6" s="26"/>
      <c r="C6" s="26"/>
      <c r="D6" s="26"/>
      <c r="E6" s="26"/>
      <c r="F6" s="26"/>
      <c r="G6" s="26"/>
      <c r="H6" s="5"/>
    </row>
    <row r="7" spans="1:8" ht="18.75" x14ac:dyDescent="0.3">
      <c r="A7" s="91" t="s">
        <v>38</v>
      </c>
      <c r="B7" s="98"/>
      <c r="C7" s="98"/>
      <c r="D7" s="98"/>
      <c r="E7" s="98"/>
      <c r="F7" s="98"/>
      <c r="G7" s="98"/>
      <c r="H7" s="6">
        <v>488539.21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SUM(H9:H22)</f>
        <v>639199.40999999992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f>244486.18+3516.24</f>
        <v>248002.41999999998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64761.79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18091.580000000002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4830.0600000000004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152858.62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41033.49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62233.21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31693.54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5222.8500000000004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3700.26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5263.95</v>
      </c>
    </row>
    <row r="20" spans="1:8" ht="18.75" x14ac:dyDescent="0.3">
      <c r="A20" s="91" t="s">
        <v>11</v>
      </c>
      <c r="B20" s="92"/>
      <c r="C20" s="92"/>
      <c r="D20" s="92"/>
      <c r="E20" s="92"/>
      <c r="F20" s="92"/>
      <c r="G20" s="92"/>
      <c r="H20" s="6">
        <v>0</v>
      </c>
    </row>
    <row r="21" spans="1:8" ht="18.75" x14ac:dyDescent="0.3">
      <c r="A21" s="91" t="s">
        <v>24</v>
      </c>
      <c r="B21" s="92"/>
      <c r="C21" s="92"/>
      <c r="D21" s="92"/>
      <c r="E21" s="92"/>
      <c r="F21" s="92"/>
      <c r="G21" s="92"/>
      <c r="H21" s="6">
        <v>0</v>
      </c>
    </row>
    <row r="22" spans="1:8" ht="24" customHeight="1" x14ac:dyDescent="0.3">
      <c r="A22" s="91" t="s">
        <v>10</v>
      </c>
      <c r="B22" s="92"/>
      <c r="C22" s="92"/>
      <c r="D22" s="92"/>
      <c r="E22" s="92"/>
      <c r="F22" s="92"/>
      <c r="G22" s="92"/>
      <c r="H22" s="6">
        <v>1507.64</v>
      </c>
    </row>
    <row r="23" spans="1:8" ht="25.5" customHeight="1" x14ac:dyDescent="0.3">
      <c r="A23" s="93" t="s">
        <v>39</v>
      </c>
      <c r="B23" s="94"/>
      <c r="C23" s="94"/>
      <c r="D23" s="94"/>
      <c r="E23" s="94"/>
      <c r="F23" s="94"/>
      <c r="G23" s="94"/>
      <c r="H23" s="7">
        <v>1011723.54</v>
      </c>
    </row>
    <row r="24" spans="1:8" ht="27.75" customHeight="1" x14ac:dyDescent="0.3">
      <c r="A24" s="84"/>
      <c r="B24" s="85"/>
      <c r="C24" s="85"/>
      <c r="D24" s="85"/>
      <c r="E24" s="85"/>
      <c r="F24" s="85"/>
      <c r="G24" s="85"/>
      <c r="H24" s="2"/>
    </row>
    <row r="25" spans="1:8" ht="24" customHeight="1" x14ac:dyDescent="0.3">
      <c r="A25" s="86"/>
      <c r="B25" s="86"/>
      <c r="C25" s="86"/>
      <c r="D25" s="86"/>
      <c r="E25" s="86"/>
      <c r="F25" s="86"/>
      <c r="G25" s="24"/>
      <c r="H25" s="2"/>
    </row>
    <row r="26" spans="1:8" ht="20.25" x14ac:dyDescent="0.3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3">
      <c r="A27" s="87" t="s">
        <v>41</v>
      </c>
      <c r="B27" s="88"/>
      <c r="C27" s="88"/>
      <c r="D27" s="88"/>
      <c r="E27" s="88"/>
      <c r="F27" s="88"/>
      <c r="G27" s="88"/>
      <c r="H27" s="88"/>
    </row>
    <row r="28" spans="1:8" x14ac:dyDescent="0.25">
      <c r="A28" s="89" t="s">
        <v>0</v>
      </c>
      <c r="B28" s="90"/>
      <c r="C28" s="90"/>
      <c r="D28" s="90"/>
      <c r="E28" s="90"/>
      <c r="F28" s="90"/>
      <c r="G28" s="90"/>
      <c r="H28" s="90"/>
    </row>
    <row r="29" spans="1:8" x14ac:dyDescent="0.25">
      <c r="A29" s="90"/>
      <c r="B29" s="90"/>
      <c r="C29" s="90"/>
      <c r="D29" s="90"/>
      <c r="E29" s="90"/>
      <c r="F29" s="90"/>
      <c r="G29" s="90"/>
      <c r="H29" s="9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10" workbookViewId="0">
      <selection activeCell="H24" sqref="H24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33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34</v>
      </c>
      <c r="B5" s="97"/>
      <c r="C5" s="97"/>
      <c r="D5" s="97"/>
      <c r="E5" s="97"/>
      <c r="F5" s="97"/>
      <c r="G5" s="97"/>
      <c r="H5" s="8">
        <v>1164186.4099999999</v>
      </c>
    </row>
    <row r="6" spans="1:8" ht="18.75" x14ac:dyDescent="0.3">
      <c r="A6" s="22"/>
      <c r="B6" s="23"/>
      <c r="C6" s="23"/>
      <c r="D6" s="23"/>
      <c r="E6" s="23"/>
      <c r="F6" s="23"/>
      <c r="G6" s="23"/>
      <c r="H6" s="5"/>
    </row>
    <row r="7" spans="1:8" ht="18.75" x14ac:dyDescent="0.3">
      <c r="A7" s="91" t="s">
        <v>35</v>
      </c>
      <c r="B7" s="98"/>
      <c r="C7" s="98"/>
      <c r="D7" s="98"/>
      <c r="E7" s="98"/>
      <c r="F7" s="98"/>
      <c r="G7" s="98"/>
      <c r="H7" s="6">
        <v>609144.15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SUM(H9:H22)</f>
        <v>782727.13000000012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280408.53000000003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79931.42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17692.810000000001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18461.12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218616.54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40873.599999999999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75111.02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34231.74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5687.55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3998.21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5690.67</v>
      </c>
    </row>
    <row r="20" spans="1:8" ht="18.75" x14ac:dyDescent="0.3">
      <c r="A20" s="91" t="s">
        <v>11</v>
      </c>
      <c r="B20" s="92"/>
      <c r="C20" s="92"/>
      <c r="D20" s="92"/>
      <c r="E20" s="92"/>
      <c r="F20" s="92"/>
      <c r="G20" s="92"/>
      <c r="H20" s="6">
        <v>1237.48</v>
      </c>
    </row>
    <row r="21" spans="1:8" ht="18.75" x14ac:dyDescent="0.3">
      <c r="A21" s="91" t="s">
        <v>24</v>
      </c>
      <c r="B21" s="92"/>
      <c r="C21" s="92"/>
      <c r="D21" s="92"/>
      <c r="E21" s="92"/>
      <c r="F21" s="92"/>
      <c r="G21" s="92"/>
      <c r="H21" s="6">
        <v>615.51</v>
      </c>
    </row>
    <row r="22" spans="1:8" ht="24" customHeight="1" x14ac:dyDescent="0.3">
      <c r="A22" s="91" t="s">
        <v>10</v>
      </c>
      <c r="B22" s="92"/>
      <c r="C22" s="92"/>
      <c r="D22" s="92"/>
      <c r="E22" s="92"/>
      <c r="F22" s="92"/>
      <c r="G22" s="92"/>
      <c r="H22" s="6">
        <v>170.93</v>
      </c>
    </row>
    <row r="23" spans="1:8" ht="25.5" customHeight="1" x14ac:dyDescent="0.3">
      <c r="A23" s="93" t="s">
        <v>36</v>
      </c>
      <c r="B23" s="94"/>
      <c r="C23" s="94"/>
      <c r="D23" s="94"/>
      <c r="E23" s="94"/>
      <c r="F23" s="94"/>
      <c r="G23" s="94"/>
      <c r="H23" s="7">
        <v>1041778.8</v>
      </c>
    </row>
    <row r="24" spans="1:8" ht="27.75" customHeight="1" x14ac:dyDescent="0.3">
      <c r="A24" s="84"/>
      <c r="B24" s="85"/>
      <c r="C24" s="85"/>
      <c r="D24" s="85"/>
      <c r="E24" s="85"/>
      <c r="F24" s="85"/>
      <c r="G24" s="85"/>
      <c r="H24" s="2"/>
    </row>
    <row r="25" spans="1:8" ht="24" customHeight="1" x14ac:dyDescent="0.3">
      <c r="A25" s="86"/>
      <c r="B25" s="86"/>
      <c r="C25" s="86"/>
      <c r="D25" s="86"/>
      <c r="E25" s="86"/>
      <c r="F25" s="86"/>
      <c r="G25" s="21"/>
      <c r="H25" s="2"/>
    </row>
    <row r="26" spans="1:8" ht="20.25" x14ac:dyDescent="0.3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3">
      <c r="A27" s="87" t="s">
        <v>12</v>
      </c>
      <c r="B27" s="88"/>
      <c r="C27" s="88"/>
      <c r="D27" s="88"/>
      <c r="E27" s="88"/>
      <c r="F27" s="88"/>
      <c r="G27" s="88"/>
      <c r="H27" s="88"/>
    </row>
    <row r="28" spans="1:8" x14ac:dyDescent="0.25">
      <c r="A28" s="89" t="s">
        <v>0</v>
      </c>
      <c r="B28" s="90"/>
      <c r="C28" s="90"/>
      <c r="D28" s="90"/>
      <c r="E28" s="90"/>
      <c r="F28" s="90"/>
      <c r="G28" s="90"/>
      <c r="H28" s="90"/>
    </row>
    <row r="29" spans="1:8" x14ac:dyDescent="0.25">
      <c r="A29" s="90"/>
      <c r="B29" s="90"/>
      <c r="C29" s="90"/>
      <c r="D29" s="90"/>
      <c r="E29" s="90"/>
      <c r="F29" s="90"/>
      <c r="G29" s="90"/>
      <c r="H29" s="9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7" workbookViewId="0">
      <selection activeCell="A23" sqref="A23:G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29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30</v>
      </c>
      <c r="B5" s="97"/>
      <c r="C5" s="97"/>
      <c r="D5" s="97"/>
      <c r="E5" s="97"/>
      <c r="F5" s="97"/>
      <c r="G5" s="97"/>
      <c r="H5" s="8">
        <v>1243303.3700000001</v>
      </c>
    </row>
    <row r="6" spans="1:8" ht="18.75" x14ac:dyDescent="0.3">
      <c r="A6" s="19"/>
      <c r="B6" s="20"/>
      <c r="C6" s="20"/>
      <c r="D6" s="20"/>
      <c r="E6" s="20"/>
      <c r="F6" s="20"/>
      <c r="G6" s="20"/>
      <c r="H6" s="5"/>
    </row>
    <row r="7" spans="1:8" ht="18.75" x14ac:dyDescent="0.3">
      <c r="A7" s="91" t="s">
        <v>31</v>
      </c>
      <c r="B7" s="98"/>
      <c r="C7" s="98"/>
      <c r="D7" s="98"/>
      <c r="E7" s="98"/>
      <c r="F7" s="98"/>
      <c r="G7" s="98"/>
      <c r="H7" s="6">
        <v>660319.52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SUM(H9:H22)</f>
        <v>784850.27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283815.59000000003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70112.14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18426.400000000001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12767.85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224881.32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41861.449999999997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70209.73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35867.269999999997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5768.82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4110.17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5811.22</v>
      </c>
    </row>
    <row r="20" spans="1:8" ht="18.75" x14ac:dyDescent="0.3">
      <c r="A20" s="91" t="s">
        <v>11</v>
      </c>
      <c r="B20" s="92"/>
      <c r="C20" s="92"/>
      <c r="D20" s="92"/>
      <c r="E20" s="92"/>
      <c r="F20" s="92"/>
      <c r="G20" s="92"/>
      <c r="H20" s="6">
        <v>1195.79</v>
      </c>
    </row>
    <row r="21" spans="1:8" ht="18.75" x14ac:dyDescent="0.3">
      <c r="A21" s="91" t="s">
        <v>24</v>
      </c>
      <c r="B21" s="92"/>
      <c r="C21" s="92"/>
      <c r="D21" s="92"/>
      <c r="E21" s="92"/>
      <c r="F21" s="92"/>
      <c r="G21" s="92"/>
      <c r="H21" s="6">
        <v>259.42</v>
      </c>
    </row>
    <row r="22" spans="1:8" ht="24" customHeight="1" x14ac:dyDescent="0.3">
      <c r="A22" s="91" t="s">
        <v>10</v>
      </c>
      <c r="B22" s="92"/>
      <c r="C22" s="92"/>
      <c r="D22" s="92"/>
      <c r="E22" s="92"/>
      <c r="F22" s="92"/>
      <c r="G22" s="92"/>
      <c r="H22" s="6">
        <v>9763.1</v>
      </c>
    </row>
    <row r="23" spans="1:8" ht="25.5" customHeight="1" x14ac:dyDescent="0.3">
      <c r="A23" s="93" t="s">
        <v>32</v>
      </c>
      <c r="B23" s="94"/>
      <c r="C23" s="94"/>
      <c r="D23" s="94"/>
      <c r="E23" s="94"/>
      <c r="F23" s="94"/>
      <c r="G23" s="94"/>
      <c r="H23" s="7">
        <v>1164186.4099999999</v>
      </c>
    </row>
    <row r="24" spans="1:8" ht="27.75" customHeight="1" x14ac:dyDescent="0.3">
      <c r="A24" s="84"/>
      <c r="B24" s="85"/>
      <c r="C24" s="85"/>
      <c r="D24" s="85"/>
      <c r="E24" s="85"/>
      <c r="F24" s="85"/>
      <c r="G24" s="85"/>
      <c r="H24" s="2"/>
    </row>
    <row r="25" spans="1:8" ht="24" customHeight="1" x14ac:dyDescent="0.3">
      <c r="A25" s="86"/>
      <c r="B25" s="86"/>
      <c r="C25" s="86"/>
      <c r="D25" s="86"/>
      <c r="E25" s="86"/>
      <c r="F25" s="86"/>
      <c r="G25" s="18"/>
      <c r="H25" s="2"/>
    </row>
    <row r="26" spans="1:8" ht="20.25" x14ac:dyDescent="0.3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3">
      <c r="A27" s="87" t="s">
        <v>12</v>
      </c>
      <c r="B27" s="88"/>
      <c r="C27" s="88"/>
      <c r="D27" s="88"/>
      <c r="E27" s="88"/>
      <c r="F27" s="88"/>
      <c r="G27" s="88"/>
      <c r="H27" s="88"/>
    </row>
    <row r="28" spans="1:8" x14ac:dyDescent="0.25">
      <c r="A28" s="89" t="s">
        <v>0</v>
      </c>
      <c r="B28" s="90"/>
      <c r="C28" s="90"/>
      <c r="D28" s="90"/>
      <c r="E28" s="90"/>
      <c r="F28" s="90"/>
      <c r="G28" s="90"/>
      <c r="H28" s="90"/>
    </row>
    <row r="29" spans="1:8" x14ac:dyDescent="0.25">
      <c r="A29" s="90"/>
      <c r="B29" s="90"/>
      <c r="C29" s="90"/>
      <c r="D29" s="90"/>
      <c r="E29" s="90"/>
      <c r="F29" s="90"/>
      <c r="G29" s="90"/>
      <c r="H29" s="9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A27" sqref="A27:H27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25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26</v>
      </c>
      <c r="B5" s="97"/>
      <c r="C5" s="97"/>
      <c r="D5" s="97"/>
      <c r="E5" s="97"/>
      <c r="F5" s="97"/>
      <c r="G5" s="97"/>
      <c r="H5" s="8">
        <v>1129483.29</v>
      </c>
    </row>
    <row r="6" spans="1:8" ht="18.75" x14ac:dyDescent="0.3">
      <c r="A6" s="16"/>
      <c r="B6" s="17"/>
      <c r="C6" s="17"/>
      <c r="D6" s="17"/>
      <c r="E6" s="17"/>
      <c r="F6" s="17"/>
      <c r="G6" s="17"/>
      <c r="H6" s="5"/>
    </row>
    <row r="7" spans="1:8" ht="18.75" x14ac:dyDescent="0.3">
      <c r="A7" s="91" t="s">
        <v>27</v>
      </c>
      <c r="B7" s="98"/>
      <c r="C7" s="98"/>
      <c r="D7" s="98"/>
      <c r="E7" s="98"/>
      <c r="F7" s="98"/>
      <c r="G7" s="98"/>
      <c r="H7" s="6">
        <v>705742.09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SUM(H9:H22)</f>
        <v>631196.11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204428.02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63281.15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17398.8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11435.9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197643.61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39640.239999999998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59199.59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25674.87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4325.1400000000003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3169.4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4204.3999999999996</v>
      </c>
    </row>
    <row r="20" spans="1:8" ht="18.75" x14ac:dyDescent="0.3">
      <c r="A20" s="91" t="s">
        <v>11</v>
      </c>
      <c r="B20" s="92"/>
      <c r="C20" s="92"/>
      <c r="D20" s="92"/>
      <c r="E20" s="92"/>
      <c r="F20" s="92"/>
      <c r="G20" s="92"/>
      <c r="H20" s="6">
        <v>521.58000000000004</v>
      </c>
    </row>
    <row r="21" spans="1:8" ht="18.75" x14ac:dyDescent="0.3">
      <c r="A21" s="91" t="s">
        <v>24</v>
      </c>
      <c r="B21" s="92"/>
      <c r="C21" s="92"/>
      <c r="D21" s="92"/>
      <c r="E21" s="92"/>
      <c r="F21" s="92"/>
      <c r="G21" s="92"/>
      <c r="H21" s="6">
        <v>259.43</v>
      </c>
    </row>
    <row r="22" spans="1:8" ht="24" customHeight="1" x14ac:dyDescent="0.3">
      <c r="A22" s="91" t="s">
        <v>10</v>
      </c>
      <c r="B22" s="92"/>
      <c r="C22" s="92"/>
      <c r="D22" s="92"/>
      <c r="E22" s="92"/>
      <c r="F22" s="92"/>
      <c r="G22" s="92"/>
      <c r="H22" s="6">
        <v>13.98</v>
      </c>
    </row>
    <row r="23" spans="1:8" ht="25.5" customHeight="1" x14ac:dyDescent="0.3">
      <c r="A23" s="93" t="s">
        <v>28</v>
      </c>
      <c r="B23" s="94"/>
      <c r="C23" s="94"/>
      <c r="D23" s="94"/>
      <c r="E23" s="94"/>
      <c r="F23" s="94"/>
      <c r="G23" s="94"/>
      <c r="H23" s="7">
        <v>1243303.3700000001</v>
      </c>
    </row>
    <row r="24" spans="1:8" ht="27.75" customHeight="1" x14ac:dyDescent="0.3">
      <c r="A24" s="84"/>
      <c r="B24" s="85"/>
      <c r="C24" s="85"/>
      <c r="D24" s="85"/>
      <c r="E24" s="85"/>
      <c r="F24" s="85"/>
      <c r="G24" s="85"/>
      <c r="H24" s="2"/>
    </row>
    <row r="25" spans="1:8" ht="24" customHeight="1" x14ac:dyDescent="0.3">
      <c r="A25" s="86"/>
      <c r="B25" s="86"/>
      <c r="C25" s="86"/>
      <c r="D25" s="86"/>
      <c r="E25" s="86"/>
      <c r="F25" s="86"/>
      <c r="G25" s="15"/>
      <c r="H25" s="2"/>
    </row>
    <row r="26" spans="1:8" ht="20.25" x14ac:dyDescent="0.3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3">
      <c r="A27" s="87" t="s">
        <v>12</v>
      </c>
      <c r="B27" s="88"/>
      <c r="C27" s="88"/>
      <c r="D27" s="88"/>
      <c r="E27" s="88"/>
      <c r="F27" s="88"/>
      <c r="G27" s="88"/>
      <c r="H27" s="88"/>
    </row>
    <row r="28" spans="1:8" x14ac:dyDescent="0.25">
      <c r="A28" s="89" t="s">
        <v>0</v>
      </c>
      <c r="B28" s="90"/>
      <c r="C28" s="90"/>
      <c r="D28" s="90"/>
      <c r="E28" s="90"/>
      <c r="F28" s="90"/>
      <c r="G28" s="90"/>
      <c r="H28" s="90"/>
    </row>
    <row r="29" spans="1:8" x14ac:dyDescent="0.25">
      <c r="A29" s="90"/>
      <c r="B29" s="90"/>
      <c r="C29" s="90"/>
      <c r="D29" s="90"/>
      <c r="E29" s="90"/>
      <c r="F29" s="90"/>
      <c r="G29" s="90"/>
      <c r="H29" s="90"/>
    </row>
  </sheetData>
  <mergeCells count="23">
    <mergeCell ref="A10:G10"/>
    <mergeCell ref="A2:H3"/>
    <mergeCell ref="A5:G5"/>
    <mergeCell ref="A7:G7"/>
    <mergeCell ref="A8:G8"/>
    <mergeCell ref="A9:G9"/>
    <mergeCell ref="A22:G22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21:G21"/>
    <mergeCell ref="A23:G23"/>
    <mergeCell ref="A24:G24"/>
    <mergeCell ref="A25:F25"/>
    <mergeCell ref="A27:H27"/>
    <mergeCell ref="A28:H29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workbookViewId="0">
      <selection activeCell="H24" sqref="H24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20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21</v>
      </c>
      <c r="B5" s="97"/>
      <c r="C5" s="97"/>
      <c r="D5" s="97"/>
      <c r="E5" s="97"/>
      <c r="F5" s="97"/>
      <c r="G5" s="97"/>
      <c r="H5" s="8">
        <v>1045433.94</v>
      </c>
    </row>
    <row r="6" spans="1:8" ht="18.75" x14ac:dyDescent="0.3">
      <c r="A6" s="12"/>
      <c r="B6" s="13"/>
      <c r="C6" s="13"/>
      <c r="D6" s="13"/>
      <c r="E6" s="13"/>
      <c r="F6" s="13"/>
      <c r="G6" s="13"/>
      <c r="H6" s="5"/>
    </row>
    <row r="7" spans="1:8" ht="18.75" x14ac:dyDescent="0.3">
      <c r="A7" s="91" t="s">
        <v>22</v>
      </c>
      <c r="B7" s="98"/>
      <c r="C7" s="98"/>
      <c r="D7" s="98"/>
      <c r="E7" s="98"/>
      <c r="F7" s="98"/>
      <c r="G7" s="98"/>
      <c r="H7" s="6">
        <v>746916.07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SUM(H9:H22)</f>
        <v>691650.02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231132.53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56052.39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14333.64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11515.01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234774.29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32668.880000000001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69517.490000000005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28086.93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4442.6000000000004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3396.38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4147.8100000000004</v>
      </c>
    </row>
    <row r="20" spans="1:8" ht="18.75" x14ac:dyDescent="0.3">
      <c r="A20" s="91" t="s">
        <v>11</v>
      </c>
      <c r="B20" s="92"/>
      <c r="C20" s="92"/>
      <c r="D20" s="92"/>
      <c r="E20" s="92"/>
      <c r="F20" s="92"/>
      <c r="G20" s="92"/>
      <c r="H20" s="6">
        <v>938.84</v>
      </c>
    </row>
    <row r="21" spans="1:8" ht="18.75" x14ac:dyDescent="0.3">
      <c r="A21" s="91" t="s">
        <v>24</v>
      </c>
      <c r="B21" s="92"/>
      <c r="C21" s="92"/>
      <c r="D21" s="92"/>
      <c r="E21" s="92"/>
      <c r="F21" s="92"/>
      <c r="G21" s="92"/>
      <c r="H21" s="6">
        <v>466.96</v>
      </c>
    </row>
    <row r="22" spans="1:8" ht="24" customHeight="1" x14ac:dyDescent="0.3">
      <c r="A22" s="91" t="s">
        <v>10</v>
      </c>
      <c r="B22" s="92"/>
      <c r="C22" s="92"/>
      <c r="D22" s="92"/>
      <c r="E22" s="92"/>
      <c r="F22" s="92"/>
      <c r="G22" s="92"/>
      <c r="H22" s="6">
        <v>176.27</v>
      </c>
    </row>
    <row r="23" spans="1:8" ht="25.5" customHeight="1" x14ac:dyDescent="0.3">
      <c r="A23" s="93" t="s">
        <v>23</v>
      </c>
      <c r="B23" s="94"/>
      <c r="C23" s="94"/>
      <c r="D23" s="94"/>
      <c r="E23" s="94"/>
      <c r="F23" s="94"/>
      <c r="G23" s="94"/>
      <c r="H23" s="7">
        <v>1129483.29</v>
      </c>
    </row>
    <row r="24" spans="1:8" ht="27.75" customHeight="1" x14ac:dyDescent="0.3">
      <c r="A24" s="84"/>
      <c r="B24" s="85"/>
      <c r="C24" s="85"/>
      <c r="D24" s="85"/>
      <c r="E24" s="85"/>
      <c r="F24" s="85"/>
      <c r="G24" s="85"/>
      <c r="H24" s="2"/>
    </row>
    <row r="25" spans="1:8" ht="24" customHeight="1" x14ac:dyDescent="0.3">
      <c r="A25" s="86"/>
      <c r="B25" s="86"/>
      <c r="C25" s="86"/>
      <c r="D25" s="86"/>
      <c r="E25" s="86"/>
      <c r="F25" s="86"/>
      <c r="G25" s="14"/>
      <c r="H25" s="2"/>
    </row>
    <row r="26" spans="1:8" ht="20.25" x14ac:dyDescent="0.3">
      <c r="A26" s="3"/>
      <c r="B26" s="3"/>
      <c r="C26" s="3"/>
      <c r="D26" s="3"/>
      <c r="E26" s="3"/>
      <c r="F26" s="3"/>
      <c r="G26" s="4"/>
      <c r="H26" s="4"/>
    </row>
    <row r="27" spans="1:8" ht="49.5" customHeight="1" x14ac:dyDescent="0.3">
      <c r="A27" s="87" t="s">
        <v>12</v>
      </c>
      <c r="B27" s="88"/>
      <c r="C27" s="88"/>
      <c r="D27" s="88"/>
      <c r="E27" s="88"/>
      <c r="F27" s="88"/>
      <c r="G27" s="88"/>
      <c r="H27" s="88"/>
    </row>
    <row r="28" spans="1:8" x14ac:dyDescent="0.25">
      <c r="A28" s="89" t="s">
        <v>0</v>
      </c>
      <c r="B28" s="90"/>
      <c r="C28" s="90"/>
      <c r="D28" s="90"/>
      <c r="E28" s="90"/>
      <c r="F28" s="90"/>
      <c r="G28" s="90"/>
      <c r="H28" s="90"/>
    </row>
    <row r="29" spans="1:8" x14ac:dyDescent="0.25">
      <c r="A29" s="90"/>
      <c r="B29" s="90"/>
      <c r="C29" s="90"/>
      <c r="D29" s="90"/>
      <c r="E29" s="90"/>
      <c r="F29" s="90"/>
      <c r="G29" s="90"/>
      <c r="H29" s="90"/>
    </row>
  </sheetData>
  <mergeCells count="23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17:G17"/>
    <mergeCell ref="A18:G18"/>
    <mergeCell ref="A19:G19"/>
    <mergeCell ref="A20:G20"/>
    <mergeCell ref="A22:G22"/>
    <mergeCell ref="A24:G24"/>
    <mergeCell ref="A25:F25"/>
    <mergeCell ref="A27:H27"/>
    <mergeCell ref="A28:H29"/>
    <mergeCell ref="A21:G21"/>
    <mergeCell ref="A23:G2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opLeftCell="A13" workbookViewId="0">
      <selection activeCell="H23" sqref="H2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16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17</v>
      </c>
      <c r="B5" s="97"/>
      <c r="C5" s="97"/>
      <c r="D5" s="97"/>
      <c r="E5" s="97"/>
      <c r="F5" s="97"/>
      <c r="G5" s="97"/>
      <c r="H5" s="8">
        <v>944754.29</v>
      </c>
    </row>
    <row r="6" spans="1:8" ht="18.75" x14ac:dyDescent="0.3">
      <c r="A6" s="9"/>
      <c r="B6" s="10"/>
      <c r="C6" s="10"/>
      <c r="D6" s="10"/>
      <c r="E6" s="10"/>
      <c r="F6" s="10"/>
      <c r="G6" s="10"/>
      <c r="H6" s="5"/>
    </row>
    <row r="7" spans="1:8" ht="18.75" x14ac:dyDescent="0.3">
      <c r="A7" s="91" t="s">
        <v>18</v>
      </c>
      <c r="B7" s="98"/>
      <c r="C7" s="98"/>
      <c r="D7" s="98"/>
      <c r="E7" s="98"/>
      <c r="F7" s="98"/>
      <c r="G7" s="98"/>
      <c r="H7" s="6">
        <v>775727.97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SUM(H9:H21)</f>
        <v>583522.81000000006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216982.9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54779.41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11944.78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13800.66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159053.69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27220.2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58491.29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26552.54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4308.8100000000004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3152.7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3851.35</v>
      </c>
    </row>
    <row r="20" spans="1:8" ht="18.75" x14ac:dyDescent="0.3">
      <c r="A20" s="91" t="s">
        <v>11</v>
      </c>
      <c r="B20" s="92"/>
      <c r="C20" s="92"/>
      <c r="D20" s="92"/>
      <c r="E20" s="92"/>
      <c r="F20" s="92"/>
      <c r="G20" s="92"/>
      <c r="H20" s="6">
        <v>1245.74</v>
      </c>
    </row>
    <row r="21" spans="1:8" ht="24" customHeight="1" x14ac:dyDescent="0.3">
      <c r="A21" s="91" t="s">
        <v>10</v>
      </c>
      <c r="B21" s="92"/>
      <c r="C21" s="92"/>
      <c r="D21" s="92"/>
      <c r="E21" s="92"/>
      <c r="F21" s="92"/>
      <c r="G21" s="92"/>
      <c r="H21" s="6">
        <v>2138.7399999999998</v>
      </c>
    </row>
    <row r="22" spans="1:8" ht="25.5" customHeight="1" x14ac:dyDescent="0.3">
      <c r="A22" s="93" t="s">
        <v>19</v>
      </c>
      <c r="B22" s="94"/>
      <c r="C22" s="94"/>
      <c r="D22" s="94"/>
      <c r="E22" s="94"/>
      <c r="F22" s="94"/>
      <c r="G22" s="94"/>
      <c r="H22" s="7">
        <v>1045433.94</v>
      </c>
    </row>
    <row r="23" spans="1:8" ht="27.75" customHeight="1" x14ac:dyDescent="0.3">
      <c r="A23" s="84"/>
      <c r="B23" s="85"/>
      <c r="C23" s="85"/>
      <c r="D23" s="85"/>
      <c r="E23" s="85"/>
      <c r="F23" s="85"/>
      <c r="G23" s="85"/>
      <c r="H23" s="2"/>
    </row>
    <row r="24" spans="1:8" ht="24" customHeight="1" x14ac:dyDescent="0.3">
      <c r="A24" s="86"/>
      <c r="B24" s="86"/>
      <c r="C24" s="86"/>
      <c r="D24" s="86"/>
      <c r="E24" s="86"/>
      <c r="F24" s="86"/>
      <c r="G24" s="11"/>
      <c r="H24" s="2"/>
    </row>
    <row r="25" spans="1:8" ht="20.25" x14ac:dyDescent="0.3">
      <c r="A25" s="3"/>
      <c r="B25" s="3"/>
      <c r="C25" s="3"/>
      <c r="D25" s="3"/>
      <c r="E25" s="3"/>
      <c r="F25" s="3"/>
      <c r="G25" s="4"/>
      <c r="H25" s="4"/>
    </row>
    <row r="26" spans="1:8" ht="49.5" customHeight="1" x14ac:dyDescent="0.3">
      <c r="A26" s="87" t="s">
        <v>12</v>
      </c>
      <c r="B26" s="88"/>
      <c r="C26" s="88"/>
      <c r="D26" s="88"/>
      <c r="E26" s="88"/>
      <c r="F26" s="88"/>
      <c r="G26" s="88"/>
      <c r="H26" s="88"/>
    </row>
    <row r="27" spans="1:8" x14ac:dyDescent="0.25">
      <c r="A27" s="89" t="s">
        <v>0</v>
      </c>
      <c r="B27" s="90"/>
      <c r="C27" s="90"/>
      <c r="D27" s="90"/>
      <c r="E27" s="90"/>
      <c r="F27" s="90"/>
      <c r="G27" s="90"/>
      <c r="H27" s="90"/>
    </row>
    <row r="28" spans="1:8" x14ac:dyDescent="0.25">
      <c r="A28" s="90"/>
      <c r="B28" s="90"/>
      <c r="C28" s="90"/>
      <c r="D28" s="90"/>
      <c r="E28" s="90"/>
      <c r="F28" s="90"/>
      <c r="G28" s="90"/>
      <c r="H28" s="90"/>
    </row>
  </sheetData>
  <mergeCells count="22">
    <mergeCell ref="A22:G22"/>
    <mergeCell ref="A23:G23"/>
    <mergeCell ref="A24:F24"/>
    <mergeCell ref="A26:H26"/>
    <mergeCell ref="A27:H28"/>
    <mergeCell ref="A21:G21"/>
    <mergeCell ref="A11:G11"/>
    <mergeCell ref="A12:G12"/>
    <mergeCell ref="A13:G13"/>
    <mergeCell ref="A14:G14"/>
    <mergeCell ref="A15:G15"/>
    <mergeCell ref="A16:G16"/>
    <mergeCell ref="A17:G17"/>
    <mergeCell ref="A18:G18"/>
    <mergeCell ref="A19:G19"/>
    <mergeCell ref="A20:G20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114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115</v>
      </c>
      <c r="B5" s="97"/>
      <c r="C5" s="97"/>
      <c r="D5" s="97"/>
      <c r="E5" s="97"/>
      <c r="F5" s="97"/>
      <c r="G5" s="97"/>
      <c r="H5" s="8">
        <v>1041100.99</v>
      </c>
    </row>
    <row r="6" spans="1:8" ht="18.75" x14ac:dyDescent="0.3">
      <c r="A6" s="76"/>
      <c r="B6" s="77"/>
      <c r="C6" s="77"/>
      <c r="D6" s="77"/>
      <c r="E6" s="77"/>
      <c r="F6" s="77"/>
      <c r="G6" s="77"/>
      <c r="H6" s="5"/>
    </row>
    <row r="7" spans="1:8" ht="18.75" x14ac:dyDescent="0.3">
      <c r="A7" s="91" t="s">
        <v>116</v>
      </c>
      <c r="B7" s="98"/>
      <c r="C7" s="98"/>
      <c r="D7" s="98"/>
      <c r="E7" s="98"/>
      <c r="F7" s="98"/>
      <c r="G7" s="98"/>
      <c r="H7" s="6">
        <v>641640.41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SUM(H9:H21)</f>
        <v>504638.21999999991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f>237932.46+2124.48+1130.57+700.36+3474.84</f>
        <v>245362.71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f>34557.7+44395.6</f>
        <v>78953.299999999988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618.66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f>55975.95</f>
        <v>55975.95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13502.35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1370.24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61569.48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31050.67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4848.97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3467.31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5176.53</v>
      </c>
    </row>
    <row r="20" spans="1:8" ht="18.75" x14ac:dyDescent="0.3">
      <c r="A20" s="91" t="s">
        <v>112</v>
      </c>
      <c r="B20" s="92"/>
      <c r="C20" s="92"/>
      <c r="D20" s="92"/>
      <c r="E20" s="92"/>
      <c r="F20" s="92"/>
      <c r="G20" s="92"/>
      <c r="H20" s="6">
        <v>450</v>
      </c>
    </row>
    <row r="21" spans="1:8" ht="24" customHeight="1" x14ac:dyDescent="0.3">
      <c r="A21" s="91" t="s">
        <v>10</v>
      </c>
      <c r="B21" s="92"/>
      <c r="C21" s="92"/>
      <c r="D21" s="92"/>
      <c r="E21" s="92"/>
      <c r="F21" s="92"/>
      <c r="G21" s="92"/>
      <c r="H21" s="6">
        <v>2292.0500000000002</v>
      </c>
    </row>
    <row r="22" spans="1:8" ht="25.5" customHeight="1" x14ac:dyDescent="0.3">
      <c r="A22" s="93" t="s">
        <v>117</v>
      </c>
      <c r="B22" s="94"/>
      <c r="C22" s="94"/>
      <c r="D22" s="94"/>
      <c r="E22" s="94"/>
      <c r="F22" s="94"/>
      <c r="G22" s="94"/>
      <c r="H22" s="7">
        <f>1654656.86-H7</f>
        <v>1013016.4500000001</v>
      </c>
    </row>
    <row r="23" spans="1:8" ht="27.75" customHeight="1" x14ac:dyDescent="0.3">
      <c r="A23" s="84"/>
      <c r="B23" s="85"/>
      <c r="C23" s="85"/>
      <c r="D23" s="85"/>
      <c r="E23" s="85"/>
      <c r="F23" s="85"/>
      <c r="G23" s="85"/>
      <c r="H23" s="2"/>
    </row>
    <row r="24" spans="1:8" ht="24" customHeight="1" x14ac:dyDescent="0.3">
      <c r="A24" s="86"/>
      <c r="B24" s="86"/>
      <c r="C24" s="86"/>
      <c r="D24" s="86"/>
      <c r="E24" s="86"/>
      <c r="F24" s="86"/>
      <c r="G24" s="75"/>
      <c r="H24" s="2"/>
    </row>
    <row r="25" spans="1:8" ht="20.25" x14ac:dyDescent="0.3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3">
      <c r="A26" s="87" t="s">
        <v>12</v>
      </c>
      <c r="B26" s="88"/>
      <c r="C26" s="88"/>
      <c r="D26" s="88"/>
      <c r="E26" s="88"/>
      <c r="F26" s="88"/>
      <c r="G26" s="88"/>
      <c r="H26" s="88"/>
    </row>
    <row r="27" spans="1:8" x14ac:dyDescent="0.25">
      <c r="A27" s="89" t="s">
        <v>102</v>
      </c>
      <c r="B27" s="90"/>
      <c r="C27" s="90"/>
      <c r="D27" s="90"/>
      <c r="E27" s="90"/>
      <c r="F27" s="90"/>
      <c r="G27" s="90"/>
      <c r="H27" s="90"/>
    </row>
    <row r="28" spans="1:8" x14ac:dyDescent="0.25">
      <c r="A28" s="90"/>
      <c r="B28" s="90"/>
      <c r="C28" s="90"/>
      <c r="D28" s="90"/>
      <c r="E28" s="90"/>
      <c r="F28" s="90"/>
      <c r="G28" s="90"/>
      <c r="H28" s="90"/>
    </row>
  </sheetData>
  <mergeCells count="22">
    <mergeCell ref="A23:G23"/>
    <mergeCell ref="A24:F24"/>
    <mergeCell ref="A26:H26"/>
    <mergeCell ref="A27:H28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8"/>
  <sheetViews>
    <sheetView topLeftCell="A4" workbookViewId="0">
      <selection activeCell="M21" sqref="M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108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109</v>
      </c>
      <c r="B5" s="97"/>
      <c r="C5" s="97"/>
      <c r="D5" s="97"/>
      <c r="E5" s="97"/>
      <c r="F5" s="97"/>
      <c r="G5" s="97"/>
      <c r="H5" s="8">
        <v>1034790.71</v>
      </c>
    </row>
    <row r="6" spans="1:8" ht="18.75" x14ac:dyDescent="0.3">
      <c r="A6" s="73"/>
      <c r="B6" s="74"/>
      <c r="C6" s="74"/>
      <c r="D6" s="74"/>
      <c r="E6" s="74"/>
      <c r="F6" s="74"/>
      <c r="G6" s="74"/>
      <c r="H6" s="5"/>
    </row>
    <row r="7" spans="1:8" ht="18.75" x14ac:dyDescent="0.3">
      <c r="A7" s="91" t="s">
        <v>110</v>
      </c>
      <c r="B7" s="98"/>
      <c r="C7" s="98"/>
      <c r="D7" s="98"/>
      <c r="E7" s="98"/>
      <c r="F7" s="98"/>
      <c r="G7" s="98"/>
      <c r="H7" s="6">
        <v>476553.68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SUM(H9:H21)</f>
        <v>471017.70000000007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229022.01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70074.710000000006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1008.45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44406.43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23958.22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2233.06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58506.49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28322.46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3914.51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3206.36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4718.9399999999996</v>
      </c>
    </row>
    <row r="20" spans="1:8" ht="18.75" x14ac:dyDescent="0.3">
      <c r="A20" s="91" t="s">
        <v>112</v>
      </c>
      <c r="B20" s="92"/>
      <c r="C20" s="92"/>
      <c r="D20" s="92"/>
      <c r="E20" s="92"/>
      <c r="F20" s="92"/>
      <c r="G20" s="92"/>
      <c r="H20" s="6">
        <v>500</v>
      </c>
    </row>
    <row r="21" spans="1:8" ht="24" customHeight="1" x14ac:dyDescent="0.3">
      <c r="A21" s="91" t="s">
        <v>10</v>
      </c>
      <c r="B21" s="92"/>
      <c r="C21" s="92"/>
      <c r="D21" s="92"/>
      <c r="E21" s="92"/>
      <c r="F21" s="92"/>
      <c r="G21" s="92"/>
      <c r="H21" s="6">
        <v>1146.06</v>
      </c>
    </row>
    <row r="22" spans="1:8" ht="25.5" customHeight="1" x14ac:dyDescent="0.3">
      <c r="A22" s="93" t="s">
        <v>111</v>
      </c>
      <c r="B22" s="94"/>
      <c r="C22" s="94"/>
      <c r="D22" s="94"/>
      <c r="E22" s="94"/>
      <c r="F22" s="94"/>
      <c r="G22" s="94"/>
      <c r="H22" s="7">
        <v>1041100.99</v>
      </c>
    </row>
    <row r="23" spans="1:8" ht="27.75" customHeight="1" x14ac:dyDescent="0.3">
      <c r="A23" s="84"/>
      <c r="B23" s="85"/>
      <c r="C23" s="85"/>
      <c r="D23" s="85"/>
      <c r="E23" s="85"/>
      <c r="F23" s="85"/>
      <c r="G23" s="85"/>
      <c r="H23" s="2"/>
    </row>
    <row r="24" spans="1:8" ht="24" customHeight="1" x14ac:dyDescent="0.3">
      <c r="A24" s="86"/>
      <c r="B24" s="86"/>
      <c r="C24" s="86"/>
      <c r="D24" s="86"/>
      <c r="E24" s="86"/>
      <c r="F24" s="86"/>
      <c r="G24" s="72"/>
      <c r="H24" s="2"/>
    </row>
    <row r="25" spans="1:8" ht="20.25" x14ac:dyDescent="0.3">
      <c r="A25" s="3"/>
      <c r="B25" s="3"/>
      <c r="C25" s="3"/>
      <c r="D25" s="3"/>
      <c r="E25" s="3"/>
      <c r="F25" s="3"/>
      <c r="G25" s="4"/>
      <c r="H25" s="4"/>
    </row>
    <row r="26" spans="1:8" ht="64.5" customHeight="1" x14ac:dyDescent="0.3">
      <c r="A26" s="87" t="s">
        <v>113</v>
      </c>
      <c r="B26" s="88"/>
      <c r="C26" s="88"/>
      <c r="D26" s="88"/>
      <c r="E26" s="88"/>
      <c r="F26" s="88"/>
      <c r="G26" s="88"/>
      <c r="H26" s="88"/>
    </row>
    <row r="27" spans="1:8" x14ac:dyDescent="0.25">
      <c r="A27" s="89" t="s">
        <v>102</v>
      </c>
      <c r="B27" s="90"/>
      <c r="C27" s="90"/>
      <c r="D27" s="90"/>
      <c r="E27" s="90"/>
      <c r="F27" s="90"/>
      <c r="G27" s="90"/>
      <c r="H27" s="90"/>
    </row>
    <row r="28" spans="1:8" x14ac:dyDescent="0.25">
      <c r="A28" s="90"/>
      <c r="B28" s="90"/>
      <c r="C28" s="90"/>
      <c r="D28" s="90"/>
      <c r="E28" s="90"/>
      <c r="F28" s="90"/>
      <c r="G28" s="90"/>
      <c r="H28" s="90"/>
    </row>
  </sheetData>
  <mergeCells count="22">
    <mergeCell ref="A24:F24"/>
    <mergeCell ref="A26:H26"/>
    <mergeCell ref="A27:H28"/>
    <mergeCell ref="A20:G20"/>
    <mergeCell ref="A17:G17"/>
    <mergeCell ref="A18:G18"/>
    <mergeCell ref="A19:G19"/>
    <mergeCell ref="A21:G21"/>
    <mergeCell ref="A22:G22"/>
    <mergeCell ref="A23:G23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H22" sqref="H22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104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105</v>
      </c>
      <c r="B5" s="97"/>
      <c r="C5" s="97"/>
      <c r="D5" s="97"/>
      <c r="E5" s="97"/>
      <c r="F5" s="97"/>
      <c r="G5" s="97"/>
      <c r="H5" s="8">
        <v>1000822.93</v>
      </c>
    </row>
    <row r="6" spans="1:8" ht="18.75" x14ac:dyDescent="0.3">
      <c r="A6" s="69"/>
      <c r="B6" s="70"/>
      <c r="C6" s="70"/>
      <c r="D6" s="70"/>
      <c r="E6" s="70"/>
      <c r="F6" s="70"/>
      <c r="G6" s="70"/>
      <c r="H6" s="5"/>
    </row>
    <row r="7" spans="1:8" ht="18.75" x14ac:dyDescent="0.3">
      <c r="A7" s="91" t="s">
        <v>106</v>
      </c>
      <c r="B7" s="98"/>
      <c r="C7" s="98"/>
      <c r="D7" s="98"/>
      <c r="E7" s="98"/>
      <c r="F7" s="98"/>
      <c r="G7" s="98"/>
      <c r="H7" s="6">
        <v>477327.98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597151.76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262516.65000000002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95527.92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5096.7299999999996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50521.32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59103.199999999997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11284.06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64024.15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33353.58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5247.39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3842.02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5735.76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898.98</v>
      </c>
    </row>
    <row r="21" spans="1:8" ht="25.5" customHeight="1" x14ac:dyDescent="0.3">
      <c r="A21" s="93" t="s">
        <v>107</v>
      </c>
      <c r="B21" s="94"/>
      <c r="C21" s="94"/>
      <c r="D21" s="94"/>
      <c r="E21" s="94"/>
      <c r="F21" s="94"/>
      <c r="G21" s="94"/>
      <c r="H21" s="7">
        <v>1034790.71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71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64.5" customHeight="1" x14ac:dyDescent="0.3">
      <c r="A25" s="87" t="s">
        <v>103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102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13" workbookViewId="0">
      <selection activeCell="O21" sqref="O21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98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99</v>
      </c>
      <c r="B5" s="97"/>
      <c r="C5" s="97"/>
      <c r="D5" s="97"/>
      <c r="E5" s="97"/>
      <c r="F5" s="97"/>
      <c r="G5" s="97"/>
      <c r="H5" s="8">
        <v>1295241.01</v>
      </c>
    </row>
    <row r="6" spans="1:8" ht="18.75" x14ac:dyDescent="0.3">
      <c r="A6" s="67"/>
      <c r="B6" s="68"/>
      <c r="C6" s="68"/>
      <c r="D6" s="68"/>
      <c r="E6" s="68"/>
      <c r="F6" s="68"/>
      <c r="G6" s="68"/>
      <c r="H6" s="5"/>
    </row>
    <row r="7" spans="1:8" ht="18.75" x14ac:dyDescent="0.3">
      <c r="A7" s="91" t="s">
        <v>100</v>
      </c>
      <c r="B7" s="98"/>
      <c r="C7" s="98"/>
      <c r="D7" s="98"/>
      <c r="E7" s="98"/>
      <c r="F7" s="98"/>
      <c r="G7" s="98"/>
      <c r="H7" s="6">
        <v>521200.87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640801.38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273555.13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74147.56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6167.69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40312.129999999997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80104.05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13749.73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63435.3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34236.31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5827.54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4087.79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6065.63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39112.519999999997</v>
      </c>
    </row>
    <row r="21" spans="1:8" ht="25.5" customHeight="1" x14ac:dyDescent="0.3">
      <c r="A21" s="93" t="s">
        <v>101</v>
      </c>
      <c r="B21" s="94"/>
      <c r="C21" s="94"/>
      <c r="D21" s="94"/>
      <c r="E21" s="94"/>
      <c r="F21" s="94"/>
      <c r="G21" s="94"/>
      <c r="H21" s="7">
        <v>1000822.93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66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64.5" customHeight="1" x14ac:dyDescent="0.3">
      <c r="A25" s="87" t="s">
        <v>103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102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13" workbookViewId="0">
      <selection activeCell="D33" sqref="D33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93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94</v>
      </c>
      <c r="B5" s="97"/>
      <c r="C5" s="97"/>
      <c r="D5" s="97"/>
      <c r="E5" s="97"/>
      <c r="F5" s="97"/>
      <c r="G5" s="97"/>
      <c r="H5" s="8">
        <v>1317114.22</v>
      </c>
    </row>
    <row r="6" spans="1:8" ht="18.75" x14ac:dyDescent="0.3">
      <c r="A6" s="64"/>
      <c r="B6" s="65"/>
      <c r="C6" s="65"/>
      <c r="D6" s="65"/>
      <c r="E6" s="65"/>
      <c r="F6" s="65"/>
      <c r="G6" s="65"/>
      <c r="H6" s="5"/>
    </row>
    <row r="7" spans="1:8" ht="18.75" x14ac:dyDescent="0.3">
      <c r="A7" s="91" t="s">
        <v>95</v>
      </c>
      <c r="B7" s="98"/>
      <c r="C7" s="98"/>
      <c r="D7" s="98"/>
      <c r="E7" s="98"/>
      <c r="F7" s="98"/>
      <c r="G7" s="98"/>
      <c r="H7" s="6">
        <v>466043.82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500342.04999999993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218458.36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55159.18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6065.67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31656.66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83881.37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13291.98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51652.38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27785.7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4544.1099999999997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3103.07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4642.51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101.06</v>
      </c>
    </row>
    <row r="21" spans="1:8" ht="25.5" customHeight="1" x14ac:dyDescent="0.3">
      <c r="A21" s="93" t="s">
        <v>96</v>
      </c>
      <c r="B21" s="94"/>
      <c r="C21" s="94"/>
      <c r="D21" s="94"/>
      <c r="E21" s="94"/>
      <c r="F21" s="94"/>
      <c r="G21" s="94"/>
      <c r="H21" s="7">
        <v>1295241.01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63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64.5" customHeight="1" x14ac:dyDescent="0.3">
      <c r="A25" s="87" t="s">
        <v>97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17" workbookViewId="0">
      <selection activeCell="A25" sqref="A25:H25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89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90</v>
      </c>
      <c r="B5" s="97"/>
      <c r="C5" s="97"/>
      <c r="D5" s="97"/>
      <c r="E5" s="97"/>
      <c r="F5" s="97"/>
      <c r="G5" s="97"/>
      <c r="H5" s="8">
        <v>1220300.23</v>
      </c>
    </row>
    <row r="6" spans="1:8" ht="18.75" x14ac:dyDescent="0.3">
      <c r="A6" s="61"/>
      <c r="B6" s="62"/>
      <c r="C6" s="62"/>
      <c r="D6" s="62"/>
      <c r="E6" s="62"/>
      <c r="F6" s="62"/>
      <c r="G6" s="62"/>
      <c r="H6" s="5"/>
    </row>
    <row r="7" spans="1:8" ht="18.75" x14ac:dyDescent="0.3">
      <c r="A7" s="91" t="s">
        <v>91</v>
      </c>
      <c r="B7" s="98"/>
      <c r="C7" s="98"/>
      <c r="D7" s="98"/>
      <c r="E7" s="98"/>
      <c r="F7" s="98"/>
      <c r="G7" s="98"/>
      <c r="H7" s="6">
        <v>478468.84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638218.18999999994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f>34.56+937.73+201990.09+569.71+2862.44+2000</f>
        <v>208394.53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f>37900.77+23692.7</f>
        <v>61593.47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21826.18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768.8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206578.8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48330.9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51863.92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26398.7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4137.2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2978.4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4446.6400000000003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900.65</v>
      </c>
    </row>
    <row r="21" spans="1:8" ht="25.5" customHeight="1" x14ac:dyDescent="0.3">
      <c r="A21" s="93" t="s">
        <v>92</v>
      </c>
      <c r="B21" s="94"/>
      <c r="C21" s="94"/>
      <c r="D21" s="94"/>
      <c r="E21" s="94"/>
      <c r="F21" s="94"/>
      <c r="G21" s="94"/>
      <c r="H21" s="7">
        <v>1317114.22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60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12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workbookViewId="0">
      <selection activeCell="A25" sqref="A25:H25"/>
    </sheetView>
  </sheetViews>
  <sheetFormatPr defaultColWidth="8.85546875" defaultRowHeight="15" x14ac:dyDescent="0.25"/>
  <cols>
    <col min="7" max="7" width="22.28515625" customWidth="1"/>
    <col min="8" max="8" width="17" customWidth="1"/>
  </cols>
  <sheetData>
    <row r="2" spans="1:8" x14ac:dyDescent="0.25">
      <c r="A2" s="95" t="s">
        <v>84</v>
      </c>
      <c r="B2" s="95"/>
      <c r="C2" s="95"/>
      <c r="D2" s="95"/>
      <c r="E2" s="95"/>
      <c r="F2" s="95"/>
      <c r="G2" s="95"/>
      <c r="H2" s="95"/>
    </row>
    <row r="3" spans="1:8" ht="41.25" customHeight="1" x14ac:dyDescent="0.25">
      <c r="A3" s="95"/>
      <c r="B3" s="95"/>
      <c r="C3" s="95"/>
      <c r="D3" s="95"/>
      <c r="E3" s="95"/>
      <c r="F3" s="95"/>
      <c r="G3" s="95"/>
      <c r="H3" s="95"/>
    </row>
    <row r="4" spans="1:8" ht="20.25" x14ac:dyDescent="0.3">
      <c r="A4" s="1"/>
      <c r="B4" s="1"/>
      <c r="C4" s="1"/>
      <c r="D4" s="1"/>
      <c r="E4" s="1"/>
      <c r="F4" s="1"/>
      <c r="G4" s="1"/>
      <c r="H4" s="1"/>
    </row>
    <row r="5" spans="1:8" ht="18.75" x14ac:dyDescent="0.3">
      <c r="A5" s="96" t="s">
        <v>85</v>
      </c>
      <c r="B5" s="97"/>
      <c r="C5" s="97"/>
      <c r="D5" s="97"/>
      <c r="E5" s="97"/>
      <c r="F5" s="97"/>
      <c r="G5" s="97"/>
      <c r="H5" s="8">
        <v>1049984.83</v>
      </c>
    </row>
    <row r="6" spans="1:8" ht="18.75" x14ac:dyDescent="0.3">
      <c r="A6" s="58"/>
      <c r="B6" s="59"/>
      <c r="C6" s="59"/>
      <c r="D6" s="59"/>
      <c r="E6" s="59"/>
      <c r="F6" s="59"/>
      <c r="G6" s="59"/>
      <c r="H6" s="5"/>
    </row>
    <row r="7" spans="1:8" ht="18.75" x14ac:dyDescent="0.3">
      <c r="A7" s="91" t="s">
        <v>86</v>
      </c>
      <c r="B7" s="98"/>
      <c r="C7" s="98"/>
      <c r="D7" s="98"/>
      <c r="E7" s="98"/>
      <c r="F7" s="98"/>
      <c r="G7" s="98"/>
      <c r="H7" s="6">
        <v>735032.18</v>
      </c>
    </row>
    <row r="8" spans="1:8" ht="47.25" customHeight="1" x14ac:dyDescent="0.3">
      <c r="A8" s="99" t="s">
        <v>13</v>
      </c>
      <c r="B8" s="100"/>
      <c r="C8" s="100"/>
      <c r="D8" s="100"/>
      <c r="E8" s="100"/>
      <c r="F8" s="100"/>
      <c r="G8" s="100"/>
      <c r="H8" s="6">
        <f>SUM(H9:H20)</f>
        <v>565177.39</v>
      </c>
    </row>
    <row r="9" spans="1:8" ht="21.75" customHeight="1" x14ac:dyDescent="0.3">
      <c r="A9" s="91" t="s">
        <v>1</v>
      </c>
      <c r="B9" s="92"/>
      <c r="C9" s="92"/>
      <c r="D9" s="92"/>
      <c r="E9" s="92"/>
      <c r="F9" s="92"/>
      <c r="G9" s="92"/>
      <c r="H9" s="6">
        <v>189760.34</v>
      </c>
    </row>
    <row r="10" spans="1:8" ht="22.5" customHeight="1" x14ac:dyDescent="0.3">
      <c r="A10" s="91" t="s">
        <v>2</v>
      </c>
      <c r="B10" s="92"/>
      <c r="C10" s="92"/>
      <c r="D10" s="92"/>
      <c r="E10" s="92"/>
      <c r="F10" s="92"/>
      <c r="G10" s="92"/>
      <c r="H10" s="6">
        <v>51157.63</v>
      </c>
    </row>
    <row r="11" spans="1:8" ht="22.5" customHeight="1" x14ac:dyDescent="0.3">
      <c r="A11" s="91" t="s">
        <v>14</v>
      </c>
      <c r="B11" s="92"/>
      <c r="C11" s="92"/>
      <c r="D11" s="92"/>
      <c r="E11" s="92"/>
      <c r="F11" s="92"/>
      <c r="G11" s="92"/>
      <c r="H11" s="6">
        <v>16779.36</v>
      </c>
    </row>
    <row r="12" spans="1:8" ht="18.75" x14ac:dyDescent="0.3">
      <c r="A12" s="91" t="s">
        <v>3</v>
      </c>
      <c r="B12" s="92"/>
      <c r="C12" s="92"/>
      <c r="D12" s="92"/>
      <c r="E12" s="92"/>
      <c r="F12" s="92"/>
      <c r="G12" s="92"/>
      <c r="H12" s="6">
        <v>1019.75</v>
      </c>
    </row>
    <row r="13" spans="1:8" ht="18.75" x14ac:dyDescent="0.3">
      <c r="A13" s="91" t="s">
        <v>4</v>
      </c>
      <c r="B13" s="92"/>
      <c r="C13" s="92"/>
      <c r="D13" s="92"/>
      <c r="E13" s="92"/>
      <c r="F13" s="92"/>
      <c r="G13" s="92"/>
      <c r="H13" s="6">
        <v>187723.85</v>
      </c>
    </row>
    <row r="14" spans="1:8" ht="18.75" x14ac:dyDescent="0.3">
      <c r="A14" s="91" t="s">
        <v>15</v>
      </c>
      <c r="B14" s="92"/>
      <c r="C14" s="92"/>
      <c r="D14" s="92"/>
      <c r="E14" s="92"/>
      <c r="F14" s="92"/>
      <c r="G14" s="92"/>
      <c r="H14" s="6">
        <v>37160.76</v>
      </c>
    </row>
    <row r="15" spans="1:8" ht="18.75" x14ac:dyDescent="0.3">
      <c r="A15" s="91" t="s">
        <v>5</v>
      </c>
      <c r="B15" s="92"/>
      <c r="C15" s="92"/>
      <c r="D15" s="92"/>
      <c r="E15" s="92"/>
      <c r="F15" s="92"/>
      <c r="G15" s="92"/>
      <c r="H15" s="6">
        <v>47113.81</v>
      </c>
    </row>
    <row r="16" spans="1:8" ht="18.75" x14ac:dyDescent="0.3">
      <c r="A16" s="91" t="s">
        <v>6</v>
      </c>
      <c r="B16" s="92"/>
      <c r="C16" s="92"/>
      <c r="D16" s="92"/>
      <c r="E16" s="92"/>
      <c r="F16" s="92"/>
      <c r="G16" s="92"/>
      <c r="H16" s="6">
        <v>23987.49</v>
      </c>
    </row>
    <row r="17" spans="1:8" ht="18.75" x14ac:dyDescent="0.3">
      <c r="A17" s="91" t="s">
        <v>7</v>
      </c>
      <c r="B17" s="92"/>
      <c r="C17" s="92"/>
      <c r="D17" s="92"/>
      <c r="E17" s="92"/>
      <c r="F17" s="92"/>
      <c r="G17" s="92"/>
      <c r="H17" s="6">
        <v>3626.62</v>
      </c>
    </row>
    <row r="18" spans="1:8" ht="18.75" x14ac:dyDescent="0.3">
      <c r="A18" s="91" t="s">
        <v>8</v>
      </c>
      <c r="B18" s="92"/>
      <c r="C18" s="92"/>
      <c r="D18" s="92"/>
      <c r="E18" s="92"/>
      <c r="F18" s="92"/>
      <c r="G18" s="92"/>
      <c r="H18" s="6">
        <v>2698.21</v>
      </c>
    </row>
    <row r="19" spans="1:8" ht="18.75" x14ac:dyDescent="0.3">
      <c r="A19" s="91" t="s">
        <v>9</v>
      </c>
      <c r="B19" s="92"/>
      <c r="C19" s="92"/>
      <c r="D19" s="92"/>
      <c r="E19" s="92"/>
      <c r="F19" s="92"/>
      <c r="G19" s="92"/>
      <c r="H19" s="6">
        <v>4081.16</v>
      </c>
    </row>
    <row r="20" spans="1:8" ht="24" customHeight="1" x14ac:dyDescent="0.3">
      <c r="A20" s="91" t="s">
        <v>10</v>
      </c>
      <c r="B20" s="92"/>
      <c r="C20" s="92"/>
      <c r="D20" s="92"/>
      <c r="E20" s="92"/>
      <c r="F20" s="92"/>
      <c r="G20" s="92"/>
      <c r="H20" s="6">
        <v>68.41</v>
      </c>
    </row>
    <row r="21" spans="1:8" ht="25.5" customHeight="1" x14ac:dyDescent="0.3">
      <c r="A21" s="93" t="s">
        <v>87</v>
      </c>
      <c r="B21" s="94"/>
      <c r="C21" s="94"/>
      <c r="D21" s="94"/>
      <c r="E21" s="94"/>
      <c r="F21" s="94"/>
      <c r="G21" s="94"/>
      <c r="H21" s="7">
        <v>1220300.23</v>
      </c>
    </row>
    <row r="22" spans="1:8" ht="27.75" customHeight="1" x14ac:dyDescent="0.3">
      <c r="A22" s="84"/>
      <c r="B22" s="85"/>
      <c r="C22" s="85"/>
      <c r="D22" s="85"/>
      <c r="E22" s="85"/>
      <c r="F22" s="85"/>
      <c r="G22" s="85"/>
      <c r="H22" s="2"/>
    </row>
    <row r="23" spans="1:8" ht="24" customHeight="1" x14ac:dyDescent="0.3">
      <c r="A23" s="86"/>
      <c r="B23" s="86"/>
      <c r="C23" s="86"/>
      <c r="D23" s="86"/>
      <c r="E23" s="86"/>
      <c r="F23" s="86"/>
      <c r="G23" s="57"/>
      <c r="H23" s="2"/>
    </row>
    <row r="24" spans="1:8" ht="20.25" x14ac:dyDescent="0.3">
      <c r="A24" s="3"/>
      <c r="B24" s="3"/>
      <c r="C24" s="3"/>
      <c r="D24" s="3"/>
      <c r="E24" s="3"/>
      <c r="F24" s="3"/>
      <c r="G24" s="4"/>
      <c r="H24" s="4"/>
    </row>
    <row r="25" spans="1:8" ht="49.5" customHeight="1" x14ac:dyDescent="0.3">
      <c r="A25" s="87" t="s">
        <v>88</v>
      </c>
      <c r="B25" s="88"/>
      <c r="C25" s="88"/>
      <c r="D25" s="88"/>
      <c r="E25" s="88"/>
      <c r="F25" s="88"/>
      <c r="G25" s="88"/>
      <c r="H25" s="88"/>
    </row>
    <row r="26" spans="1:8" x14ac:dyDescent="0.25">
      <c r="A26" s="89" t="s">
        <v>0</v>
      </c>
      <c r="B26" s="90"/>
      <c r="C26" s="90"/>
      <c r="D26" s="90"/>
      <c r="E26" s="90"/>
      <c r="F26" s="90"/>
      <c r="G26" s="90"/>
      <c r="H26" s="90"/>
    </row>
    <row r="27" spans="1:8" x14ac:dyDescent="0.25">
      <c r="A27" s="90"/>
      <c r="B27" s="90"/>
      <c r="C27" s="90"/>
      <c r="D27" s="90"/>
      <c r="E27" s="90"/>
      <c r="F27" s="90"/>
      <c r="G27" s="90"/>
      <c r="H27" s="90"/>
    </row>
  </sheetData>
  <mergeCells count="21">
    <mergeCell ref="A23:F23"/>
    <mergeCell ref="A25:H25"/>
    <mergeCell ref="A26:H27"/>
    <mergeCell ref="A17:G17"/>
    <mergeCell ref="A18:G18"/>
    <mergeCell ref="A19:G19"/>
    <mergeCell ref="A20:G20"/>
    <mergeCell ref="A21:G21"/>
    <mergeCell ref="A22:G22"/>
    <mergeCell ref="A16:G16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4:G14"/>
    <mergeCell ref="A15:G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</vt:lpstr>
      <vt:lpstr>ноябрь 2018</vt:lpstr>
      <vt:lpstr>октябрь 2018</vt:lpstr>
      <vt:lpstr>сентябрь 2018  </vt:lpstr>
      <vt:lpstr>август 2018  </vt:lpstr>
      <vt:lpstr>июль 2018  </vt:lpstr>
      <vt:lpstr>июнь 2018  </vt:lpstr>
      <vt:lpstr>май 2018  </vt:lpstr>
      <vt:lpstr>апрель 2018 </vt:lpstr>
      <vt:lpstr>март 2018 </vt:lpstr>
      <vt:lpstr>февраль 2018 </vt:lpstr>
      <vt:lpstr>январь 2018</vt:lpstr>
      <vt:lpstr>декабрь 2017  </vt:lpstr>
      <vt:lpstr>ноябрь 2017  </vt:lpstr>
      <vt:lpstr>октябрь 2017 </vt:lpstr>
      <vt:lpstr>сентябрь 2017</vt:lpstr>
      <vt:lpstr>август 2017</vt:lpstr>
      <vt:lpstr>июль 2017 </vt:lpstr>
      <vt:lpstr>июнь 2017  </vt:lpstr>
      <vt:lpstr>май 2017 </vt:lpstr>
      <vt:lpstr>апрель 2017</vt:lpstr>
      <vt:lpstr>март 2017 </vt:lpstr>
      <vt:lpstr>февраль 2017 </vt:lpstr>
      <vt:lpstr>январь 2017 </vt:lpstr>
      <vt:lpstr>декабрь 2016 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Сергей</cp:lastModifiedBy>
  <cp:lastPrinted>2013-07-03T01:34:11Z</cp:lastPrinted>
  <dcterms:created xsi:type="dcterms:W3CDTF">2011-02-07T06:28:49Z</dcterms:created>
  <dcterms:modified xsi:type="dcterms:W3CDTF">2019-01-11T01:14:42Z</dcterms:modified>
</cp:coreProperties>
</file>