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Francesco SPAGNULO\Downloads\"/>
    </mc:Choice>
  </mc:AlternateContent>
  <xr:revisionPtr revIDLastSave="0" documentId="13_ncr:1_{D16EB875-FA9C-4001-BB8D-499FBF1C84F2}" xr6:coauthVersionLast="43" xr6:coauthVersionMax="43" xr10:uidLastSave="{00000000-0000-0000-0000-000000000000}"/>
  <bookViews>
    <workbookView xWindow="-108" yWindow="-108" windowWidth="23256" windowHeight="13176" tabRatio="872" activeTab="7" xr2:uid="{00000000-000D-0000-FFFF-FFFF00000000}"/>
  </bookViews>
  <sheets>
    <sheet name="North Africa" sheetId="2" r:id="rId1"/>
    <sheet name="Central Asia" sheetId="4" r:id="rId2"/>
    <sheet name="Sub Sahara" sheetId="5" r:id="rId3"/>
    <sheet name="copy Sub Sahara" sheetId="7" r:id="rId4"/>
    <sheet name="West-Eastern Asia" sheetId="9" r:id="rId5"/>
    <sheet name="Americas" sheetId="10" r:id="rId6"/>
    <sheet name="S.Asia" sheetId="11" r:id="rId7"/>
    <sheet name="Europe" sheetId="13" r:id="rId8"/>
    <sheet name="Summary" sheetId="12" r:id="rId9"/>
    <sheet name="sSanctioned" sheetId="1" r:id="rId10"/>
    <sheet name="sN_AFRICA" sheetId="3" r:id="rId11"/>
    <sheet name="sCentral Asia" sheetId="6" r:id="rId12"/>
    <sheet name="sWest-Eastern Asia" sheetId="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1" i="12" l="1"/>
  <c r="H21" i="12"/>
  <c r="G21" i="12"/>
  <c r="I15" i="12"/>
  <c r="H15" i="12"/>
  <c r="G15" i="12"/>
  <c r="I16" i="12"/>
  <c r="I19" i="12"/>
  <c r="J199" i="13"/>
  <c r="G199" i="13"/>
  <c r="I18" i="12"/>
  <c r="K44" i="13"/>
  <c r="J44" i="13"/>
  <c r="G44" i="13"/>
  <c r="I17" i="12"/>
  <c r="K20" i="13"/>
  <c r="G20" i="13"/>
  <c r="I13" i="12"/>
  <c r="P71" i="11"/>
  <c r="P70" i="11"/>
  <c r="K70" i="11"/>
  <c r="M70" i="11"/>
  <c r="L70" i="11"/>
  <c r="I10" i="12"/>
  <c r="G84" i="9"/>
  <c r="F84" i="9"/>
  <c r="K84" i="9"/>
  <c r="I12" i="12"/>
  <c r="I5" i="12"/>
  <c r="I8" i="12"/>
  <c r="I11" i="12"/>
  <c r="I7" i="12"/>
  <c r="I3" i="12"/>
  <c r="J70" i="11"/>
  <c r="H70" i="11"/>
  <c r="L50" i="11"/>
  <c r="J50" i="11"/>
  <c r="H50" i="11"/>
  <c r="M40" i="11"/>
  <c r="M33" i="11"/>
  <c r="M32" i="11"/>
  <c r="M13" i="11"/>
  <c r="M8" i="11"/>
  <c r="M7" i="11"/>
  <c r="I32" i="10"/>
  <c r="G32" i="10"/>
  <c r="N3" i="12" l="1"/>
  <c r="O3" i="12" s="1"/>
  <c r="I42" i="5"/>
  <c r="E42" i="5"/>
  <c r="E30" i="7"/>
  <c r="D34" i="6"/>
  <c r="E37" i="3"/>
  <c r="H27" i="5" l="1"/>
  <c r="G27" i="5"/>
  <c r="F27" i="5"/>
  <c r="H26" i="5"/>
  <c r="G26" i="5"/>
  <c r="F26" i="5"/>
  <c r="H25" i="5"/>
  <c r="G25" i="5"/>
  <c r="F25" i="5"/>
  <c r="H24" i="5"/>
  <c r="G24" i="5"/>
  <c r="F24" i="5"/>
  <c r="H23" i="5"/>
  <c r="G23" i="5"/>
  <c r="F23" i="5"/>
  <c r="H22" i="5"/>
  <c r="G22" i="5"/>
  <c r="F22" i="5"/>
  <c r="H16" i="5"/>
  <c r="G16" i="5"/>
  <c r="F16" i="5"/>
  <c r="H14" i="5"/>
  <c r="G14" i="5"/>
  <c r="F14" i="5"/>
  <c r="H13" i="5"/>
  <c r="G13" i="5"/>
  <c r="F13" i="5"/>
  <c r="H12" i="5"/>
  <c r="G12" i="5"/>
  <c r="F12" i="5"/>
  <c r="H11" i="5"/>
  <c r="G11" i="5"/>
  <c r="F11" i="5"/>
  <c r="H10" i="5"/>
  <c r="G10" i="5"/>
  <c r="F10" i="5"/>
  <c r="H7" i="5"/>
  <c r="G7" i="5"/>
  <c r="F7" i="5"/>
  <c r="F25" i="2"/>
  <c r="G25" i="2"/>
  <c r="H25" i="2"/>
  <c r="F30" i="2"/>
  <c r="G30" i="2"/>
  <c r="H30" i="2"/>
  <c r="F23" i="2"/>
  <c r="G23" i="2"/>
  <c r="H23" i="2"/>
  <c r="H24" i="2"/>
  <c r="G24" i="2"/>
  <c r="F24" i="2"/>
  <c r="K5" i="1" l="1"/>
  <c r="D41" i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H48" i="1" l="1"/>
  <c r="H46" i="1"/>
  <c r="H45" i="1"/>
</calcChain>
</file>

<file path=xl/sharedStrings.xml><?xml version="1.0" encoding="utf-8"?>
<sst xmlns="http://schemas.openxmlformats.org/spreadsheetml/2006/main" count="2536" uniqueCount="1067">
  <si>
    <t>BANK EGHTESAD NOVIN</t>
  </si>
  <si>
    <t>TEHRAN</t>
  </si>
  <si>
    <t>BKBPIRTH</t>
  </si>
  <si>
    <t>BANK PASARGAD</t>
  </si>
  <si>
    <t>BEGNIRTH</t>
  </si>
  <si>
    <t>BKMNIRTH</t>
  </si>
  <si>
    <t>BANK MASKAN</t>
  </si>
  <si>
    <t>BKMTIRTH</t>
  </si>
  <si>
    <t>BANK MELLAT</t>
  </si>
  <si>
    <t>BKPAIRTH</t>
  </si>
  <si>
    <t>PARSIAN BANK</t>
  </si>
  <si>
    <t>BMJIIRTH</t>
  </si>
  <si>
    <t>BANK MARKAZI JOMHOURI ISLAMI IRAN</t>
  </si>
  <si>
    <t>BANK OF INDUSTRY AND MINE</t>
  </si>
  <si>
    <t>BOIMIRTH</t>
  </si>
  <si>
    <t>BTEJIRTH</t>
  </si>
  <si>
    <t>BANK TEJARAT</t>
  </si>
  <si>
    <t>BTOSIRTH</t>
  </si>
  <si>
    <t>CREDIT INSTITUTE FOR DEVELOPMENT</t>
  </si>
  <si>
    <t>EDBIIRTH</t>
  </si>
  <si>
    <t>EXPORT DEVELOPMENT BANK OF IRAN</t>
  </si>
  <si>
    <t>HEKMIRTH</t>
  </si>
  <si>
    <t>BANK HEKMAT IRANIAN</t>
  </si>
  <si>
    <t>IVBBIRTH</t>
  </si>
  <si>
    <t>IRANIAN VENEZUELAN BI NATIONAL BANK</t>
  </si>
  <si>
    <t>KBIDIRTH</t>
  </si>
  <si>
    <t>KARAFARIN BANK</t>
  </si>
  <si>
    <t>BANK KESHAVARZI</t>
  </si>
  <si>
    <t>KESHIRTH</t>
  </si>
  <si>
    <t>MELIIRTH</t>
  </si>
  <si>
    <t>BANK MELLI IRAN</t>
  </si>
  <si>
    <t>PBIRIRTH</t>
  </si>
  <si>
    <t xml:space="preserve">POST BANK OF IRAN (P.B.I) </t>
  </si>
  <si>
    <t>SAMAN BANK CORPORATION</t>
  </si>
  <si>
    <t>SABCIRTH</t>
  </si>
  <si>
    <t>SEPBIRTH</t>
  </si>
  <si>
    <t>BANK SEPAH</t>
  </si>
  <si>
    <t>SINAIRTH</t>
  </si>
  <si>
    <t>SINA BANK</t>
  </si>
  <si>
    <t>BPROVECA</t>
  </si>
  <si>
    <t>BANCO PROVINCIAL S.A. BANCO UNIVERSAL</t>
  </si>
  <si>
    <t>AMAN BANK FOR COMMERCE AND INVESTMENT</t>
  </si>
  <si>
    <t>ABCNLYLT</t>
  </si>
  <si>
    <t>WAHBLYLX</t>
  </si>
  <si>
    <t>WAHDA BANK</t>
  </si>
  <si>
    <t>IDBQIQBA</t>
  </si>
  <si>
    <t>UNTVIQBA</t>
  </si>
  <si>
    <t>UNITED BANK FOR INVESTMENT</t>
  </si>
  <si>
    <t>INTERNATIONAL DEVELOPMENT BANK FOR INVESTMENT AND ISLAMIC FINANCE</t>
  </si>
  <si>
    <t>UNILYESA</t>
  </si>
  <si>
    <t>UNITED BANK LIMITED</t>
  </si>
  <si>
    <t>SANAA</t>
  </si>
  <si>
    <t>BCMACGCG</t>
  </si>
  <si>
    <t>BGFICGCG</t>
  </si>
  <si>
    <t>CREDIT DU CONGO</t>
  </si>
  <si>
    <t>POINTE-NOIRE</t>
  </si>
  <si>
    <t>BGFIBANK CONGO</t>
  </si>
  <si>
    <t>BRAZZAVILLE</t>
  </si>
  <si>
    <t>BDMAMLBA</t>
  </si>
  <si>
    <t>BANQUE DE DEVELOPPEMENT DU MALI S.A.</t>
  </si>
  <si>
    <t>BAMAKO</t>
  </si>
  <si>
    <t>ECOCMLBA</t>
  </si>
  <si>
    <t>ECOBANK MALI</t>
  </si>
  <si>
    <t>CARACAS</t>
  </si>
  <si>
    <t>TRIPOLI</t>
  </si>
  <si>
    <t>BENGHAZI</t>
  </si>
  <si>
    <t>BAGHDAD</t>
  </si>
  <si>
    <t>Countries</t>
  </si>
  <si>
    <t>Entities</t>
  </si>
  <si>
    <t>ECOCGNCN</t>
  </si>
  <si>
    <t>ECOBANK GUINEE</t>
  </si>
  <si>
    <t>CONAKRY</t>
  </si>
  <si>
    <t>BANCO DA AFRICA OCIDENTAL SA</t>
  </si>
  <si>
    <t>BISSAU</t>
  </si>
  <si>
    <t>BAOBGWGW</t>
  </si>
  <si>
    <t>SYLCLBBE</t>
  </si>
  <si>
    <t>SYRIAN LEBANESE COMMERCIAL BANK SAL.</t>
  </si>
  <si>
    <t>BEIRUT</t>
  </si>
  <si>
    <t>FISBSDKH</t>
  </si>
  <si>
    <t>FAISAL ISLAMIC BANK</t>
  </si>
  <si>
    <t>KHARTOUM</t>
  </si>
  <si>
    <t>CMSYSYDA</t>
  </si>
  <si>
    <t>COMMERCIAL BANK OF SYRIA</t>
  </si>
  <si>
    <t>DAMASCUS</t>
  </si>
  <si>
    <t>BCMACMCX</t>
  </si>
  <si>
    <t>BCMAMAMC</t>
  </si>
  <si>
    <t>BCMAMRMR</t>
  </si>
  <si>
    <t>BCMASNDA</t>
  </si>
  <si>
    <t>BGFIFRPP</t>
  </si>
  <si>
    <t>BTEJFRPP</t>
  </si>
  <si>
    <t>ECOCBJBJ</t>
  </si>
  <si>
    <t>ECOCFRPP</t>
  </si>
  <si>
    <t>ECOCNGLA</t>
  </si>
  <si>
    <t>ECOCSNDA</t>
  </si>
  <si>
    <t>ECOCUGKA</t>
  </si>
  <si>
    <t>MELIDEHH</t>
  </si>
  <si>
    <t>SEPBDEFF</t>
  </si>
  <si>
    <t>SEPBGB2L</t>
  </si>
  <si>
    <t>UNILCHZZ</t>
  </si>
  <si>
    <t>IRAN</t>
  </si>
  <si>
    <t>LYBIA</t>
  </si>
  <si>
    <t>IRAQ</t>
  </si>
  <si>
    <t>RDC</t>
  </si>
  <si>
    <t>MALI</t>
  </si>
  <si>
    <t>VENEZUELA</t>
  </si>
  <si>
    <t>YEMEN</t>
  </si>
  <si>
    <t>GUINEA - BISSAU</t>
  </si>
  <si>
    <t>LEBANON</t>
  </si>
  <si>
    <t>SYRIA</t>
  </si>
  <si>
    <t>GUINEA</t>
  </si>
  <si>
    <t>SUDAN</t>
  </si>
  <si>
    <t>SCB CAMEROUN S.A.</t>
  </si>
  <si>
    <t>DOUALA</t>
  </si>
  <si>
    <t>ATTIJARIWAFA BANK (FORMERLY BANQUE COMMERCIALE DU MAROC)</t>
  </si>
  <si>
    <t>CASABLANCA</t>
  </si>
  <si>
    <t>MOROCCO</t>
  </si>
  <si>
    <t>CAMEROON</t>
  </si>
  <si>
    <t>ATTIJARI BANK MAURITANIE</t>
  </si>
  <si>
    <t>NOUAKCHOTT</t>
  </si>
  <si>
    <t>MAURITANIA</t>
  </si>
  <si>
    <t>CREDIT DU SENEGAL</t>
  </si>
  <si>
    <t>DAKAR</t>
  </si>
  <si>
    <t>SENEGAL</t>
  </si>
  <si>
    <t>BGFIBANK EUROPE</t>
  </si>
  <si>
    <t>PARIS</t>
  </si>
  <si>
    <t>ECOBANK BENIN</t>
  </si>
  <si>
    <t>COTONOU</t>
  </si>
  <si>
    <t>BENIN</t>
  </si>
  <si>
    <t>EBI SA</t>
  </si>
  <si>
    <t>ECOBANK NIGERIA PLC</t>
  </si>
  <si>
    <t>LAGOS</t>
  </si>
  <si>
    <t>NIGERIA</t>
  </si>
  <si>
    <t>ECOBANK SENEGAL</t>
  </si>
  <si>
    <t>ECOBANK UGANDA</t>
  </si>
  <si>
    <t>KAMPALA</t>
  </si>
  <si>
    <t>UGANDA</t>
  </si>
  <si>
    <t>HAMBURG</t>
  </si>
  <si>
    <t>GERMANY</t>
  </si>
  <si>
    <t>BANK SEPAH-IRAN</t>
  </si>
  <si>
    <t>FRANKFURT</t>
  </si>
  <si>
    <t>BANK SEPAH INTERNATIONAL PLC</t>
  </si>
  <si>
    <t>LONDON</t>
  </si>
  <si>
    <t>UNITED KINGDOM</t>
  </si>
  <si>
    <t>UNITED BANK A.G.</t>
  </si>
  <si>
    <t>ZURICH</t>
  </si>
  <si>
    <t>SWITZERLAND</t>
  </si>
  <si>
    <t>keep</t>
  </si>
  <si>
    <t>OEH</t>
  </si>
  <si>
    <t>AGUBDZAL</t>
  </si>
  <si>
    <t>ALEXEGCX</t>
  </si>
  <si>
    <t>ALUBTNTT</t>
  </si>
  <si>
    <t>ARABEGCX</t>
  </si>
  <si>
    <t>BADRDZAL</t>
  </si>
  <si>
    <t>BCPOMAMC</t>
  </si>
  <si>
    <t>BDLODZAL</t>
  </si>
  <si>
    <t>BFCEDZAL</t>
  </si>
  <si>
    <t>BIATTNTT</t>
  </si>
  <si>
    <t>BMCEMAMC</t>
  </si>
  <si>
    <t>BMICDZAL</t>
  </si>
  <si>
    <t>BNTETNTT</t>
  </si>
  <si>
    <t>BRKADZAL</t>
  </si>
  <si>
    <t>BSTUTNTT</t>
  </si>
  <si>
    <t>BTBKTNTT</t>
  </si>
  <si>
    <t>CDMAMAMC</t>
  </si>
  <si>
    <t>CIBEEGCX</t>
  </si>
  <si>
    <t>CNCAMAMR</t>
  </si>
  <si>
    <t>DEIBEGCX</t>
  </si>
  <si>
    <t>EGGBEGCA</t>
  </si>
  <si>
    <t>EXDEEGCX</t>
  </si>
  <si>
    <t>MSHQEGCA</t>
  </si>
  <si>
    <t>NATXDZAL</t>
  </si>
  <si>
    <t>NBADEGCA</t>
  </si>
  <si>
    <t>NBEGEGCX</t>
  </si>
  <si>
    <t>NSGBEGCX</t>
  </si>
  <si>
    <t>QNBAEGCX</t>
  </si>
  <si>
    <t>SALGDZAL</t>
  </si>
  <si>
    <t>ALGERIA GULF BANK</t>
  </si>
  <si>
    <t>ALGIERS</t>
  </si>
  <si>
    <t>ALGERIA</t>
  </si>
  <si>
    <r>
      <t>BANK</t>
    </r>
    <r>
      <rPr>
        <sz val="11"/>
        <color theme="1"/>
        <rFont val="Calibri"/>
        <family val="2"/>
        <scheme val="minor"/>
      </rPr>
      <t xml:space="preserve"> OF ALEXANDRIA S A E</t>
    </r>
  </si>
  <si>
    <t>CAIRO</t>
  </si>
  <si>
    <t>EGYPT</t>
  </si>
  <si>
    <t>ALUBAF INTERNATIONAL BANK TUNIS</t>
  </si>
  <si>
    <t xml:space="preserve">TUNIS </t>
  </si>
  <si>
    <t xml:space="preserve">TUNISIA </t>
  </si>
  <si>
    <r>
      <t xml:space="preserve">ARAB </t>
    </r>
    <r>
      <rPr>
        <i/>
        <sz val="11"/>
        <color theme="1"/>
        <rFont val="Calibri"/>
        <family val="2"/>
        <scheme val="minor"/>
      </rPr>
      <t>BANK</t>
    </r>
    <r>
      <rPr>
        <sz val="11"/>
        <color theme="1"/>
        <rFont val="Calibri"/>
        <family val="2"/>
        <scheme val="minor"/>
      </rPr>
      <t xml:space="preserve"> PLC</t>
    </r>
  </si>
  <si>
    <t>BANQUE DE L'AGRICULTURE ET DU DEVELOPPEMENT RURAL</t>
  </si>
  <si>
    <t>BANQUE CENTRALE POPULAIRE</t>
  </si>
  <si>
    <t xml:space="preserve">CASABLANCA </t>
  </si>
  <si>
    <t xml:space="preserve">MOROCCO </t>
  </si>
  <si>
    <t>BANQUE DE DEVELOPPEMENT LOCAL</t>
  </si>
  <si>
    <t>NATIXIS ALGERIE</t>
  </si>
  <si>
    <t>BANQUE INTERNATIONALE ARABE DE TUNISIE</t>
  </si>
  <si>
    <t>BANQUE MAROCAINE DU COMMERCE EXTERIEUR</t>
  </si>
  <si>
    <t>BANQUE DU MAGHREB ARABE POUR LINVESTISSEMENT ET LE COMMERCE</t>
  </si>
  <si>
    <t>BANQUE NATIONALE AGRICOLE</t>
  </si>
  <si>
    <t>BANQUE AL-BARAKA D'ALGERIE</t>
  </si>
  <si>
    <t>ATTIJARI BANK</t>
  </si>
  <si>
    <t>BANQUE DE TUNISIE</t>
  </si>
  <si>
    <t>CREDIT DU MAROC</t>
  </si>
  <si>
    <r>
      <t xml:space="preserve">COMMERCIAL INTERNATIONAL </t>
    </r>
    <r>
      <rPr>
        <i/>
        <sz val="11"/>
        <color theme="1"/>
        <rFont val="Calibri"/>
        <family val="2"/>
        <scheme val="minor"/>
      </rPr>
      <t>BANK</t>
    </r>
    <r>
      <rPr>
        <sz val="11"/>
        <color theme="1"/>
        <rFont val="Calibri"/>
        <family val="2"/>
        <scheme val="minor"/>
      </rPr>
      <t xml:space="preserve"> (EGYPT) S.A.E.</t>
    </r>
  </si>
  <si>
    <t>CREDIT AGRICOLE DU MAROC</t>
  </si>
  <si>
    <t>RABAT</t>
  </si>
  <si>
    <t>AHLI UNITED BANK (EGYPT) S.A.E.</t>
  </si>
  <si>
    <t>EGYPTIAN GULF BANK</t>
  </si>
  <si>
    <t>EXPORT DEVELOPMENT BANK OF EGYPT</t>
  </si>
  <si>
    <t>MASHREQ BANK</t>
  </si>
  <si>
    <t>NATIONAL BANK OF ABU DHABI</t>
  </si>
  <si>
    <t>NATIONAL BANK OF EGYPT</t>
  </si>
  <si>
    <t xml:space="preserve">NATIONAL SOCIETE GENERALE BANK S.A.E. </t>
  </si>
  <si>
    <r>
      <t xml:space="preserve">QATAR NATIONAL </t>
    </r>
    <r>
      <rPr>
        <i/>
        <sz val="11"/>
        <color theme="1"/>
        <rFont val="Calibri"/>
        <family val="2"/>
        <scheme val="minor"/>
      </rPr>
      <t>BANK</t>
    </r>
    <r>
      <rPr>
        <sz val="11"/>
        <color theme="1"/>
        <rFont val="Calibri"/>
        <family val="2"/>
        <scheme val="minor"/>
      </rPr>
      <t xml:space="preserve"> ALAHLI S.A.E (QNB ALAHLI)</t>
    </r>
  </si>
  <si>
    <t>AL SALAM BANK ALGERIA</t>
  </si>
  <si>
    <t>swift</t>
  </si>
  <si>
    <t>name</t>
  </si>
  <si>
    <t>city</t>
  </si>
  <si>
    <t>country</t>
  </si>
  <si>
    <t>in</t>
  </si>
  <si>
    <t>TNGRKZKX</t>
  </si>
  <si>
    <t>TOJITJ22</t>
  </si>
  <si>
    <t>TENGRI BANK JSC</t>
  </si>
  <si>
    <t>ALMATY</t>
  </si>
  <si>
    <t>TOJIKSODIROTBONK</t>
  </si>
  <si>
    <t>DUSHANBE</t>
  </si>
  <si>
    <t xml:space="preserve">KAZAKHSTAN </t>
  </si>
  <si>
    <t xml:space="preserve">TAJIKISTAN </t>
  </si>
  <si>
    <t>ABCLKENA</t>
  </si>
  <si>
    <t>AFRIMGMG</t>
  </si>
  <si>
    <t>AFRISNDA</t>
  </si>
  <si>
    <t>ATSNSNDA</t>
  </si>
  <si>
    <t>BBCLMUMU</t>
  </si>
  <si>
    <t>BCCBAOLU</t>
  </si>
  <si>
    <t>BESCAOLU</t>
  </si>
  <si>
    <t>BSAHBJBJ</t>
  </si>
  <si>
    <t>BSAHCIAB</t>
  </si>
  <si>
    <t>CBETETAA</t>
  </si>
  <si>
    <t>CORIBFBF</t>
  </si>
  <si>
    <t>DUKNKENA</t>
  </si>
  <si>
    <t>GBMCMRMR</t>
  </si>
  <si>
    <t>GTBIGHAC</t>
  </si>
  <si>
    <t>GTBILRLM</t>
  </si>
  <si>
    <t>GTBINGLA</t>
  </si>
  <si>
    <t>INILMUMU</t>
  </si>
  <si>
    <t>KCBLKENX</t>
  </si>
  <si>
    <t>KCOOKENA</t>
  </si>
  <si>
    <t>MBICMRMR</t>
  </si>
  <si>
    <t>MCBLMUMU</t>
  </si>
  <si>
    <t>MRINDJJD</t>
  </si>
  <si>
    <t>SIVBCIAB</t>
  </si>
  <si>
    <t>UGABGALI</t>
  </si>
  <si>
    <t>UNTBTGTG</t>
  </si>
  <si>
    <t>AFRICAN BANKING CORPORATION LTD</t>
  </si>
  <si>
    <t>NAIROBI</t>
  </si>
  <si>
    <t>KENYA</t>
  </si>
  <si>
    <r>
      <t>BANK</t>
    </r>
    <r>
      <rPr>
        <sz val="11"/>
        <color theme="1"/>
        <rFont val="Calibri"/>
        <family val="2"/>
        <scheme val="minor"/>
      </rPr>
      <t xml:space="preserve"> OF AFRICA MADAGASCAR</t>
    </r>
  </si>
  <si>
    <t>ANTANANARIVO</t>
  </si>
  <si>
    <t>BANK OF AFRICA</t>
  </si>
  <si>
    <t>MADAGASCAR</t>
  </si>
  <si>
    <t>BANQUE ATLANTIQUE SENEGAL</t>
  </si>
  <si>
    <t>BRAMER BANKING CORPORATION LTD</t>
  </si>
  <si>
    <t>PORT LOUIS</t>
  </si>
  <si>
    <t>MAURITIUS</t>
  </si>
  <si>
    <t>BANCO BIC S.A.</t>
  </si>
  <si>
    <t>LUANDA</t>
  </si>
  <si>
    <t>ANGOLA</t>
  </si>
  <si>
    <t>BANCO ECONOMICO S.A.</t>
  </si>
  <si>
    <t>BANQUE SAHELO SAHARIENNE POUR LINVESTISSEMENT ET LE COMMERCE (BENIN) S.A.</t>
  </si>
  <si>
    <t>BSIC COTE D'IVOIRE</t>
  </si>
  <si>
    <t>ABIDJAN</t>
  </si>
  <si>
    <t>COTE D'IVOIRE</t>
  </si>
  <si>
    <t>COMMERCIAL BANK OF ETHIOPIA</t>
  </si>
  <si>
    <t>ADDIS ABEBA</t>
  </si>
  <si>
    <t xml:space="preserve">ETHIOPIA </t>
  </si>
  <si>
    <t>CORIS BANK INTERNATIONAL</t>
  </si>
  <si>
    <t>OUAGADOUGOU</t>
  </si>
  <si>
    <t xml:space="preserve">BURKINA FASO </t>
  </si>
  <si>
    <t>DUBAI BANK KENYA LTD</t>
  </si>
  <si>
    <t>GENERALE DE BANQUE DE MAURITANIE POUR LINVESTISSEMENT ET LE COMMERCE</t>
  </si>
  <si>
    <t>GUARANTY TRUST BANK (GHANA) LTD</t>
  </si>
  <si>
    <t>ACCRA</t>
  </si>
  <si>
    <t>GHANA</t>
  </si>
  <si>
    <r>
      <t xml:space="preserve">GUARANTY TRUST </t>
    </r>
    <r>
      <rPr>
        <i/>
        <sz val="11"/>
        <color theme="1"/>
        <rFont val="Calibri"/>
        <family val="2"/>
        <scheme val="minor"/>
      </rPr>
      <t>BANK</t>
    </r>
    <r>
      <rPr>
        <sz val="11"/>
        <color theme="1"/>
        <rFont val="Calibri"/>
        <family val="2"/>
        <scheme val="minor"/>
      </rPr>
      <t xml:space="preserve"> (LIBERIA) LIMITED</t>
    </r>
  </si>
  <si>
    <t>MONROVIA</t>
  </si>
  <si>
    <t>LIBERIA</t>
  </si>
  <si>
    <t>GUARANTY TRUST BANK PLC</t>
  </si>
  <si>
    <t>SBI INTERNATIONAL (MAURITIUS) LTD</t>
  </si>
  <si>
    <t>KENYA COMMERCIAL BANK LIMITED</t>
  </si>
  <si>
    <t>COOPERATIVE BANK OF KENYA LTD.</t>
  </si>
  <si>
    <t>BANQUE MAURITANIENNE POUR LE COMMERCE INTERNATIONAL</t>
  </si>
  <si>
    <t>THE MAURITIUS COMMERCIAL BANK LIMITED</t>
  </si>
  <si>
    <t>BANK OF AFRICA MER ROUGE</t>
  </si>
  <si>
    <t>DJIBOUTI</t>
  </si>
  <si>
    <t>SOCIETE IVOIRIENNE DE BANQUE</t>
  </si>
  <si>
    <t>UNION GABONAISE DE BANQUE</t>
  </si>
  <si>
    <t>LIBREVILLE</t>
  </si>
  <si>
    <t xml:space="preserve">GABON </t>
  </si>
  <si>
    <t>UNION TOGOLAISE DE BANQUE</t>
  </si>
  <si>
    <t>LOME</t>
  </si>
  <si>
    <t>TOGO</t>
  </si>
  <si>
    <t>BANK OF AFRICA MADAGASCAR</t>
  </si>
  <si>
    <t>GUARANTY TRUST BANK (LIBERIA) LIMITED</t>
  </si>
  <si>
    <t>AXISHKHH</t>
  </si>
  <si>
    <t>BKTWTWTP</t>
  </si>
  <si>
    <t>BOJJCNBJ</t>
  </si>
  <si>
    <t>CKLBCNBJ</t>
  </si>
  <si>
    <t>COBACNBJ</t>
  </si>
  <si>
    <t>COBACNSX</t>
  </si>
  <si>
    <t>COBAHKHX</t>
  </si>
  <si>
    <t>COBAJPJX</t>
  </si>
  <si>
    <t>COMMCN3X</t>
  </si>
  <si>
    <t>COMMCNSH</t>
  </si>
  <si>
    <t>CXBKCN2N</t>
  </si>
  <si>
    <t>EVERCNBJ</t>
  </si>
  <si>
    <t>HNBNKRSE</t>
  </si>
  <si>
    <t>HVBKKRSE</t>
  </si>
  <si>
    <t>ICBCTWTP</t>
  </si>
  <si>
    <t>ICICHKHH</t>
  </si>
  <si>
    <t>KODBKRSE</t>
  </si>
  <si>
    <t>KOEXHKHH</t>
  </si>
  <si>
    <t>KOEXKRSE</t>
  </si>
  <si>
    <t>KWHKHKHH</t>
  </si>
  <si>
    <t>LYCBCNBL</t>
  </si>
  <si>
    <t>MSBCCNBJ</t>
  </si>
  <si>
    <t>NFFCKRSE</t>
  </si>
  <si>
    <t>NXBKCNBH</t>
  </si>
  <si>
    <t>PUSBKR2P</t>
  </si>
  <si>
    <t>UBAFHKHX</t>
  </si>
  <si>
    <t>UBINHKHH</t>
  </si>
  <si>
    <t>YZBKCN2N</t>
  </si>
  <si>
    <t>AAALSARI</t>
  </si>
  <si>
    <t>ABSGAEAD</t>
  </si>
  <si>
    <t>ADCBAEAA</t>
  </si>
  <si>
    <t>AFKBTRIS</t>
  </si>
  <si>
    <t>AKBKTRIS</t>
  </si>
  <si>
    <t>ALFBTRIS</t>
  </si>
  <si>
    <t>AUBOOMRU</t>
  </si>
  <si>
    <t>AXISAEAD</t>
  </si>
  <si>
    <t>BARBAEAD</t>
  </si>
  <si>
    <t>BMUSBHBM</t>
  </si>
  <si>
    <t>BMUSOMRX</t>
  </si>
  <si>
    <t>BOMLAEAD</t>
  </si>
  <si>
    <t>BPCPAEAD</t>
  </si>
  <si>
    <t>BRGNKWKW</t>
  </si>
  <si>
    <t>CAYTTRIS</t>
  </si>
  <si>
    <t>CBDUAEAD</t>
  </si>
  <si>
    <t>CITIJOAX</t>
  </si>
  <si>
    <t>DENITRIS</t>
  </si>
  <si>
    <t>DUIBAEAD</t>
  </si>
  <si>
    <t>FGBMAEAA</t>
  </si>
  <si>
    <t>FIRBILIT</t>
  </si>
  <si>
    <t>FNNBBHBM</t>
  </si>
  <si>
    <t>FNNBTRIS</t>
  </si>
  <si>
    <t>HEBACY2N</t>
  </si>
  <si>
    <t>ICICBHBM</t>
  </si>
  <si>
    <t>ISBKBHBM</t>
  </si>
  <si>
    <t>ISLDSAJE</t>
  </si>
  <si>
    <t>JONBJOAX</t>
  </si>
  <si>
    <t>KOEXBHBM</t>
  </si>
  <si>
    <t>MUGAAZ22</t>
  </si>
  <si>
    <t>NBADAEAA</t>
  </si>
  <si>
    <t>NBOMOMRX</t>
  </si>
  <si>
    <t>NCBKSAJE</t>
  </si>
  <si>
    <t>NISLAEAD</t>
  </si>
  <si>
    <t>QNBAQAQA</t>
  </si>
  <si>
    <t>SEKETR2A</t>
  </si>
  <si>
    <t>SHARAEAS</t>
  </si>
  <si>
    <t>TCZBTR2A</t>
  </si>
  <si>
    <t>TEKBTRIS</t>
  </si>
  <si>
    <t>TGBATRIS</t>
  </si>
  <si>
    <t>TRHBTR2A</t>
  </si>
  <si>
    <t>TVBATR2A</t>
  </si>
  <si>
    <t>UBSIJOAX</t>
  </si>
  <si>
    <t>UNBEAEAA</t>
  </si>
  <si>
    <t>YAPIBHBX</t>
  </si>
  <si>
    <t>YAPITRIS</t>
  </si>
  <si>
    <t>AXIS BANK LIMITED</t>
  </si>
  <si>
    <t>BANK OF TAIWAN</t>
  </si>
  <si>
    <t>TAIPEI</t>
  </si>
  <si>
    <t>BANK OF JIUJIANG CO.,LTD</t>
  </si>
  <si>
    <t>JIUJIANG</t>
  </si>
  <si>
    <t>CHINA</t>
  </si>
  <si>
    <t>HONG KONG</t>
  </si>
  <si>
    <t>TAIWAN</t>
  </si>
  <si>
    <t>BANK OF KUNLUN CO. LTD</t>
  </si>
  <si>
    <t>BEIJING</t>
  </si>
  <si>
    <t>COMMERZBANK AG</t>
  </si>
  <si>
    <t>SHANGHAI</t>
  </si>
  <si>
    <t>TOKYO</t>
  </si>
  <si>
    <t>JAPAN</t>
  </si>
  <si>
    <t>BANK OF COMMUNICATIONS, CO. LTD</t>
  </si>
  <si>
    <t>BANK OF COMMUNICATIONS</t>
  </si>
  <si>
    <t>NINGBO CIXI RURAL COMMERCIAL BANK CO., LTD</t>
  </si>
  <si>
    <t>CIXI</t>
  </si>
  <si>
    <t>CHINA EVERBRIGHT BANK</t>
  </si>
  <si>
    <t>HANA BANK</t>
  </si>
  <si>
    <t>SEOUL</t>
  </si>
  <si>
    <t>SOUTH KOREA</t>
  </si>
  <si>
    <t>WOORI BANK</t>
  </si>
  <si>
    <t>MEGA INTERNATIONAL COMMERCIAL BANK CO. LTD</t>
  </si>
  <si>
    <t>ICICI BANK LTD</t>
  </si>
  <si>
    <t xml:space="preserve">KOREA DEVELOPMENT BANK </t>
  </si>
  <si>
    <t>KOREA EXCHANGE BANK</t>
  </si>
  <si>
    <t>KEB HANA BANK</t>
  </si>
  <si>
    <t>CITIC BANK INTERNATIONAL LIMITED</t>
  </si>
  <si>
    <t>LINSHANG BANK CO. LTD</t>
  </si>
  <si>
    <t>LINYI</t>
  </si>
  <si>
    <t>CHINA MINSHENG BANKING CORPORATION LIMITED</t>
  </si>
  <si>
    <t>SUHYUP BANK</t>
  </si>
  <si>
    <t>NANXUN BANK</t>
  </si>
  <si>
    <t>HUZHOU</t>
  </si>
  <si>
    <t>BUSAN BANK</t>
  </si>
  <si>
    <t>BUSAN</t>
  </si>
  <si>
    <t>BANK OF AMERICA N.A.</t>
  </si>
  <si>
    <t>UNION BANK OF INDIA</t>
  </si>
  <si>
    <t>YINZHOU BANK</t>
  </si>
  <si>
    <t>NINGBO</t>
  </si>
  <si>
    <t>SAUDI HOLLANDI BANK</t>
  </si>
  <si>
    <t>RIYADH</t>
  </si>
  <si>
    <t>SAUDI ARABIA</t>
  </si>
  <si>
    <t>HINDUJA BANK (MIDDLE EAST) LTD</t>
  </si>
  <si>
    <t>DUBAI</t>
  </si>
  <si>
    <t>UAE</t>
  </si>
  <si>
    <t>ABU DHABI COMMERCIAL BANK</t>
  </si>
  <si>
    <t>ABU DHABI</t>
  </si>
  <si>
    <t>&lt;====</t>
  </si>
  <si>
    <t>TURKIYE FINANS KATILIM BANKASI A.S.</t>
  </si>
  <si>
    <t>ISTANBUL</t>
  </si>
  <si>
    <t>AKBANK T.A.S.</t>
  </si>
  <si>
    <t>TURKEY</t>
  </si>
  <si>
    <t>ALTERNATIFBANK A.S.</t>
  </si>
  <si>
    <t>AHLI BANK S.A.O.G</t>
  </si>
  <si>
    <t>RUWI</t>
  </si>
  <si>
    <t>OMAN</t>
  </si>
  <si>
    <t>AXIS BANK LIMITED DIFC BRANCH</t>
  </si>
  <si>
    <t>BANK OF BARODA</t>
  </si>
  <si>
    <t>BMI BANK BSC</t>
  </si>
  <si>
    <t>MANAMA</t>
  </si>
  <si>
    <t>BAHRAIN</t>
  </si>
  <si>
    <t>BANKMUSCAT SAOG.</t>
  </si>
  <si>
    <t>MUSCAT</t>
  </si>
  <si>
    <t>MASHREQBANK PSC</t>
  </si>
  <si>
    <t>BANQUE DE COMMERCE ET DE PLACEMENTS SA</t>
  </si>
  <si>
    <t>BURGAN BANK</t>
  </si>
  <si>
    <t>KUWAIT</t>
  </si>
  <si>
    <t>AKTIF YATIRIM BANKASI A.S.</t>
  </si>
  <si>
    <t>COMMERCIAL BANK OF DUBAI</t>
  </si>
  <si>
    <t>CITIBANK N.A.</t>
  </si>
  <si>
    <t>AMMAN</t>
  </si>
  <si>
    <t>JORDAN</t>
  </si>
  <si>
    <t>done</t>
  </si>
  <si>
    <t>DENIZBANK A.S.</t>
  </si>
  <si>
    <t>DUBAI ISLAMIC BANK</t>
  </si>
  <si>
    <t>FIRST GULF BANK</t>
  </si>
  <si>
    <t>FIRST INTERNATIONAL BANK OF ISRAEL LTD.</t>
  </si>
  <si>
    <t>TEL-AVIV</t>
  </si>
  <si>
    <t>ISRAEL</t>
  </si>
  <si>
    <t>FINANSBANK A.S.</t>
  </si>
  <si>
    <t>HELLENIC BANK PUBLIC COMPANY LTD</t>
  </si>
  <si>
    <t xml:space="preserve">NICOSIA </t>
  </si>
  <si>
    <t>CYPRUS</t>
  </si>
  <si>
    <t>TURKIYE IS BANKASI A.S.</t>
  </si>
  <si>
    <t>ISLAMIC DEVELOPMENT BANK</t>
  </si>
  <si>
    <t>JEDDAH</t>
  </si>
  <si>
    <t>JORDAN AHLI BANK PLC</t>
  </si>
  <si>
    <t>MUGANBANK OJSC</t>
  </si>
  <si>
    <t>AZERBAIJAN</t>
  </si>
  <si>
    <t>BAKU</t>
  </si>
  <si>
    <t>FIRST ABU DHABI BANK PJSC</t>
  </si>
  <si>
    <t>NATIONAL BANK OF OMAN</t>
  </si>
  <si>
    <t>THE NATIONAL COMMERCIAL BANK,</t>
  </si>
  <si>
    <t>NOOR ISLAMIC BANK</t>
  </si>
  <si>
    <t>QATAR NATIONAL BANK</t>
  </si>
  <si>
    <t>DOHA</t>
  </si>
  <si>
    <t>QATAR</t>
  </si>
  <si>
    <t>SEKERBANK T.A.S.</t>
  </si>
  <si>
    <t>BANK OF SHARJAH</t>
  </si>
  <si>
    <t>SHARJAH</t>
  </si>
  <si>
    <t>TURKIYE CUMHURIYETI ZIRAAT BANKASI A.S.</t>
  </si>
  <si>
    <t>ANKARA</t>
  </si>
  <si>
    <t>TEKSTIL BANKASI A.S.</t>
  </si>
  <si>
    <t>TURKIYE GARANTI BANKASI A.S.</t>
  </si>
  <si>
    <t>TURKIYE HALK BANKASI A.S.</t>
  </si>
  <si>
    <t>TURKIYE VAKIFLAR BANKASI T.A.O.</t>
  </si>
  <si>
    <t>BANK ALETIHAD</t>
  </si>
  <si>
    <t xml:space="preserve">UNION NATIONAL BANK </t>
  </si>
  <si>
    <t>YAPI VE KREDI BANKASI BAHRAIN</t>
  </si>
  <si>
    <t>YAPI VE KREDI BANKASI A.S.</t>
  </si>
  <si>
    <t>AEIBUS33</t>
  </si>
  <si>
    <t>BBHCUS3I</t>
  </si>
  <si>
    <t>BKTRUS33</t>
  </si>
  <si>
    <t>BOFAUS3N</t>
  </si>
  <si>
    <t>BOFCUS33</t>
  </si>
  <si>
    <t>ESPCUS3N</t>
  </si>
  <si>
    <t>FNBOUS44</t>
  </si>
  <si>
    <t>IRVTUS3N</t>
  </si>
  <si>
    <t>NACFUS33</t>
  </si>
  <si>
    <t>SASIUS3N</t>
  </si>
  <si>
    <t>SCGRUS33</t>
  </si>
  <si>
    <t>UMKCUS44</t>
  </si>
  <si>
    <t>ABCBBRSP</t>
  </si>
  <si>
    <t>ABCBKYKX</t>
  </si>
  <si>
    <t>AMIBBBBB</t>
  </si>
  <si>
    <t>BBVAPRSJ</t>
  </si>
  <si>
    <t>BBVAPYPA</t>
  </si>
  <si>
    <t>BBVAUYMM</t>
  </si>
  <si>
    <t>BCMRMXMM</t>
  </si>
  <si>
    <t>BCONPEPL</t>
  </si>
  <si>
    <t>CBTLKYKY</t>
  </si>
  <si>
    <t>ESTRBRRJ</t>
  </si>
  <si>
    <t>HEMMLCL2</t>
  </si>
  <si>
    <t>MENOMXMT</t>
  </si>
  <si>
    <t>OBPRPRSJ</t>
  </si>
  <si>
    <t>AMERICAN EXPRESS BANK, LTD</t>
  </si>
  <si>
    <t>UNITED STATES</t>
  </si>
  <si>
    <t>BROWN BROTHERS HARRIMAN AND CO. INFOMEDIARY</t>
  </si>
  <si>
    <t>NEW YORK</t>
  </si>
  <si>
    <t>BANCO ESPANOL DE CREDITO</t>
  </si>
  <si>
    <r>
      <t>DEUTSCHE </t>
    </r>
    <r>
      <rPr>
        <sz val="10"/>
        <color rgb="FF222222"/>
        <rFont val="Arial"/>
        <family val="2"/>
      </rPr>
      <t>BANK TRUST COMPANY AMERICAS</t>
    </r>
  </si>
  <si>
    <t>UNION BANK N.A.</t>
  </si>
  <si>
    <t>FIRST NATIONAL BANK</t>
  </si>
  <si>
    <t>OMAHA</t>
  </si>
  <si>
    <t>THE BANK OF NEW YORK MELLON</t>
  </si>
  <si>
    <t>NONGHYUP BANK</t>
  </si>
  <si>
    <t>SWISS AMERICAN SECURITIES, INC.</t>
  </si>
  <si>
    <t>SOLEIL CAPITALE CORPORATION</t>
  </si>
  <si>
    <t>KANSAS CITY</t>
  </si>
  <si>
    <t>UNITED STATES BANK</t>
  </si>
  <si>
    <t>BANCO ABC BRASIL S.A.</t>
  </si>
  <si>
    <t>SAO PAULO</t>
  </si>
  <si>
    <t>BRAZIL</t>
  </si>
  <si>
    <t>CAYMAN ISLANDS </t>
  </si>
  <si>
    <t>GEORGETOWN</t>
  </si>
  <si>
    <t>AMICORP BANK AND TRUST LTD</t>
  </si>
  <si>
    <t>BRIDGETOWN</t>
  </si>
  <si>
    <t>BARBADOS</t>
  </si>
  <si>
    <t>BANCO BILBAO VIZCAYA</t>
  </si>
  <si>
    <t>PUERTO RICO</t>
  </si>
  <si>
    <t>HATO REY</t>
  </si>
  <si>
    <t>BANCO BILBAO VIZCAYA PARAGUAY S.A.</t>
  </si>
  <si>
    <t>ASUNCION</t>
  </si>
  <si>
    <t>PARAGUAY</t>
  </si>
  <si>
    <t>BANCO BILBAO VIZCAYA URUGUAY S.A.</t>
  </si>
  <si>
    <t>MONTEVIDEO</t>
  </si>
  <si>
    <t>URUGUAY</t>
  </si>
  <si>
    <t>BBVA BANCOMER, S.A.</t>
  </si>
  <si>
    <t>MEXICO</t>
  </si>
  <si>
    <t>LIMA</t>
  </si>
  <si>
    <t>PERU</t>
  </si>
  <si>
    <t>BANCO CONTINENTAL</t>
  </si>
  <si>
    <t>CALEDONIAN BANK LIMITED</t>
  </si>
  <si>
    <t>ESTRATEGIA INVESTIMENTOS S A CVC</t>
  </si>
  <si>
    <t>RIO DE JANEIRO</t>
  </si>
  <si>
    <t>GROS-ISLET</t>
  </si>
  <si>
    <t>SAINT LUCIA</t>
  </si>
  <si>
    <t>BANCO MERCANTIL DEL NORTE, S.A.</t>
  </si>
  <si>
    <t>ORIENTAL BANK</t>
  </si>
  <si>
    <t>HERMESBANK LIMITED</t>
  </si>
  <si>
    <t>revoked</t>
  </si>
  <si>
    <t>AXISINBB</t>
  </si>
  <si>
    <t>AZBAAFKA</t>
  </si>
  <si>
    <t>BALBBDDH</t>
  </si>
  <si>
    <t>BARBINBB</t>
  </si>
  <si>
    <t>BKDNINBB</t>
  </si>
  <si>
    <t>BKIDINBB</t>
  </si>
  <si>
    <t>BKRBAFKA</t>
  </si>
  <si>
    <t>BRAKBDDH</t>
  </si>
  <si>
    <t>CBININBB</t>
  </si>
  <si>
    <t>CCEYBDDH</t>
  </si>
  <si>
    <t>CCEYLKLX</t>
  </si>
  <si>
    <t>HABBPKKA</t>
  </si>
  <si>
    <t>HDFCINBB</t>
  </si>
  <si>
    <t>IBBLBDDH</t>
  </si>
  <si>
    <t>IDIBINBB</t>
  </si>
  <si>
    <t>INDBINBB</t>
  </si>
  <si>
    <t>JSBLPKKA</t>
  </si>
  <si>
    <t>MPBLPKKA</t>
  </si>
  <si>
    <t>PLCOPKKA</t>
  </si>
  <si>
    <t>PMCBINBB</t>
  </si>
  <si>
    <t>PUNBINBB</t>
  </si>
  <si>
    <t>SBININBB</t>
  </si>
  <si>
    <t>SONEPKKA</t>
  </si>
  <si>
    <t>TTBLBDDH</t>
  </si>
  <si>
    <t>UBININBB</t>
  </si>
  <si>
    <t>UCBAINBB</t>
  </si>
  <si>
    <t>YESBINBB</t>
  </si>
  <si>
    <t>ABNASG2A</t>
  </si>
  <si>
    <t>AXISSGSG</t>
  </si>
  <si>
    <t>BKKBTHBK</t>
  </si>
  <si>
    <t>BMRIIDJA</t>
  </si>
  <si>
    <t>BNINIDJA</t>
  </si>
  <si>
    <t>COBASGSX</t>
  </si>
  <si>
    <t>COMMVNVX</t>
  </si>
  <si>
    <t>FEEBMYKA</t>
  </si>
  <si>
    <t>FIIBMYKA</t>
  </si>
  <si>
    <t>ICBVVNVX</t>
  </si>
  <si>
    <t>INBNSGS1</t>
  </si>
  <si>
    <t>KRTHTHBK</t>
  </si>
  <si>
    <t>MEGAIDJA</t>
  </si>
  <si>
    <t>MEIBMYKA</t>
  </si>
  <si>
    <t>MSCBVNVX</t>
  </si>
  <si>
    <t>OJBAVNVX</t>
  </si>
  <si>
    <t>VBAAVNVX</t>
  </si>
  <si>
    <t>MUMBAI</t>
  </si>
  <si>
    <t>AZIZI BANK</t>
  </si>
  <si>
    <t>KABUL</t>
  </si>
  <si>
    <t>INDIA</t>
  </si>
  <si>
    <t>AFGHANISTAN</t>
  </si>
  <si>
    <t>BANK ASIA LTD</t>
  </si>
  <si>
    <t>DHAKA</t>
  </si>
  <si>
    <t>BANGLADESH</t>
  </si>
  <si>
    <t/>
  </si>
  <si>
    <t>BANK OF INDIA</t>
  </si>
  <si>
    <t>BAKHTAR BANK</t>
  </si>
  <si>
    <t>DENA BANK</t>
  </si>
  <si>
    <t>PARSIAN BANK</t>
  </si>
  <si>
    <t>BRAC BANK LIMITED</t>
  </si>
  <si>
    <t>CENTRAL BANK OF INDIA</t>
  </si>
  <si>
    <t>COMMERCIAL BANK OF CEYLON LTD.</t>
  </si>
  <si>
    <t>COMMERCIAL BANK OF CEYLON PLC.</t>
  </si>
  <si>
    <t>COLOMBO</t>
  </si>
  <si>
    <t>HABIB BANK LIMITED</t>
  </si>
  <si>
    <t>KARACHI</t>
  </si>
  <si>
    <t>PAKISTAN</t>
  </si>
  <si>
    <t>HDFC BANK LIMITED</t>
  </si>
  <si>
    <t>ISLAMI BANK BANGLADESH LTD</t>
  </si>
  <si>
    <t>INDIAN BANK</t>
  </si>
  <si>
    <t>INDUSIND BANK LIMITED</t>
  </si>
  <si>
    <t>JS BANK LIMITED</t>
  </si>
  <si>
    <t>HABIB METROPOLITAN BANK LIMITED</t>
  </si>
  <si>
    <t>KASB BANK LIMITED</t>
  </si>
  <si>
    <t>PUNJAB AND MAHARASHTRA CO-OPERATIVE BANK LIMITED</t>
  </si>
  <si>
    <t>PUNJAB NATIONAL BANK</t>
  </si>
  <si>
    <t>STATE BANK OF INDIA</t>
  </si>
  <si>
    <t>SONERI BANK LIMITED</t>
  </si>
  <si>
    <t xml:space="preserve">THE TRUST BANK LTD. </t>
  </si>
  <si>
    <t>UCO BANK</t>
  </si>
  <si>
    <t>YES BANK LIMITED</t>
  </si>
  <si>
    <t>ABN AMRO BANK N.V. </t>
  </si>
  <si>
    <t>SINGAPORE</t>
  </si>
  <si>
    <t>BANGKOK BANK PUBLIC COMPANY LIMITED</t>
  </si>
  <si>
    <t>BANGKOK</t>
  </si>
  <si>
    <t>THAILAND</t>
  </si>
  <si>
    <t>JAKARTA</t>
  </si>
  <si>
    <t>INDONESIA</t>
  </si>
  <si>
    <t>BANK MANDIRI (PERSERO), PT</t>
  </si>
  <si>
    <t>BANK NEGARA INDONESIA - PT</t>
  </si>
  <si>
    <t>HO CHI MINH CITY </t>
  </si>
  <si>
    <t>VIETNAM</t>
  </si>
  <si>
    <r>
      <t>BANK</t>
    </r>
    <r>
      <rPr>
        <sz val="11"/>
        <color rgb="FF222222"/>
        <rFont val="Calibri"/>
        <family val="2"/>
        <scheme val="minor"/>
      </rPr>
      <t> OF COMMUNICATIONS CO. LTD</t>
    </r>
  </si>
  <si>
    <t>FIRST EAST EXPORT BANK</t>
  </si>
  <si>
    <t>LABUAN</t>
  </si>
  <si>
    <t>MALAYSIA</t>
  </si>
  <si>
    <t>FIRST ISLAMIC INVESTMENT BANK LTD</t>
  </si>
  <si>
    <t>VIETNAM JOINT STOCK COMMERCIAL BANK FOR INDUSTRY AND TRADE</t>
  </si>
  <si>
    <t>ING BARINGS SINGAPORE</t>
  </si>
  <si>
    <t>KRUNG THAI BANK PUBLIC COMPANY LIMITED</t>
  </si>
  <si>
    <t>BANK MEGA PT</t>
  </si>
  <si>
    <t>MIDDLE EAST INVESTMENT BANK LTD</t>
  </si>
  <si>
    <t>HANOI</t>
  </si>
  <si>
    <t>MILITARY COMMERCIAL JOINT STOCK BANK</t>
  </si>
  <si>
    <t>OCEAN COMMERCIAL JOINT STOCK BANK</t>
  </si>
  <si>
    <t>HAI DUONG</t>
  </si>
  <si>
    <t>VIETNAM BANK FOR AGRICULTURE AND RURAL DEVELOPMENT</t>
  </si>
  <si>
    <t>Sanctioned</t>
  </si>
  <si>
    <t>North Africa</t>
  </si>
  <si>
    <t>Central Asia</t>
  </si>
  <si>
    <t>Sub Sahara</t>
  </si>
  <si>
    <t>Americas</t>
  </si>
  <si>
    <t>Western Asia</t>
  </si>
  <si>
    <t>Eastern Asia</t>
  </si>
  <si>
    <t>Southern Asia</t>
  </si>
  <si>
    <t>ANZBAU3M</t>
  </si>
  <si>
    <t>JOTPAU31</t>
  </si>
  <si>
    <t>TMTCNZ2A</t>
  </si>
  <si>
    <t>AUSTRALIA AND NEW ZEALAND BANKING GROUP LIMITED</t>
  </si>
  <si>
    <t>MELBOURNE</t>
  </si>
  <si>
    <t>AUSTRALIA</t>
  </si>
  <si>
    <t>TRADE AND MERCHANT TRUST COMPANY LIMITED</t>
  </si>
  <si>
    <t>AUCKLAND</t>
  </si>
  <si>
    <t>NEW ZEALAND</t>
  </si>
  <si>
    <t>BELL POTTER SECURITIES LIMITED</t>
  </si>
  <si>
    <t>ABCEGB2L</t>
  </si>
  <si>
    <t>ABNGGB2L</t>
  </si>
  <si>
    <t>BARBGB2L</t>
  </si>
  <si>
    <t>BCEYGB2L</t>
  </si>
  <si>
    <t>BJSBGB2X</t>
  </si>
  <si>
    <t>BOFAGB22</t>
  </si>
  <si>
    <t>BRBAGB2L</t>
  </si>
  <si>
    <t>COBAGB2X</t>
  </si>
  <si>
    <t>DNBANOKK</t>
  </si>
  <si>
    <t>EUEIGB22</t>
  </si>
  <si>
    <t>ICICGB2L</t>
  </si>
  <si>
    <t>MLIMGB2X</t>
  </si>
  <si>
    <t>PIBPGB2L</t>
  </si>
  <si>
    <t>PUNBGB22</t>
  </si>
  <si>
    <t>SBINGB2L</t>
  </si>
  <si>
    <t>ANTBIT2P</t>
  </si>
  <si>
    <t>AREBESMM</t>
  </si>
  <si>
    <t>BBVAESMM</t>
  </si>
  <si>
    <t>BCITITMM</t>
  </si>
  <si>
    <t>BJSBGIGX</t>
  </si>
  <si>
    <t>BPMIITMM</t>
  </si>
  <si>
    <t>BPMOIT22</t>
  </si>
  <si>
    <t>BPNPPTPL</t>
  </si>
  <si>
    <t>BROMITRD</t>
  </si>
  <si>
    <t>BSICITRR</t>
  </si>
  <si>
    <t>BVADESMM</t>
  </si>
  <si>
    <t>CREBIT22</t>
  </si>
  <si>
    <t>EFGBGRAA</t>
  </si>
  <si>
    <t>FIMBMTM3</t>
  </si>
  <si>
    <t>PASCITMM</t>
  </si>
  <si>
    <t>POPUESMM</t>
  </si>
  <si>
    <t>POSOIT22</t>
  </si>
  <si>
    <t>UNCRIT2B</t>
  </si>
  <si>
    <t>UNCRIT2T</t>
  </si>
  <si>
    <t>UNCRIT2V</t>
  </si>
  <si>
    <t>VRBPIT2V</t>
  </si>
  <si>
    <t>ABNACHZZ</t>
  </si>
  <si>
    <t>ABNANL2A</t>
  </si>
  <si>
    <t>ABNANL2R</t>
  </si>
  <si>
    <t>ABSGCHGG</t>
  </si>
  <si>
    <t>AEIBDEFX</t>
  </si>
  <si>
    <t>ALLFLULL</t>
  </si>
  <si>
    <t>ARBSCHZZ</t>
  </si>
  <si>
    <t>BAERCHZZ</t>
  </si>
  <si>
    <t>BASECH22</t>
  </si>
  <si>
    <t>BBRUBEBB</t>
  </si>
  <si>
    <t>BCGECHGG</t>
  </si>
  <si>
    <t>BCJUCH22</t>
  </si>
  <si>
    <t>BCLUCH22</t>
  </si>
  <si>
    <t>BCNNCH22</t>
  </si>
  <si>
    <t>BCVLCH2L</t>
  </si>
  <si>
    <t>BCVSCH2L</t>
  </si>
  <si>
    <t>BDGLCH22</t>
  </si>
  <si>
    <t>BEFRCH22</t>
  </si>
  <si>
    <t>BHFBDEFF</t>
  </si>
  <si>
    <t>BICFCHGG</t>
  </si>
  <si>
    <t>BILSCHZZ</t>
  </si>
  <si>
    <t>BIRCCHGG</t>
  </si>
  <si>
    <t>BJSBMCMX</t>
  </si>
  <si>
    <t>BKBBCHBB</t>
  </si>
  <si>
    <t>BKIDFRPP</t>
  </si>
  <si>
    <t>BMCEFRPP</t>
  </si>
  <si>
    <t>BPCPCHGG</t>
  </si>
  <si>
    <t>BPDGCHGG</t>
  </si>
  <si>
    <t>BPPBCHGG</t>
  </si>
  <si>
    <t>BREDFRPP</t>
  </si>
  <si>
    <t>BSCTCH22</t>
  </si>
  <si>
    <t>BSILCH22</t>
  </si>
  <si>
    <t>CBLUCH22</t>
  </si>
  <si>
    <t>CEDELULL</t>
  </si>
  <si>
    <t>CHASLULA</t>
  </si>
  <si>
    <t>COBADEFF</t>
  </si>
  <si>
    <t>COBAFRPX</t>
  </si>
  <si>
    <t>COBALULU</t>
  </si>
  <si>
    <t>COLSDE33</t>
  </si>
  <si>
    <t>COMMDEFF</t>
  </si>
  <si>
    <t>CRESCHZF</t>
  </si>
  <si>
    <t>DEUTCHGG</t>
  </si>
  <si>
    <t>DEUTDEFF</t>
  </si>
  <si>
    <t>DRESDEFF</t>
  </si>
  <si>
    <t>DUSSDEDD</t>
  </si>
  <si>
    <t>EFALLULL</t>
  </si>
  <si>
    <t>EIHBDEHH</t>
  </si>
  <si>
    <t>FBHLNL2A</t>
  </si>
  <si>
    <t>FETALULL</t>
  </si>
  <si>
    <t>FIRBCHZZ</t>
  </si>
  <si>
    <t>FNETLULL</t>
  </si>
  <si>
    <t>FRIMLULL</t>
  </si>
  <si>
    <t>GENODEDD</t>
  </si>
  <si>
    <t>GENODEFF</t>
  </si>
  <si>
    <t>GKCCBEBB</t>
  </si>
  <si>
    <t>GUTZCHBB</t>
  </si>
  <si>
    <t>HBZUCHZZ</t>
  </si>
  <si>
    <t>HFTCCHGG</t>
  </si>
  <si>
    <t>HSHNDEHH</t>
  </si>
  <si>
    <t>HYVEDEMM</t>
  </si>
  <si>
    <t>ICICDEFF</t>
  </si>
  <si>
    <t>INCOCHZZ</t>
  </si>
  <si>
    <t>INSECHZZ</t>
  </si>
  <si>
    <t>IRVTLULX</t>
  </si>
  <si>
    <t>KBBECH22</t>
  </si>
  <si>
    <t>KBLXLULL</t>
  </si>
  <si>
    <t>KBSEBE22</t>
  </si>
  <si>
    <t>KBZGCH22</t>
  </si>
  <si>
    <t>KREDBE22</t>
  </si>
  <si>
    <t>KREDBEBB</t>
  </si>
  <si>
    <t>KSUICHGG</t>
  </si>
  <si>
    <t>LAMPDEDD</t>
  </si>
  <si>
    <t>LILALI2X</t>
  </si>
  <si>
    <t>LOCYCHGG</t>
  </si>
  <si>
    <t>LRBSCHBB</t>
  </si>
  <si>
    <t>LUKBCH22</t>
  </si>
  <si>
    <t>LUMICHZZ</t>
  </si>
  <si>
    <t>MANXDEMM</t>
  </si>
  <si>
    <t>MEDSCHGG</t>
  </si>
  <si>
    <t>MIGRCHZZ</t>
  </si>
  <si>
    <t>MONTFRPP</t>
  </si>
  <si>
    <t>MSSACHZX</t>
  </si>
  <si>
    <t>NASSDE55</t>
  </si>
  <si>
    <t>NATXFRPP</t>
  </si>
  <si>
    <t>NIHANL2R</t>
  </si>
  <si>
    <t>PIAGAT2S</t>
  </si>
  <si>
    <t>PICTLULX</t>
  </si>
  <si>
    <t>PKBSCH22</t>
  </si>
  <si>
    <t>POALCHZZ</t>
  </si>
  <si>
    <t>POALLULL</t>
  </si>
  <si>
    <t>POFICHBE</t>
  </si>
  <si>
    <t>PRIBLULL</t>
  </si>
  <si>
    <t>PSAICHGG</t>
  </si>
  <si>
    <t>QNBAFRPP</t>
  </si>
  <si>
    <t>RAIFCH22</t>
  </si>
  <si>
    <t>RBOSNL2R</t>
  </si>
  <si>
    <t>RENOCH22</t>
  </si>
  <si>
    <t>RLNWATWW</t>
  </si>
  <si>
    <t>RZBAATWW</t>
  </si>
  <si>
    <t>SARACHBB</t>
  </si>
  <si>
    <t>SBINFRPP</t>
  </si>
  <si>
    <t>SECGDEFF</t>
  </si>
  <si>
    <t>SNBZCHZZ</t>
  </si>
  <si>
    <t>SOGEMCM1</t>
  </si>
  <si>
    <t>SOLADEST</t>
  </si>
  <si>
    <t>SWBSDESS</t>
  </si>
  <si>
    <t>SWQBCHZZ</t>
  </si>
  <si>
    <t>TGBALULL</t>
  </si>
  <si>
    <t>TKZHCHZZ</t>
  </si>
  <si>
    <t>UBINBE22</t>
  </si>
  <si>
    <t>UBPGCHGG</t>
  </si>
  <si>
    <t>UBPGCHZ8</t>
  </si>
  <si>
    <t>UEBECHZZ</t>
  </si>
  <si>
    <t>UNEICHGG</t>
  </si>
  <si>
    <t>VONTCHZZ</t>
  </si>
  <si>
    <t>WEGECH2G</t>
  </si>
  <si>
    <t>ZKBKCHZZ</t>
  </si>
  <si>
    <t>ABLTBY22</t>
  </si>
  <si>
    <t>APKSUAUK</t>
  </si>
  <si>
    <t>BINORUMM</t>
  </si>
  <si>
    <t>BKRCRUMM</t>
  </si>
  <si>
    <t>CBGURUMM</t>
  </si>
  <si>
    <t>CIBGRUMM</t>
  </si>
  <si>
    <t>CRDEUA2N</t>
  </si>
  <si>
    <t>CREWUAUK</t>
  </si>
  <si>
    <t>DEMKUA22</t>
  </si>
  <si>
    <t>FBACUAUX</t>
  </si>
  <si>
    <t>FREPRUMM</t>
  </si>
  <si>
    <t>FUIBUA2X</t>
  </si>
  <si>
    <t>GAZPRUMM</t>
  </si>
  <si>
    <t>HEXIHUHB</t>
  </si>
  <si>
    <t>INTCRUMM</t>
  </si>
  <si>
    <t>MECLRU4C</t>
  </si>
  <si>
    <t>MOSWRUMM</t>
  </si>
  <si>
    <t>MTBAUA2D</t>
  </si>
  <si>
    <t>NOTJRUMM</t>
  </si>
  <si>
    <t>PRBMRUMM</t>
  </si>
  <si>
    <t>RBKBRUMM</t>
  </si>
  <si>
    <t>RBSBRUMM</t>
  </si>
  <si>
    <t>SABRRUMM</t>
  </si>
  <si>
    <t>UKPBUAUK</t>
  </si>
  <si>
    <t>UPIBUAUX</t>
  </si>
  <si>
    <t>VABAUAUK</t>
  </si>
  <si>
    <t>Europe</t>
  </si>
  <si>
    <t>ABC INTERNATIONAL BANK PLC</t>
  </si>
  <si>
    <t>THE ACCESS BANK UK LIMITED</t>
  </si>
  <si>
    <t>BANK OF CEYLON (UK) LTD</t>
  </si>
  <si>
    <t>BANK OF AMERICA, N.A.</t>
  </si>
  <si>
    <t>BANK OF BEIRUT (UK) LTD</t>
  </si>
  <si>
    <t>BANK J. SAFRA SARASIN (GIBRALTAR) LTD</t>
  </si>
  <si>
    <t>COMMERZBANK AG </t>
  </si>
  <si>
    <t>DNB BANK ASA</t>
  </si>
  <si>
    <t>OSLO</t>
  </si>
  <si>
    <t>NORWAY</t>
  </si>
  <si>
    <t>EURO EXIM BANK LTD</t>
  </si>
  <si>
    <t>BOREHAMWOOD</t>
  </si>
  <si>
    <t>ICICI BANK UK PLC</t>
  </si>
  <si>
    <t>BLACKROCK INVESTMENT MANAGEMENT (UK) LIMITED</t>
  </si>
  <si>
    <t>PERSIA INTERNATIONAL BANK PLC</t>
  </si>
  <si>
    <t>PUNJAB NATIONAL BANK INTERNATIONAL LTD</t>
  </si>
  <si>
    <t>BANCA ANTONVENETA SPA</t>
  </si>
  <si>
    <t>ITALY</t>
  </si>
  <si>
    <t>ARESBANK S.A</t>
  </si>
  <si>
    <t>MADRID</t>
  </si>
  <si>
    <t>SPAIN</t>
  </si>
  <si>
    <t>BANCO BILBAO VIZCAYA ARGENTARIA S.A.</t>
  </si>
  <si>
    <t>INTESA SANPAOLO SPA</t>
  </si>
  <si>
    <t>MILAN</t>
  </si>
  <si>
    <t>GIBRALTAR</t>
  </si>
  <si>
    <t>BANCA POPOLARE DI MILANO SCARL</t>
  </si>
  <si>
    <t>BANCA POPOLARE DELL'EMILIA ROMAGNA</t>
  </si>
  <si>
    <t>MODENA</t>
  </si>
  <si>
    <t>BANCO BIC PORTUGUES S.A.</t>
  </si>
  <si>
    <t>LISBON</t>
  </si>
  <si>
    <t>PORTUGAL</t>
  </si>
  <si>
    <t>ROME</t>
  </si>
  <si>
    <t>UNICREDIT S.P.A.</t>
  </si>
  <si>
    <t>BANCO DI SICILIA S.P.A.</t>
  </si>
  <si>
    <t>PALERMO</t>
  </si>
  <si>
    <t>BANCO DEPOSITARIO BBVA S.A.</t>
  </si>
  <si>
    <t>BANCO BPM SPA</t>
  </si>
  <si>
    <t>VERONA</t>
  </si>
  <si>
    <t>EFG EUROBANK ERGASIAS S.A.</t>
  </si>
  <si>
    <t>ATHENS</t>
  </si>
  <si>
    <t>GREECE</t>
  </si>
  <si>
    <t>MALTA</t>
  </si>
  <si>
    <t>SLIEMA</t>
  </si>
  <si>
    <t>FIMBANK PLC</t>
  </si>
  <si>
    <t>BANCA MONTE DEI PASCHI DI SIENA S.P.A.</t>
  </si>
  <si>
    <t>SIENA</t>
  </si>
  <si>
    <t>BANCO POPULAR ESPANOL, S.A.</t>
  </si>
  <si>
    <t>BANCA POPOLARE DI SONDRIO</t>
  </si>
  <si>
    <t>UNICREDIT SPA</t>
  </si>
  <si>
    <t>TURIN</t>
  </si>
  <si>
    <t>BANCO POPOLARE SOC. COOP.</t>
  </si>
  <si>
    <t>North</t>
  </si>
  <si>
    <t>South</t>
  </si>
  <si>
    <t>ABSOLUTBANK, JOINT-STOCK COMPANY</t>
  </si>
  <si>
    <t>MINSK</t>
  </si>
  <si>
    <t>BELARUS</t>
  </si>
  <si>
    <t>KIEV</t>
  </si>
  <si>
    <t>UKRAINE</t>
  </si>
  <si>
    <t>B AND N BANK</t>
  </si>
  <si>
    <t>APEKS-BANK</t>
  </si>
  <si>
    <t>MOSCOW</t>
  </si>
  <si>
    <t>RUSSIA</t>
  </si>
  <si>
    <t>ROSSIYSKIY KREDIT BANK</t>
  </si>
  <si>
    <t>VTB 24</t>
  </si>
  <si>
    <t>INVESTMENT COMPANY RICOM TRUST ZAO</t>
  </si>
  <si>
    <t>BANK CREDIT DNEPR</t>
  </si>
  <si>
    <t>DNIPROPETROVSK</t>
  </si>
  <si>
    <t>CREDITWEST BANK</t>
  </si>
  <si>
    <t>DEMARK BANK JS</t>
  </si>
  <si>
    <t>CHERNIHIV</t>
  </si>
  <si>
    <t>BANK FINANCE AND CREDIT</t>
  </si>
  <si>
    <t>FIRST REPUBLIC BANK OAO</t>
  </si>
  <si>
    <t>FIRST UKRAINIAN INTERNATIONAL BANK</t>
  </si>
  <si>
    <t>DONETSK</t>
  </si>
  <si>
    <t>GAZPROMBANK </t>
  </si>
  <si>
    <t>MAGYAR EXPORT IMPORT BANK ZRT.</t>
  </si>
  <si>
    <t>BUDAPEST</t>
  </si>
  <si>
    <t>HUNGARY</t>
  </si>
  <si>
    <t>INTERCOMMERZ, COMMERCIAL BANK</t>
  </si>
  <si>
    <t>CHELYABINSK </t>
  </si>
  <si>
    <t>MECHEL-BANK</t>
  </si>
  <si>
    <t>BANK OF MOSCOW</t>
  </si>
  <si>
    <t>MARFIN BANK</t>
  </si>
  <si>
    <t>ODESA</t>
  </si>
  <si>
    <t>NOTA BANK JSC</t>
  </si>
  <si>
    <t>PROBUSINESSBANK </t>
  </si>
  <si>
    <t>AMB BANK JSC</t>
  </si>
  <si>
    <t>RBS ALLIANCE</t>
  </si>
  <si>
    <t>SBERBANK </t>
  </si>
  <si>
    <t>UKRAINIAN PROFESSIONAL BANK</t>
  </si>
  <si>
    <t>PROMINVESTBANK </t>
  </si>
  <si>
    <t>VAB BANK</t>
  </si>
  <si>
    <t>East</t>
  </si>
  <si>
    <t>West</t>
  </si>
  <si>
    <t>TOTAL</t>
  </si>
  <si>
    <t>open</t>
  </si>
  <si>
    <t>total</t>
  </si>
  <si>
    <t>ABN AMRO BANK (SWITZERLAND) A.G.</t>
  </si>
  <si>
    <t>ABN AMRO BANK N.V.</t>
  </si>
  <si>
    <t>AMSTERDAM </t>
  </si>
  <si>
    <t>NETHERLANDS</t>
  </si>
  <si>
    <t>ROTTERDAM </t>
  </si>
  <si>
    <t>GENEVA</t>
  </si>
  <si>
    <t>STANDARD CHARTERED BANK</t>
  </si>
  <si>
    <t>HINDUJA BANK (SWITZERLAND) LTD</t>
  </si>
  <si>
    <t>FRANKFURT </t>
  </si>
  <si>
    <t>GERMANY </t>
  </si>
  <si>
    <t>ALLFUNDS BANK INTERNATIONAL S.A.</t>
  </si>
  <si>
    <t>LUXEMBOURG</t>
  </si>
  <si>
    <t>ARAB BANK (SWITZERLAND) LTD</t>
  </si>
  <si>
    <r>
      <t>BANK</t>
    </r>
    <r>
      <rPr>
        <sz val="10"/>
        <color rgb="FF222222"/>
        <rFont val="Arial"/>
        <family val="2"/>
      </rPr>
      <t> JULIUS BAER AND CO.LTD</t>
    </r>
  </si>
  <si>
    <t>BANCA DEL SEMPIONE SA</t>
  </si>
  <si>
    <t>LUGANO</t>
  </si>
  <si>
    <t>ING BELGIUM NV/SA</t>
  </si>
  <si>
    <t>BRUSSELS</t>
  </si>
  <si>
    <t>BELGIUM</t>
  </si>
  <si>
    <t>BANQUE CANTONALE DE GENEVE</t>
  </si>
  <si>
    <t>BANQUE CANTONALE DU JURA</t>
  </si>
  <si>
    <t>PORRENTRUY</t>
  </si>
  <si>
    <t>BANCA COMMERCIALE LUGANO</t>
  </si>
  <si>
    <t>BANQUE CANTONALE NEUCHATELOISE</t>
  </si>
  <si>
    <t>NEUCHATEL</t>
  </si>
  <si>
    <t>BANQUE CANTONALE VAUDOISE</t>
  </si>
  <si>
    <t>LAUSANNE</t>
  </si>
  <si>
    <t>BANQUE CANTONALE DU VALAIS</t>
  </si>
  <si>
    <t>SION</t>
  </si>
  <si>
    <t>BSI SA</t>
  </si>
  <si>
    <t>BANQUE CANTONALE DE FRIBOURG</t>
  </si>
  <si>
    <t>FRIBOURG</t>
  </si>
  <si>
    <t>FRANCE</t>
  </si>
  <si>
    <t>CREDIT EUROPE BANK N.V.</t>
  </si>
  <si>
    <t>AMSTERDAM</t>
  </si>
  <si>
    <t>VIENNA</t>
  </si>
  <si>
    <t>AUSTRIA</t>
  </si>
  <si>
    <t>LIECHTENSTEINISCHE LANDESBANK AKTIENGESELLSCHAFT</t>
  </si>
  <si>
    <t>VADUZ</t>
  </si>
  <si>
    <t>LIECHTENSTEIN</t>
  </si>
  <si>
    <t>BANQUE J. SAFRA SARASIN (MONACO) SA</t>
  </si>
  <si>
    <t>MONACO</t>
  </si>
  <si>
    <r>
      <t>RAIFFEISEN </t>
    </r>
    <r>
      <rPr>
        <sz val="11"/>
        <color rgb="FF222222"/>
        <rFont val="Calibri"/>
        <family val="2"/>
        <scheme val="minor"/>
      </rPr>
      <t>BANK INTERNATIONAL AG</t>
    </r>
  </si>
  <si>
    <t>BGFI INTERNATIONAL</t>
  </si>
  <si>
    <t>BHF-BANK AKTIENGESELLSCHAFT</t>
  </si>
  <si>
    <t>BANQUE INTERNATIONALE DE COMMERCE - BRED</t>
  </si>
  <si>
    <t>BANQUE INTERNATIONALE A LUXEMBOURG (SUISSE) SA</t>
  </si>
  <si>
    <t>BRIDPORT ET CIE S.A.</t>
  </si>
  <si>
    <t>BASLER KANTONALBANK</t>
  </si>
  <si>
    <t>BASLE</t>
  </si>
  <si>
    <t>BMCE BANK INTERNATIONAL PLC SUCCURSALE EN FRANCE</t>
  </si>
  <si>
    <t>BANQUE DE COMMERCE ET DE PLACEMENTS S.A.</t>
  </si>
  <si>
    <t>BANQUE PROFIL DE GESTION S.A.</t>
  </si>
  <si>
    <t>BNP PARIBAS (SUISSE) SA</t>
  </si>
  <si>
    <t>BRED BANQUE POPULAIRE</t>
  </si>
  <si>
    <t>BANCA DELLO STATO DEL CANTONE TICINO</t>
  </si>
  <si>
    <t>BELLINZONA</t>
  </si>
  <si>
    <t>EFG BANK SA</t>
  </si>
  <si>
    <t>CORNER BANCA S.A.</t>
  </si>
  <si>
    <t>CLEARSTREAM BANKING S.A.</t>
  </si>
  <si>
    <t>BANK TEJARAT</t>
  </si>
  <si>
    <t>JPMORGAN BANK LUXEMBOURG S.A.</t>
  </si>
  <si>
    <t>SPARKASSE KOELNBONN</t>
  </si>
  <si>
    <t>KOELN</t>
  </si>
  <si>
    <t>BANK OF COMMUNICATIONS CO. LTD</t>
  </si>
  <si>
    <t>CREDIT SUISSE (SCHWEIZ) AG</t>
  </si>
  <si>
    <t>DEUTSCHE BANK (SUISSE) SA – PRIVATE BANKING</t>
  </si>
  <si>
    <t>DEUTSCHE BANK AG</t>
  </si>
  <si>
    <t>COMMERZBANK AG (FORMERLY DRESDNER BANK AG)</t>
  </si>
  <si>
    <t>STADTSPARKASSE DUESSELDORF</t>
  </si>
  <si>
    <t>DUESSELDORF</t>
  </si>
  <si>
    <t>EBI SA </t>
  </si>
  <si>
    <t>EUROPEAN FUND ADMINISTRATION S.A.</t>
  </si>
  <si>
    <t>EUROPAEISCH-IRANISCHE HANDELSBANK AG</t>
  </si>
  <si>
    <t>RBC INVESTOR SERVICES BANK S.A.</t>
  </si>
  <si>
    <t>ESCH-SUR-ALZETTE</t>
  </si>
  <si>
    <t>FIBI BANK (SWITZERLAND) LTD.</t>
  </si>
  <si>
    <t>CACEIS BANK</t>
  </si>
  <si>
    <t>FRANKLIN TEMPLETON INTERNATIONAL SERVICES S.A.</t>
  </si>
  <si>
    <t>DZ BANK AG (FORMERLY WGZ BANK AG)</t>
  </si>
  <si>
    <t>DZ BANK AG, DEUTSCHE ZENTRAL- GENOSSENSCHAFTSBANK</t>
  </si>
  <si>
    <t>BELFIUS BANK SA/NV</t>
  </si>
  <si>
    <t>GUTZWILLER E. ET CIE BANQUIERS</t>
  </si>
  <si>
    <t>HABIB BANK AG</t>
  </si>
  <si>
    <t>BANQUE HERITAGE</t>
  </si>
  <si>
    <t>HSH NORDBANK AG</t>
  </si>
  <si>
    <t>UNICREDIT BANK AG (HYPOVEREINSBANK)</t>
  </si>
  <si>
    <t>MUENCHEN</t>
  </si>
  <si>
    <t>INCORE BANK AG</t>
  </si>
  <si>
    <t>SIX SIS AG</t>
  </si>
  <si>
    <t>THE BANK OF NEW YORK MELLON (LUXEMBOURG) SA</t>
  </si>
  <si>
    <t>BERNER KANTONALBANK AG</t>
  </si>
  <si>
    <t>BERNE</t>
  </si>
  <si>
    <t>KBL EUROPEAN PRIVATE BANKERS S.A.</t>
  </si>
  <si>
    <t>KBC SECURITIES N.V.</t>
  </si>
  <si>
    <t>ZUGER KANTONALBANK</t>
  </si>
  <si>
    <t>ZUG</t>
  </si>
  <si>
    <t>KBC BANK NV</t>
  </si>
  <si>
    <t>ANTWERPEN</t>
  </si>
  <si>
    <t>KBL (SWITZERLAND) LTD</t>
  </si>
  <si>
    <t>BANKHAUS LAMPE KG</t>
  </si>
  <si>
    <t>DUESSELDORF </t>
  </si>
  <si>
    <t>BANKMED (SUISSE) S.A.</t>
  </si>
  <si>
    <t>BANQUE LOMBARD ODIER ET CIE SA</t>
  </si>
  <si>
    <t>LAROCHE ET CO. BANQUIERS</t>
  </si>
  <si>
    <t>LUZERNER KANTONALBANK</t>
  </si>
  <si>
    <t>LUCERNE</t>
  </si>
  <si>
    <t>BANK LEUMI (SWITZERLAND) LTD</t>
  </si>
  <si>
    <t>MAN SE</t>
  </si>
  <si>
    <t>MUENCHEN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</si>
</sst>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222222"/>
      <name val="Arial"/>
      <family val="2"/>
    </font>
    <font>
      <sz val="11"/>
      <color rgb="FF222222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name val="Calibri"/>
      <family val="2"/>
      <scheme val="minor"/>
    </font>
    <font>
      <sz val="12"/>
      <color rgb="FF54545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1" fillId="2" borderId="0" xfId="0" applyFont="1" applyFill="1" applyAlignment="1">
      <alignment vertical="center"/>
    </xf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5" fillId="3" borderId="0" xfId="0" applyFont="1" applyFill="1"/>
    <xf numFmtId="0" fontId="3" fillId="4" borderId="0" xfId="0" applyFont="1" applyFill="1" applyAlignment="1">
      <alignment horizontal="center"/>
    </xf>
    <xf numFmtId="0" fontId="2" fillId="3" borderId="0" xfId="0" applyFont="1" applyFill="1"/>
    <xf numFmtId="0" fontId="6" fillId="5" borderId="0" xfId="0" applyFont="1" applyFill="1" applyAlignment="1">
      <alignment horizontal="center"/>
    </xf>
    <xf numFmtId="0" fontId="0" fillId="0" borderId="0" xfId="0" applyFont="1"/>
    <xf numFmtId="0" fontId="0" fillId="0" borderId="0" xfId="0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I35"/>
  <sheetViews>
    <sheetView zoomScale="85" zoomScaleNormal="85" workbookViewId="0">
      <selection activeCell="F35" sqref="F4:F35"/>
    </sheetView>
  </sheetViews>
  <sheetFormatPr defaultRowHeight="14.4" x14ac:dyDescent="0.3"/>
  <cols>
    <col min="5" max="5" width="12.33203125" bestFit="1" customWidth="1"/>
    <col min="6" max="6" width="66.5546875" bestFit="1" customWidth="1"/>
    <col min="7" max="7" width="12.88671875" bestFit="1" customWidth="1"/>
    <col min="8" max="8" width="10.44140625" bestFit="1" customWidth="1"/>
  </cols>
  <sheetData>
    <row r="3" spans="5:9" x14ac:dyDescent="0.3">
      <c r="E3" t="s">
        <v>212</v>
      </c>
      <c r="F3" t="s">
        <v>213</v>
      </c>
      <c r="G3" t="s">
        <v>214</v>
      </c>
      <c r="H3" t="s">
        <v>215</v>
      </c>
      <c r="I3" t="s">
        <v>216</v>
      </c>
    </row>
    <row r="4" spans="5:9" x14ac:dyDescent="0.3">
      <c r="E4" t="s">
        <v>175</v>
      </c>
      <c r="F4" t="s">
        <v>211</v>
      </c>
      <c r="G4" t="s">
        <v>177</v>
      </c>
      <c r="H4" t="s">
        <v>178</v>
      </c>
    </row>
    <row r="5" spans="5:9" x14ac:dyDescent="0.3">
      <c r="E5" t="s">
        <v>148</v>
      </c>
      <c r="F5" t="s">
        <v>176</v>
      </c>
      <c r="G5" t="s">
        <v>177</v>
      </c>
      <c r="H5" t="s">
        <v>178</v>
      </c>
    </row>
    <row r="6" spans="5:9" x14ac:dyDescent="0.3">
      <c r="E6" t="s">
        <v>160</v>
      </c>
      <c r="F6" t="s">
        <v>196</v>
      </c>
      <c r="G6" t="s">
        <v>177</v>
      </c>
      <c r="H6" t="s">
        <v>178</v>
      </c>
    </row>
    <row r="7" spans="5:9" x14ac:dyDescent="0.3">
      <c r="E7" t="s">
        <v>154</v>
      </c>
      <c r="F7" t="s">
        <v>190</v>
      </c>
      <c r="G7" t="s">
        <v>177</v>
      </c>
      <c r="H7" t="s">
        <v>178</v>
      </c>
    </row>
    <row r="8" spans="5:9" x14ac:dyDescent="0.3">
      <c r="E8" t="s">
        <v>152</v>
      </c>
      <c r="F8" t="s">
        <v>186</v>
      </c>
      <c r="G8" t="s">
        <v>177</v>
      </c>
      <c r="H8" t="s">
        <v>178</v>
      </c>
    </row>
    <row r="9" spans="5:9" x14ac:dyDescent="0.3">
      <c r="E9" t="s">
        <v>158</v>
      </c>
      <c r="F9" t="s">
        <v>194</v>
      </c>
      <c r="G9" t="s">
        <v>177</v>
      </c>
      <c r="H9" t="s">
        <v>178</v>
      </c>
    </row>
    <row r="10" spans="5:9" x14ac:dyDescent="0.3">
      <c r="E10" t="s">
        <v>155</v>
      </c>
      <c r="F10" t="s">
        <v>191</v>
      </c>
      <c r="G10" t="s">
        <v>177</v>
      </c>
      <c r="H10" t="s">
        <v>178</v>
      </c>
    </row>
    <row r="11" spans="5:9" x14ac:dyDescent="0.3">
      <c r="E11" t="s">
        <v>170</v>
      </c>
      <c r="F11" t="s">
        <v>191</v>
      </c>
      <c r="G11" t="s">
        <v>177</v>
      </c>
      <c r="H11" t="s">
        <v>178</v>
      </c>
    </row>
    <row r="12" spans="5:9" x14ac:dyDescent="0.3">
      <c r="E12" t="s">
        <v>166</v>
      </c>
      <c r="F12" t="s">
        <v>203</v>
      </c>
      <c r="G12" t="s">
        <v>180</v>
      </c>
      <c r="H12" t="s">
        <v>181</v>
      </c>
    </row>
    <row r="13" spans="5:9" x14ac:dyDescent="0.3">
      <c r="E13" t="s">
        <v>151</v>
      </c>
      <c r="F13" t="s">
        <v>185</v>
      </c>
      <c r="G13" t="s">
        <v>180</v>
      </c>
      <c r="H13" t="s">
        <v>181</v>
      </c>
    </row>
    <row r="14" spans="5:9" x14ac:dyDescent="0.3">
      <c r="E14" t="s">
        <v>149</v>
      </c>
      <c r="F14" s="6" t="s">
        <v>179</v>
      </c>
      <c r="G14" t="s">
        <v>180</v>
      </c>
      <c r="H14" t="s">
        <v>181</v>
      </c>
    </row>
    <row r="15" spans="5:9" x14ac:dyDescent="0.3">
      <c r="E15" t="s">
        <v>164</v>
      </c>
      <c r="F15" t="s">
        <v>200</v>
      </c>
      <c r="G15" t="s">
        <v>180</v>
      </c>
      <c r="H15" t="s">
        <v>181</v>
      </c>
    </row>
    <row r="16" spans="5:9" x14ac:dyDescent="0.3">
      <c r="E16" t="s">
        <v>167</v>
      </c>
      <c r="F16" t="s">
        <v>204</v>
      </c>
      <c r="G16" t="s">
        <v>180</v>
      </c>
      <c r="H16" t="s">
        <v>181</v>
      </c>
    </row>
    <row r="17" spans="5:9" x14ac:dyDescent="0.3">
      <c r="E17" t="s">
        <v>168</v>
      </c>
      <c r="F17" t="s">
        <v>205</v>
      </c>
      <c r="G17" t="s">
        <v>180</v>
      </c>
      <c r="H17" t="s">
        <v>181</v>
      </c>
    </row>
    <row r="18" spans="5:9" x14ac:dyDescent="0.3">
      <c r="E18" t="s">
        <v>169</v>
      </c>
      <c r="F18" t="s">
        <v>206</v>
      </c>
      <c r="G18" t="s">
        <v>180</v>
      </c>
      <c r="H18" t="s">
        <v>181</v>
      </c>
    </row>
    <row r="19" spans="5:9" x14ac:dyDescent="0.3">
      <c r="E19" t="s">
        <v>171</v>
      </c>
      <c r="F19" t="s">
        <v>207</v>
      </c>
      <c r="G19" t="s">
        <v>180</v>
      </c>
      <c r="H19" t="s">
        <v>181</v>
      </c>
    </row>
    <row r="20" spans="5:9" x14ac:dyDescent="0.3">
      <c r="E20" t="s">
        <v>172</v>
      </c>
      <c r="F20" t="s">
        <v>208</v>
      </c>
      <c r="G20" t="s">
        <v>180</v>
      </c>
      <c r="H20" t="s">
        <v>181</v>
      </c>
    </row>
    <row r="21" spans="5:9" x14ac:dyDescent="0.3">
      <c r="E21" t="s">
        <v>173</v>
      </c>
      <c r="F21" t="s">
        <v>209</v>
      </c>
      <c r="G21" t="s">
        <v>180</v>
      </c>
      <c r="H21" t="s">
        <v>181</v>
      </c>
    </row>
    <row r="22" spans="5:9" x14ac:dyDescent="0.3">
      <c r="E22" t="s">
        <v>174</v>
      </c>
      <c r="F22" t="s">
        <v>210</v>
      </c>
      <c r="G22" t="s">
        <v>180</v>
      </c>
      <c r="H22" t="s">
        <v>181</v>
      </c>
    </row>
    <row r="23" spans="5:9" x14ac:dyDescent="0.3">
      <c r="E23" s="5" t="s">
        <v>43</v>
      </c>
      <c r="F23" s="5" t="str">
        <f>VLOOKUP($E23,sSanctioned!$E:$H,2,FALSE)</f>
        <v>WAHDA BANK</v>
      </c>
      <c r="G23" s="5" t="str">
        <f>VLOOKUP($E23,sSanctioned!$E:$H,3,FALSE)</f>
        <v>BENGHAZI</v>
      </c>
      <c r="H23" s="5" t="str">
        <f>VLOOKUP($E23,sSanctioned!$E:$H,4,FALSE)</f>
        <v>LYBIA</v>
      </c>
      <c r="I23">
        <v>1</v>
      </c>
    </row>
    <row r="24" spans="5:9" x14ac:dyDescent="0.3">
      <c r="E24" s="5" t="s">
        <v>42</v>
      </c>
      <c r="F24" s="5" t="str">
        <f>VLOOKUP($E24,sSanctioned!$E:$H,2,FALSE)</f>
        <v>AMAN BANK FOR COMMERCE AND INVESTMENT</v>
      </c>
      <c r="G24" s="5" t="str">
        <f>VLOOKUP($E24,sSanctioned!$E:$H,3,FALSE)</f>
        <v>TRIPOLI</v>
      </c>
      <c r="H24" s="5" t="str">
        <f>VLOOKUP($E24,sSanctioned!$E:$H,4,FALSE)</f>
        <v>LYBIA</v>
      </c>
      <c r="I24">
        <v>1</v>
      </c>
    </row>
    <row r="25" spans="5:9" x14ac:dyDescent="0.3">
      <c r="E25" s="5" t="s">
        <v>85</v>
      </c>
      <c r="F25" s="5" t="str">
        <f>VLOOKUP($E25,sSanctioned!$E:$H,2,FALSE)</f>
        <v>ATTIJARIWAFA BANK (FORMERLY BANQUE COMMERCIALE DU MAROC)</v>
      </c>
      <c r="G25" s="5" t="str">
        <f>VLOOKUP($E25,sSanctioned!$E:$H,3,FALSE)</f>
        <v>CASABLANCA</v>
      </c>
      <c r="H25" s="5" t="str">
        <f>VLOOKUP($E25,sSanctioned!$E:$H,4,FALSE)</f>
        <v>MOROCCO</v>
      </c>
      <c r="I25">
        <v>1</v>
      </c>
    </row>
    <row r="26" spans="5:9" x14ac:dyDescent="0.3">
      <c r="E26" t="s">
        <v>153</v>
      </c>
      <c r="F26" t="s">
        <v>187</v>
      </c>
      <c r="G26" t="s">
        <v>188</v>
      </c>
      <c r="H26" t="s">
        <v>189</v>
      </c>
    </row>
    <row r="27" spans="5:9" x14ac:dyDescent="0.3">
      <c r="E27" t="s">
        <v>157</v>
      </c>
      <c r="F27" t="s">
        <v>193</v>
      </c>
      <c r="G27" t="s">
        <v>188</v>
      </c>
      <c r="H27" t="s">
        <v>189</v>
      </c>
    </row>
    <row r="28" spans="5:9" x14ac:dyDescent="0.3">
      <c r="E28" t="s">
        <v>163</v>
      </c>
      <c r="F28" t="s">
        <v>199</v>
      </c>
      <c r="G28" t="s">
        <v>188</v>
      </c>
      <c r="H28" t="s">
        <v>189</v>
      </c>
    </row>
    <row r="29" spans="5:9" x14ac:dyDescent="0.3">
      <c r="E29" t="s">
        <v>165</v>
      </c>
      <c r="F29" t="s">
        <v>201</v>
      </c>
      <c r="G29" t="s">
        <v>202</v>
      </c>
      <c r="H29" t="s">
        <v>189</v>
      </c>
    </row>
    <row r="30" spans="5:9" x14ac:dyDescent="0.3">
      <c r="E30" s="5" t="s">
        <v>78</v>
      </c>
      <c r="F30" s="5" t="str">
        <f>VLOOKUP($E30,sSanctioned!$E:$H,2,FALSE)</f>
        <v>FAISAL ISLAMIC BANK</v>
      </c>
      <c r="G30" s="5" t="str">
        <f>VLOOKUP($E30,sSanctioned!$E:$H,3,FALSE)</f>
        <v>KHARTOUM</v>
      </c>
      <c r="H30" s="5" t="str">
        <f>VLOOKUP($E30,sSanctioned!$E:$H,4,FALSE)</f>
        <v>SUDAN</v>
      </c>
      <c r="I30">
        <v>1</v>
      </c>
    </row>
    <row r="31" spans="5:9" x14ac:dyDescent="0.3">
      <c r="E31" t="s">
        <v>150</v>
      </c>
      <c r="F31" t="s">
        <v>182</v>
      </c>
      <c r="G31" t="s">
        <v>183</v>
      </c>
      <c r="H31" t="s">
        <v>184</v>
      </c>
    </row>
    <row r="32" spans="5:9" x14ac:dyDescent="0.3">
      <c r="E32" t="s">
        <v>161</v>
      </c>
      <c r="F32" t="s">
        <v>197</v>
      </c>
      <c r="G32" t="s">
        <v>183</v>
      </c>
      <c r="H32" t="s">
        <v>184</v>
      </c>
    </row>
    <row r="33" spans="5:8" x14ac:dyDescent="0.3">
      <c r="E33" t="s">
        <v>162</v>
      </c>
      <c r="F33" t="s">
        <v>198</v>
      </c>
      <c r="G33" t="s">
        <v>183</v>
      </c>
      <c r="H33" t="s">
        <v>184</v>
      </c>
    </row>
    <row r="34" spans="5:8" x14ac:dyDescent="0.3">
      <c r="E34" t="s">
        <v>156</v>
      </c>
      <c r="F34" t="s">
        <v>192</v>
      </c>
      <c r="G34" t="s">
        <v>183</v>
      </c>
      <c r="H34" t="s">
        <v>184</v>
      </c>
    </row>
    <row r="35" spans="5:8" x14ac:dyDescent="0.3">
      <c r="E35" t="s">
        <v>159</v>
      </c>
      <c r="F35" t="s">
        <v>195</v>
      </c>
      <c r="G35" t="s">
        <v>183</v>
      </c>
      <c r="H35" t="s">
        <v>184</v>
      </c>
    </row>
  </sheetData>
  <sortState xmlns:xlrd2="http://schemas.microsoft.com/office/spreadsheetml/2017/richdata2" ref="E4:I35">
    <sortCondition ref="H4:H35"/>
    <sortCondition ref="G4:G35"/>
    <sortCondition ref="F4:F35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B2:K55"/>
  <sheetViews>
    <sheetView topLeftCell="A4" zoomScale="85" zoomScaleNormal="85" workbookViewId="0">
      <selection activeCell="J8" sqref="J8"/>
    </sheetView>
  </sheetViews>
  <sheetFormatPr defaultRowHeight="14.4" x14ac:dyDescent="0.3"/>
  <cols>
    <col min="4" max="5" width="12.109375" bestFit="1" customWidth="1"/>
    <col min="6" max="6" width="72.6640625" bestFit="1" customWidth="1"/>
    <col min="7" max="7" width="14" bestFit="1" customWidth="1"/>
    <col min="8" max="8" width="16.33203125" bestFit="1" customWidth="1"/>
    <col min="11" max="11" width="12.44140625" bestFit="1" customWidth="1"/>
  </cols>
  <sheetData>
    <row r="2" spans="2:11" x14ac:dyDescent="0.3">
      <c r="B2">
        <v>34</v>
      </c>
      <c r="C2" t="s">
        <v>68</v>
      </c>
      <c r="D2">
        <v>12</v>
      </c>
      <c r="E2" t="s">
        <v>67</v>
      </c>
    </row>
    <row r="4" spans="2:11" x14ac:dyDescent="0.3">
      <c r="I4" t="s">
        <v>146</v>
      </c>
    </row>
    <row r="5" spans="2:11" x14ac:dyDescent="0.3">
      <c r="D5" s="2">
        <v>1</v>
      </c>
      <c r="E5" s="3" t="s">
        <v>4</v>
      </c>
      <c r="F5" s="4" t="s">
        <v>0</v>
      </c>
      <c r="G5" s="2" t="s">
        <v>1</v>
      </c>
      <c r="H5" s="2" t="s">
        <v>99</v>
      </c>
      <c r="I5" s="2">
        <v>1</v>
      </c>
      <c r="J5" s="2" t="s">
        <v>147</v>
      </c>
      <c r="K5" s="11">
        <f>COUNTIF(I:I,0)</f>
        <v>43</v>
      </c>
    </row>
    <row r="6" spans="2:11" x14ac:dyDescent="0.3">
      <c r="D6" s="2">
        <v>2</v>
      </c>
      <c r="E6" s="3" t="s">
        <v>2</v>
      </c>
      <c r="F6" s="4" t="s">
        <v>3</v>
      </c>
      <c r="G6" s="2" t="s">
        <v>1</v>
      </c>
      <c r="H6" s="2" t="s">
        <v>99</v>
      </c>
      <c r="I6" s="2">
        <v>1</v>
      </c>
      <c r="J6" s="2" t="s">
        <v>147</v>
      </c>
    </row>
    <row r="7" spans="2:11" x14ac:dyDescent="0.3">
      <c r="D7">
        <v>3</v>
      </c>
      <c r="E7" s="1" t="s">
        <v>5</v>
      </c>
      <c r="F7" t="s">
        <v>6</v>
      </c>
      <c r="G7" t="s">
        <v>1</v>
      </c>
      <c r="H7" t="s">
        <v>99</v>
      </c>
      <c r="I7">
        <v>0</v>
      </c>
      <c r="J7" t="s">
        <v>147</v>
      </c>
    </row>
    <row r="8" spans="2:11" x14ac:dyDescent="0.3">
      <c r="D8">
        <v>4</v>
      </c>
      <c r="E8" s="1" t="s">
        <v>7</v>
      </c>
      <c r="F8" t="s">
        <v>8</v>
      </c>
      <c r="G8" t="s">
        <v>1</v>
      </c>
      <c r="H8" t="s">
        <v>99</v>
      </c>
      <c r="I8">
        <v>0</v>
      </c>
      <c r="J8" t="s">
        <v>147</v>
      </c>
    </row>
    <row r="9" spans="2:11" x14ac:dyDescent="0.3">
      <c r="D9" s="2">
        <v>5</v>
      </c>
      <c r="E9" s="3" t="s">
        <v>9</v>
      </c>
      <c r="F9" s="4" t="s">
        <v>10</v>
      </c>
      <c r="G9" s="2" t="s">
        <v>1</v>
      </c>
      <c r="H9" s="2" t="s">
        <v>99</v>
      </c>
      <c r="I9" s="2">
        <v>1</v>
      </c>
      <c r="J9" s="2" t="s">
        <v>147</v>
      </c>
    </row>
    <row r="10" spans="2:11" x14ac:dyDescent="0.3">
      <c r="D10">
        <v>6</v>
      </c>
      <c r="E10" s="1" t="s">
        <v>11</v>
      </c>
      <c r="F10" t="s">
        <v>12</v>
      </c>
      <c r="G10" t="s">
        <v>1</v>
      </c>
      <c r="H10" t="s">
        <v>99</v>
      </c>
      <c r="I10">
        <v>0</v>
      </c>
      <c r="J10" t="s">
        <v>147</v>
      </c>
    </row>
    <row r="11" spans="2:11" x14ac:dyDescent="0.3">
      <c r="D11">
        <v>7</v>
      </c>
      <c r="E11" s="1" t="s">
        <v>14</v>
      </c>
      <c r="F11" t="s">
        <v>13</v>
      </c>
      <c r="G11" t="s">
        <v>1</v>
      </c>
      <c r="H11" t="s">
        <v>99</v>
      </c>
      <c r="I11">
        <v>0</v>
      </c>
      <c r="J11" t="s">
        <v>147</v>
      </c>
    </row>
    <row r="12" spans="2:11" x14ac:dyDescent="0.3">
      <c r="D12">
        <v>8</v>
      </c>
      <c r="E12" s="1" t="s">
        <v>15</v>
      </c>
      <c r="F12" t="s">
        <v>16</v>
      </c>
      <c r="G12" t="s">
        <v>1</v>
      </c>
      <c r="H12" t="s">
        <v>99</v>
      </c>
      <c r="I12">
        <v>0</v>
      </c>
      <c r="J12" t="s">
        <v>147</v>
      </c>
    </row>
    <row r="13" spans="2:11" x14ac:dyDescent="0.3">
      <c r="D13">
        <v>9</v>
      </c>
      <c r="E13" s="1" t="s">
        <v>17</v>
      </c>
      <c r="F13" t="s">
        <v>18</v>
      </c>
      <c r="G13" t="s">
        <v>1</v>
      </c>
      <c r="H13" t="s">
        <v>99</v>
      </c>
      <c r="I13">
        <v>0</v>
      </c>
      <c r="J13" t="s">
        <v>147</v>
      </c>
    </row>
    <row r="14" spans="2:11" x14ac:dyDescent="0.3">
      <c r="D14">
        <v>10</v>
      </c>
      <c r="E14" s="1" t="s">
        <v>19</v>
      </c>
      <c r="F14" t="s">
        <v>20</v>
      </c>
      <c r="G14" t="s">
        <v>1</v>
      </c>
      <c r="H14" t="s">
        <v>99</v>
      </c>
      <c r="I14">
        <v>0</v>
      </c>
      <c r="J14" t="s">
        <v>147</v>
      </c>
    </row>
    <row r="15" spans="2:11" x14ac:dyDescent="0.3">
      <c r="D15">
        <v>11</v>
      </c>
      <c r="E15" s="1" t="s">
        <v>21</v>
      </c>
      <c r="F15" t="s">
        <v>22</v>
      </c>
      <c r="G15" t="s">
        <v>1</v>
      </c>
      <c r="H15" t="s">
        <v>99</v>
      </c>
      <c r="I15">
        <v>0</v>
      </c>
      <c r="J15" t="s">
        <v>147</v>
      </c>
    </row>
    <row r="16" spans="2:11" x14ac:dyDescent="0.3">
      <c r="D16">
        <v>12</v>
      </c>
      <c r="E16" s="1" t="s">
        <v>23</v>
      </c>
      <c r="F16" t="s">
        <v>24</v>
      </c>
      <c r="G16" t="s">
        <v>1</v>
      </c>
      <c r="H16" t="s">
        <v>99</v>
      </c>
      <c r="I16">
        <v>0</v>
      </c>
      <c r="J16" t="s">
        <v>147</v>
      </c>
    </row>
    <row r="17" spans="4:10" x14ac:dyDescent="0.3">
      <c r="D17" s="2">
        <v>13</v>
      </c>
      <c r="E17" s="3" t="s">
        <v>25</v>
      </c>
      <c r="F17" s="4" t="s">
        <v>26</v>
      </c>
      <c r="G17" s="2" t="s">
        <v>1</v>
      </c>
      <c r="H17" s="2" t="s">
        <v>99</v>
      </c>
      <c r="I17" s="2">
        <v>1</v>
      </c>
      <c r="J17" s="2" t="s">
        <v>147</v>
      </c>
    </row>
    <row r="18" spans="4:10" x14ac:dyDescent="0.3">
      <c r="D18" s="2">
        <v>14</v>
      </c>
      <c r="E18" s="3" t="s">
        <v>28</v>
      </c>
      <c r="F18" s="4" t="s">
        <v>27</v>
      </c>
      <c r="G18" s="2" t="s">
        <v>1</v>
      </c>
      <c r="H18" s="2" t="s">
        <v>99</v>
      </c>
      <c r="I18" s="2">
        <v>1</v>
      </c>
      <c r="J18" s="2" t="s">
        <v>147</v>
      </c>
    </row>
    <row r="19" spans="4:10" x14ac:dyDescent="0.3">
      <c r="D19">
        <v>15</v>
      </c>
      <c r="E19" s="1" t="s">
        <v>29</v>
      </c>
      <c r="F19" t="s">
        <v>30</v>
      </c>
      <c r="G19" t="s">
        <v>1</v>
      </c>
      <c r="H19" t="s">
        <v>99</v>
      </c>
      <c r="I19">
        <v>0</v>
      </c>
      <c r="J19" t="s">
        <v>147</v>
      </c>
    </row>
    <row r="20" spans="4:10" x14ac:dyDescent="0.3">
      <c r="D20">
        <v>16</v>
      </c>
      <c r="E20" s="1" t="s">
        <v>31</v>
      </c>
      <c r="F20" t="s">
        <v>32</v>
      </c>
      <c r="G20" t="s">
        <v>1</v>
      </c>
      <c r="H20" t="s">
        <v>99</v>
      </c>
      <c r="I20">
        <v>0</v>
      </c>
      <c r="J20" t="s">
        <v>147</v>
      </c>
    </row>
    <row r="21" spans="4:10" x14ac:dyDescent="0.3">
      <c r="D21" s="2">
        <v>17</v>
      </c>
      <c r="E21" s="3" t="s">
        <v>34</v>
      </c>
      <c r="F21" s="4" t="s">
        <v>33</v>
      </c>
      <c r="G21" s="2" t="s">
        <v>1</v>
      </c>
      <c r="H21" s="2" t="s">
        <v>99</v>
      </c>
      <c r="I21" s="2">
        <v>1</v>
      </c>
      <c r="J21" s="2" t="s">
        <v>147</v>
      </c>
    </row>
    <row r="22" spans="4:10" x14ac:dyDescent="0.3">
      <c r="D22">
        <v>18</v>
      </c>
      <c r="E22" s="1" t="s">
        <v>35</v>
      </c>
      <c r="F22" t="s">
        <v>36</v>
      </c>
      <c r="G22" t="s">
        <v>1</v>
      </c>
      <c r="H22" t="s">
        <v>99</v>
      </c>
      <c r="I22">
        <v>0</v>
      </c>
      <c r="J22" t="s">
        <v>147</v>
      </c>
    </row>
    <row r="23" spans="4:10" x14ac:dyDescent="0.3">
      <c r="D23">
        <v>19</v>
      </c>
      <c r="E23" s="1" t="s">
        <v>37</v>
      </c>
      <c r="F23" t="s">
        <v>38</v>
      </c>
      <c r="G23" t="s">
        <v>1</v>
      </c>
      <c r="H23" t="s">
        <v>99</v>
      </c>
      <c r="I23">
        <v>0</v>
      </c>
      <c r="J23" t="s">
        <v>147</v>
      </c>
    </row>
    <row r="24" spans="4:10" x14ac:dyDescent="0.3">
      <c r="D24">
        <v>20</v>
      </c>
      <c r="E24" s="1" t="s">
        <v>42</v>
      </c>
      <c r="F24" t="s">
        <v>41</v>
      </c>
      <c r="G24" t="s">
        <v>64</v>
      </c>
      <c r="H24" t="s">
        <v>100</v>
      </c>
      <c r="I24">
        <v>0</v>
      </c>
      <c r="J24" t="s">
        <v>147</v>
      </c>
    </row>
    <row r="25" spans="4:10" x14ac:dyDescent="0.3">
      <c r="D25">
        <v>21</v>
      </c>
      <c r="E25" s="1" t="s">
        <v>43</v>
      </c>
      <c r="F25" t="s">
        <v>44</v>
      </c>
      <c r="G25" t="s">
        <v>65</v>
      </c>
      <c r="H25" t="s">
        <v>100</v>
      </c>
      <c r="I25">
        <v>0</v>
      </c>
      <c r="J25" t="s">
        <v>147</v>
      </c>
    </row>
    <row r="26" spans="4:10" x14ac:dyDescent="0.3">
      <c r="D26">
        <v>22</v>
      </c>
      <c r="E26" s="1" t="s">
        <v>45</v>
      </c>
      <c r="F26" t="s">
        <v>48</v>
      </c>
      <c r="G26" t="s">
        <v>66</v>
      </c>
      <c r="H26" t="s">
        <v>101</v>
      </c>
      <c r="I26">
        <v>0</v>
      </c>
      <c r="J26" t="s">
        <v>147</v>
      </c>
    </row>
    <row r="27" spans="4:10" x14ac:dyDescent="0.3">
      <c r="D27">
        <v>23</v>
      </c>
      <c r="E27" s="1" t="s">
        <v>46</v>
      </c>
      <c r="F27" t="s">
        <v>47</v>
      </c>
      <c r="G27" t="s">
        <v>66</v>
      </c>
      <c r="H27" t="s">
        <v>101</v>
      </c>
      <c r="I27">
        <v>0</v>
      </c>
      <c r="J27" t="s">
        <v>147</v>
      </c>
    </row>
    <row r="28" spans="4:10" x14ac:dyDescent="0.3">
      <c r="D28">
        <v>24</v>
      </c>
      <c r="E28" s="1" t="s">
        <v>52</v>
      </c>
      <c r="F28" t="s">
        <v>54</v>
      </c>
      <c r="G28" t="s">
        <v>55</v>
      </c>
      <c r="H28" t="s">
        <v>102</v>
      </c>
      <c r="I28">
        <v>0</v>
      </c>
      <c r="J28" t="s">
        <v>147</v>
      </c>
    </row>
    <row r="29" spans="4:10" x14ac:dyDescent="0.3">
      <c r="D29">
        <v>25</v>
      </c>
      <c r="E29" s="1" t="s">
        <v>53</v>
      </c>
      <c r="F29" t="s">
        <v>56</v>
      </c>
      <c r="G29" t="s">
        <v>57</v>
      </c>
      <c r="H29" t="s">
        <v>102</v>
      </c>
      <c r="I29">
        <v>0</v>
      </c>
      <c r="J29" t="s">
        <v>147</v>
      </c>
    </row>
    <row r="30" spans="4:10" x14ac:dyDescent="0.3">
      <c r="D30">
        <v>26</v>
      </c>
      <c r="E30" s="1" t="s">
        <v>58</v>
      </c>
      <c r="F30" t="s">
        <v>59</v>
      </c>
      <c r="G30" t="s">
        <v>60</v>
      </c>
      <c r="H30" t="s">
        <v>103</v>
      </c>
      <c r="I30">
        <v>0</v>
      </c>
      <c r="J30" t="s">
        <v>147</v>
      </c>
    </row>
    <row r="31" spans="4:10" x14ac:dyDescent="0.3">
      <c r="D31">
        <v>27</v>
      </c>
      <c r="E31" s="1" t="s">
        <v>61</v>
      </c>
      <c r="F31" t="s">
        <v>62</v>
      </c>
      <c r="G31" t="s">
        <v>60</v>
      </c>
      <c r="H31" t="s">
        <v>103</v>
      </c>
      <c r="I31">
        <v>0</v>
      </c>
      <c r="J31" t="s">
        <v>147</v>
      </c>
    </row>
    <row r="32" spans="4:10" x14ac:dyDescent="0.3">
      <c r="D32">
        <v>28</v>
      </c>
      <c r="E32" s="1" t="s">
        <v>39</v>
      </c>
      <c r="F32" t="s">
        <v>40</v>
      </c>
      <c r="G32" t="s">
        <v>63</v>
      </c>
      <c r="H32" t="s">
        <v>104</v>
      </c>
      <c r="I32">
        <v>0</v>
      </c>
      <c r="J32" t="s">
        <v>147</v>
      </c>
    </row>
    <row r="33" spans="4:10" x14ac:dyDescent="0.3">
      <c r="D33">
        <v>29</v>
      </c>
      <c r="E33" s="1" t="s">
        <v>49</v>
      </c>
      <c r="F33" t="s">
        <v>50</v>
      </c>
      <c r="G33" t="s">
        <v>51</v>
      </c>
      <c r="H33" t="s">
        <v>105</v>
      </c>
      <c r="I33">
        <v>0</v>
      </c>
      <c r="J33" t="s">
        <v>147</v>
      </c>
    </row>
    <row r="34" spans="4:10" x14ac:dyDescent="0.3">
      <c r="D34">
        <v>30</v>
      </c>
      <c r="E34" s="1" t="s">
        <v>69</v>
      </c>
      <c r="F34" t="s">
        <v>70</v>
      </c>
      <c r="G34" t="s">
        <v>71</v>
      </c>
      <c r="H34" t="s">
        <v>109</v>
      </c>
      <c r="I34">
        <v>0</v>
      </c>
      <c r="J34" t="s">
        <v>147</v>
      </c>
    </row>
    <row r="35" spans="4:10" x14ac:dyDescent="0.3">
      <c r="D35">
        <v>31</v>
      </c>
      <c r="E35" s="1" t="s">
        <v>74</v>
      </c>
      <c r="F35" t="s">
        <v>72</v>
      </c>
      <c r="G35" t="s">
        <v>73</v>
      </c>
      <c r="H35" t="s">
        <v>106</v>
      </c>
      <c r="I35">
        <v>0</v>
      </c>
      <c r="J35" t="s">
        <v>147</v>
      </c>
    </row>
    <row r="36" spans="4:10" x14ac:dyDescent="0.3">
      <c r="D36">
        <v>32</v>
      </c>
      <c r="E36" s="1" t="s">
        <v>75</v>
      </c>
      <c r="F36" t="s">
        <v>76</v>
      </c>
      <c r="G36" t="s">
        <v>77</v>
      </c>
      <c r="H36" t="s">
        <v>107</v>
      </c>
      <c r="I36">
        <v>0</v>
      </c>
      <c r="J36" t="s">
        <v>147</v>
      </c>
    </row>
    <row r="37" spans="4:10" x14ac:dyDescent="0.3">
      <c r="D37">
        <v>33</v>
      </c>
      <c r="E37" s="1" t="s">
        <v>78</v>
      </c>
      <c r="F37" t="s">
        <v>79</v>
      </c>
      <c r="G37" t="s">
        <v>80</v>
      </c>
      <c r="H37" t="s">
        <v>110</v>
      </c>
      <c r="I37">
        <v>0</v>
      </c>
      <c r="J37" t="s">
        <v>147</v>
      </c>
    </row>
    <row r="38" spans="4:10" x14ac:dyDescent="0.3">
      <c r="D38">
        <v>34</v>
      </c>
      <c r="E38" s="1" t="s">
        <v>81</v>
      </c>
      <c r="F38" t="s">
        <v>82</v>
      </c>
      <c r="G38" t="s">
        <v>83</v>
      </c>
      <c r="H38" t="s">
        <v>108</v>
      </c>
      <c r="I38">
        <v>0</v>
      </c>
      <c r="J38" t="s">
        <v>147</v>
      </c>
    </row>
    <row r="41" spans="4:10" x14ac:dyDescent="0.3">
      <c r="D41">
        <f>+D38+1</f>
        <v>35</v>
      </c>
      <c r="E41" t="s">
        <v>84</v>
      </c>
      <c r="F41" t="s">
        <v>111</v>
      </c>
      <c r="G41" t="s">
        <v>112</v>
      </c>
      <c r="H41" t="s">
        <v>116</v>
      </c>
      <c r="I41">
        <v>0</v>
      </c>
      <c r="J41" t="s">
        <v>147</v>
      </c>
    </row>
    <row r="42" spans="4:10" x14ac:dyDescent="0.3">
      <c r="D42">
        <f>+D41+1</f>
        <v>36</v>
      </c>
      <c r="E42" t="s">
        <v>85</v>
      </c>
      <c r="F42" t="s">
        <v>113</v>
      </c>
      <c r="G42" t="s">
        <v>114</v>
      </c>
      <c r="H42" t="s">
        <v>115</v>
      </c>
      <c r="I42">
        <v>0</v>
      </c>
      <c r="J42" t="s">
        <v>147</v>
      </c>
    </row>
    <row r="43" spans="4:10" x14ac:dyDescent="0.3">
      <c r="D43">
        <f t="shared" ref="D43:D55" si="0">+D42+1</f>
        <v>37</v>
      </c>
      <c r="E43" t="s">
        <v>86</v>
      </c>
      <c r="F43" t="s">
        <v>117</v>
      </c>
      <c r="G43" t="s">
        <v>118</v>
      </c>
      <c r="H43" t="s">
        <v>119</v>
      </c>
      <c r="I43">
        <v>0</v>
      </c>
      <c r="J43" t="s">
        <v>147</v>
      </c>
    </row>
    <row r="44" spans="4:10" x14ac:dyDescent="0.3">
      <c r="D44">
        <f t="shared" si="0"/>
        <v>38</v>
      </c>
      <c r="E44" t="s">
        <v>87</v>
      </c>
      <c r="F44" t="s">
        <v>120</v>
      </c>
      <c r="G44" t="s">
        <v>121</v>
      </c>
      <c r="H44" t="s">
        <v>122</v>
      </c>
      <c r="I44">
        <v>0</v>
      </c>
      <c r="J44" t="s">
        <v>147</v>
      </c>
    </row>
    <row r="45" spans="4:10" x14ac:dyDescent="0.3">
      <c r="D45">
        <f t="shared" si="0"/>
        <v>39</v>
      </c>
      <c r="E45" t="s">
        <v>88</v>
      </c>
      <c r="F45" t="s">
        <v>123</v>
      </c>
      <c r="G45" t="s">
        <v>124</v>
      </c>
      <c r="H45" t="str">
        <f>UPPER("France")</f>
        <v>FRANCE</v>
      </c>
      <c r="I45">
        <v>0</v>
      </c>
      <c r="J45" t="s">
        <v>147</v>
      </c>
    </row>
    <row r="46" spans="4:10" x14ac:dyDescent="0.3">
      <c r="D46">
        <f t="shared" si="0"/>
        <v>40</v>
      </c>
      <c r="E46" t="s">
        <v>89</v>
      </c>
      <c r="F46" t="s">
        <v>16</v>
      </c>
      <c r="G46" t="s">
        <v>124</v>
      </c>
      <c r="H46" t="str">
        <f>UPPER("France")</f>
        <v>FRANCE</v>
      </c>
      <c r="I46">
        <v>0</v>
      </c>
      <c r="J46" t="s">
        <v>147</v>
      </c>
    </row>
    <row r="47" spans="4:10" x14ac:dyDescent="0.3">
      <c r="D47">
        <f t="shared" si="0"/>
        <v>41</v>
      </c>
      <c r="E47" t="s">
        <v>90</v>
      </c>
      <c r="F47" t="s">
        <v>125</v>
      </c>
      <c r="G47" t="s">
        <v>126</v>
      </c>
      <c r="H47" t="s">
        <v>127</v>
      </c>
      <c r="I47">
        <v>0</v>
      </c>
      <c r="J47" t="s">
        <v>147</v>
      </c>
    </row>
    <row r="48" spans="4:10" x14ac:dyDescent="0.3">
      <c r="D48">
        <f t="shared" si="0"/>
        <v>42</v>
      </c>
      <c r="E48" t="s">
        <v>91</v>
      </c>
      <c r="F48" t="s">
        <v>128</v>
      </c>
      <c r="G48" t="s">
        <v>124</v>
      </c>
      <c r="H48" t="str">
        <f>UPPER("France")</f>
        <v>FRANCE</v>
      </c>
      <c r="I48">
        <v>0</v>
      </c>
      <c r="J48" t="s">
        <v>147</v>
      </c>
    </row>
    <row r="49" spans="4:10" x14ac:dyDescent="0.3">
      <c r="D49">
        <f t="shared" si="0"/>
        <v>43</v>
      </c>
      <c r="E49" t="s">
        <v>92</v>
      </c>
      <c r="F49" t="s">
        <v>129</v>
      </c>
      <c r="G49" t="s">
        <v>130</v>
      </c>
      <c r="H49" t="s">
        <v>131</v>
      </c>
      <c r="I49">
        <v>0</v>
      </c>
      <c r="J49" t="s">
        <v>147</v>
      </c>
    </row>
    <row r="50" spans="4:10" x14ac:dyDescent="0.3">
      <c r="D50">
        <f t="shared" si="0"/>
        <v>44</v>
      </c>
      <c r="E50" t="s">
        <v>93</v>
      </c>
      <c r="F50" t="s">
        <v>132</v>
      </c>
      <c r="G50" t="s">
        <v>121</v>
      </c>
      <c r="H50" t="s">
        <v>122</v>
      </c>
      <c r="I50">
        <v>0</v>
      </c>
      <c r="J50" t="s">
        <v>147</v>
      </c>
    </row>
    <row r="51" spans="4:10" x14ac:dyDescent="0.3">
      <c r="D51">
        <f t="shared" si="0"/>
        <v>45</v>
      </c>
      <c r="E51" t="s">
        <v>94</v>
      </c>
      <c r="F51" t="s">
        <v>133</v>
      </c>
      <c r="G51" t="s">
        <v>134</v>
      </c>
      <c r="H51" t="s">
        <v>135</v>
      </c>
      <c r="I51">
        <v>0</v>
      </c>
      <c r="J51" t="s">
        <v>147</v>
      </c>
    </row>
    <row r="52" spans="4:10" x14ac:dyDescent="0.3">
      <c r="D52">
        <f t="shared" si="0"/>
        <v>46</v>
      </c>
      <c r="E52" t="s">
        <v>95</v>
      </c>
      <c r="F52" t="s">
        <v>30</v>
      </c>
      <c r="G52" t="s">
        <v>136</v>
      </c>
      <c r="H52" t="s">
        <v>137</v>
      </c>
      <c r="I52">
        <v>0</v>
      </c>
      <c r="J52" t="s">
        <v>147</v>
      </c>
    </row>
    <row r="53" spans="4:10" x14ac:dyDescent="0.3">
      <c r="D53">
        <f t="shared" si="0"/>
        <v>47</v>
      </c>
      <c r="E53" t="s">
        <v>96</v>
      </c>
      <c r="F53" t="s">
        <v>138</v>
      </c>
      <c r="G53" t="s">
        <v>139</v>
      </c>
      <c r="H53" t="s">
        <v>137</v>
      </c>
      <c r="I53">
        <v>0</v>
      </c>
      <c r="J53" t="s">
        <v>147</v>
      </c>
    </row>
    <row r="54" spans="4:10" x14ac:dyDescent="0.3">
      <c r="D54">
        <f t="shared" si="0"/>
        <v>48</v>
      </c>
      <c r="E54" t="s">
        <v>97</v>
      </c>
      <c r="F54" t="s">
        <v>140</v>
      </c>
      <c r="G54" t="s">
        <v>141</v>
      </c>
      <c r="H54" t="s">
        <v>142</v>
      </c>
      <c r="I54">
        <v>0</v>
      </c>
      <c r="J54" t="s">
        <v>147</v>
      </c>
    </row>
    <row r="55" spans="4:10" x14ac:dyDescent="0.3">
      <c r="D55">
        <f t="shared" si="0"/>
        <v>49</v>
      </c>
      <c r="E55" t="s">
        <v>98</v>
      </c>
      <c r="F55" t="s">
        <v>143</v>
      </c>
      <c r="G55" t="s">
        <v>144</v>
      </c>
      <c r="H55" t="s">
        <v>145</v>
      </c>
      <c r="I55">
        <v>0</v>
      </c>
      <c r="J55" t="s">
        <v>147</v>
      </c>
    </row>
  </sheetData>
  <sortState xmlns:xlrd2="http://schemas.microsoft.com/office/spreadsheetml/2017/richdata2" ref="C7:H40">
    <sortCondition ref="D7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E3:H37"/>
  <sheetViews>
    <sheetView zoomScale="85" zoomScaleNormal="85" workbookViewId="0">
      <selection activeCell="E34" sqref="E34"/>
    </sheetView>
  </sheetViews>
  <sheetFormatPr defaultColWidth="9.109375" defaultRowHeight="14.4" x14ac:dyDescent="0.3"/>
  <cols>
    <col min="1" max="4" width="9.109375" style="7"/>
    <col min="5" max="5" width="12.33203125" style="7" bestFit="1" customWidth="1"/>
    <col min="6" max="6" width="66.5546875" style="7" bestFit="1" customWidth="1"/>
    <col min="7" max="7" width="12.88671875" style="7" bestFit="1" customWidth="1"/>
    <col min="8" max="8" width="10.44140625" style="7" bestFit="1" customWidth="1"/>
    <col min="9" max="16384" width="9.109375" style="7"/>
  </cols>
  <sheetData>
    <row r="3" spans="5:8" x14ac:dyDescent="0.3">
      <c r="E3" s="9" t="s">
        <v>212</v>
      </c>
      <c r="F3" s="9" t="s">
        <v>213</v>
      </c>
      <c r="G3" s="9" t="s">
        <v>214</v>
      </c>
      <c r="H3" s="9" t="s">
        <v>215</v>
      </c>
    </row>
    <row r="4" spans="5:8" x14ac:dyDescent="0.3">
      <c r="E4" s="7" t="s">
        <v>175</v>
      </c>
      <c r="F4" s="7" t="s">
        <v>211</v>
      </c>
      <c r="G4" s="7" t="s">
        <v>177</v>
      </c>
      <c r="H4" s="7" t="s">
        <v>178</v>
      </c>
    </row>
    <row r="5" spans="5:8" x14ac:dyDescent="0.3">
      <c r="E5" s="7" t="s">
        <v>148</v>
      </c>
      <c r="F5" s="7" t="s">
        <v>176</v>
      </c>
      <c r="G5" s="7" t="s">
        <v>177</v>
      </c>
      <c r="H5" s="7" t="s">
        <v>178</v>
      </c>
    </row>
    <row r="6" spans="5:8" x14ac:dyDescent="0.3">
      <c r="E6" s="7" t="s">
        <v>160</v>
      </c>
      <c r="F6" s="7" t="s">
        <v>196</v>
      </c>
      <c r="G6" s="7" t="s">
        <v>177</v>
      </c>
      <c r="H6" s="7" t="s">
        <v>178</v>
      </c>
    </row>
    <row r="7" spans="5:8" x14ac:dyDescent="0.3">
      <c r="E7" s="7" t="s">
        <v>154</v>
      </c>
      <c r="F7" s="7" t="s">
        <v>190</v>
      </c>
      <c r="G7" s="7" t="s">
        <v>177</v>
      </c>
      <c r="H7" s="7" t="s">
        <v>178</v>
      </c>
    </row>
    <row r="8" spans="5:8" x14ac:dyDescent="0.3">
      <c r="E8" s="7" t="s">
        <v>152</v>
      </c>
      <c r="F8" s="7" t="s">
        <v>186</v>
      </c>
      <c r="G8" s="7" t="s">
        <v>177</v>
      </c>
      <c r="H8" s="7" t="s">
        <v>178</v>
      </c>
    </row>
    <row r="9" spans="5:8" x14ac:dyDescent="0.3">
      <c r="E9" s="7" t="s">
        <v>158</v>
      </c>
      <c r="F9" s="7" t="s">
        <v>194</v>
      </c>
      <c r="G9" s="7" t="s">
        <v>177</v>
      </c>
      <c r="H9" s="7" t="s">
        <v>178</v>
      </c>
    </row>
    <row r="10" spans="5:8" x14ac:dyDescent="0.3">
      <c r="E10" s="7" t="s">
        <v>155</v>
      </c>
      <c r="F10" s="7" t="s">
        <v>191</v>
      </c>
      <c r="G10" s="7" t="s">
        <v>177</v>
      </c>
      <c r="H10" s="7" t="s">
        <v>178</v>
      </c>
    </row>
    <row r="11" spans="5:8" x14ac:dyDescent="0.3">
      <c r="E11" s="7" t="s">
        <v>170</v>
      </c>
      <c r="F11" s="7" t="s">
        <v>191</v>
      </c>
      <c r="G11" s="7" t="s">
        <v>177</v>
      </c>
      <c r="H11" s="7" t="s">
        <v>178</v>
      </c>
    </row>
    <row r="13" spans="5:8" x14ac:dyDescent="0.3">
      <c r="E13" s="7" t="s">
        <v>166</v>
      </c>
      <c r="F13" s="7" t="s">
        <v>203</v>
      </c>
      <c r="G13" s="7" t="s">
        <v>180</v>
      </c>
      <c r="H13" s="7" t="s">
        <v>181</v>
      </c>
    </row>
    <row r="14" spans="5:8" x14ac:dyDescent="0.3">
      <c r="E14" s="7" t="s">
        <v>151</v>
      </c>
      <c r="F14" s="7" t="s">
        <v>185</v>
      </c>
      <c r="G14" s="7" t="s">
        <v>180</v>
      </c>
      <c r="H14" s="7" t="s">
        <v>181</v>
      </c>
    </row>
    <row r="15" spans="5:8" x14ac:dyDescent="0.3">
      <c r="E15" s="7" t="s">
        <v>149</v>
      </c>
      <c r="F15" s="8" t="s">
        <v>179</v>
      </c>
      <c r="G15" s="7" t="s">
        <v>180</v>
      </c>
      <c r="H15" s="7" t="s">
        <v>181</v>
      </c>
    </row>
    <row r="16" spans="5:8" x14ac:dyDescent="0.3">
      <c r="E16" s="7" t="s">
        <v>164</v>
      </c>
      <c r="F16" s="7" t="s">
        <v>200</v>
      </c>
      <c r="G16" s="7" t="s">
        <v>180</v>
      </c>
      <c r="H16" s="7" t="s">
        <v>181</v>
      </c>
    </row>
    <row r="17" spans="5:8" x14ac:dyDescent="0.3">
      <c r="E17" s="7" t="s">
        <v>167</v>
      </c>
      <c r="F17" s="7" t="s">
        <v>204</v>
      </c>
      <c r="G17" s="7" t="s">
        <v>180</v>
      </c>
      <c r="H17" s="7" t="s">
        <v>181</v>
      </c>
    </row>
    <row r="18" spans="5:8" x14ac:dyDescent="0.3">
      <c r="E18" s="7" t="s">
        <v>168</v>
      </c>
      <c r="F18" s="7" t="s">
        <v>205</v>
      </c>
      <c r="G18" s="7" t="s">
        <v>180</v>
      </c>
      <c r="H18" s="7" t="s">
        <v>181</v>
      </c>
    </row>
    <row r="19" spans="5:8" x14ac:dyDescent="0.3">
      <c r="E19" s="7" t="s">
        <v>169</v>
      </c>
      <c r="F19" s="7" t="s">
        <v>206</v>
      </c>
      <c r="G19" s="7" t="s">
        <v>180</v>
      </c>
      <c r="H19" s="7" t="s">
        <v>181</v>
      </c>
    </row>
    <row r="20" spans="5:8" x14ac:dyDescent="0.3">
      <c r="E20" s="7" t="s">
        <v>171</v>
      </c>
      <c r="F20" s="7" t="s">
        <v>207</v>
      </c>
      <c r="G20" s="7" t="s">
        <v>180</v>
      </c>
      <c r="H20" s="7" t="s">
        <v>181</v>
      </c>
    </row>
    <row r="21" spans="5:8" x14ac:dyDescent="0.3">
      <c r="E21" s="7" t="s">
        <v>172</v>
      </c>
      <c r="F21" s="7" t="s">
        <v>208</v>
      </c>
      <c r="G21" s="7" t="s">
        <v>180</v>
      </c>
      <c r="H21" s="7" t="s">
        <v>181</v>
      </c>
    </row>
    <row r="22" spans="5:8" x14ac:dyDescent="0.3">
      <c r="E22" s="7" t="s">
        <v>173</v>
      </c>
      <c r="F22" s="7" t="s">
        <v>209</v>
      </c>
      <c r="G22" s="7" t="s">
        <v>180</v>
      </c>
      <c r="H22" s="7" t="s">
        <v>181</v>
      </c>
    </row>
    <row r="23" spans="5:8" x14ac:dyDescent="0.3">
      <c r="E23" s="7" t="s">
        <v>174</v>
      </c>
      <c r="F23" s="7" t="s">
        <v>210</v>
      </c>
      <c r="G23" s="7" t="s">
        <v>180</v>
      </c>
      <c r="H23" s="7" t="s">
        <v>181</v>
      </c>
    </row>
    <row r="25" spans="5:8" x14ac:dyDescent="0.3">
      <c r="E25" s="7" t="s">
        <v>153</v>
      </c>
      <c r="F25" s="7" t="s">
        <v>187</v>
      </c>
      <c r="G25" s="7" t="s">
        <v>188</v>
      </c>
      <c r="H25" s="7" t="s">
        <v>189</v>
      </c>
    </row>
    <row r="26" spans="5:8" x14ac:dyDescent="0.3">
      <c r="E26" s="7" t="s">
        <v>157</v>
      </c>
      <c r="F26" s="7" t="s">
        <v>193</v>
      </c>
      <c r="G26" s="7" t="s">
        <v>188</v>
      </c>
      <c r="H26" s="7" t="s">
        <v>189</v>
      </c>
    </row>
    <row r="27" spans="5:8" x14ac:dyDescent="0.3">
      <c r="E27" s="7" t="s">
        <v>163</v>
      </c>
      <c r="F27" s="7" t="s">
        <v>199</v>
      </c>
      <c r="G27" s="7" t="s">
        <v>188</v>
      </c>
      <c r="H27" s="7" t="s">
        <v>189</v>
      </c>
    </row>
    <row r="28" spans="5:8" x14ac:dyDescent="0.3">
      <c r="E28" s="7" t="s">
        <v>165</v>
      </c>
      <c r="F28" s="7" t="s">
        <v>201</v>
      </c>
      <c r="G28" s="7" t="s">
        <v>202</v>
      </c>
      <c r="H28" s="7" t="s">
        <v>189</v>
      </c>
    </row>
    <row r="30" spans="5:8" x14ac:dyDescent="0.3">
      <c r="E30" s="7" t="s">
        <v>150</v>
      </c>
      <c r="F30" s="7" t="s">
        <v>182</v>
      </c>
      <c r="G30" s="7" t="s">
        <v>183</v>
      </c>
      <c r="H30" s="7" t="s">
        <v>184</v>
      </c>
    </row>
    <row r="31" spans="5:8" x14ac:dyDescent="0.3">
      <c r="E31" s="7" t="s">
        <v>161</v>
      </c>
      <c r="F31" s="7" t="s">
        <v>197</v>
      </c>
      <c r="G31" s="7" t="s">
        <v>183</v>
      </c>
      <c r="H31" s="7" t="s">
        <v>184</v>
      </c>
    </row>
    <row r="32" spans="5:8" x14ac:dyDescent="0.3">
      <c r="E32" s="7" t="s">
        <v>162</v>
      </c>
      <c r="F32" s="7" t="s">
        <v>198</v>
      </c>
      <c r="G32" s="7" t="s">
        <v>183</v>
      </c>
      <c r="H32" s="7" t="s">
        <v>184</v>
      </c>
    </row>
    <row r="33" spans="5:8" x14ac:dyDescent="0.3">
      <c r="E33" s="7" t="s">
        <v>156</v>
      </c>
      <c r="F33" s="7" t="s">
        <v>192</v>
      </c>
      <c r="G33" s="7" t="s">
        <v>183</v>
      </c>
      <c r="H33" s="7" t="s">
        <v>184</v>
      </c>
    </row>
    <row r="34" spans="5:8" x14ac:dyDescent="0.3">
      <c r="E34" s="7" t="s">
        <v>159</v>
      </c>
      <c r="F34" s="7" t="s">
        <v>195</v>
      </c>
      <c r="G34" s="7" t="s">
        <v>183</v>
      </c>
      <c r="H34" s="7" t="s">
        <v>184</v>
      </c>
    </row>
    <row r="37" spans="5:8" x14ac:dyDescent="0.3">
      <c r="E37" s="11">
        <f>COUNTA(E4:E34)</f>
        <v>28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D3:G34"/>
  <sheetViews>
    <sheetView zoomScale="80" zoomScaleNormal="80" workbookViewId="0">
      <selection activeCell="D31" sqref="D7:D31"/>
    </sheetView>
  </sheetViews>
  <sheetFormatPr defaultColWidth="9.109375" defaultRowHeight="14.4" x14ac:dyDescent="0.3"/>
  <cols>
    <col min="1" max="3" width="9.109375" style="7"/>
    <col min="4" max="4" width="12.33203125" style="7" bestFit="1" customWidth="1"/>
    <col min="5" max="5" width="78.44140625" style="7" bestFit="1" customWidth="1"/>
    <col min="6" max="6" width="16" style="7" bestFit="1" customWidth="1"/>
    <col min="7" max="7" width="15.88671875" style="7" bestFit="1" customWidth="1"/>
    <col min="8" max="16384" width="9.109375" style="7"/>
  </cols>
  <sheetData>
    <row r="3" spans="4:7" x14ac:dyDescent="0.3">
      <c r="D3" s="9" t="s">
        <v>212</v>
      </c>
      <c r="E3" s="9" t="s">
        <v>213</v>
      </c>
      <c r="F3" s="9" t="s">
        <v>214</v>
      </c>
      <c r="G3" s="9" t="s">
        <v>215</v>
      </c>
    </row>
    <row r="4" spans="4:7" x14ac:dyDescent="0.3">
      <c r="D4" s="7" t="s">
        <v>217</v>
      </c>
      <c r="E4" s="7" t="s">
        <v>219</v>
      </c>
      <c r="F4" s="7" t="s">
        <v>220</v>
      </c>
      <c r="G4" s="7" t="s">
        <v>223</v>
      </c>
    </row>
    <row r="5" spans="4:7" x14ac:dyDescent="0.3">
      <c r="D5" s="7" t="s">
        <v>218</v>
      </c>
      <c r="E5" s="7" t="s">
        <v>221</v>
      </c>
      <c r="F5" s="7" t="s">
        <v>222</v>
      </c>
      <c r="G5" s="7" t="s">
        <v>224</v>
      </c>
    </row>
    <row r="7" spans="4:7" x14ac:dyDescent="0.3">
      <c r="D7" s="7" t="s">
        <v>230</v>
      </c>
      <c r="E7" s="7" t="s">
        <v>261</v>
      </c>
      <c r="F7" s="7" t="s">
        <v>262</v>
      </c>
      <c r="G7" s="7" t="s">
        <v>263</v>
      </c>
    </row>
    <row r="8" spans="4:7" x14ac:dyDescent="0.3">
      <c r="D8" s="7" t="s">
        <v>231</v>
      </c>
      <c r="E8" s="7" t="s">
        <v>264</v>
      </c>
      <c r="F8" s="7" t="s">
        <v>262</v>
      </c>
      <c r="G8" s="7" t="s">
        <v>263</v>
      </c>
    </row>
    <row r="9" spans="4:7" x14ac:dyDescent="0.3">
      <c r="D9" s="7" t="s">
        <v>232</v>
      </c>
      <c r="E9" s="7" t="s">
        <v>265</v>
      </c>
      <c r="F9" s="7" t="s">
        <v>126</v>
      </c>
      <c r="G9" s="7" t="s">
        <v>127</v>
      </c>
    </row>
    <row r="10" spans="4:7" x14ac:dyDescent="0.3">
      <c r="D10" s="7" t="s">
        <v>235</v>
      </c>
      <c r="E10" s="7" t="s">
        <v>272</v>
      </c>
      <c r="F10" s="7" t="s">
        <v>273</v>
      </c>
      <c r="G10" s="7" t="s">
        <v>274</v>
      </c>
    </row>
    <row r="11" spans="4:7" x14ac:dyDescent="0.3">
      <c r="D11" s="7" t="s">
        <v>233</v>
      </c>
      <c r="E11" s="7" t="s">
        <v>266</v>
      </c>
      <c r="F11" s="7" t="s">
        <v>267</v>
      </c>
      <c r="G11" s="7" t="s">
        <v>268</v>
      </c>
    </row>
    <row r="12" spans="4:7" x14ac:dyDescent="0.3">
      <c r="D12" s="7" t="s">
        <v>247</v>
      </c>
      <c r="E12" s="7" t="s">
        <v>291</v>
      </c>
      <c r="F12" s="7" t="s">
        <v>267</v>
      </c>
      <c r="G12" s="7" t="s">
        <v>268</v>
      </c>
    </row>
    <row r="13" spans="4:7" x14ac:dyDescent="0.3">
      <c r="D13" s="7" t="s">
        <v>246</v>
      </c>
      <c r="E13" s="7" t="s">
        <v>289</v>
      </c>
      <c r="F13" s="7" t="s">
        <v>290</v>
      </c>
      <c r="G13" s="7" t="s">
        <v>290</v>
      </c>
    </row>
    <row r="14" spans="4:7" x14ac:dyDescent="0.3">
      <c r="D14" s="7" t="s">
        <v>234</v>
      </c>
      <c r="E14" s="7" t="s">
        <v>269</v>
      </c>
      <c r="F14" s="7" t="s">
        <v>270</v>
      </c>
      <c r="G14" s="7" t="s">
        <v>271</v>
      </c>
    </row>
    <row r="15" spans="4:7" x14ac:dyDescent="0.3">
      <c r="D15" s="7" t="s">
        <v>248</v>
      </c>
      <c r="E15" s="7" t="s">
        <v>292</v>
      </c>
      <c r="F15" s="7" t="s">
        <v>293</v>
      </c>
      <c r="G15" s="7" t="s">
        <v>294</v>
      </c>
    </row>
    <row r="16" spans="4:7" x14ac:dyDescent="0.3">
      <c r="D16" s="7" t="s">
        <v>238</v>
      </c>
      <c r="E16" s="7" t="s">
        <v>277</v>
      </c>
      <c r="F16" s="7" t="s">
        <v>278</v>
      </c>
      <c r="G16" s="7" t="s">
        <v>279</v>
      </c>
    </row>
    <row r="17" spans="4:7" x14ac:dyDescent="0.3">
      <c r="D17" s="7" t="s">
        <v>225</v>
      </c>
      <c r="E17" s="7" t="s">
        <v>250</v>
      </c>
      <c r="F17" s="7" t="s">
        <v>251</v>
      </c>
      <c r="G17" s="7" t="s">
        <v>252</v>
      </c>
    </row>
    <row r="18" spans="4:7" x14ac:dyDescent="0.3">
      <c r="D18" s="7" t="s">
        <v>243</v>
      </c>
      <c r="E18" s="7" t="s">
        <v>286</v>
      </c>
      <c r="F18" s="7" t="s">
        <v>251</v>
      </c>
      <c r="G18" s="7" t="s">
        <v>252</v>
      </c>
    </row>
    <row r="19" spans="4:7" x14ac:dyDescent="0.3">
      <c r="D19" s="7" t="s">
        <v>236</v>
      </c>
      <c r="E19" s="7" t="s">
        <v>275</v>
      </c>
      <c r="F19" s="7" t="s">
        <v>251</v>
      </c>
      <c r="G19" s="7" t="s">
        <v>252</v>
      </c>
    </row>
    <row r="20" spans="4:7" x14ac:dyDescent="0.3">
      <c r="D20" s="7" t="s">
        <v>242</v>
      </c>
      <c r="E20" s="7" t="s">
        <v>285</v>
      </c>
      <c r="F20" s="7" t="s">
        <v>251</v>
      </c>
      <c r="G20" s="7" t="s">
        <v>252</v>
      </c>
    </row>
    <row r="21" spans="4:7" x14ac:dyDescent="0.3">
      <c r="D21" s="7" t="s">
        <v>239</v>
      </c>
      <c r="E21" s="7" t="s">
        <v>299</v>
      </c>
      <c r="F21" s="7" t="s">
        <v>281</v>
      </c>
      <c r="G21" s="7" t="s">
        <v>282</v>
      </c>
    </row>
    <row r="22" spans="4:7" x14ac:dyDescent="0.3">
      <c r="D22" s="7" t="s">
        <v>226</v>
      </c>
      <c r="E22" s="7" t="s">
        <v>298</v>
      </c>
      <c r="F22" s="7" t="s">
        <v>254</v>
      </c>
      <c r="G22" s="7" t="s">
        <v>256</v>
      </c>
    </row>
    <row r="23" spans="4:7" x14ac:dyDescent="0.3">
      <c r="D23" s="7" t="s">
        <v>244</v>
      </c>
      <c r="E23" s="7" t="s">
        <v>287</v>
      </c>
      <c r="F23" s="7" t="s">
        <v>118</v>
      </c>
      <c r="G23" s="7" t="s">
        <v>119</v>
      </c>
    </row>
    <row r="24" spans="4:7" x14ac:dyDescent="0.3">
      <c r="D24" s="7" t="s">
        <v>237</v>
      </c>
      <c r="E24" s="7" t="s">
        <v>276</v>
      </c>
      <c r="F24" s="7" t="s">
        <v>118</v>
      </c>
      <c r="G24" s="7" t="s">
        <v>119</v>
      </c>
    </row>
    <row r="25" spans="4:7" x14ac:dyDescent="0.3">
      <c r="D25" s="7" t="s">
        <v>229</v>
      </c>
      <c r="E25" s="7" t="s">
        <v>258</v>
      </c>
      <c r="F25" s="7" t="s">
        <v>259</v>
      </c>
      <c r="G25" s="7" t="s">
        <v>260</v>
      </c>
    </row>
    <row r="26" spans="4:7" x14ac:dyDescent="0.3">
      <c r="D26" s="7" t="s">
        <v>241</v>
      </c>
      <c r="E26" s="7" t="s">
        <v>284</v>
      </c>
      <c r="F26" s="7" t="s">
        <v>259</v>
      </c>
      <c r="G26" s="7" t="s">
        <v>260</v>
      </c>
    </row>
    <row r="27" spans="4:7" x14ac:dyDescent="0.3">
      <c r="D27" s="7" t="s">
        <v>245</v>
      </c>
      <c r="E27" s="7" t="s">
        <v>288</v>
      </c>
      <c r="F27" s="7" t="s">
        <v>259</v>
      </c>
      <c r="G27" s="7" t="s">
        <v>260</v>
      </c>
    </row>
    <row r="28" spans="4:7" x14ac:dyDescent="0.3">
      <c r="D28" s="7" t="s">
        <v>240</v>
      </c>
      <c r="E28" s="7" t="s">
        <v>283</v>
      </c>
      <c r="F28" s="7" t="s">
        <v>130</v>
      </c>
      <c r="G28" s="7" t="s">
        <v>131</v>
      </c>
    </row>
    <row r="29" spans="4:7" x14ac:dyDescent="0.3">
      <c r="D29" s="7" t="s">
        <v>227</v>
      </c>
      <c r="E29" s="7" t="s">
        <v>255</v>
      </c>
      <c r="F29" s="7" t="s">
        <v>121</v>
      </c>
      <c r="G29" s="7" t="s">
        <v>122</v>
      </c>
    </row>
    <row r="30" spans="4:7" x14ac:dyDescent="0.3">
      <c r="D30" s="7" t="s">
        <v>228</v>
      </c>
      <c r="E30" s="7" t="s">
        <v>257</v>
      </c>
      <c r="F30" s="7" t="s">
        <v>121</v>
      </c>
      <c r="G30" s="7" t="s">
        <v>122</v>
      </c>
    </row>
    <row r="31" spans="4:7" x14ac:dyDescent="0.3">
      <c r="D31" s="7" t="s">
        <v>249</v>
      </c>
      <c r="E31" s="7" t="s">
        <v>295</v>
      </c>
      <c r="F31" s="7" t="s">
        <v>296</v>
      </c>
      <c r="G31" s="7" t="s">
        <v>297</v>
      </c>
    </row>
    <row r="34" spans="4:4" x14ac:dyDescent="0.3">
      <c r="D34" s="11">
        <f>COUNTA(D4:D31)</f>
        <v>27</v>
      </c>
    </row>
  </sheetData>
  <sortState xmlns:xlrd2="http://schemas.microsoft.com/office/spreadsheetml/2017/richdata2" ref="D9:G33">
    <sortCondition ref="G9:G33"/>
    <sortCondition ref="F9:F33"/>
    <sortCondition ref="E9:E33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/>
  </sheetPr>
  <dimension ref="F2:K80"/>
  <sheetViews>
    <sheetView workbookViewId="0">
      <selection activeCell="K7" sqref="K7"/>
    </sheetView>
  </sheetViews>
  <sheetFormatPr defaultRowHeight="14.4" x14ac:dyDescent="0.3"/>
  <cols>
    <col min="7" max="7" width="12.109375" bestFit="1" customWidth="1"/>
    <col min="8" max="8" width="72.6640625" bestFit="1" customWidth="1"/>
    <col min="9" max="9" width="15.109375" customWidth="1"/>
    <col min="10" max="10" width="13.5546875" bestFit="1" customWidth="1"/>
  </cols>
  <sheetData>
    <row r="2" spans="6:11" x14ac:dyDescent="0.3">
      <c r="G2" t="s">
        <v>330</v>
      </c>
      <c r="H2" t="s">
        <v>421</v>
      </c>
      <c r="I2" t="s">
        <v>422</v>
      </c>
      <c r="J2" t="s">
        <v>420</v>
      </c>
      <c r="K2" t="s">
        <v>423</v>
      </c>
    </row>
    <row r="3" spans="6:11" x14ac:dyDescent="0.3">
      <c r="G3" t="s">
        <v>347</v>
      </c>
      <c r="H3" t="s">
        <v>451</v>
      </c>
      <c r="I3" t="s">
        <v>422</v>
      </c>
      <c r="J3" t="s">
        <v>420</v>
      </c>
      <c r="K3" t="s">
        <v>423</v>
      </c>
    </row>
    <row r="4" spans="6:11" x14ac:dyDescent="0.3">
      <c r="G4" t="s">
        <v>371</v>
      </c>
      <c r="H4" t="s">
        <v>483</v>
      </c>
      <c r="I4" t="s">
        <v>422</v>
      </c>
      <c r="J4" t="s">
        <v>420</v>
      </c>
      <c r="K4" t="s">
        <v>423</v>
      </c>
    </row>
    <row r="5" spans="6:11" x14ac:dyDescent="0.3">
      <c r="G5" t="s">
        <v>329</v>
      </c>
      <c r="H5" t="s">
        <v>418</v>
      </c>
      <c r="I5" t="s">
        <v>419</v>
      </c>
      <c r="J5" t="s">
        <v>420</v>
      </c>
      <c r="K5" t="s">
        <v>423</v>
      </c>
    </row>
    <row r="6" spans="6:11" x14ac:dyDescent="0.3">
      <c r="G6" t="s">
        <v>336</v>
      </c>
      <c r="H6" t="s">
        <v>433</v>
      </c>
      <c r="I6" t="s">
        <v>419</v>
      </c>
      <c r="J6" t="s">
        <v>420</v>
      </c>
      <c r="K6" t="s">
        <v>423</v>
      </c>
    </row>
    <row r="7" spans="6:11" x14ac:dyDescent="0.3">
      <c r="G7" t="s">
        <v>346</v>
      </c>
      <c r="H7" t="s">
        <v>450</v>
      </c>
      <c r="I7" t="s">
        <v>419</v>
      </c>
      <c r="J7" t="s">
        <v>420</v>
      </c>
      <c r="K7" t="s">
        <v>423</v>
      </c>
    </row>
    <row r="8" spans="6:11" x14ac:dyDescent="0.3">
      <c r="F8" t="s">
        <v>448</v>
      </c>
      <c r="G8" t="s">
        <v>45</v>
      </c>
      <c r="H8" t="s">
        <v>48</v>
      </c>
      <c r="I8" t="s">
        <v>66</v>
      </c>
      <c r="J8" t="s">
        <v>101</v>
      </c>
      <c r="K8" t="s">
        <v>448</v>
      </c>
    </row>
    <row r="9" spans="6:11" x14ac:dyDescent="0.3">
      <c r="F9" t="s">
        <v>448</v>
      </c>
      <c r="G9" t="s">
        <v>46</v>
      </c>
      <c r="H9" t="s">
        <v>47</v>
      </c>
      <c r="I9" t="s">
        <v>66</v>
      </c>
      <c r="J9" t="s">
        <v>101</v>
      </c>
      <c r="K9" t="s">
        <v>448</v>
      </c>
    </row>
    <row r="10" spans="6:11" x14ac:dyDescent="0.3">
      <c r="F10" t="s">
        <v>448</v>
      </c>
      <c r="G10" t="s">
        <v>75</v>
      </c>
      <c r="H10" t="s">
        <v>76</v>
      </c>
      <c r="I10" t="s">
        <v>77</v>
      </c>
      <c r="J10" t="s">
        <v>107</v>
      </c>
      <c r="K10" t="s">
        <v>448</v>
      </c>
    </row>
    <row r="11" spans="6:11" x14ac:dyDescent="0.3">
      <c r="F11" t="s">
        <v>448</v>
      </c>
      <c r="G11" t="s">
        <v>81</v>
      </c>
      <c r="H11" t="s">
        <v>82</v>
      </c>
      <c r="I11" t="s">
        <v>83</v>
      </c>
      <c r="J11" t="s">
        <v>108</v>
      </c>
      <c r="K11" t="s">
        <v>448</v>
      </c>
    </row>
    <row r="12" spans="6:11" x14ac:dyDescent="0.3">
      <c r="G12" t="s">
        <v>357</v>
      </c>
      <c r="H12" t="s">
        <v>463</v>
      </c>
      <c r="I12" t="s">
        <v>465</v>
      </c>
      <c r="J12" t="s">
        <v>464</v>
      </c>
    </row>
    <row r="13" spans="6:11" x14ac:dyDescent="0.3">
      <c r="G13" t="s">
        <v>337</v>
      </c>
      <c r="H13" t="s">
        <v>434</v>
      </c>
      <c r="I13" t="s">
        <v>435</v>
      </c>
      <c r="J13" t="s">
        <v>436</v>
      </c>
    </row>
    <row r="14" spans="6:11" x14ac:dyDescent="0.3">
      <c r="G14" t="s">
        <v>349</v>
      </c>
      <c r="H14" t="s">
        <v>455</v>
      </c>
      <c r="I14" t="s">
        <v>435</v>
      </c>
      <c r="J14" t="s">
        <v>436</v>
      </c>
    </row>
    <row r="15" spans="6:11" x14ac:dyDescent="0.3">
      <c r="G15" t="s">
        <v>352</v>
      </c>
      <c r="H15" t="s">
        <v>398</v>
      </c>
      <c r="I15" t="s">
        <v>435</v>
      </c>
      <c r="J15" t="s">
        <v>436</v>
      </c>
    </row>
    <row r="16" spans="6:11" x14ac:dyDescent="0.3">
      <c r="G16" t="s">
        <v>353</v>
      </c>
      <c r="H16" t="s">
        <v>459</v>
      </c>
      <c r="I16" t="s">
        <v>435</v>
      </c>
      <c r="J16" t="s">
        <v>436</v>
      </c>
    </row>
    <row r="17" spans="7:10" x14ac:dyDescent="0.3">
      <c r="G17" t="s">
        <v>356</v>
      </c>
      <c r="H17" t="s">
        <v>400</v>
      </c>
      <c r="I17" t="s">
        <v>435</v>
      </c>
      <c r="J17" t="s">
        <v>436</v>
      </c>
    </row>
    <row r="18" spans="7:10" x14ac:dyDescent="0.3">
      <c r="G18" t="s">
        <v>372</v>
      </c>
      <c r="H18" t="s">
        <v>484</v>
      </c>
      <c r="I18" t="s">
        <v>435</v>
      </c>
      <c r="J18" t="s">
        <v>436</v>
      </c>
    </row>
    <row r="19" spans="7:10" x14ac:dyDescent="0.3">
      <c r="G19" t="s">
        <v>303</v>
      </c>
      <c r="H19" t="s">
        <v>382</v>
      </c>
      <c r="I19" t="s">
        <v>383</v>
      </c>
      <c r="J19" t="s">
        <v>379</v>
      </c>
    </row>
    <row r="20" spans="7:10" x14ac:dyDescent="0.3">
      <c r="G20" t="s">
        <v>304</v>
      </c>
      <c r="H20" t="s">
        <v>384</v>
      </c>
      <c r="I20" t="s">
        <v>383</v>
      </c>
      <c r="J20" t="s">
        <v>379</v>
      </c>
    </row>
    <row r="21" spans="7:10" x14ac:dyDescent="0.3">
      <c r="G21" t="s">
        <v>311</v>
      </c>
      <c r="H21" t="s">
        <v>392</v>
      </c>
      <c r="I21" t="s">
        <v>383</v>
      </c>
      <c r="J21" t="s">
        <v>379</v>
      </c>
    </row>
    <row r="22" spans="7:10" x14ac:dyDescent="0.3">
      <c r="G22" t="s">
        <v>321</v>
      </c>
      <c r="H22" t="s">
        <v>405</v>
      </c>
      <c r="I22" t="s">
        <v>383</v>
      </c>
      <c r="J22" t="s">
        <v>379</v>
      </c>
    </row>
    <row r="23" spans="7:10" x14ac:dyDescent="0.3">
      <c r="G23" t="s">
        <v>310</v>
      </c>
      <c r="H23" t="s">
        <v>390</v>
      </c>
      <c r="I23" t="s">
        <v>391</v>
      </c>
      <c r="J23" t="s">
        <v>379</v>
      </c>
    </row>
    <row r="24" spans="7:10" x14ac:dyDescent="0.3">
      <c r="G24" t="s">
        <v>323</v>
      </c>
      <c r="H24" t="s">
        <v>407</v>
      </c>
      <c r="I24" t="s">
        <v>408</v>
      </c>
      <c r="J24" t="s">
        <v>379</v>
      </c>
    </row>
    <row r="25" spans="7:10" x14ac:dyDescent="0.3">
      <c r="G25" t="s">
        <v>302</v>
      </c>
      <c r="H25" t="s">
        <v>377</v>
      </c>
      <c r="I25" t="s">
        <v>378</v>
      </c>
      <c r="J25" t="s">
        <v>379</v>
      </c>
    </row>
    <row r="26" spans="7:10" x14ac:dyDescent="0.3">
      <c r="G26" t="s">
        <v>320</v>
      </c>
      <c r="H26" t="s">
        <v>403</v>
      </c>
      <c r="I26" t="s">
        <v>404</v>
      </c>
      <c r="J26" t="s">
        <v>379</v>
      </c>
    </row>
    <row r="27" spans="7:10" x14ac:dyDescent="0.3">
      <c r="G27" t="s">
        <v>327</v>
      </c>
      <c r="H27" t="s">
        <v>413</v>
      </c>
      <c r="I27" t="s">
        <v>414</v>
      </c>
      <c r="J27" t="s">
        <v>379</v>
      </c>
    </row>
    <row r="28" spans="7:10" x14ac:dyDescent="0.3">
      <c r="G28" t="s">
        <v>305</v>
      </c>
      <c r="H28" t="s">
        <v>384</v>
      </c>
      <c r="I28" t="s">
        <v>385</v>
      </c>
      <c r="J28" t="s">
        <v>379</v>
      </c>
    </row>
    <row r="29" spans="7:10" x14ac:dyDescent="0.3">
      <c r="G29" t="s">
        <v>308</v>
      </c>
      <c r="H29" t="s">
        <v>388</v>
      </c>
      <c r="I29" t="s">
        <v>385</v>
      </c>
      <c r="J29" t="s">
        <v>379</v>
      </c>
    </row>
    <row r="30" spans="7:10" x14ac:dyDescent="0.3">
      <c r="G30" t="s">
        <v>309</v>
      </c>
      <c r="H30" t="s">
        <v>389</v>
      </c>
      <c r="I30" t="s">
        <v>385</v>
      </c>
      <c r="J30" t="s">
        <v>379</v>
      </c>
    </row>
    <row r="31" spans="7:10" x14ac:dyDescent="0.3">
      <c r="G31" t="s">
        <v>351</v>
      </c>
      <c r="H31" t="s">
        <v>456</v>
      </c>
      <c r="I31" t="s">
        <v>457</v>
      </c>
      <c r="J31" t="s">
        <v>458</v>
      </c>
    </row>
    <row r="32" spans="7:10" x14ac:dyDescent="0.3">
      <c r="G32" t="s">
        <v>300</v>
      </c>
      <c r="H32" t="s">
        <v>374</v>
      </c>
      <c r="I32" t="s">
        <v>380</v>
      </c>
      <c r="J32" t="s">
        <v>380</v>
      </c>
    </row>
    <row r="33" spans="7:10" x14ac:dyDescent="0.3">
      <c r="G33" t="s">
        <v>306</v>
      </c>
      <c r="H33" t="s">
        <v>384</v>
      </c>
      <c r="I33" t="s">
        <v>380</v>
      </c>
      <c r="J33" t="s">
        <v>380</v>
      </c>
    </row>
    <row r="34" spans="7:10" x14ac:dyDescent="0.3">
      <c r="G34" t="s">
        <v>315</v>
      </c>
      <c r="H34" t="s">
        <v>398</v>
      </c>
      <c r="I34" t="s">
        <v>380</v>
      </c>
      <c r="J34" t="s">
        <v>380</v>
      </c>
    </row>
    <row r="35" spans="7:10" x14ac:dyDescent="0.3">
      <c r="G35" t="s">
        <v>317</v>
      </c>
      <c r="H35" t="s">
        <v>400</v>
      </c>
      <c r="I35" t="s">
        <v>380</v>
      </c>
      <c r="J35" t="s">
        <v>380</v>
      </c>
    </row>
    <row r="36" spans="7:10" x14ac:dyDescent="0.3">
      <c r="G36" t="s">
        <v>319</v>
      </c>
      <c r="H36" t="s">
        <v>402</v>
      </c>
      <c r="I36" t="s">
        <v>380</v>
      </c>
      <c r="J36" t="s">
        <v>380</v>
      </c>
    </row>
    <row r="37" spans="7:10" x14ac:dyDescent="0.3">
      <c r="G37" t="s">
        <v>325</v>
      </c>
      <c r="H37" t="s">
        <v>411</v>
      </c>
      <c r="I37" t="s">
        <v>380</v>
      </c>
      <c r="J37" t="s">
        <v>380</v>
      </c>
    </row>
    <row r="38" spans="7:10" x14ac:dyDescent="0.3">
      <c r="G38" t="s">
        <v>326</v>
      </c>
      <c r="H38" t="s">
        <v>412</v>
      </c>
      <c r="I38" t="s">
        <v>380</v>
      </c>
      <c r="J38" t="s">
        <v>380</v>
      </c>
    </row>
    <row r="39" spans="7:10" x14ac:dyDescent="0.3">
      <c r="G39" t="s">
        <v>348</v>
      </c>
      <c r="H39" t="s">
        <v>452</v>
      </c>
      <c r="I39" t="s">
        <v>453</v>
      </c>
      <c r="J39" t="s">
        <v>454</v>
      </c>
    </row>
    <row r="40" spans="7:10" x14ac:dyDescent="0.3">
      <c r="G40" t="s">
        <v>307</v>
      </c>
      <c r="H40" t="s">
        <v>384</v>
      </c>
      <c r="I40" t="s">
        <v>386</v>
      </c>
      <c r="J40" t="s">
        <v>387</v>
      </c>
    </row>
    <row r="41" spans="7:10" x14ac:dyDescent="0.3">
      <c r="G41" t="s">
        <v>344</v>
      </c>
      <c r="H41" t="s">
        <v>445</v>
      </c>
      <c r="I41" t="s">
        <v>446</v>
      </c>
      <c r="J41" t="s">
        <v>447</v>
      </c>
    </row>
    <row r="42" spans="7:10" x14ac:dyDescent="0.3">
      <c r="G42" t="s">
        <v>355</v>
      </c>
      <c r="H42" t="s">
        <v>462</v>
      </c>
      <c r="I42" t="s">
        <v>446</v>
      </c>
      <c r="J42" t="s">
        <v>447</v>
      </c>
    </row>
    <row r="43" spans="7:10" x14ac:dyDescent="0.3">
      <c r="G43" t="s">
        <v>370</v>
      </c>
      <c r="H43" t="s">
        <v>482</v>
      </c>
      <c r="I43" t="s">
        <v>446</v>
      </c>
      <c r="J43" t="s">
        <v>447</v>
      </c>
    </row>
    <row r="44" spans="7:10" x14ac:dyDescent="0.3">
      <c r="G44" t="s">
        <v>341</v>
      </c>
      <c r="H44" t="s">
        <v>441</v>
      </c>
      <c r="I44" t="s">
        <v>442</v>
      </c>
      <c r="J44" t="s">
        <v>442</v>
      </c>
    </row>
    <row r="45" spans="7:10" x14ac:dyDescent="0.3">
      <c r="G45" t="s">
        <v>338</v>
      </c>
      <c r="H45" t="s">
        <v>437</v>
      </c>
      <c r="I45" t="s">
        <v>438</v>
      </c>
      <c r="J45" t="s">
        <v>431</v>
      </c>
    </row>
    <row r="46" spans="7:10" x14ac:dyDescent="0.3">
      <c r="G46" t="s">
        <v>359</v>
      </c>
      <c r="H46" t="s">
        <v>467</v>
      </c>
      <c r="I46" t="s">
        <v>438</v>
      </c>
      <c r="J46" t="s">
        <v>431</v>
      </c>
    </row>
    <row r="47" spans="7:10" x14ac:dyDescent="0.3">
      <c r="G47" t="s">
        <v>334</v>
      </c>
      <c r="H47" t="s">
        <v>429</v>
      </c>
      <c r="I47" t="s">
        <v>430</v>
      </c>
      <c r="J47" t="s">
        <v>431</v>
      </c>
    </row>
    <row r="48" spans="7:10" x14ac:dyDescent="0.3">
      <c r="G48" t="s">
        <v>362</v>
      </c>
      <c r="H48" t="s">
        <v>470</v>
      </c>
      <c r="I48" t="s">
        <v>471</v>
      </c>
      <c r="J48" t="s">
        <v>472</v>
      </c>
    </row>
    <row r="49" spans="7:10" x14ac:dyDescent="0.3">
      <c r="G49" t="s">
        <v>354</v>
      </c>
      <c r="H49" t="s">
        <v>460</v>
      </c>
      <c r="I49" t="s">
        <v>461</v>
      </c>
      <c r="J49" t="s">
        <v>417</v>
      </c>
    </row>
    <row r="50" spans="7:10" x14ac:dyDescent="0.3">
      <c r="G50" t="s">
        <v>360</v>
      </c>
      <c r="H50" t="s">
        <v>468</v>
      </c>
      <c r="I50" t="s">
        <v>461</v>
      </c>
      <c r="J50" t="s">
        <v>417</v>
      </c>
    </row>
    <row r="51" spans="7:10" x14ac:dyDescent="0.3">
      <c r="G51" t="s">
        <v>328</v>
      </c>
      <c r="H51" t="s">
        <v>415</v>
      </c>
      <c r="I51" t="s">
        <v>416</v>
      </c>
      <c r="J51" t="s">
        <v>417</v>
      </c>
    </row>
    <row r="52" spans="7:10" x14ac:dyDescent="0.3">
      <c r="G52" t="s">
        <v>324</v>
      </c>
      <c r="H52" t="s">
        <v>409</v>
      </c>
      <c r="I52" t="s">
        <v>410</v>
      </c>
      <c r="J52" t="s">
        <v>395</v>
      </c>
    </row>
    <row r="53" spans="7:10" x14ac:dyDescent="0.3">
      <c r="G53" t="s">
        <v>312</v>
      </c>
      <c r="H53" t="s">
        <v>393</v>
      </c>
      <c r="I53" t="s">
        <v>394</v>
      </c>
      <c r="J53" t="s">
        <v>395</v>
      </c>
    </row>
    <row r="54" spans="7:10" x14ac:dyDescent="0.3">
      <c r="G54" t="s">
        <v>313</v>
      </c>
      <c r="H54" t="s">
        <v>396</v>
      </c>
      <c r="I54" t="s">
        <v>394</v>
      </c>
      <c r="J54" t="s">
        <v>395</v>
      </c>
    </row>
    <row r="55" spans="7:10" x14ac:dyDescent="0.3">
      <c r="G55" t="s">
        <v>316</v>
      </c>
      <c r="H55" t="s">
        <v>399</v>
      </c>
      <c r="I55" t="s">
        <v>394</v>
      </c>
      <c r="J55" t="s">
        <v>395</v>
      </c>
    </row>
    <row r="56" spans="7:10" x14ac:dyDescent="0.3">
      <c r="G56" t="s">
        <v>318</v>
      </c>
      <c r="H56" t="s">
        <v>401</v>
      </c>
      <c r="I56" t="s">
        <v>394</v>
      </c>
      <c r="J56" t="s">
        <v>395</v>
      </c>
    </row>
    <row r="57" spans="7:10" x14ac:dyDescent="0.3">
      <c r="G57" t="s">
        <v>322</v>
      </c>
      <c r="H57" t="s">
        <v>406</v>
      </c>
      <c r="I57" t="s">
        <v>394</v>
      </c>
      <c r="J57" t="s">
        <v>395</v>
      </c>
    </row>
    <row r="58" spans="7:10" x14ac:dyDescent="0.3">
      <c r="G58" t="s">
        <v>301</v>
      </c>
      <c r="H58" t="s">
        <v>375</v>
      </c>
      <c r="I58" t="s">
        <v>376</v>
      </c>
      <c r="J58" t="s">
        <v>381</v>
      </c>
    </row>
    <row r="59" spans="7:10" x14ac:dyDescent="0.3">
      <c r="G59" t="s">
        <v>314</v>
      </c>
      <c r="H59" t="s">
        <v>397</v>
      </c>
      <c r="I59" t="s">
        <v>376</v>
      </c>
      <c r="J59" t="s">
        <v>381</v>
      </c>
    </row>
    <row r="60" spans="7:10" x14ac:dyDescent="0.3">
      <c r="G60" t="s">
        <v>365</v>
      </c>
      <c r="H60" t="s">
        <v>476</v>
      </c>
      <c r="I60" t="s">
        <v>477</v>
      </c>
      <c r="J60" t="s">
        <v>427</v>
      </c>
    </row>
    <row r="61" spans="7:10" x14ac:dyDescent="0.3">
      <c r="G61" t="s">
        <v>331</v>
      </c>
      <c r="H61" t="s">
        <v>424</v>
      </c>
      <c r="I61" t="s">
        <v>425</v>
      </c>
      <c r="J61" t="s">
        <v>427</v>
      </c>
    </row>
    <row r="62" spans="7:10" x14ac:dyDescent="0.3">
      <c r="G62" t="s">
        <v>332</v>
      </c>
      <c r="H62" t="s">
        <v>426</v>
      </c>
      <c r="I62" t="s">
        <v>425</v>
      </c>
      <c r="J62" t="s">
        <v>427</v>
      </c>
    </row>
    <row r="63" spans="7:10" x14ac:dyDescent="0.3">
      <c r="G63" t="s">
        <v>333</v>
      </c>
      <c r="H63" t="s">
        <v>428</v>
      </c>
      <c r="I63" t="s">
        <v>425</v>
      </c>
      <c r="J63" t="s">
        <v>427</v>
      </c>
    </row>
    <row r="64" spans="7:10" x14ac:dyDescent="0.3">
      <c r="G64" t="s">
        <v>342</v>
      </c>
      <c r="H64" t="s">
        <v>443</v>
      </c>
      <c r="I64" t="s">
        <v>425</v>
      </c>
      <c r="J64" t="s">
        <v>427</v>
      </c>
    </row>
    <row r="65" spans="7:10" x14ac:dyDescent="0.3">
      <c r="G65" t="s">
        <v>345</v>
      </c>
      <c r="H65" t="s">
        <v>449</v>
      </c>
      <c r="I65" t="s">
        <v>425</v>
      </c>
      <c r="J65" t="s">
        <v>427</v>
      </c>
    </row>
    <row r="66" spans="7:10" x14ac:dyDescent="0.3">
      <c r="G66" t="s">
        <v>350</v>
      </c>
      <c r="H66" t="s">
        <v>455</v>
      </c>
      <c r="I66" t="s">
        <v>425</v>
      </c>
      <c r="J66" t="s">
        <v>427</v>
      </c>
    </row>
    <row r="67" spans="7:10" x14ac:dyDescent="0.3">
      <c r="G67" t="s">
        <v>363</v>
      </c>
      <c r="H67" t="s">
        <v>473</v>
      </c>
      <c r="I67" t="s">
        <v>425</v>
      </c>
      <c r="J67" t="s">
        <v>427</v>
      </c>
    </row>
    <row r="68" spans="7:10" x14ac:dyDescent="0.3">
      <c r="G68" t="s">
        <v>366</v>
      </c>
      <c r="H68" t="s">
        <v>478</v>
      </c>
      <c r="I68" t="s">
        <v>425</v>
      </c>
      <c r="J68" t="s">
        <v>427</v>
      </c>
    </row>
    <row r="69" spans="7:10" x14ac:dyDescent="0.3">
      <c r="G69" t="s">
        <v>367</v>
      </c>
      <c r="H69" t="s">
        <v>479</v>
      </c>
      <c r="I69" t="s">
        <v>425</v>
      </c>
      <c r="J69" t="s">
        <v>427</v>
      </c>
    </row>
    <row r="70" spans="7:10" x14ac:dyDescent="0.3">
      <c r="G70" t="s">
        <v>368</v>
      </c>
      <c r="H70" t="s">
        <v>480</v>
      </c>
      <c r="I70" t="s">
        <v>425</v>
      </c>
      <c r="J70" t="s">
        <v>427</v>
      </c>
    </row>
    <row r="71" spans="7:10" x14ac:dyDescent="0.3">
      <c r="G71" t="s">
        <v>369</v>
      </c>
      <c r="H71" t="s">
        <v>481</v>
      </c>
      <c r="I71" t="s">
        <v>425</v>
      </c>
      <c r="J71" t="s">
        <v>427</v>
      </c>
    </row>
    <row r="72" spans="7:10" x14ac:dyDescent="0.3">
      <c r="G72" t="s">
        <v>373</v>
      </c>
      <c r="H72" t="s">
        <v>485</v>
      </c>
      <c r="I72" t="s">
        <v>425</v>
      </c>
      <c r="J72" t="s">
        <v>427</v>
      </c>
    </row>
    <row r="73" spans="7:10" x14ac:dyDescent="0.3">
      <c r="G73" t="s">
        <v>358</v>
      </c>
      <c r="H73" t="s">
        <v>466</v>
      </c>
      <c r="I73" t="s">
        <v>422</v>
      </c>
      <c r="J73" t="s">
        <v>420</v>
      </c>
    </row>
    <row r="74" spans="7:10" x14ac:dyDescent="0.3">
      <c r="G74" t="s">
        <v>335</v>
      </c>
      <c r="H74" t="s">
        <v>432</v>
      </c>
      <c r="I74" t="s">
        <v>419</v>
      </c>
      <c r="J74" t="s">
        <v>420</v>
      </c>
    </row>
    <row r="75" spans="7:10" x14ac:dyDescent="0.3">
      <c r="G75" t="s">
        <v>339</v>
      </c>
      <c r="H75" t="s">
        <v>439</v>
      </c>
      <c r="I75" t="s">
        <v>419</v>
      </c>
      <c r="J75" t="s">
        <v>420</v>
      </c>
    </row>
    <row r="76" spans="7:10" x14ac:dyDescent="0.3">
      <c r="G76" t="s">
        <v>340</v>
      </c>
      <c r="H76" t="s">
        <v>440</v>
      </c>
      <c r="I76" t="s">
        <v>419</v>
      </c>
      <c r="J76" t="s">
        <v>420</v>
      </c>
    </row>
    <row r="77" spans="7:10" x14ac:dyDescent="0.3">
      <c r="G77" t="s">
        <v>343</v>
      </c>
      <c r="H77" t="s">
        <v>444</v>
      </c>
      <c r="I77" t="s">
        <v>419</v>
      </c>
      <c r="J77" t="s">
        <v>420</v>
      </c>
    </row>
    <row r="78" spans="7:10" x14ac:dyDescent="0.3">
      <c r="G78" t="s">
        <v>361</v>
      </c>
      <c r="H78" t="s">
        <v>469</v>
      </c>
      <c r="I78" t="s">
        <v>419</v>
      </c>
      <c r="J78" t="s">
        <v>420</v>
      </c>
    </row>
    <row r="79" spans="7:10" x14ac:dyDescent="0.3">
      <c r="G79" t="s">
        <v>364</v>
      </c>
      <c r="H79" t="s">
        <v>474</v>
      </c>
      <c r="I79" t="s">
        <v>475</v>
      </c>
      <c r="J79" t="s">
        <v>420</v>
      </c>
    </row>
    <row r="80" spans="7:10" x14ac:dyDescent="0.3">
      <c r="G80" t="s">
        <v>49</v>
      </c>
      <c r="H80" t="s">
        <v>50</v>
      </c>
      <c r="I80" t="s">
        <v>51</v>
      </c>
      <c r="J80" t="s">
        <v>105</v>
      </c>
    </row>
  </sheetData>
  <sortState xmlns:xlrd2="http://schemas.microsoft.com/office/spreadsheetml/2017/richdata2" ref="F2:K82">
    <sortCondition ref="K2:K82"/>
    <sortCondition ref="J2:J82"/>
    <sortCondition ref="I2:I82"/>
    <sortCondition ref="G2:G8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4:H6"/>
  <sheetViews>
    <sheetView zoomScale="85" zoomScaleNormal="85" workbookViewId="0">
      <selection activeCell="D5" sqref="D5:G6"/>
    </sheetView>
  </sheetViews>
  <sheetFormatPr defaultRowHeight="14.4" x14ac:dyDescent="0.3"/>
  <cols>
    <col min="4" max="4" width="10.33203125" bestFit="1" customWidth="1"/>
    <col min="5" max="5" width="19.109375" bestFit="1" customWidth="1"/>
    <col min="6" max="6" width="10.6640625" bestFit="1" customWidth="1"/>
    <col min="7" max="7" width="13.44140625" bestFit="1" customWidth="1"/>
  </cols>
  <sheetData>
    <row r="4" spans="4:8" x14ac:dyDescent="0.3">
      <c r="D4" t="s">
        <v>212</v>
      </c>
      <c r="E4" t="s">
        <v>213</v>
      </c>
      <c r="F4" t="s">
        <v>214</v>
      </c>
      <c r="G4" t="s">
        <v>215</v>
      </c>
      <c r="H4" t="s">
        <v>216</v>
      </c>
    </row>
    <row r="5" spans="4:8" x14ac:dyDescent="0.3">
      <c r="D5" t="s">
        <v>217</v>
      </c>
      <c r="E5" t="s">
        <v>219</v>
      </c>
      <c r="F5" t="s">
        <v>220</v>
      </c>
      <c r="G5" t="s">
        <v>223</v>
      </c>
    </row>
    <row r="6" spans="4:8" x14ac:dyDescent="0.3">
      <c r="D6" t="s">
        <v>218</v>
      </c>
      <c r="E6" t="s">
        <v>221</v>
      </c>
      <c r="F6" t="s">
        <v>222</v>
      </c>
      <c r="G6" t="s">
        <v>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3:I42"/>
  <sheetViews>
    <sheetView topLeftCell="A7" zoomScale="85" zoomScaleNormal="85" workbookViewId="0">
      <selection activeCell="D43" sqref="D43"/>
    </sheetView>
  </sheetViews>
  <sheetFormatPr defaultRowHeight="14.4" x14ac:dyDescent="0.3"/>
  <cols>
    <col min="5" max="5" width="12.33203125" bestFit="1" customWidth="1"/>
    <col min="6" max="6" width="78.44140625" bestFit="1" customWidth="1"/>
    <col min="7" max="7" width="16" bestFit="1" customWidth="1"/>
    <col min="8" max="8" width="13.88671875" bestFit="1" customWidth="1"/>
  </cols>
  <sheetData>
    <row r="3" spans="5:9" x14ac:dyDescent="0.3">
      <c r="E3" t="s">
        <v>225</v>
      </c>
      <c r="F3" t="s">
        <v>250</v>
      </c>
      <c r="G3" t="s">
        <v>251</v>
      </c>
      <c r="H3" t="s">
        <v>252</v>
      </c>
    </row>
    <row r="4" spans="5:9" x14ac:dyDescent="0.3">
      <c r="E4" t="s">
        <v>226</v>
      </c>
      <c r="F4" s="6" t="s">
        <v>253</v>
      </c>
      <c r="G4" t="s">
        <v>254</v>
      </c>
      <c r="H4" t="s">
        <v>256</v>
      </c>
    </row>
    <row r="5" spans="5:9" x14ac:dyDescent="0.3">
      <c r="E5" t="s">
        <v>227</v>
      </c>
      <c r="F5" t="s">
        <v>255</v>
      </c>
      <c r="G5" t="s">
        <v>121</v>
      </c>
      <c r="H5" t="s">
        <v>122</v>
      </c>
    </row>
    <row r="6" spans="5:9" x14ac:dyDescent="0.3">
      <c r="E6" t="s">
        <v>228</v>
      </c>
      <c r="F6" t="s">
        <v>257</v>
      </c>
      <c r="G6" t="s">
        <v>121</v>
      </c>
      <c r="H6" t="s">
        <v>122</v>
      </c>
    </row>
    <row r="7" spans="5:9" x14ac:dyDescent="0.3">
      <c r="E7" s="5" t="s">
        <v>74</v>
      </c>
      <c r="F7" s="5" t="str">
        <f>VLOOKUP($E7,sSanctioned!$E:$H,2,FALSE)</f>
        <v>BANCO DA AFRICA OCIDENTAL SA</v>
      </c>
      <c r="G7" s="5" t="str">
        <f>VLOOKUP($E7,sSanctioned!$E:$H,3,FALSE)</f>
        <v>BISSAU</v>
      </c>
      <c r="H7" s="5" t="str">
        <f>VLOOKUP($E7,sSanctioned!$E:$H,4,FALSE)</f>
        <v>GUINEA - BISSAU</v>
      </c>
      <c r="I7">
        <v>1</v>
      </c>
    </row>
    <row r="8" spans="5:9" x14ac:dyDescent="0.3">
      <c r="E8" t="s">
        <v>229</v>
      </c>
      <c r="F8" t="s">
        <v>258</v>
      </c>
      <c r="G8" t="s">
        <v>259</v>
      </c>
      <c r="H8" t="s">
        <v>260</v>
      </c>
    </row>
    <row r="9" spans="5:9" x14ac:dyDescent="0.3">
      <c r="E9" t="s">
        <v>230</v>
      </c>
      <c r="F9" t="s">
        <v>261</v>
      </c>
      <c r="G9" t="s">
        <v>262</v>
      </c>
      <c r="H9" t="s">
        <v>263</v>
      </c>
    </row>
    <row r="10" spans="5:9" x14ac:dyDescent="0.3">
      <c r="E10" s="5" t="s">
        <v>52</v>
      </c>
      <c r="F10" s="5" t="str">
        <f>VLOOKUP($E10,sSanctioned!$E:$H,2,FALSE)</f>
        <v>CREDIT DU CONGO</v>
      </c>
      <c r="G10" s="5" t="str">
        <f>VLOOKUP($E10,sSanctioned!$E:$H,3,FALSE)</f>
        <v>POINTE-NOIRE</v>
      </c>
      <c r="H10" s="5" t="str">
        <f>VLOOKUP($E10,sSanctioned!$E:$H,4,FALSE)</f>
        <v>RDC</v>
      </c>
      <c r="I10">
        <v>1</v>
      </c>
    </row>
    <row r="11" spans="5:9" x14ac:dyDescent="0.3">
      <c r="E11" s="5" t="s">
        <v>84</v>
      </c>
      <c r="F11" s="5" t="str">
        <f>VLOOKUP($E11,sSanctioned!$E:$H,2,FALSE)</f>
        <v>SCB CAMEROUN S.A.</v>
      </c>
      <c r="G11" s="5" t="str">
        <f>VLOOKUP($E11,sSanctioned!$E:$H,3,FALSE)</f>
        <v>DOUALA</v>
      </c>
      <c r="H11" s="5" t="str">
        <f>VLOOKUP($E11,sSanctioned!$E:$H,4,FALSE)</f>
        <v>CAMEROON</v>
      </c>
      <c r="I11">
        <v>1</v>
      </c>
    </row>
    <row r="12" spans="5:9" x14ac:dyDescent="0.3">
      <c r="E12" s="5" t="s">
        <v>86</v>
      </c>
      <c r="F12" s="5" t="str">
        <f>VLOOKUP($E12,sSanctioned!$E:$H,2,FALSE)</f>
        <v>ATTIJARI BANK MAURITANIE</v>
      </c>
      <c r="G12" s="5" t="str">
        <f>VLOOKUP($E12,sSanctioned!$E:$H,3,FALSE)</f>
        <v>NOUAKCHOTT</v>
      </c>
      <c r="H12" s="5" t="str">
        <f>VLOOKUP($E12,sSanctioned!$E:$H,4,FALSE)</f>
        <v>MAURITANIA</v>
      </c>
      <c r="I12">
        <v>1</v>
      </c>
    </row>
    <row r="13" spans="5:9" x14ac:dyDescent="0.3">
      <c r="E13" s="5" t="s">
        <v>87</v>
      </c>
      <c r="F13" s="5" t="str">
        <f>VLOOKUP($E13,sSanctioned!$E:$H,2,FALSE)</f>
        <v>CREDIT DU SENEGAL</v>
      </c>
      <c r="G13" s="5" t="str">
        <f>VLOOKUP($E13,sSanctioned!$E:$H,3,FALSE)</f>
        <v>DAKAR</v>
      </c>
      <c r="H13" s="5" t="str">
        <f>VLOOKUP($E13,sSanctioned!$E:$H,4,FALSE)</f>
        <v>SENEGAL</v>
      </c>
      <c r="I13">
        <v>1</v>
      </c>
    </row>
    <row r="14" spans="5:9" x14ac:dyDescent="0.3">
      <c r="E14" s="5" t="s">
        <v>58</v>
      </c>
      <c r="F14" s="5" t="str">
        <f>VLOOKUP($E14,sSanctioned!$E:$H,2,FALSE)</f>
        <v>BANQUE DE DEVELOPPEMENT DU MALI S.A.</v>
      </c>
      <c r="G14" s="5" t="str">
        <f>VLOOKUP($E14,sSanctioned!$E:$H,3,FALSE)</f>
        <v>BAMAKO</v>
      </c>
      <c r="H14" s="5" t="str">
        <f>VLOOKUP($E14,sSanctioned!$E:$H,4,FALSE)</f>
        <v>MALI</v>
      </c>
      <c r="I14">
        <v>1</v>
      </c>
    </row>
    <row r="15" spans="5:9" x14ac:dyDescent="0.3">
      <c r="E15" t="s">
        <v>231</v>
      </c>
      <c r="F15" t="s">
        <v>264</v>
      </c>
      <c r="G15" t="s">
        <v>262</v>
      </c>
      <c r="H15" t="s">
        <v>263</v>
      </c>
    </row>
    <row r="16" spans="5:9" x14ac:dyDescent="0.3">
      <c r="E16" s="5" t="s">
        <v>53</v>
      </c>
      <c r="F16" s="5" t="str">
        <f>VLOOKUP($E16,sSanctioned!$E:$H,2,FALSE)</f>
        <v>BGFIBANK CONGO</v>
      </c>
      <c r="G16" s="5" t="str">
        <f>VLOOKUP($E16,sSanctioned!$E:$H,3,FALSE)</f>
        <v>BRAZZAVILLE</v>
      </c>
      <c r="H16" s="5" t="str">
        <f>VLOOKUP($E16,sSanctioned!$E:$H,4,FALSE)</f>
        <v>RDC</v>
      </c>
      <c r="I16">
        <v>1</v>
      </c>
    </row>
    <row r="17" spans="5:9" x14ac:dyDescent="0.3">
      <c r="E17" t="s">
        <v>232</v>
      </c>
      <c r="F17" t="s">
        <v>265</v>
      </c>
      <c r="G17" t="s">
        <v>126</v>
      </c>
      <c r="H17" t="s">
        <v>127</v>
      </c>
    </row>
    <row r="18" spans="5:9" x14ac:dyDescent="0.3">
      <c r="E18" t="s">
        <v>233</v>
      </c>
      <c r="F18" t="s">
        <v>266</v>
      </c>
      <c r="G18" t="s">
        <v>267</v>
      </c>
      <c r="H18" t="s">
        <v>268</v>
      </c>
    </row>
    <row r="19" spans="5:9" x14ac:dyDescent="0.3">
      <c r="E19" t="s">
        <v>234</v>
      </c>
      <c r="F19" t="s">
        <v>269</v>
      </c>
      <c r="G19" t="s">
        <v>270</v>
      </c>
      <c r="H19" t="s">
        <v>271</v>
      </c>
    </row>
    <row r="20" spans="5:9" x14ac:dyDescent="0.3">
      <c r="E20" t="s">
        <v>235</v>
      </c>
      <c r="F20" t="s">
        <v>272</v>
      </c>
      <c r="G20" t="s">
        <v>273</v>
      </c>
      <c r="H20" t="s">
        <v>274</v>
      </c>
    </row>
    <row r="21" spans="5:9" x14ac:dyDescent="0.3">
      <c r="E21" t="s">
        <v>236</v>
      </c>
      <c r="F21" t="s">
        <v>275</v>
      </c>
      <c r="G21" t="s">
        <v>251</v>
      </c>
      <c r="H21" t="s">
        <v>252</v>
      </c>
    </row>
    <row r="22" spans="5:9" x14ac:dyDescent="0.3">
      <c r="E22" s="5" t="s">
        <v>90</v>
      </c>
      <c r="F22" s="5" t="str">
        <f>VLOOKUP($E22,sSanctioned!$E:$H,2,FALSE)</f>
        <v>ECOBANK BENIN</v>
      </c>
      <c r="G22" s="5" t="str">
        <f>VLOOKUP($E22,sSanctioned!$E:$H,3,FALSE)</f>
        <v>COTONOU</v>
      </c>
      <c r="H22" s="5" t="str">
        <f>VLOOKUP($E22,sSanctioned!$E:$H,4,FALSE)</f>
        <v>BENIN</v>
      </c>
      <c r="I22">
        <v>1</v>
      </c>
    </row>
    <row r="23" spans="5:9" x14ac:dyDescent="0.3">
      <c r="E23" s="5" t="s">
        <v>69</v>
      </c>
      <c r="F23" s="5" t="str">
        <f>VLOOKUP($E23,sSanctioned!$E:$H,2,FALSE)</f>
        <v>ECOBANK GUINEE</v>
      </c>
      <c r="G23" s="5" t="str">
        <f>VLOOKUP($E23,sSanctioned!$E:$H,3,FALSE)</f>
        <v>CONAKRY</v>
      </c>
      <c r="H23" s="5" t="str">
        <f>VLOOKUP($E23,sSanctioned!$E:$H,4,FALSE)</f>
        <v>GUINEA</v>
      </c>
      <c r="I23">
        <v>1</v>
      </c>
    </row>
    <row r="24" spans="5:9" x14ac:dyDescent="0.3">
      <c r="E24" s="5" t="s">
        <v>61</v>
      </c>
      <c r="F24" s="5" t="str">
        <f>VLOOKUP($E24,sSanctioned!$E:$H,2,FALSE)</f>
        <v>ECOBANK MALI</v>
      </c>
      <c r="G24" s="5" t="str">
        <f>VLOOKUP($E24,sSanctioned!$E:$H,3,FALSE)</f>
        <v>BAMAKO</v>
      </c>
      <c r="H24" s="5" t="str">
        <f>VLOOKUP($E24,sSanctioned!$E:$H,4,FALSE)</f>
        <v>MALI</v>
      </c>
      <c r="I24">
        <v>1</v>
      </c>
    </row>
    <row r="25" spans="5:9" x14ac:dyDescent="0.3">
      <c r="E25" s="5" t="s">
        <v>92</v>
      </c>
      <c r="F25" s="5" t="str">
        <f>VLOOKUP($E25,sSanctioned!$E:$H,2,FALSE)</f>
        <v>ECOBANK NIGERIA PLC</v>
      </c>
      <c r="G25" s="5" t="str">
        <f>VLOOKUP($E25,sSanctioned!$E:$H,3,FALSE)</f>
        <v>LAGOS</v>
      </c>
      <c r="H25" s="5" t="str">
        <f>VLOOKUP($E25,sSanctioned!$E:$H,4,FALSE)</f>
        <v>NIGERIA</v>
      </c>
      <c r="I25">
        <v>1</v>
      </c>
    </row>
    <row r="26" spans="5:9" x14ac:dyDescent="0.3">
      <c r="E26" s="5" t="s">
        <v>93</v>
      </c>
      <c r="F26" s="5" t="str">
        <f>VLOOKUP($E26,sSanctioned!$E:$H,2,FALSE)</f>
        <v>ECOBANK SENEGAL</v>
      </c>
      <c r="G26" s="5" t="str">
        <f>VLOOKUP($E26,sSanctioned!$E:$H,3,FALSE)</f>
        <v>DAKAR</v>
      </c>
      <c r="H26" s="5" t="str">
        <f>VLOOKUP($E26,sSanctioned!$E:$H,4,FALSE)</f>
        <v>SENEGAL</v>
      </c>
      <c r="I26">
        <v>1</v>
      </c>
    </row>
    <row r="27" spans="5:9" x14ac:dyDescent="0.3">
      <c r="E27" s="5" t="s">
        <v>94</v>
      </c>
      <c r="F27" s="5" t="str">
        <f>VLOOKUP($E27,sSanctioned!$E:$H,2,FALSE)</f>
        <v>ECOBANK UGANDA</v>
      </c>
      <c r="G27" s="5" t="str">
        <f>VLOOKUP($E27,sSanctioned!$E:$H,3,FALSE)</f>
        <v>KAMPALA</v>
      </c>
      <c r="H27" s="5" t="str">
        <f>VLOOKUP($E27,sSanctioned!$E:$H,4,FALSE)</f>
        <v>UGANDA</v>
      </c>
      <c r="I27">
        <v>1</v>
      </c>
    </row>
    <row r="28" spans="5:9" x14ac:dyDescent="0.3">
      <c r="E28" t="s">
        <v>237</v>
      </c>
      <c r="F28" t="s">
        <v>276</v>
      </c>
      <c r="G28" t="s">
        <v>118</v>
      </c>
      <c r="H28" t="s">
        <v>119</v>
      </c>
    </row>
    <row r="29" spans="5:9" x14ac:dyDescent="0.3">
      <c r="E29" t="s">
        <v>238</v>
      </c>
      <c r="F29" t="s">
        <v>277</v>
      </c>
      <c r="G29" t="s">
        <v>278</v>
      </c>
      <c r="H29" t="s">
        <v>279</v>
      </c>
    </row>
    <row r="30" spans="5:9" x14ac:dyDescent="0.3">
      <c r="E30" t="s">
        <v>239</v>
      </c>
      <c r="F30" t="s">
        <v>280</v>
      </c>
      <c r="G30" t="s">
        <v>281</v>
      </c>
      <c r="H30" t="s">
        <v>282</v>
      </c>
    </row>
    <row r="31" spans="5:9" x14ac:dyDescent="0.3">
      <c r="E31" t="s">
        <v>240</v>
      </c>
      <c r="F31" t="s">
        <v>283</v>
      </c>
      <c r="G31" t="s">
        <v>130</v>
      </c>
      <c r="H31" t="s">
        <v>131</v>
      </c>
    </row>
    <row r="32" spans="5:9" x14ac:dyDescent="0.3">
      <c r="E32" t="s">
        <v>241</v>
      </c>
      <c r="F32" t="s">
        <v>284</v>
      </c>
      <c r="G32" t="s">
        <v>259</v>
      </c>
      <c r="H32" t="s">
        <v>260</v>
      </c>
    </row>
    <row r="33" spans="5:9" x14ac:dyDescent="0.3">
      <c r="E33" t="s">
        <v>242</v>
      </c>
      <c r="F33" t="s">
        <v>285</v>
      </c>
      <c r="G33" t="s">
        <v>251</v>
      </c>
      <c r="H33" t="s">
        <v>252</v>
      </c>
    </row>
    <row r="34" spans="5:9" x14ac:dyDescent="0.3">
      <c r="E34" t="s">
        <v>243</v>
      </c>
      <c r="F34" t="s">
        <v>286</v>
      </c>
      <c r="G34" t="s">
        <v>251</v>
      </c>
      <c r="H34" t="s">
        <v>252</v>
      </c>
    </row>
    <row r="35" spans="5:9" x14ac:dyDescent="0.3">
      <c r="E35" t="s">
        <v>244</v>
      </c>
      <c r="F35" t="s">
        <v>287</v>
      </c>
      <c r="G35" t="s">
        <v>118</v>
      </c>
      <c r="H35" t="s">
        <v>119</v>
      </c>
    </row>
    <row r="36" spans="5:9" x14ac:dyDescent="0.3">
      <c r="E36" t="s">
        <v>245</v>
      </c>
      <c r="F36" t="s">
        <v>288</v>
      </c>
      <c r="G36" t="s">
        <v>259</v>
      </c>
      <c r="H36" t="s">
        <v>260</v>
      </c>
    </row>
    <row r="37" spans="5:9" x14ac:dyDescent="0.3">
      <c r="E37" t="s">
        <v>246</v>
      </c>
      <c r="F37" t="s">
        <v>289</v>
      </c>
      <c r="G37" t="s">
        <v>290</v>
      </c>
      <c r="H37" t="s">
        <v>290</v>
      </c>
    </row>
    <row r="38" spans="5:9" x14ac:dyDescent="0.3">
      <c r="E38" t="s">
        <v>247</v>
      </c>
      <c r="F38" t="s">
        <v>291</v>
      </c>
      <c r="G38" t="s">
        <v>267</v>
      </c>
      <c r="H38" t="s">
        <v>268</v>
      </c>
    </row>
    <row r="39" spans="5:9" x14ac:dyDescent="0.3">
      <c r="E39" t="s">
        <v>248</v>
      </c>
      <c r="F39" t="s">
        <v>292</v>
      </c>
      <c r="G39" t="s">
        <v>293</v>
      </c>
      <c r="H39" t="s">
        <v>294</v>
      </c>
    </row>
    <row r="40" spans="5:9" x14ac:dyDescent="0.3">
      <c r="E40" t="s">
        <v>249</v>
      </c>
      <c r="F40" t="s">
        <v>295</v>
      </c>
      <c r="G40" t="s">
        <v>296</v>
      </c>
      <c r="H40" t="s">
        <v>297</v>
      </c>
    </row>
    <row r="42" spans="5:9" x14ac:dyDescent="0.3">
      <c r="E42">
        <f>COUNTA(E3:E40)</f>
        <v>38</v>
      </c>
      <c r="I42">
        <f>SUM(I3:I40)</f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2:H30"/>
  <sheetViews>
    <sheetView zoomScale="85" zoomScaleNormal="85" workbookViewId="0">
      <selection activeCell="E3" sqref="E3:E27"/>
    </sheetView>
  </sheetViews>
  <sheetFormatPr defaultColWidth="9.109375" defaultRowHeight="14.4" x14ac:dyDescent="0.3"/>
  <cols>
    <col min="1" max="4" width="9.109375" style="7"/>
    <col min="5" max="5" width="12.33203125" style="7" bestFit="1" customWidth="1"/>
    <col min="6" max="6" width="78.44140625" style="7" bestFit="1" customWidth="1"/>
    <col min="7" max="7" width="16" style="7" bestFit="1" customWidth="1"/>
    <col min="8" max="8" width="13.88671875" style="7" bestFit="1" customWidth="1"/>
    <col min="9" max="16384" width="9.109375" style="7"/>
  </cols>
  <sheetData>
    <row r="2" spans="5:8" x14ac:dyDescent="0.3">
      <c r="E2" s="9" t="s">
        <v>212</v>
      </c>
      <c r="F2" s="9" t="s">
        <v>213</v>
      </c>
      <c r="G2" s="9" t="s">
        <v>214</v>
      </c>
      <c r="H2" s="9" t="s">
        <v>215</v>
      </c>
    </row>
    <row r="3" spans="5:8" x14ac:dyDescent="0.3">
      <c r="E3" s="7" t="s">
        <v>230</v>
      </c>
      <c r="F3" s="7" t="s">
        <v>261</v>
      </c>
      <c r="G3" s="7" t="s">
        <v>262</v>
      </c>
      <c r="H3" s="7" t="s">
        <v>263</v>
      </c>
    </row>
    <row r="4" spans="5:8" x14ac:dyDescent="0.3">
      <c r="E4" s="7" t="s">
        <v>231</v>
      </c>
      <c r="F4" s="7" t="s">
        <v>264</v>
      </c>
      <c r="G4" s="7" t="s">
        <v>262</v>
      </c>
      <c r="H4" s="7" t="s">
        <v>263</v>
      </c>
    </row>
    <row r="5" spans="5:8" x14ac:dyDescent="0.3">
      <c r="E5" s="7" t="s">
        <v>232</v>
      </c>
      <c r="F5" s="7" t="s">
        <v>265</v>
      </c>
      <c r="G5" s="7" t="s">
        <v>126</v>
      </c>
      <c r="H5" s="7" t="s">
        <v>127</v>
      </c>
    </row>
    <row r="6" spans="5:8" x14ac:dyDescent="0.3">
      <c r="E6" s="7" t="s">
        <v>235</v>
      </c>
      <c r="F6" s="7" t="s">
        <v>272</v>
      </c>
      <c r="G6" s="7" t="s">
        <v>273</v>
      </c>
      <c r="H6" s="7" t="s">
        <v>274</v>
      </c>
    </row>
    <row r="7" spans="5:8" x14ac:dyDescent="0.3">
      <c r="E7" s="7" t="s">
        <v>233</v>
      </c>
      <c r="F7" s="7" t="s">
        <v>266</v>
      </c>
      <c r="G7" s="7" t="s">
        <v>267</v>
      </c>
      <c r="H7" s="7" t="s">
        <v>268</v>
      </c>
    </row>
    <row r="8" spans="5:8" x14ac:dyDescent="0.3">
      <c r="E8" s="7" t="s">
        <v>247</v>
      </c>
      <c r="F8" s="7" t="s">
        <v>291</v>
      </c>
      <c r="G8" s="7" t="s">
        <v>267</v>
      </c>
      <c r="H8" s="7" t="s">
        <v>268</v>
      </c>
    </row>
    <row r="9" spans="5:8" x14ac:dyDescent="0.3">
      <c r="E9" s="7" t="s">
        <v>246</v>
      </c>
      <c r="F9" s="7" t="s">
        <v>289</v>
      </c>
      <c r="G9" s="7" t="s">
        <v>290</v>
      </c>
      <c r="H9" s="7" t="s">
        <v>290</v>
      </c>
    </row>
    <row r="10" spans="5:8" x14ac:dyDescent="0.3">
      <c r="E10" s="7" t="s">
        <v>234</v>
      </c>
      <c r="F10" s="7" t="s">
        <v>269</v>
      </c>
      <c r="G10" s="7" t="s">
        <v>270</v>
      </c>
      <c r="H10" s="7" t="s">
        <v>271</v>
      </c>
    </row>
    <row r="11" spans="5:8" x14ac:dyDescent="0.3">
      <c r="E11" s="7" t="s">
        <v>248</v>
      </c>
      <c r="F11" s="7" t="s">
        <v>292</v>
      </c>
      <c r="G11" s="7" t="s">
        <v>293</v>
      </c>
      <c r="H11" s="7" t="s">
        <v>294</v>
      </c>
    </row>
    <row r="12" spans="5:8" x14ac:dyDescent="0.3">
      <c r="E12" s="7" t="s">
        <v>238</v>
      </c>
      <c r="F12" s="7" t="s">
        <v>277</v>
      </c>
      <c r="G12" s="7" t="s">
        <v>278</v>
      </c>
      <c r="H12" s="7" t="s">
        <v>279</v>
      </c>
    </row>
    <row r="13" spans="5:8" x14ac:dyDescent="0.3">
      <c r="E13" s="7" t="s">
        <v>225</v>
      </c>
      <c r="F13" s="7" t="s">
        <v>250</v>
      </c>
      <c r="G13" s="7" t="s">
        <v>251</v>
      </c>
      <c r="H13" s="7" t="s">
        <v>252</v>
      </c>
    </row>
    <row r="14" spans="5:8" x14ac:dyDescent="0.3">
      <c r="E14" s="7" t="s">
        <v>243</v>
      </c>
      <c r="F14" s="7" t="s">
        <v>286</v>
      </c>
      <c r="G14" s="7" t="s">
        <v>251</v>
      </c>
      <c r="H14" s="7" t="s">
        <v>252</v>
      </c>
    </row>
    <row r="15" spans="5:8" x14ac:dyDescent="0.3">
      <c r="E15" s="7" t="s">
        <v>236</v>
      </c>
      <c r="F15" s="7" t="s">
        <v>275</v>
      </c>
      <c r="G15" s="7" t="s">
        <v>251</v>
      </c>
      <c r="H15" s="7" t="s">
        <v>252</v>
      </c>
    </row>
    <row r="16" spans="5:8" x14ac:dyDescent="0.3">
      <c r="E16" s="7" t="s">
        <v>242</v>
      </c>
      <c r="F16" s="7" t="s">
        <v>285</v>
      </c>
      <c r="G16" s="7" t="s">
        <v>251</v>
      </c>
      <c r="H16" s="7" t="s">
        <v>252</v>
      </c>
    </row>
    <row r="17" spans="5:8" x14ac:dyDescent="0.3">
      <c r="E17" s="7" t="s">
        <v>239</v>
      </c>
      <c r="F17" s="7" t="s">
        <v>280</v>
      </c>
      <c r="G17" s="7" t="s">
        <v>281</v>
      </c>
      <c r="H17" s="7" t="s">
        <v>282</v>
      </c>
    </row>
    <row r="18" spans="5:8" x14ac:dyDescent="0.3">
      <c r="E18" s="7" t="s">
        <v>226</v>
      </c>
      <c r="F18" s="8" t="s">
        <v>253</v>
      </c>
      <c r="G18" s="7" t="s">
        <v>254</v>
      </c>
      <c r="H18" s="7" t="s">
        <v>256</v>
      </c>
    </row>
    <row r="19" spans="5:8" x14ac:dyDescent="0.3">
      <c r="E19" s="7" t="s">
        <v>244</v>
      </c>
      <c r="F19" s="7" t="s">
        <v>287</v>
      </c>
      <c r="G19" s="7" t="s">
        <v>118</v>
      </c>
      <c r="H19" s="7" t="s">
        <v>119</v>
      </c>
    </row>
    <row r="20" spans="5:8" x14ac:dyDescent="0.3">
      <c r="E20" s="7" t="s">
        <v>237</v>
      </c>
      <c r="F20" s="7" t="s">
        <v>276</v>
      </c>
      <c r="G20" s="7" t="s">
        <v>118</v>
      </c>
      <c r="H20" s="7" t="s">
        <v>119</v>
      </c>
    </row>
    <row r="21" spans="5:8" x14ac:dyDescent="0.3">
      <c r="E21" s="7" t="s">
        <v>229</v>
      </c>
      <c r="F21" s="7" t="s">
        <v>258</v>
      </c>
      <c r="G21" s="7" t="s">
        <v>259</v>
      </c>
      <c r="H21" s="7" t="s">
        <v>260</v>
      </c>
    </row>
    <row r="22" spans="5:8" x14ac:dyDescent="0.3">
      <c r="E22" s="7" t="s">
        <v>241</v>
      </c>
      <c r="F22" s="7" t="s">
        <v>284</v>
      </c>
      <c r="G22" s="7" t="s">
        <v>259</v>
      </c>
      <c r="H22" s="7" t="s">
        <v>260</v>
      </c>
    </row>
    <row r="23" spans="5:8" x14ac:dyDescent="0.3">
      <c r="E23" s="7" t="s">
        <v>245</v>
      </c>
      <c r="F23" s="7" t="s">
        <v>288</v>
      </c>
      <c r="G23" s="7" t="s">
        <v>259</v>
      </c>
      <c r="H23" s="7" t="s">
        <v>260</v>
      </c>
    </row>
    <row r="24" spans="5:8" x14ac:dyDescent="0.3">
      <c r="E24" s="7" t="s">
        <v>240</v>
      </c>
      <c r="F24" s="7" t="s">
        <v>283</v>
      </c>
      <c r="G24" s="7" t="s">
        <v>130</v>
      </c>
      <c r="H24" s="7" t="s">
        <v>131</v>
      </c>
    </row>
    <row r="25" spans="5:8" x14ac:dyDescent="0.3">
      <c r="E25" s="7" t="s">
        <v>227</v>
      </c>
      <c r="F25" s="7" t="s">
        <v>255</v>
      </c>
      <c r="G25" s="7" t="s">
        <v>121</v>
      </c>
      <c r="H25" s="7" t="s">
        <v>122</v>
      </c>
    </row>
    <row r="26" spans="5:8" x14ac:dyDescent="0.3">
      <c r="E26" s="7" t="s">
        <v>228</v>
      </c>
      <c r="F26" s="7" t="s">
        <v>257</v>
      </c>
      <c r="G26" s="7" t="s">
        <v>121</v>
      </c>
      <c r="H26" s="7" t="s">
        <v>122</v>
      </c>
    </row>
    <row r="27" spans="5:8" x14ac:dyDescent="0.3">
      <c r="E27" s="7" t="s">
        <v>249</v>
      </c>
      <c r="F27" s="7" t="s">
        <v>295</v>
      </c>
      <c r="G27" s="7" t="s">
        <v>296</v>
      </c>
      <c r="H27" s="7" t="s">
        <v>297</v>
      </c>
    </row>
    <row r="30" spans="5:8" x14ac:dyDescent="0.3">
      <c r="E30" s="10">
        <f>COUNTA(E3:E27)</f>
        <v>25</v>
      </c>
    </row>
  </sheetData>
  <sortState xmlns:xlrd2="http://schemas.microsoft.com/office/spreadsheetml/2017/richdata2" ref="E3:H27">
    <sortCondition ref="H3:H27"/>
    <sortCondition ref="G3:G27"/>
    <sortCondition ref="F3:F2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F2:K84"/>
  <sheetViews>
    <sheetView topLeftCell="A55" workbookViewId="0">
      <selection activeCell="H84" sqref="H84"/>
    </sheetView>
  </sheetViews>
  <sheetFormatPr defaultRowHeight="14.4" x14ac:dyDescent="0.3"/>
  <cols>
    <col min="7" max="7" width="12.109375" bestFit="1" customWidth="1"/>
    <col min="8" max="8" width="72.6640625" bestFit="1" customWidth="1"/>
    <col min="9" max="9" width="15.109375" customWidth="1"/>
    <col min="10" max="10" width="13.5546875" bestFit="1" customWidth="1"/>
  </cols>
  <sheetData>
    <row r="2" spans="7:10" x14ac:dyDescent="0.3">
      <c r="G2" t="s">
        <v>300</v>
      </c>
      <c r="H2" t="s">
        <v>374</v>
      </c>
      <c r="I2" t="s">
        <v>380</v>
      </c>
      <c r="J2" t="s">
        <v>380</v>
      </c>
    </row>
    <row r="3" spans="7:10" x14ac:dyDescent="0.3">
      <c r="G3" t="s">
        <v>301</v>
      </c>
      <c r="H3" t="s">
        <v>375</v>
      </c>
      <c r="I3" t="s">
        <v>376</v>
      </c>
      <c r="J3" t="s">
        <v>381</v>
      </c>
    </row>
    <row r="4" spans="7:10" x14ac:dyDescent="0.3">
      <c r="G4" t="s">
        <v>302</v>
      </c>
      <c r="H4" t="s">
        <v>377</v>
      </c>
      <c r="I4" t="s">
        <v>378</v>
      </c>
      <c r="J4" t="s">
        <v>379</v>
      </c>
    </row>
    <row r="5" spans="7:10" x14ac:dyDescent="0.3">
      <c r="G5" t="s">
        <v>303</v>
      </c>
      <c r="H5" t="s">
        <v>382</v>
      </c>
      <c r="I5" t="s">
        <v>383</v>
      </c>
      <c r="J5" t="s">
        <v>379</v>
      </c>
    </row>
    <row r="6" spans="7:10" x14ac:dyDescent="0.3">
      <c r="G6" t="s">
        <v>304</v>
      </c>
      <c r="H6" t="s">
        <v>384</v>
      </c>
      <c r="I6" t="s">
        <v>383</v>
      </c>
      <c r="J6" t="s">
        <v>379</v>
      </c>
    </row>
    <row r="7" spans="7:10" x14ac:dyDescent="0.3">
      <c r="G7" t="s">
        <v>305</v>
      </c>
      <c r="H7" t="s">
        <v>384</v>
      </c>
      <c r="I7" t="s">
        <v>385</v>
      </c>
      <c r="J7" t="s">
        <v>379</v>
      </c>
    </row>
    <row r="8" spans="7:10" x14ac:dyDescent="0.3">
      <c r="G8" t="s">
        <v>306</v>
      </c>
      <c r="H8" t="s">
        <v>384</v>
      </c>
      <c r="I8" t="s">
        <v>380</v>
      </c>
      <c r="J8" t="s">
        <v>380</v>
      </c>
    </row>
    <row r="9" spans="7:10" x14ac:dyDescent="0.3">
      <c r="G9" t="s">
        <v>307</v>
      </c>
      <c r="H9" t="s">
        <v>384</v>
      </c>
      <c r="I9" t="s">
        <v>386</v>
      </c>
      <c r="J9" t="s">
        <v>387</v>
      </c>
    </row>
    <row r="10" spans="7:10" x14ac:dyDescent="0.3">
      <c r="G10" t="s">
        <v>308</v>
      </c>
      <c r="H10" t="s">
        <v>388</v>
      </c>
      <c r="I10" t="s">
        <v>385</v>
      </c>
      <c r="J10" t="s">
        <v>379</v>
      </c>
    </row>
    <row r="11" spans="7:10" x14ac:dyDescent="0.3">
      <c r="G11" t="s">
        <v>309</v>
      </c>
      <c r="H11" t="s">
        <v>389</v>
      </c>
      <c r="I11" t="s">
        <v>385</v>
      </c>
      <c r="J11" t="s">
        <v>379</v>
      </c>
    </row>
    <row r="12" spans="7:10" x14ac:dyDescent="0.3">
      <c r="G12" t="s">
        <v>310</v>
      </c>
      <c r="H12" t="s">
        <v>390</v>
      </c>
      <c r="I12" t="s">
        <v>391</v>
      </c>
      <c r="J12" t="s">
        <v>379</v>
      </c>
    </row>
    <row r="13" spans="7:10" x14ac:dyDescent="0.3">
      <c r="G13" t="s">
        <v>311</v>
      </c>
      <c r="H13" t="s">
        <v>392</v>
      </c>
      <c r="I13" t="s">
        <v>383</v>
      </c>
      <c r="J13" t="s">
        <v>379</v>
      </c>
    </row>
    <row r="14" spans="7:10" x14ac:dyDescent="0.3">
      <c r="G14" t="s">
        <v>312</v>
      </c>
      <c r="H14" t="s">
        <v>393</v>
      </c>
      <c r="I14" t="s">
        <v>394</v>
      </c>
      <c r="J14" t="s">
        <v>395</v>
      </c>
    </row>
    <row r="15" spans="7:10" x14ac:dyDescent="0.3">
      <c r="G15" t="s">
        <v>313</v>
      </c>
      <c r="H15" t="s">
        <v>396</v>
      </c>
      <c r="I15" t="s">
        <v>394</v>
      </c>
      <c r="J15" t="s">
        <v>395</v>
      </c>
    </row>
    <row r="16" spans="7:10" x14ac:dyDescent="0.3">
      <c r="G16" t="s">
        <v>314</v>
      </c>
      <c r="H16" t="s">
        <v>397</v>
      </c>
      <c r="I16" t="s">
        <v>376</v>
      </c>
      <c r="J16" t="s">
        <v>381</v>
      </c>
    </row>
    <row r="17" spans="7:10" x14ac:dyDescent="0.3">
      <c r="G17" t="s">
        <v>315</v>
      </c>
      <c r="H17" t="s">
        <v>398</v>
      </c>
      <c r="I17" t="s">
        <v>380</v>
      </c>
      <c r="J17" t="s">
        <v>380</v>
      </c>
    </row>
    <row r="18" spans="7:10" x14ac:dyDescent="0.3">
      <c r="G18" t="s">
        <v>316</v>
      </c>
      <c r="H18" t="s">
        <v>399</v>
      </c>
      <c r="I18" t="s">
        <v>394</v>
      </c>
      <c r="J18" t="s">
        <v>395</v>
      </c>
    </row>
    <row r="19" spans="7:10" x14ac:dyDescent="0.3">
      <c r="G19" t="s">
        <v>317</v>
      </c>
      <c r="H19" t="s">
        <v>400</v>
      </c>
      <c r="I19" t="s">
        <v>380</v>
      </c>
      <c r="J19" t="s">
        <v>380</v>
      </c>
    </row>
    <row r="20" spans="7:10" x14ac:dyDescent="0.3">
      <c r="G20" t="s">
        <v>318</v>
      </c>
      <c r="H20" t="s">
        <v>401</v>
      </c>
      <c r="I20" t="s">
        <v>394</v>
      </c>
      <c r="J20" t="s">
        <v>395</v>
      </c>
    </row>
    <row r="21" spans="7:10" x14ac:dyDescent="0.3">
      <c r="G21" t="s">
        <v>319</v>
      </c>
      <c r="H21" t="s">
        <v>402</v>
      </c>
      <c r="I21" t="s">
        <v>380</v>
      </c>
      <c r="J21" t="s">
        <v>380</v>
      </c>
    </row>
    <row r="22" spans="7:10" x14ac:dyDescent="0.3">
      <c r="G22" t="s">
        <v>320</v>
      </c>
      <c r="H22" t="s">
        <v>403</v>
      </c>
      <c r="I22" t="s">
        <v>404</v>
      </c>
      <c r="J22" t="s">
        <v>379</v>
      </c>
    </row>
    <row r="23" spans="7:10" x14ac:dyDescent="0.3">
      <c r="G23" t="s">
        <v>321</v>
      </c>
      <c r="H23" t="s">
        <v>405</v>
      </c>
      <c r="I23" t="s">
        <v>383</v>
      </c>
      <c r="J23" t="s">
        <v>379</v>
      </c>
    </row>
    <row r="24" spans="7:10" x14ac:dyDescent="0.3">
      <c r="G24" t="s">
        <v>322</v>
      </c>
      <c r="H24" t="s">
        <v>406</v>
      </c>
      <c r="I24" t="s">
        <v>394</v>
      </c>
      <c r="J24" t="s">
        <v>395</v>
      </c>
    </row>
    <row r="25" spans="7:10" x14ac:dyDescent="0.3">
      <c r="G25" t="s">
        <v>323</v>
      </c>
      <c r="H25" t="s">
        <v>407</v>
      </c>
      <c r="I25" t="s">
        <v>408</v>
      </c>
      <c r="J25" t="s">
        <v>379</v>
      </c>
    </row>
    <row r="26" spans="7:10" x14ac:dyDescent="0.3">
      <c r="G26" t="s">
        <v>324</v>
      </c>
      <c r="H26" t="s">
        <v>409</v>
      </c>
      <c r="I26" t="s">
        <v>410</v>
      </c>
      <c r="J26" t="s">
        <v>395</v>
      </c>
    </row>
    <row r="27" spans="7:10" x14ac:dyDescent="0.3">
      <c r="G27" t="s">
        <v>325</v>
      </c>
      <c r="H27" t="s">
        <v>411</v>
      </c>
      <c r="I27" t="s">
        <v>380</v>
      </c>
      <c r="J27" t="s">
        <v>380</v>
      </c>
    </row>
    <row r="28" spans="7:10" x14ac:dyDescent="0.3">
      <c r="G28" t="s">
        <v>326</v>
      </c>
      <c r="H28" t="s">
        <v>412</v>
      </c>
      <c r="I28" t="s">
        <v>380</v>
      </c>
      <c r="J28" t="s">
        <v>380</v>
      </c>
    </row>
    <row r="29" spans="7:10" x14ac:dyDescent="0.3">
      <c r="G29" t="s">
        <v>327</v>
      </c>
      <c r="H29" t="s">
        <v>413</v>
      </c>
      <c r="I29" t="s">
        <v>414</v>
      </c>
      <c r="J29" t="s">
        <v>379</v>
      </c>
    </row>
    <row r="32" spans="7:10" x14ac:dyDescent="0.3">
      <c r="G32" t="s">
        <v>328</v>
      </c>
      <c r="H32" t="s">
        <v>415</v>
      </c>
      <c r="I32" t="s">
        <v>416</v>
      </c>
      <c r="J32" t="s">
        <v>417</v>
      </c>
    </row>
    <row r="33" spans="7:11" x14ac:dyDescent="0.3">
      <c r="G33" t="s">
        <v>329</v>
      </c>
      <c r="H33" t="s">
        <v>418</v>
      </c>
      <c r="I33" t="s">
        <v>419</v>
      </c>
      <c r="J33" t="s">
        <v>420</v>
      </c>
      <c r="K33" t="s">
        <v>423</v>
      </c>
    </row>
    <row r="34" spans="7:11" x14ac:dyDescent="0.3">
      <c r="G34" t="s">
        <v>330</v>
      </c>
      <c r="H34" t="s">
        <v>421</v>
      </c>
      <c r="I34" t="s">
        <v>422</v>
      </c>
      <c r="J34" t="s">
        <v>420</v>
      </c>
      <c r="K34" t="s">
        <v>423</v>
      </c>
    </row>
    <row r="35" spans="7:11" x14ac:dyDescent="0.3">
      <c r="G35" t="s">
        <v>331</v>
      </c>
      <c r="H35" t="s">
        <v>424</v>
      </c>
      <c r="I35" t="s">
        <v>425</v>
      </c>
      <c r="J35" t="s">
        <v>427</v>
      </c>
    </row>
    <row r="36" spans="7:11" x14ac:dyDescent="0.3">
      <c r="G36" t="s">
        <v>332</v>
      </c>
      <c r="H36" t="s">
        <v>426</v>
      </c>
      <c r="I36" t="s">
        <v>425</v>
      </c>
      <c r="J36" t="s">
        <v>427</v>
      </c>
    </row>
    <row r="37" spans="7:11" x14ac:dyDescent="0.3">
      <c r="G37" t="s">
        <v>333</v>
      </c>
      <c r="H37" t="s">
        <v>428</v>
      </c>
      <c r="I37" t="s">
        <v>425</v>
      </c>
      <c r="J37" t="s">
        <v>427</v>
      </c>
    </row>
    <row r="38" spans="7:11" x14ac:dyDescent="0.3">
      <c r="G38" t="s">
        <v>334</v>
      </c>
      <c r="H38" t="s">
        <v>429</v>
      </c>
      <c r="I38" t="s">
        <v>430</v>
      </c>
      <c r="J38" t="s">
        <v>431</v>
      </c>
    </row>
    <row r="39" spans="7:11" x14ac:dyDescent="0.3">
      <c r="G39" t="s">
        <v>335</v>
      </c>
      <c r="H39" t="s">
        <v>432</v>
      </c>
      <c r="I39" t="s">
        <v>419</v>
      </c>
      <c r="J39" t="s">
        <v>420</v>
      </c>
    </row>
    <row r="40" spans="7:11" x14ac:dyDescent="0.3">
      <c r="G40" t="s">
        <v>336</v>
      </c>
      <c r="H40" t="s">
        <v>433</v>
      </c>
      <c r="I40" t="s">
        <v>419</v>
      </c>
      <c r="J40" t="s">
        <v>420</v>
      </c>
      <c r="K40" t="s">
        <v>423</v>
      </c>
    </row>
    <row r="41" spans="7:11" x14ac:dyDescent="0.3">
      <c r="G41" t="s">
        <v>337</v>
      </c>
      <c r="H41" t="s">
        <v>434</v>
      </c>
      <c r="I41" t="s">
        <v>435</v>
      </c>
      <c r="J41" t="s">
        <v>436</v>
      </c>
    </row>
    <row r="42" spans="7:11" x14ac:dyDescent="0.3">
      <c r="G42" t="s">
        <v>338</v>
      </c>
      <c r="H42" t="s">
        <v>437</v>
      </c>
      <c r="I42" t="s">
        <v>438</v>
      </c>
      <c r="J42" t="s">
        <v>431</v>
      </c>
    </row>
    <row r="43" spans="7:11" x14ac:dyDescent="0.3">
      <c r="G43" t="s">
        <v>339</v>
      </c>
      <c r="H43" t="s">
        <v>439</v>
      </c>
      <c r="I43" t="s">
        <v>419</v>
      </c>
      <c r="J43" t="s">
        <v>420</v>
      </c>
    </row>
    <row r="44" spans="7:11" x14ac:dyDescent="0.3">
      <c r="G44" t="s">
        <v>340</v>
      </c>
      <c r="H44" t="s">
        <v>440</v>
      </c>
      <c r="I44" t="s">
        <v>419</v>
      </c>
      <c r="J44" t="s">
        <v>420</v>
      </c>
    </row>
    <row r="45" spans="7:11" x14ac:dyDescent="0.3">
      <c r="G45" t="s">
        <v>341</v>
      </c>
      <c r="H45" t="s">
        <v>441</v>
      </c>
      <c r="I45" t="s">
        <v>442</v>
      </c>
      <c r="J45" t="s">
        <v>442</v>
      </c>
    </row>
    <row r="46" spans="7:11" x14ac:dyDescent="0.3">
      <c r="G46" t="s">
        <v>342</v>
      </c>
      <c r="H46" t="s">
        <v>443</v>
      </c>
      <c r="I46" t="s">
        <v>425</v>
      </c>
      <c r="J46" t="s">
        <v>427</v>
      </c>
    </row>
    <row r="47" spans="7:11" x14ac:dyDescent="0.3">
      <c r="G47" t="s">
        <v>343</v>
      </c>
      <c r="H47" t="s">
        <v>444</v>
      </c>
      <c r="I47" t="s">
        <v>419</v>
      </c>
      <c r="J47" t="s">
        <v>420</v>
      </c>
    </row>
    <row r="48" spans="7:11" x14ac:dyDescent="0.3">
      <c r="G48" t="s">
        <v>344</v>
      </c>
      <c r="H48" t="s">
        <v>445</v>
      </c>
      <c r="I48" t="s">
        <v>446</v>
      </c>
      <c r="J48" t="s">
        <v>447</v>
      </c>
    </row>
    <row r="49" spans="6:11" x14ac:dyDescent="0.3">
      <c r="F49" t="s">
        <v>448</v>
      </c>
      <c r="G49" t="s">
        <v>81</v>
      </c>
      <c r="H49" t="s">
        <v>82</v>
      </c>
      <c r="I49" t="s">
        <v>83</v>
      </c>
      <c r="J49" t="s">
        <v>108</v>
      </c>
    </row>
    <row r="50" spans="6:11" x14ac:dyDescent="0.3">
      <c r="G50" t="s">
        <v>345</v>
      </c>
      <c r="H50" t="s">
        <v>449</v>
      </c>
      <c r="I50" t="s">
        <v>425</v>
      </c>
      <c r="J50" t="s">
        <v>427</v>
      </c>
    </row>
    <row r="51" spans="6:11" x14ac:dyDescent="0.3">
      <c r="G51" t="s">
        <v>346</v>
      </c>
      <c r="H51" t="s">
        <v>450</v>
      </c>
      <c r="I51" t="s">
        <v>419</v>
      </c>
      <c r="J51" t="s">
        <v>420</v>
      </c>
      <c r="K51" t="s">
        <v>423</v>
      </c>
    </row>
    <row r="52" spans="6:11" x14ac:dyDescent="0.3">
      <c r="G52" t="s">
        <v>347</v>
      </c>
      <c r="H52" t="s">
        <v>451</v>
      </c>
      <c r="I52" t="s">
        <v>422</v>
      </c>
      <c r="J52" t="s">
        <v>420</v>
      </c>
      <c r="K52" t="s">
        <v>423</v>
      </c>
    </row>
    <row r="53" spans="6:11" x14ac:dyDescent="0.3">
      <c r="G53" t="s">
        <v>348</v>
      </c>
      <c r="H53" t="s">
        <v>452</v>
      </c>
      <c r="I53" t="s">
        <v>453</v>
      </c>
      <c r="J53" t="s">
        <v>454</v>
      </c>
    </row>
    <row r="54" spans="6:11" x14ac:dyDescent="0.3">
      <c r="G54" t="s">
        <v>349</v>
      </c>
      <c r="H54" t="s">
        <v>455</v>
      </c>
      <c r="I54" t="s">
        <v>435</v>
      </c>
      <c r="J54" t="s">
        <v>436</v>
      </c>
    </row>
    <row r="55" spans="6:11" x14ac:dyDescent="0.3">
      <c r="G55" t="s">
        <v>350</v>
      </c>
      <c r="H55" t="s">
        <v>455</v>
      </c>
      <c r="I55" t="s">
        <v>425</v>
      </c>
      <c r="J55" t="s">
        <v>427</v>
      </c>
    </row>
    <row r="56" spans="6:11" x14ac:dyDescent="0.3">
      <c r="G56" t="s">
        <v>351</v>
      </c>
      <c r="H56" t="s">
        <v>456</v>
      </c>
      <c r="I56" t="s">
        <v>457</v>
      </c>
      <c r="J56" t="s">
        <v>458</v>
      </c>
    </row>
    <row r="57" spans="6:11" x14ac:dyDescent="0.3">
      <c r="G57" t="s">
        <v>352</v>
      </c>
      <c r="H57" t="s">
        <v>398</v>
      </c>
      <c r="I57" t="s">
        <v>435</v>
      </c>
      <c r="J57" t="s">
        <v>436</v>
      </c>
    </row>
    <row r="58" spans="6:11" x14ac:dyDescent="0.3">
      <c r="F58" t="s">
        <v>448</v>
      </c>
      <c r="G58" t="s">
        <v>45</v>
      </c>
      <c r="H58" t="s">
        <v>48</v>
      </c>
      <c r="I58" t="s">
        <v>66</v>
      </c>
      <c r="J58" t="s">
        <v>101</v>
      </c>
    </row>
    <row r="59" spans="6:11" x14ac:dyDescent="0.3">
      <c r="G59" t="s">
        <v>353</v>
      </c>
      <c r="H59" t="s">
        <v>459</v>
      </c>
      <c r="I59" t="s">
        <v>435</v>
      </c>
      <c r="J59" t="s">
        <v>436</v>
      </c>
    </row>
    <row r="60" spans="6:11" x14ac:dyDescent="0.3">
      <c r="G60" t="s">
        <v>354</v>
      </c>
      <c r="H60" t="s">
        <v>460</v>
      </c>
      <c r="I60" t="s">
        <v>461</v>
      </c>
      <c r="J60" t="s">
        <v>417</v>
      </c>
    </row>
    <row r="61" spans="6:11" x14ac:dyDescent="0.3">
      <c r="G61" t="s">
        <v>355</v>
      </c>
      <c r="H61" t="s">
        <v>462</v>
      </c>
      <c r="I61" t="s">
        <v>446</v>
      </c>
      <c r="J61" t="s">
        <v>447</v>
      </c>
    </row>
    <row r="62" spans="6:11" x14ac:dyDescent="0.3">
      <c r="G62" t="s">
        <v>356</v>
      </c>
      <c r="H62" t="s">
        <v>400</v>
      </c>
      <c r="I62" t="s">
        <v>435</v>
      </c>
      <c r="J62" t="s">
        <v>436</v>
      </c>
    </row>
    <row r="63" spans="6:11" x14ac:dyDescent="0.3">
      <c r="G63" t="s">
        <v>357</v>
      </c>
      <c r="H63" t="s">
        <v>463</v>
      </c>
      <c r="I63" t="s">
        <v>465</v>
      </c>
      <c r="J63" t="s">
        <v>464</v>
      </c>
    </row>
    <row r="64" spans="6:11" x14ac:dyDescent="0.3">
      <c r="G64" t="s">
        <v>358</v>
      </c>
      <c r="H64" t="s">
        <v>466</v>
      </c>
      <c r="I64" t="s">
        <v>422</v>
      </c>
      <c r="J64" t="s">
        <v>420</v>
      </c>
    </row>
    <row r="65" spans="6:11" x14ac:dyDescent="0.3">
      <c r="G65" t="s">
        <v>359</v>
      </c>
      <c r="H65" t="s">
        <v>467</v>
      </c>
      <c r="I65" t="s">
        <v>438</v>
      </c>
      <c r="J65" t="s">
        <v>431</v>
      </c>
    </row>
    <row r="66" spans="6:11" x14ac:dyDescent="0.3">
      <c r="G66" t="s">
        <v>360</v>
      </c>
      <c r="H66" t="s">
        <v>468</v>
      </c>
      <c r="I66" t="s">
        <v>461</v>
      </c>
      <c r="J66" t="s">
        <v>417</v>
      </c>
    </row>
    <row r="67" spans="6:11" x14ac:dyDescent="0.3">
      <c r="G67" t="s">
        <v>361</v>
      </c>
      <c r="H67" t="s">
        <v>469</v>
      </c>
      <c r="I67" t="s">
        <v>419</v>
      </c>
      <c r="J67" t="s">
        <v>420</v>
      </c>
    </row>
    <row r="68" spans="6:11" x14ac:dyDescent="0.3">
      <c r="G68" t="s">
        <v>362</v>
      </c>
      <c r="H68" t="s">
        <v>470</v>
      </c>
      <c r="I68" t="s">
        <v>471</v>
      </c>
      <c r="J68" t="s">
        <v>472</v>
      </c>
    </row>
    <row r="69" spans="6:11" x14ac:dyDescent="0.3">
      <c r="G69" t="s">
        <v>363</v>
      </c>
      <c r="H69" t="s">
        <v>473</v>
      </c>
      <c r="I69" t="s">
        <v>425</v>
      </c>
      <c r="J69" t="s">
        <v>427</v>
      </c>
    </row>
    <row r="70" spans="6:11" x14ac:dyDescent="0.3">
      <c r="G70" t="s">
        <v>364</v>
      </c>
      <c r="H70" t="s">
        <v>474</v>
      </c>
      <c r="I70" t="s">
        <v>475</v>
      </c>
      <c r="J70" t="s">
        <v>420</v>
      </c>
    </row>
    <row r="71" spans="6:11" x14ac:dyDescent="0.3">
      <c r="F71" t="s">
        <v>448</v>
      </c>
      <c r="G71" t="s">
        <v>75</v>
      </c>
      <c r="H71" t="s">
        <v>76</v>
      </c>
      <c r="I71" t="s">
        <v>77</v>
      </c>
      <c r="J71" t="s">
        <v>107</v>
      </c>
    </row>
    <row r="72" spans="6:11" x14ac:dyDescent="0.3">
      <c r="G72" t="s">
        <v>365</v>
      </c>
      <c r="H72" t="s">
        <v>476</v>
      </c>
      <c r="I72" t="s">
        <v>477</v>
      </c>
      <c r="J72" t="s">
        <v>427</v>
      </c>
    </row>
    <row r="73" spans="6:11" x14ac:dyDescent="0.3">
      <c r="G73" t="s">
        <v>366</v>
      </c>
      <c r="H73" t="s">
        <v>478</v>
      </c>
      <c r="I73" t="s">
        <v>425</v>
      </c>
      <c r="J73" t="s">
        <v>427</v>
      </c>
    </row>
    <row r="74" spans="6:11" x14ac:dyDescent="0.3">
      <c r="G74" t="s">
        <v>367</v>
      </c>
      <c r="H74" t="s">
        <v>479</v>
      </c>
      <c r="I74" t="s">
        <v>425</v>
      </c>
      <c r="J74" t="s">
        <v>427</v>
      </c>
    </row>
    <row r="75" spans="6:11" x14ac:dyDescent="0.3">
      <c r="G75" t="s">
        <v>368</v>
      </c>
      <c r="H75" t="s">
        <v>480</v>
      </c>
      <c r="I75" t="s">
        <v>425</v>
      </c>
      <c r="J75" t="s">
        <v>427</v>
      </c>
    </row>
    <row r="76" spans="6:11" x14ac:dyDescent="0.3">
      <c r="G76" t="s">
        <v>369</v>
      </c>
      <c r="H76" t="s">
        <v>481</v>
      </c>
      <c r="I76" t="s">
        <v>425</v>
      </c>
      <c r="J76" t="s">
        <v>427</v>
      </c>
    </row>
    <row r="77" spans="6:11" x14ac:dyDescent="0.3">
      <c r="G77" t="s">
        <v>370</v>
      </c>
      <c r="H77" t="s">
        <v>482</v>
      </c>
      <c r="I77" t="s">
        <v>446</v>
      </c>
      <c r="J77" t="s">
        <v>447</v>
      </c>
    </row>
    <row r="78" spans="6:11" x14ac:dyDescent="0.3">
      <c r="G78" t="s">
        <v>371</v>
      </c>
      <c r="H78" t="s">
        <v>483</v>
      </c>
      <c r="I78" t="s">
        <v>422</v>
      </c>
      <c r="J78" t="s">
        <v>420</v>
      </c>
      <c r="K78" t="s">
        <v>423</v>
      </c>
    </row>
    <row r="79" spans="6:11" x14ac:dyDescent="0.3">
      <c r="G79" t="s">
        <v>49</v>
      </c>
      <c r="H79" t="s">
        <v>50</v>
      </c>
      <c r="I79" t="s">
        <v>51</v>
      </c>
      <c r="J79" t="s">
        <v>105</v>
      </c>
    </row>
    <row r="80" spans="6:11" x14ac:dyDescent="0.3">
      <c r="F80" t="s">
        <v>448</v>
      </c>
      <c r="G80" t="s">
        <v>46</v>
      </c>
      <c r="H80" t="s">
        <v>47</v>
      </c>
      <c r="I80" t="s">
        <v>66</v>
      </c>
      <c r="J80" t="s">
        <v>101</v>
      </c>
    </row>
    <row r="81" spans="6:11" x14ac:dyDescent="0.3">
      <c r="G81" t="s">
        <v>372</v>
      </c>
      <c r="H81" t="s">
        <v>484</v>
      </c>
      <c r="I81" t="s">
        <v>435</v>
      </c>
      <c r="J81" t="s">
        <v>436</v>
      </c>
    </row>
    <row r="82" spans="6:11" x14ac:dyDescent="0.3">
      <c r="G82" t="s">
        <v>373</v>
      </c>
      <c r="H82" t="s">
        <v>485</v>
      </c>
      <c r="I82" t="s">
        <v>425</v>
      </c>
      <c r="J82" t="s">
        <v>427</v>
      </c>
    </row>
    <row r="84" spans="6:11" x14ac:dyDescent="0.3">
      <c r="F84">
        <f>COUNTA(F32:F82)</f>
        <v>4</v>
      </c>
      <c r="G84">
        <f>COUNTA(G32:G82)</f>
        <v>51</v>
      </c>
      <c r="K84">
        <f>COUNTA(K32:K82)</f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A2B56-8053-4CA2-8B05-D47BAAE66668}">
  <sheetPr>
    <tabColor theme="4" tint="-0.249977111117893"/>
  </sheetPr>
  <dimension ref="B3:J32"/>
  <sheetViews>
    <sheetView zoomScale="90" zoomScaleNormal="90" workbookViewId="0">
      <selection activeCell="G32" sqref="G32"/>
    </sheetView>
  </sheetViews>
  <sheetFormatPr defaultRowHeight="14.4" x14ac:dyDescent="0.3"/>
  <cols>
    <col min="7" max="7" width="13" style="12" bestFit="1" customWidth="1"/>
    <col min="8" max="8" width="49" style="12" bestFit="1" customWidth="1"/>
    <col min="9" max="10" width="16.33203125" style="12" customWidth="1"/>
  </cols>
  <sheetData>
    <row r="3" spans="7:10" x14ac:dyDescent="0.3">
      <c r="G3" s="12" t="s">
        <v>486</v>
      </c>
      <c r="H3" s="12" t="s">
        <v>511</v>
      </c>
      <c r="I3" s="12" t="s">
        <v>514</v>
      </c>
      <c r="J3" s="12" t="s">
        <v>512</v>
      </c>
    </row>
    <row r="4" spans="7:10" x14ac:dyDescent="0.3">
      <c r="G4" s="12" t="s">
        <v>487</v>
      </c>
      <c r="H4" s="12" t="s">
        <v>513</v>
      </c>
      <c r="I4" s="12" t="s">
        <v>514</v>
      </c>
      <c r="J4" s="12" t="s">
        <v>512</v>
      </c>
    </row>
    <row r="5" spans="7:10" x14ac:dyDescent="0.3">
      <c r="G5" s="12" t="s">
        <v>488</v>
      </c>
      <c r="H5" s="12" t="s">
        <v>516</v>
      </c>
      <c r="I5" s="12" t="s">
        <v>514</v>
      </c>
      <c r="J5" s="12" t="s">
        <v>512</v>
      </c>
    </row>
    <row r="6" spans="7:10" x14ac:dyDescent="0.3">
      <c r="G6" s="12" t="s">
        <v>489</v>
      </c>
      <c r="H6" s="12" t="s">
        <v>411</v>
      </c>
      <c r="I6" s="12" t="s">
        <v>514</v>
      </c>
      <c r="J6" s="12" t="s">
        <v>512</v>
      </c>
    </row>
    <row r="7" spans="7:10" x14ac:dyDescent="0.3">
      <c r="G7" s="12" t="s">
        <v>490</v>
      </c>
      <c r="H7" s="12" t="s">
        <v>517</v>
      </c>
      <c r="I7" s="12" t="s">
        <v>514</v>
      </c>
      <c r="J7" s="12" t="s">
        <v>512</v>
      </c>
    </row>
    <row r="8" spans="7:10" x14ac:dyDescent="0.3">
      <c r="G8" s="12" t="s">
        <v>491</v>
      </c>
      <c r="H8" s="12" t="s">
        <v>515</v>
      </c>
      <c r="I8" s="12" t="s">
        <v>514</v>
      </c>
      <c r="J8" s="12" t="s">
        <v>512</v>
      </c>
    </row>
    <row r="9" spans="7:10" x14ac:dyDescent="0.3">
      <c r="G9" s="12" t="s">
        <v>492</v>
      </c>
      <c r="H9" s="12" t="s">
        <v>518</v>
      </c>
      <c r="I9" s="12" t="s">
        <v>519</v>
      </c>
      <c r="J9" s="12" t="s">
        <v>512</v>
      </c>
    </row>
    <row r="10" spans="7:10" x14ac:dyDescent="0.3">
      <c r="G10" s="12" t="s">
        <v>493</v>
      </c>
      <c r="H10" s="12" t="s">
        <v>520</v>
      </c>
      <c r="I10" s="12" t="s">
        <v>514</v>
      </c>
      <c r="J10" s="12" t="s">
        <v>512</v>
      </c>
    </row>
    <row r="11" spans="7:10" x14ac:dyDescent="0.3">
      <c r="G11" s="12" t="s">
        <v>494</v>
      </c>
      <c r="H11" s="12" t="s">
        <v>521</v>
      </c>
      <c r="I11" s="12" t="s">
        <v>514</v>
      </c>
      <c r="J11" s="12" t="s">
        <v>512</v>
      </c>
    </row>
    <row r="12" spans="7:10" x14ac:dyDescent="0.3">
      <c r="G12" s="12" t="s">
        <v>495</v>
      </c>
      <c r="H12" s="12" t="s">
        <v>522</v>
      </c>
      <c r="I12" s="12" t="s">
        <v>514</v>
      </c>
      <c r="J12" s="12" t="s">
        <v>512</v>
      </c>
    </row>
    <row r="13" spans="7:10" x14ac:dyDescent="0.3">
      <c r="G13" s="12" t="s">
        <v>496</v>
      </c>
      <c r="H13" s="12" t="s">
        <v>523</v>
      </c>
      <c r="I13" s="12" t="s">
        <v>514</v>
      </c>
      <c r="J13" s="12" t="s">
        <v>512</v>
      </c>
    </row>
    <row r="14" spans="7:10" x14ac:dyDescent="0.3">
      <c r="G14" s="12" t="s">
        <v>497</v>
      </c>
      <c r="H14" s="12" t="s">
        <v>525</v>
      </c>
      <c r="I14" s="12" t="s">
        <v>524</v>
      </c>
      <c r="J14" s="12" t="s">
        <v>512</v>
      </c>
    </row>
    <row r="17" spans="2:10" x14ac:dyDescent="0.3">
      <c r="G17" s="12" t="s">
        <v>498</v>
      </c>
      <c r="H17" s="12" t="s">
        <v>526</v>
      </c>
      <c r="I17" s="12" t="s">
        <v>527</v>
      </c>
      <c r="J17" s="12" t="s">
        <v>528</v>
      </c>
    </row>
    <row r="18" spans="2:10" x14ac:dyDescent="0.3">
      <c r="G18" s="12" t="s">
        <v>499</v>
      </c>
      <c r="H18" s="12" t="s">
        <v>526</v>
      </c>
      <c r="I18" s="12" t="s">
        <v>530</v>
      </c>
      <c r="J18" s="12" t="s">
        <v>529</v>
      </c>
    </row>
    <row r="19" spans="2:10" x14ac:dyDescent="0.3">
      <c r="G19" s="12" t="s">
        <v>500</v>
      </c>
      <c r="H19" s="12" t="s">
        <v>531</v>
      </c>
      <c r="I19" s="12" t="s">
        <v>532</v>
      </c>
      <c r="J19" s="12" t="s">
        <v>533</v>
      </c>
    </row>
    <row r="20" spans="2:10" x14ac:dyDescent="0.3">
      <c r="G20" s="12" t="s">
        <v>501</v>
      </c>
      <c r="H20" s="12" t="s">
        <v>534</v>
      </c>
      <c r="I20" s="12" t="s">
        <v>536</v>
      </c>
      <c r="J20" s="12" t="s">
        <v>535</v>
      </c>
    </row>
    <row r="21" spans="2:10" x14ac:dyDescent="0.3">
      <c r="G21" s="12" t="s">
        <v>502</v>
      </c>
      <c r="H21" s="12" t="s">
        <v>537</v>
      </c>
      <c r="I21" s="12" t="s">
        <v>538</v>
      </c>
      <c r="J21" s="12" t="s">
        <v>539</v>
      </c>
    </row>
    <row r="22" spans="2:10" x14ac:dyDescent="0.3">
      <c r="G22" s="12" t="s">
        <v>503</v>
      </c>
      <c r="H22" s="12" t="s">
        <v>540</v>
      </c>
      <c r="I22" s="12" t="s">
        <v>541</v>
      </c>
      <c r="J22" s="12" t="s">
        <v>542</v>
      </c>
    </row>
    <row r="23" spans="2:10" x14ac:dyDescent="0.3">
      <c r="G23" s="12" t="s">
        <v>504</v>
      </c>
      <c r="H23" s="12" t="s">
        <v>543</v>
      </c>
      <c r="I23" s="12" t="s">
        <v>544</v>
      </c>
      <c r="J23" s="12" t="s">
        <v>544</v>
      </c>
    </row>
    <row r="24" spans="2:10" x14ac:dyDescent="0.3">
      <c r="G24" s="12" t="s">
        <v>505</v>
      </c>
      <c r="H24" s="12" t="s">
        <v>547</v>
      </c>
      <c r="I24" s="12" t="s">
        <v>545</v>
      </c>
      <c r="J24" s="12" t="s">
        <v>546</v>
      </c>
    </row>
    <row r="25" spans="2:10" x14ac:dyDescent="0.3">
      <c r="F25" t="s">
        <v>448</v>
      </c>
      <c r="G25" s="12" t="s">
        <v>39</v>
      </c>
      <c r="H25" s="12" t="s">
        <v>40</v>
      </c>
      <c r="I25" s="12" t="s">
        <v>63</v>
      </c>
      <c r="J25" s="12" t="s">
        <v>104</v>
      </c>
    </row>
    <row r="26" spans="2:10" x14ac:dyDescent="0.3">
      <c r="G26" s="12" t="s">
        <v>506</v>
      </c>
      <c r="H26" s="12" t="s">
        <v>548</v>
      </c>
      <c r="I26" s="12" t="s">
        <v>530</v>
      </c>
      <c r="J26" s="12" t="s">
        <v>529</v>
      </c>
    </row>
    <row r="27" spans="2:10" x14ac:dyDescent="0.3">
      <c r="G27" s="12" t="s">
        <v>507</v>
      </c>
      <c r="H27" s="12" t="s">
        <v>549</v>
      </c>
      <c r="I27" s="12" t="s">
        <v>550</v>
      </c>
      <c r="J27" s="12" t="s">
        <v>528</v>
      </c>
    </row>
    <row r="28" spans="2:10" ht="15.6" x14ac:dyDescent="0.3">
      <c r="G28" s="12" t="s">
        <v>508</v>
      </c>
      <c r="H28" s="12" t="s">
        <v>555</v>
      </c>
      <c r="I28" s="12" t="s">
        <v>551</v>
      </c>
      <c r="J28" s="12" t="s">
        <v>552</v>
      </c>
    </row>
    <row r="29" spans="2:10" x14ac:dyDescent="0.3">
      <c r="G29" s="12" t="s">
        <v>509</v>
      </c>
      <c r="H29" s="12" t="s">
        <v>553</v>
      </c>
      <c r="I29" s="12" t="s">
        <v>544</v>
      </c>
      <c r="J29" s="12" t="s">
        <v>544</v>
      </c>
    </row>
    <row r="30" spans="2:10" x14ac:dyDescent="0.3">
      <c r="G30" s="12" t="s">
        <v>510</v>
      </c>
      <c r="H30" s="12" t="s">
        <v>554</v>
      </c>
      <c r="I30" s="12" t="s">
        <v>536</v>
      </c>
      <c r="J30" s="12" t="s">
        <v>535</v>
      </c>
    </row>
    <row r="31" spans="2:10" x14ac:dyDescent="0.3">
      <c r="B31" t="s">
        <v>556</v>
      </c>
    </row>
    <row r="32" spans="2:10" x14ac:dyDescent="0.3">
      <c r="B32">
        <v>26</v>
      </c>
      <c r="G32" s="12">
        <f>COUNTA(G3:G30)</f>
        <v>26</v>
      </c>
      <c r="I32" s="12">
        <f>COUNTA(I3:I30)</f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E24A-FC3E-4C8F-B982-45500439BB77}">
  <sheetPr>
    <tabColor theme="4" tint="-0.249977111117893"/>
  </sheetPr>
  <dimension ref="G3:P75"/>
  <sheetViews>
    <sheetView topLeftCell="B1" zoomScale="90" zoomScaleNormal="90" workbookViewId="0">
      <selection activeCell="H1" sqref="H1"/>
    </sheetView>
  </sheetViews>
  <sheetFormatPr defaultRowHeight="14.4" x14ac:dyDescent="0.3"/>
  <cols>
    <col min="7" max="7" width="10" bestFit="1" customWidth="1"/>
    <col min="8" max="8" width="12.21875" bestFit="1" customWidth="1"/>
    <col min="9" max="9" width="63.109375" customWidth="1"/>
    <col min="10" max="10" width="17.5546875" bestFit="1" customWidth="1"/>
    <col min="11" max="11" width="13.6640625" bestFit="1" customWidth="1"/>
    <col min="12" max="12" width="11.88671875" customWidth="1"/>
  </cols>
  <sheetData>
    <row r="3" spans="7:13" x14ac:dyDescent="0.3">
      <c r="H3" t="s">
        <v>557</v>
      </c>
      <c r="I3" t="s">
        <v>374</v>
      </c>
      <c r="J3" t="s">
        <v>601</v>
      </c>
      <c r="K3" t="s">
        <v>604</v>
      </c>
      <c r="L3" t="s">
        <v>423</v>
      </c>
    </row>
    <row r="4" spans="7:13" x14ac:dyDescent="0.3">
      <c r="H4" t="s">
        <v>558</v>
      </c>
      <c r="I4" t="s">
        <v>602</v>
      </c>
      <c r="J4" t="s">
        <v>603</v>
      </c>
      <c r="K4" t="s">
        <v>605</v>
      </c>
    </row>
    <row r="5" spans="7:13" x14ac:dyDescent="0.3">
      <c r="H5" t="s">
        <v>559</v>
      </c>
      <c r="I5" t="s">
        <v>606</v>
      </c>
      <c r="J5" t="s">
        <v>607</v>
      </c>
      <c r="K5" t="s">
        <v>608</v>
      </c>
    </row>
    <row r="6" spans="7:13" x14ac:dyDescent="0.3">
      <c r="H6" t="s">
        <v>560</v>
      </c>
      <c r="I6" t="s">
        <v>433</v>
      </c>
      <c r="J6" t="s">
        <v>601</v>
      </c>
      <c r="K6" t="s">
        <v>604</v>
      </c>
      <c r="L6" t="s">
        <v>423</v>
      </c>
    </row>
    <row r="7" spans="7:13" x14ac:dyDescent="0.3">
      <c r="G7" s="3" t="s">
        <v>4</v>
      </c>
      <c r="H7" t="s">
        <v>4</v>
      </c>
      <c r="I7" t="s">
        <v>0</v>
      </c>
      <c r="J7" t="s">
        <v>1</v>
      </c>
      <c r="K7" t="s">
        <v>99</v>
      </c>
      <c r="L7" t="s">
        <v>423</v>
      </c>
      <c r="M7" t="b">
        <f>G7=H7</f>
        <v>1</v>
      </c>
    </row>
    <row r="8" spans="7:13" x14ac:dyDescent="0.3">
      <c r="G8" s="3" t="s">
        <v>2</v>
      </c>
      <c r="H8" t="s">
        <v>2</v>
      </c>
      <c r="I8" t="s">
        <v>3</v>
      </c>
      <c r="J8" t="s">
        <v>1</v>
      </c>
      <c r="K8" t="s">
        <v>99</v>
      </c>
      <c r="L8" t="s">
        <v>423</v>
      </c>
      <c r="M8" t="b">
        <f>G8=H8</f>
        <v>1</v>
      </c>
    </row>
    <row r="9" spans="7:13" x14ac:dyDescent="0.3">
      <c r="H9" t="s">
        <v>561</v>
      </c>
      <c r="I9" t="s">
        <v>612</v>
      </c>
      <c r="J9" t="s">
        <v>601</v>
      </c>
      <c r="K9" t="s">
        <v>604</v>
      </c>
    </row>
    <row r="10" spans="7:13" x14ac:dyDescent="0.3">
      <c r="H10" t="s">
        <v>562</v>
      </c>
      <c r="I10" t="s">
        <v>610</v>
      </c>
      <c r="J10" t="s">
        <v>601</v>
      </c>
      <c r="K10" t="s">
        <v>604</v>
      </c>
      <c r="L10" t="s">
        <v>423</v>
      </c>
    </row>
    <row r="11" spans="7:13" x14ac:dyDescent="0.3">
      <c r="H11" t="s">
        <v>5</v>
      </c>
      <c r="J11" t="s">
        <v>1</v>
      </c>
      <c r="K11" t="s">
        <v>99</v>
      </c>
    </row>
    <row r="12" spans="7:13" x14ac:dyDescent="0.3">
      <c r="H12" t="s">
        <v>7</v>
      </c>
      <c r="J12" t="s">
        <v>1</v>
      </c>
      <c r="K12" t="s">
        <v>99</v>
      </c>
    </row>
    <row r="13" spans="7:13" x14ac:dyDescent="0.3">
      <c r="G13" s="3" t="s">
        <v>9</v>
      </c>
      <c r="H13" t="s">
        <v>9</v>
      </c>
      <c r="I13" t="s">
        <v>613</v>
      </c>
      <c r="J13" t="s">
        <v>1</v>
      </c>
      <c r="K13" t="s">
        <v>99</v>
      </c>
      <c r="L13" t="s">
        <v>423</v>
      </c>
      <c r="M13" t="b">
        <f>G13=H13</f>
        <v>1</v>
      </c>
    </row>
    <row r="14" spans="7:13" x14ac:dyDescent="0.3">
      <c r="H14" t="s">
        <v>563</v>
      </c>
      <c r="I14" t="s">
        <v>611</v>
      </c>
      <c r="J14" t="s">
        <v>603</v>
      </c>
      <c r="K14" t="s">
        <v>605</v>
      </c>
    </row>
    <row r="15" spans="7:13" x14ac:dyDescent="0.3">
      <c r="H15" t="s">
        <v>11</v>
      </c>
      <c r="J15" t="s">
        <v>1</v>
      </c>
      <c r="K15" t="s">
        <v>99</v>
      </c>
    </row>
    <row r="16" spans="7:13" x14ac:dyDescent="0.3">
      <c r="H16" t="s">
        <v>14</v>
      </c>
      <c r="J16" t="s">
        <v>1</v>
      </c>
      <c r="K16" t="s">
        <v>99</v>
      </c>
    </row>
    <row r="17" spans="7:13" x14ac:dyDescent="0.3">
      <c r="H17" t="s">
        <v>564</v>
      </c>
      <c r="I17" t="s">
        <v>614</v>
      </c>
      <c r="J17" t="s">
        <v>607</v>
      </c>
      <c r="K17" t="s">
        <v>608</v>
      </c>
    </row>
    <row r="18" spans="7:13" x14ac:dyDescent="0.3">
      <c r="H18" t="s">
        <v>15</v>
      </c>
      <c r="J18" t="s">
        <v>1</v>
      </c>
      <c r="K18" t="s">
        <v>99</v>
      </c>
    </row>
    <row r="19" spans="7:13" x14ac:dyDescent="0.3">
      <c r="H19" t="s">
        <v>17</v>
      </c>
      <c r="J19" t="s">
        <v>1</v>
      </c>
      <c r="K19" t="s">
        <v>99</v>
      </c>
    </row>
    <row r="20" spans="7:13" x14ac:dyDescent="0.3">
      <c r="H20" t="s">
        <v>565</v>
      </c>
      <c r="I20" t="s">
        <v>615</v>
      </c>
      <c r="J20" t="s">
        <v>601</v>
      </c>
      <c r="K20" t="s">
        <v>604</v>
      </c>
    </row>
    <row r="21" spans="7:13" x14ac:dyDescent="0.3">
      <c r="H21" t="s">
        <v>566</v>
      </c>
      <c r="I21" t="s">
        <v>616</v>
      </c>
      <c r="J21" t="s">
        <v>607</v>
      </c>
      <c r="K21" t="s">
        <v>608</v>
      </c>
    </row>
    <row r="22" spans="7:13" x14ac:dyDescent="0.3">
      <c r="H22" t="s">
        <v>567</v>
      </c>
      <c r="I22" t="s">
        <v>617</v>
      </c>
      <c r="J22" t="s">
        <v>618</v>
      </c>
      <c r="K22" t="s">
        <v>609</v>
      </c>
    </row>
    <row r="23" spans="7:13" x14ac:dyDescent="0.3">
      <c r="H23" t="s">
        <v>19</v>
      </c>
      <c r="J23" t="s">
        <v>1</v>
      </c>
      <c r="K23" t="s">
        <v>99</v>
      </c>
    </row>
    <row r="24" spans="7:13" x14ac:dyDescent="0.3">
      <c r="H24" t="s">
        <v>568</v>
      </c>
      <c r="I24" t="s">
        <v>619</v>
      </c>
      <c r="J24" t="s">
        <v>620</v>
      </c>
      <c r="K24" t="s">
        <v>621</v>
      </c>
    </row>
    <row r="25" spans="7:13" x14ac:dyDescent="0.3">
      <c r="H25" t="s">
        <v>569</v>
      </c>
      <c r="I25" t="s">
        <v>622</v>
      </c>
      <c r="J25" t="s">
        <v>601</v>
      </c>
      <c r="K25" t="s">
        <v>604</v>
      </c>
    </row>
    <row r="26" spans="7:13" x14ac:dyDescent="0.3">
      <c r="H26" t="s">
        <v>21</v>
      </c>
      <c r="J26" t="s">
        <v>1</v>
      </c>
      <c r="K26" t="s">
        <v>99</v>
      </c>
    </row>
    <row r="27" spans="7:13" x14ac:dyDescent="0.3">
      <c r="H27" t="s">
        <v>570</v>
      </c>
      <c r="I27" t="s">
        <v>623</v>
      </c>
      <c r="J27" t="s">
        <v>607</v>
      </c>
      <c r="K27" t="s">
        <v>608</v>
      </c>
    </row>
    <row r="28" spans="7:13" x14ac:dyDescent="0.3">
      <c r="H28" t="s">
        <v>571</v>
      </c>
      <c r="I28" t="s">
        <v>624</v>
      </c>
      <c r="J28" t="s">
        <v>601</v>
      </c>
      <c r="K28" t="s">
        <v>604</v>
      </c>
    </row>
    <row r="29" spans="7:13" x14ac:dyDescent="0.3">
      <c r="H29" t="s">
        <v>572</v>
      </c>
      <c r="I29" t="s">
        <v>625</v>
      </c>
      <c r="J29" t="s">
        <v>601</v>
      </c>
      <c r="K29" t="s">
        <v>604</v>
      </c>
      <c r="L29" t="s">
        <v>423</v>
      </c>
    </row>
    <row r="30" spans="7:13" x14ac:dyDescent="0.3">
      <c r="H30" t="s">
        <v>23</v>
      </c>
      <c r="J30" t="s">
        <v>1</v>
      </c>
      <c r="K30" t="s">
        <v>99</v>
      </c>
    </row>
    <row r="31" spans="7:13" x14ac:dyDescent="0.3">
      <c r="H31" t="s">
        <v>573</v>
      </c>
      <c r="I31" t="s">
        <v>626</v>
      </c>
      <c r="J31" t="s">
        <v>620</v>
      </c>
      <c r="K31" t="s">
        <v>621</v>
      </c>
    </row>
    <row r="32" spans="7:13" x14ac:dyDescent="0.3">
      <c r="G32" s="3" t="s">
        <v>25</v>
      </c>
      <c r="H32" t="s">
        <v>25</v>
      </c>
      <c r="J32" t="s">
        <v>1</v>
      </c>
      <c r="K32" t="s">
        <v>99</v>
      </c>
      <c r="L32" t="s">
        <v>423</v>
      </c>
      <c r="M32" t="b">
        <f>G32=H32</f>
        <v>1</v>
      </c>
    </row>
    <row r="33" spans="7:13" x14ac:dyDescent="0.3">
      <c r="G33" s="3" t="s">
        <v>28</v>
      </c>
      <c r="H33" t="s">
        <v>28</v>
      </c>
      <c r="J33" t="s">
        <v>1</v>
      </c>
      <c r="K33" t="s">
        <v>99</v>
      </c>
      <c r="L33" t="s">
        <v>423</v>
      </c>
      <c r="M33" t="b">
        <f>G33=H33</f>
        <v>1</v>
      </c>
    </row>
    <row r="34" spans="7:13" x14ac:dyDescent="0.3">
      <c r="H34" t="s">
        <v>29</v>
      </c>
      <c r="J34" t="s">
        <v>1</v>
      </c>
      <c r="K34" t="s">
        <v>99</v>
      </c>
    </row>
    <row r="35" spans="7:13" ht="15.6" x14ac:dyDescent="0.3">
      <c r="H35" t="s">
        <v>574</v>
      </c>
      <c r="I35" t="s">
        <v>627</v>
      </c>
      <c r="J35" t="s">
        <v>620</v>
      </c>
      <c r="K35" t="s">
        <v>621</v>
      </c>
    </row>
    <row r="36" spans="7:13" x14ac:dyDescent="0.3">
      <c r="H36" t="s">
        <v>31</v>
      </c>
      <c r="J36" t="s">
        <v>1</v>
      </c>
      <c r="K36" t="s">
        <v>99</v>
      </c>
    </row>
    <row r="37" spans="7:13" x14ac:dyDescent="0.3">
      <c r="H37" t="s">
        <v>575</v>
      </c>
      <c r="I37" t="s">
        <v>628</v>
      </c>
      <c r="J37" t="s">
        <v>620</v>
      </c>
      <c r="K37" t="s">
        <v>621</v>
      </c>
    </row>
    <row r="38" spans="7:13" x14ac:dyDescent="0.3">
      <c r="H38" t="s">
        <v>576</v>
      </c>
      <c r="I38" t="s">
        <v>629</v>
      </c>
      <c r="J38" t="s">
        <v>601</v>
      </c>
      <c r="K38" t="s">
        <v>604</v>
      </c>
    </row>
    <row r="39" spans="7:13" x14ac:dyDescent="0.3">
      <c r="H39" t="s">
        <v>577</v>
      </c>
      <c r="I39" t="s">
        <v>630</v>
      </c>
      <c r="J39" t="s">
        <v>601</v>
      </c>
      <c r="K39" t="s">
        <v>604</v>
      </c>
    </row>
    <row r="40" spans="7:13" x14ac:dyDescent="0.3">
      <c r="G40" s="3" t="s">
        <v>34</v>
      </c>
      <c r="H40" t="s">
        <v>34</v>
      </c>
      <c r="J40" t="s">
        <v>1</v>
      </c>
      <c r="K40" t="s">
        <v>99</v>
      </c>
      <c r="L40" t="s">
        <v>423</v>
      </c>
      <c r="M40" t="b">
        <f>G40=H40</f>
        <v>1</v>
      </c>
    </row>
    <row r="41" spans="7:13" x14ac:dyDescent="0.3">
      <c r="H41" t="s">
        <v>578</v>
      </c>
      <c r="I41" t="s">
        <v>631</v>
      </c>
      <c r="J41" t="s">
        <v>601</v>
      </c>
      <c r="K41" t="s">
        <v>604</v>
      </c>
      <c r="L41" t="s">
        <v>423</v>
      </c>
    </row>
    <row r="42" spans="7:13" x14ac:dyDescent="0.3">
      <c r="H42" t="s">
        <v>35</v>
      </c>
      <c r="J42" t="s">
        <v>1</v>
      </c>
      <c r="K42" t="s">
        <v>99</v>
      </c>
    </row>
    <row r="43" spans="7:13" x14ac:dyDescent="0.3">
      <c r="H43" t="s">
        <v>37</v>
      </c>
      <c r="J43" t="s">
        <v>1</v>
      </c>
      <c r="K43" t="s">
        <v>99</v>
      </c>
    </row>
    <row r="44" spans="7:13" x14ac:dyDescent="0.3">
      <c r="H44" t="s">
        <v>579</v>
      </c>
      <c r="I44" t="s">
        <v>632</v>
      </c>
      <c r="J44" t="s">
        <v>620</v>
      </c>
      <c r="K44" t="s">
        <v>621</v>
      </c>
    </row>
    <row r="45" spans="7:13" x14ac:dyDescent="0.3">
      <c r="H45" t="s">
        <v>580</v>
      </c>
      <c r="I45" t="s">
        <v>633</v>
      </c>
      <c r="J45" t="s">
        <v>607</v>
      </c>
      <c r="K45" t="s">
        <v>608</v>
      </c>
    </row>
    <row r="46" spans="7:13" x14ac:dyDescent="0.3">
      <c r="H46" t="s">
        <v>581</v>
      </c>
      <c r="I46" t="s">
        <v>412</v>
      </c>
      <c r="J46" t="s">
        <v>601</v>
      </c>
      <c r="K46" t="s">
        <v>604</v>
      </c>
    </row>
    <row r="47" spans="7:13" x14ac:dyDescent="0.3">
      <c r="H47" t="s">
        <v>582</v>
      </c>
      <c r="I47" t="s">
        <v>634</v>
      </c>
      <c r="J47" t="s">
        <v>601</v>
      </c>
      <c r="K47" t="s">
        <v>604</v>
      </c>
    </row>
    <row r="48" spans="7:13" x14ac:dyDescent="0.3">
      <c r="H48" t="s">
        <v>583</v>
      </c>
      <c r="I48" t="s">
        <v>635</v>
      </c>
      <c r="J48" t="s">
        <v>601</v>
      </c>
      <c r="K48" t="s">
        <v>604</v>
      </c>
    </row>
    <row r="50" spans="8:12" x14ac:dyDescent="0.3">
      <c r="H50">
        <f>COUNTA(H3:H48)</f>
        <v>46</v>
      </c>
      <c r="J50">
        <f>COUNTA(J3:J48)</f>
        <v>46</v>
      </c>
      <c r="L50">
        <f>COUNTA(L3:L48)</f>
        <v>11</v>
      </c>
    </row>
    <row r="52" spans="8:12" x14ac:dyDescent="0.3">
      <c r="H52" t="s">
        <v>584</v>
      </c>
      <c r="I52" t="s">
        <v>636</v>
      </c>
      <c r="J52" t="s">
        <v>637</v>
      </c>
      <c r="K52" t="s">
        <v>637</v>
      </c>
    </row>
    <row r="53" spans="8:12" x14ac:dyDescent="0.3">
      <c r="H53" t="s">
        <v>585</v>
      </c>
      <c r="I53" t="s">
        <v>374</v>
      </c>
      <c r="J53" t="s">
        <v>637</v>
      </c>
      <c r="K53" t="s">
        <v>637</v>
      </c>
    </row>
    <row r="54" spans="8:12" x14ac:dyDescent="0.3">
      <c r="H54" t="s">
        <v>586</v>
      </c>
      <c r="I54" t="s">
        <v>638</v>
      </c>
      <c r="J54" t="s">
        <v>639</v>
      </c>
      <c r="K54" t="s">
        <v>640</v>
      </c>
    </row>
    <row r="55" spans="8:12" x14ac:dyDescent="0.3">
      <c r="H55" t="s">
        <v>587</v>
      </c>
      <c r="I55" t="s">
        <v>643</v>
      </c>
      <c r="J55" t="s">
        <v>641</v>
      </c>
      <c r="K55" t="s">
        <v>642</v>
      </c>
    </row>
    <row r="56" spans="8:12" x14ac:dyDescent="0.3">
      <c r="H56" t="s">
        <v>588</v>
      </c>
      <c r="I56" t="s">
        <v>644</v>
      </c>
      <c r="J56" t="s">
        <v>641</v>
      </c>
      <c r="K56" t="s">
        <v>642</v>
      </c>
    </row>
    <row r="57" spans="8:12" x14ac:dyDescent="0.3">
      <c r="H57" t="s">
        <v>589</v>
      </c>
      <c r="I57" t="s">
        <v>384</v>
      </c>
      <c r="J57" t="s">
        <v>637</v>
      </c>
      <c r="K57" t="s">
        <v>637</v>
      </c>
    </row>
    <row r="58" spans="8:12" x14ac:dyDescent="0.3">
      <c r="H58" t="s">
        <v>590</v>
      </c>
      <c r="I58" t="s">
        <v>647</v>
      </c>
      <c r="J58" t="s">
        <v>645</v>
      </c>
      <c r="K58" t="s">
        <v>646</v>
      </c>
    </row>
    <row r="59" spans="8:12" x14ac:dyDescent="0.3">
      <c r="H59" t="s">
        <v>591</v>
      </c>
      <c r="I59" t="s">
        <v>648</v>
      </c>
      <c r="J59" t="s">
        <v>649</v>
      </c>
      <c r="K59" t="s">
        <v>650</v>
      </c>
    </row>
    <row r="60" spans="8:12" x14ac:dyDescent="0.3">
      <c r="H60" t="s">
        <v>592</v>
      </c>
      <c r="I60" t="s">
        <v>651</v>
      </c>
      <c r="J60" t="s">
        <v>649</v>
      </c>
      <c r="K60" t="s">
        <v>650</v>
      </c>
    </row>
    <row r="61" spans="8:12" x14ac:dyDescent="0.3">
      <c r="H61" t="s">
        <v>593</v>
      </c>
      <c r="I61" t="s">
        <v>652</v>
      </c>
      <c r="J61" t="s">
        <v>645</v>
      </c>
      <c r="K61" t="s">
        <v>646</v>
      </c>
    </row>
    <row r="62" spans="8:12" x14ac:dyDescent="0.3">
      <c r="H62" t="s">
        <v>594</v>
      </c>
      <c r="I62" t="s">
        <v>653</v>
      </c>
      <c r="J62" t="s">
        <v>637</v>
      </c>
      <c r="K62" t="s">
        <v>637</v>
      </c>
    </row>
    <row r="63" spans="8:12" x14ac:dyDescent="0.3">
      <c r="H63" t="s">
        <v>595</v>
      </c>
      <c r="I63" t="s">
        <v>654</v>
      </c>
      <c r="J63" t="s">
        <v>639</v>
      </c>
      <c r="K63" t="s">
        <v>640</v>
      </c>
    </row>
    <row r="64" spans="8:12" x14ac:dyDescent="0.3">
      <c r="H64" t="s">
        <v>596</v>
      </c>
      <c r="I64" t="s">
        <v>655</v>
      </c>
      <c r="J64" t="s">
        <v>641</v>
      </c>
      <c r="K64" t="s">
        <v>642</v>
      </c>
    </row>
    <row r="65" spans="8:16" x14ac:dyDescent="0.3">
      <c r="H65" t="s">
        <v>597</v>
      </c>
      <c r="I65" t="s">
        <v>656</v>
      </c>
      <c r="J65" t="s">
        <v>649</v>
      </c>
      <c r="K65" t="s">
        <v>650</v>
      </c>
    </row>
    <row r="66" spans="8:16" x14ac:dyDescent="0.3">
      <c r="H66" t="s">
        <v>598</v>
      </c>
      <c r="I66" t="s">
        <v>658</v>
      </c>
      <c r="J66" t="s">
        <v>657</v>
      </c>
      <c r="K66" t="s">
        <v>646</v>
      </c>
    </row>
    <row r="67" spans="8:16" x14ac:dyDescent="0.3">
      <c r="H67" t="s">
        <v>599</v>
      </c>
      <c r="I67" t="s">
        <v>659</v>
      </c>
      <c r="J67" t="s">
        <v>660</v>
      </c>
      <c r="K67" t="s">
        <v>646</v>
      </c>
    </row>
    <row r="68" spans="8:16" x14ac:dyDescent="0.3">
      <c r="H68" t="s">
        <v>600</v>
      </c>
      <c r="I68" t="s">
        <v>661</v>
      </c>
      <c r="J68" t="s">
        <v>657</v>
      </c>
      <c r="K68" t="s">
        <v>646</v>
      </c>
      <c r="P68">
        <v>63</v>
      </c>
    </row>
    <row r="69" spans="8:16" x14ac:dyDescent="0.3">
      <c r="P69">
        <v>6</v>
      </c>
    </row>
    <row r="70" spans="8:16" x14ac:dyDescent="0.3">
      <c r="H70">
        <f>COUNTA(H52:H68)</f>
        <v>17</v>
      </c>
      <c r="J70">
        <f>COUNTA(J52:J68)</f>
        <v>17</v>
      </c>
      <c r="K70">
        <f>COUNTA(K3:K68)</f>
        <v>63</v>
      </c>
      <c r="L70">
        <f>COUNTA(L3:L68)</f>
        <v>12</v>
      </c>
      <c r="M70">
        <f>COUNTA(M3:M68)</f>
        <v>6</v>
      </c>
      <c r="P70">
        <f>+P68-P69</f>
        <v>57</v>
      </c>
    </row>
    <row r="71" spans="8:16" x14ac:dyDescent="0.3">
      <c r="P71">
        <f>+P70-11</f>
        <v>46</v>
      </c>
    </row>
    <row r="73" spans="8:16" x14ac:dyDescent="0.3">
      <c r="H73" t="s">
        <v>670</v>
      </c>
      <c r="I73" t="s">
        <v>673</v>
      </c>
      <c r="J73" t="s">
        <v>674</v>
      </c>
      <c r="K73" t="s">
        <v>675</v>
      </c>
    </row>
    <row r="74" spans="8:16" x14ac:dyDescent="0.3">
      <c r="H74" t="s">
        <v>671</v>
      </c>
      <c r="I74" t="s">
        <v>679</v>
      </c>
      <c r="J74" t="s">
        <v>674</v>
      </c>
      <c r="K74" t="s">
        <v>675</v>
      </c>
      <c r="L74" t="s">
        <v>423</v>
      </c>
    </row>
    <row r="75" spans="8:16" x14ac:dyDescent="0.3">
      <c r="H75" t="s">
        <v>672</v>
      </c>
      <c r="I75" t="s">
        <v>676</v>
      </c>
      <c r="J75" t="s">
        <v>677</v>
      </c>
      <c r="K75" t="s">
        <v>678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0640B-5D39-43BF-B034-D1A2CCEEBB53}">
  <sheetPr>
    <tabColor theme="4" tint="-0.249977111117893"/>
  </sheetPr>
  <dimension ref="G3:M199"/>
  <sheetViews>
    <sheetView tabSelected="1" topLeftCell="A98" workbookViewId="0">
      <selection activeCell="H128" sqref="H128"/>
    </sheetView>
  </sheetViews>
  <sheetFormatPr defaultRowHeight="14.4" x14ac:dyDescent="0.3"/>
  <cols>
    <col min="7" max="7" width="12.44140625" bestFit="1" customWidth="1"/>
    <col min="8" max="8" width="66.5546875" bestFit="1" customWidth="1"/>
    <col min="9" max="9" width="16.88671875" bestFit="1" customWidth="1"/>
    <col min="10" max="10" width="16.33203125" bestFit="1" customWidth="1"/>
  </cols>
  <sheetData>
    <row r="3" spans="7:11" x14ac:dyDescent="0.3">
      <c r="G3" t="s">
        <v>680</v>
      </c>
      <c r="H3" t="s">
        <v>860</v>
      </c>
      <c r="I3" t="s">
        <v>141</v>
      </c>
      <c r="J3" t="s">
        <v>142</v>
      </c>
    </row>
    <row r="4" spans="7:11" x14ac:dyDescent="0.3">
      <c r="G4" t="s">
        <v>681</v>
      </c>
      <c r="H4" t="s">
        <v>861</v>
      </c>
      <c r="I4" t="s">
        <v>141</v>
      </c>
      <c r="J4" t="s">
        <v>142</v>
      </c>
    </row>
    <row r="5" spans="7:11" x14ac:dyDescent="0.3">
      <c r="G5" t="s">
        <v>682</v>
      </c>
      <c r="H5" t="s">
        <v>433</v>
      </c>
      <c r="I5" t="s">
        <v>141</v>
      </c>
      <c r="J5" t="s">
        <v>142</v>
      </c>
      <c r="K5" t="s">
        <v>423</v>
      </c>
    </row>
    <row r="6" spans="7:11" x14ac:dyDescent="0.3">
      <c r="G6" t="s">
        <v>683</v>
      </c>
      <c r="H6" t="s">
        <v>862</v>
      </c>
      <c r="I6" t="s">
        <v>141</v>
      </c>
      <c r="J6" t="s">
        <v>142</v>
      </c>
    </row>
    <row r="7" spans="7:11" x14ac:dyDescent="0.3">
      <c r="G7" t="s">
        <v>684</v>
      </c>
      <c r="H7" t="s">
        <v>865</v>
      </c>
      <c r="I7" t="s">
        <v>141</v>
      </c>
      <c r="J7" t="s">
        <v>142</v>
      </c>
    </row>
    <row r="8" spans="7:11" x14ac:dyDescent="0.3">
      <c r="G8" t="s">
        <v>685</v>
      </c>
      <c r="H8" t="s">
        <v>863</v>
      </c>
      <c r="I8" t="s">
        <v>141</v>
      </c>
      <c r="J8" t="s">
        <v>142</v>
      </c>
    </row>
    <row r="9" spans="7:11" x14ac:dyDescent="0.3">
      <c r="G9" t="s">
        <v>686</v>
      </c>
      <c r="H9" t="s">
        <v>864</v>
      </c>
      <c r="I9" t="s">
        <v>141</v>
      </c>
      <c r="J9" t="s">
        <v>142</v>
      </c>
    </row>
    <row r="10" spans="7:11" x14ac:dyDescent="0.3">
      <c r="G10" t="s">
        <v>687</v>
      </c>
      <c r="H10" t="s">
        <v>866</v>
      </c>
      <c r="I10" t="s">
        <v>141</v>
      </c>
      <c r="J10" t="s">
        <v>142</v>
      </c>
      <c r="K10" t="s">
        <v>423</v>
      </c>
    </row>
    <row r="11" spans="7:11" x14ac:dyDescent="0.3">
      <c r="G11" t="s">
        <v>688</v>
      </c>
      <c r="H11" t="s">
        <v>867</v>
      </c>
      <c r="I11" t="s">
        <v>868</v>
      </c>
      <c r="J11" t="s">
        <v>869</v>
      </c>
    </row>
    <row r="12" spans="7:11" x14ac:dyDescent="0.3">
      <c r="G12" t="s">
        <v>689</v>
      </c>
      <c r="H12" t="s">
        <v>870</v>
      </c>
      <c r="I12" t="s">
        <v>871</v>
      </c>
      <c r="J12" t="s">
        <v>142</v>
      </c>
    </row>
    <row r="13" spans="7:11" x14ac:dyDescent="0.3">
      <c r="G13" t="s">
        <v>690</v>
      </c>
      <c r="H13" t="s">
        <v>872</v>
      </c>
      <c r="I13" t="s">
        <v>141</v>
      </c>
      <c r="J13" t="s">
        <v>142</v>
      </c>
    </row>
    <row r="14" spans="7:11" x14ac:dyDescent="0.3">
      <c r="G14" t="s">
        <v>691</v>
      </c>
      <c r="H14" t="s">
        <v>873</v>
      </c>
      <c r="I14" t="s">
        <v>141</v>
      </c>
      <c r="J14" t="s">
        <v>142</v>
      </c>
    </row>
    <row r="15" spans="7:11" x14ac:dyDescent="0.3">
      <c r="G15" t="s">
        <v>692</v>
      </c>
      <c r="H15" t="s">
        <v>874</v>
      </c>
      <c r="I15" t="s">
        <v>141</v>
      </c>
      <c r="J15" t="s">
        <v>142</v>
      </c>
    </row>
    <row r="16" spans="7:11" x14ac:dyDescent="0.3">
      <c r="G16" t="s">
        <v>693</v>
      </c>
      <c r="H16" t="s">
        <v>875</v>
      </c>
      <c r="I16" t="s">
        <v>141</v>
      </c>
      <c r="J16" t="s">
        <v>142</v>
      </c>
    </row>
    <row r="17" spans="7:11" x14ac:dyDescent="0.3">
      <c r="G17" t="s">
        <v>694</v>
      </c>
      <c r="H17" t="s">
        <v>631</v>
      </c>
      <c r="I17" t="s">
        <v>141</v>
      </c>
      <c r="J17" t="s">
        <v>142</v>
      </c>
      <c r="K17" t="s">
        <v>423</v>
      </c>
    </row>
    <row r="18" spans="7:11" x14ac:dyDescent="0.3">
      <c r="G18" t="s">
        <v>97</v>
      </c>
      <c r="H18" t="s">
        <v>140</v>
      </c>
      <c r="I18" t="s">
        <v>141</v>
      </c>
      <c r="J18" t="s">
        <v>142</v>
      </c>
    </row>
    <row r="20" spans="7:11" x14ac:dyDescent="0.3">
      <c r="G20">
        <f>COUNTA(G3:G18)</f>
        <v>16</v>
      </c>
      <c r="K20">
        <f>COUNTA(K3:K18)</f>
        <v>3</v>
      </c>
    </row>
    <row r="22" spans="7:11" x14ac:dyDescent="0.3">
      <c r="G22" t="s">
        <v>695</v>
      </c>
      <c r="H22" t="s">
        <v>876</v>
      </c>
      <c r="J22" t="s">
        <v>877</v>
      </c>
    </row>
    <row r="23" spans="7:11" x14ac:dyDescent="0.3">
      <c r="G23" t="s">
        <v>696</v>
      </c>
      <c r="H23" t="s">
        <v>878</v>
      </c>
      <c r="I23" t="s">
        <v>879</v>
      </c>
      <c r="J23" t="s">
        <v>880</v>
      </c>
    </row>
    <row r="24" spans="7:11" x14ac:dyDescent="0.3">
      <c r="G24" t="s">
        <v>697</v>
      </c>
      <c r="H24" t="s">
        <v>881</v>
      </c>
      <c r="I24" t="s">
        <v>879</v>
      </c>
      <c r="J24" t="s">
        <v>880</v>
      </c>
    </row>
    <row r="25" spans="7:11" x14ac:dyDescent="0.3">
      <c r="G25" t="s">
        <v>698</v>
      </c>
      <c r="H25" t="s">
        <v>882</v>
      </c>
      <c r="I25" t="s">
        <v>883</v>
      </c>
      <c r="J25" t="s">
        <v>877</v>
      </c>
    </row>
    <row r="26" spans="7:11" x14ac:dyDescent="0.3">
      <c r="G26" t="s">
        <v>699</v>
      </c>
      <c r="H26" t="s">
        <v>865</v>
      </c>
      <c r="I26" t="s">
        <v>884</v>
      </c>
      <c r="J26" t="s">
        <v>884</v>
      </c>
    </row>
    <row r="27" spans="7:11" x14ac:dyDescent="0.3">
      <c r="G27" t="s">
        <v>700</v>
      </c>
      <c r="H27" t="s">
        <v>885</v>
      </c>
      <c r="I27" t="s">
        <v>883</v>
      </c>
      <c r="J27" t="s">
        <v>877</v>
      </c>
    </row>
    <row r="28" spans="7:11" x14ac:dyDescent="0.3">
      <c r="G28" t="s">
        <v>701</v>
      </c>
      <c r="H28" t="s">
        <v>886</v>
      </c>
      <c r="I28" t="s">
        <v>887</v>
      </c>
      <c r="J28" t="s">
        <v>877</v>
      </c>
    </row>
    <row r="29" spans="7:11" x14ac:dyDescent="0.3">
      <c r="G29" t="s">
        <v>702</v>
      </c>
      <c r="H29" t="s">
        <v>888</v>
      </c>
      <c r="I29" t="s">
        <v>889</v>
      </c>
      <c r="J29" t="s">
        <v>890</v>
      </c>
    </row>
    <row r="30" spans="7:11" x14ac:dyDescent="0.3">
      <c r="G30" t="s">
        <v>703</v>
      </c>
      <c r="H30" t="s">
        <v>892</v>
      </c>
      <c r="I30" t="s">
        <v>891</v>
      </c>
      <c r="J30" t="s">
        <v>877</v>
      </c>
    </row>
    <row r="31" spans="7:11" x14ac:dyDescent="0.3">
      <c r="G31" t="s">
        <v>704</v>
      </c>
      <c r="H31" t="s">
        <v>893</v>
      </c>
      <c r="I31" t="s">
        <v>894</v>
      </c>
      <c r="J31" t="s">
        <v>877</v>
      </c>
    </row>
    <row r="32" spans="7:11" x14ac:dyDescent="0.3">
      <c r="G32" t="s">
        <v>705</v>
      </c>
      <c r="H32" t="s">
        <v>895</v>
      </c>
      <c r="I32" t="s">
        <v>879</v>
      </c>
      <c r="J32" t="s">
        <v>880</v>
      </c>
    </row>
    <row r="33" spans="7:11" x14ac:dyDescent="0.3">
      <c r="G33" t="s">
        <v>706</v>
      </c>
      <c r="H33" t="s">
        <v>896</v>
      </c>
      <c r="I33" t="s">
        <v>897</v>
      </c>
      <c r="J33" t="s">
        <v>877</v>
      </c>
    </row>
    <row r="34" spans="7:11" x14ac:dyDescent="0.3">
      <c r="G34" t="s">
        <v>707</v>
      </c>
      <c r="H34" t="s">
        <v>898</v>
      </c>
      <c r="I34" t="s">
        <v>899</v>
      </c>
      <c r="J34" t="s">
        <v>900</v>
      </c>
    </row>
    <row r="35" spans="7:11" x14ac:dyDescent="0.3">
      <c r="G35" t="s">
        <v>708</v>
      </c>
      <c r="H35" t="s">
        <v>903</v>
      </c>
      <c r="I35" t="s">
        <v>902</v>
      </c>
      <c r="J35" t="s">
        <v>901</v>
      </c>
    </row>
    <row r="36" spans="7:11" x14ac:dyDescent="0.3">
      <c r="G36" t="s">
        <v>709</v>
      </c>
      <c r="H36" t="s">
        <v>904</v>
      </c>
      <c r="I36" t="s">
        <v>905</v>
      </c>
      <c r="J36" t="s">
        <v>877</v>
      </c>
    </row>
    <row r="37" spans="7:11" x14ac:dyDescent="0.3">
      <c r="G37" t="s">
        <v>710</v>
      </c>
      <c r="H37" t="s">
        <v>906</v>
      </c>
      <c r="I37" t="s">
        <v>879</v>
      </c>
      <c r="J37" t="s">
        <v>880</v>
      </c>
    </row>
    <row r="38" spans="7:11" x14ac:dyDescent="0.3">
      <c r="G38" t="s">
        <v>711</v>
      </c>
      <c r="H38" t="s">
        <v>907</v>
      </c>
      <c r="I38" t="s">
        <v>883</v>
      </c>
      <c r="J38" t="s">
        <v>877</v>
      </c>
    </row>
    <row r="39" spans="7:11" x14ac:dyDescent="0.3">
      <c r="G39" t="s">
        <v>712</v>
      </c>
      <c r="H39" t="s">
        <v>908</v>
      </c>
      <c r="I39" t="s">
        <v>883</v>
      </c>
      <c r="J39" t="s">
        <v>877</v>
      </c>
      <c r="K39" t="s">
        <v>423</v>
      </c>
    </row>
    <row r="40" spans="7:11" x14ac:dyDescent="0.3">
      <c r="G40" t="s">
        <v>713</v>
      </c>
      <c r="H40" t="s">
        <v>908</v>
      </c>
      <c r="I40" t="s">
        <v>909</v>
      </c>
      <c r="J40" t="s">
        <v>877</v>
      </c>
    </row>
    <row r="41" spans="7:11" x14ac:dyDescent="0.3">
      <c r="G41" t="s">
        <v>714</v>
      </c>
      <c r="H41" t="s">
        <v>908</v>
      </c>
      <c r="I41" t="s">
        <v>897</v>
      </c>
      <c r="J41" t="s">
        <v>877</v>
      </c>
    </row>
    <row r="42" spans="7:11" x14ac:dyDescent="0.3">
      <c r="G42" t="s">
        <v>715</v>
      </c>
      <c r="H42" t="s">
        <v>910</v>
      </c>
      <c r="I42" t="s">
        <v>897</v>
      </c>
      <c r="J42" t="s">
        <v>877</v>
      </c>
    </row>
    <row r="44" spans="7:11" x14ac:dyDescent="0.3">
      <c r="G44">
        <f>COUNTA(G22:G42)</f>
        <v>21</v>
      </c>
      <c r="J44">
        <f>COUNTA(J22:J42)</f>
        <v>21</v>
      </c>
      <c r="K44">
        <f>COUNTA(K22:K42)</f>
        <v>1</v>
      </c>
    </row>
    <row r="46" spans="7:11" x14ac:dyDescent="0.3">
      <c r="G46" t="s">
        <v>716</v>
      </c>
      <c r="H46" t="s">
        <v>957</v>
      </c>
      <c r="I46" t="s">
        <v>144</v>
      </c>
      <c r="J46" t="s">
        <v>145</v>
      </c>
    </row>
    <row r="47" spans="7:11" x14ac:dyDescent="0.3">
      <c r="G47" t="s">
        <v>717</v>
      </c>
      <c r="H47" t="s">
        <v>958</v>
      </c>
      <c r="I47" t="s">
        <v>959</v>
      </c>
      <c r="J47" t="s">
        <v>960</v>
      </c>
    </row>
    <row r="48" spans="7:11" x14ac:dyDescent="0.3">
      <c r="G48" t="s">
        <v>718</v>
      </c>
      <c r="H48" t="s">
        <v>958</v>
      </c>
      <c r="I48" t="s">
        <v>961</v>
      </c>
      <c r="J48" t="s">
        <v>960</v>
      </c>
    </row>
    <row r="49" spans="7:13" x14ac:dyDescent="0.3">
      <c r="G49" t="s">
        <v>719</v>
      </c>
      <c r="H49" t="s">
        <v>964</v>
      </c>
      <c r="I49" t="s">
        <v>962</v>
      </c>
      <c r="J49" t="s">
        <v>145</v>
      </c>
    </row>
    <row r="50" spans="7:13" x14ac:dyDescent="0.3">
      <c r="G50" t="s">
        <v>720</v>
      </c>
      <c r="H50" t="s">
        <v>963</v>
      </c>
      <c r="I50" t="s">
        <v>965</v>
      </c>
      <c r="J50" t="s">
        <v>966</v>
      </c>
    </row>
    <row r="51" spans="7:13" x14ac:dyDescent="0.3">
      <c r="G51" t="s">
        <v>721</v>
      </c>
      <c r="H51" t="s">
        <v>967</v>
      </c>
      <c r="I51" t="s">
        <v>968</v>
      </c>
      <c r="J51" t="s">
        <v>968</v>
      </c>
    </row>
    <row r="52" spans="7:13" x14ac:dyDescent="0.3">
      <c r="G52" t="s">
        <v>722</v>
      </c>
      <c r="H52" t="s">
        <v>969</v>
      </c>
      <c r="I52" t="s">
        <v>144</v>
      </c>
      <c r="J52" t="s">
        <v>145</v>
      </c>
    </row>
    <row r="53" spans="7:13" x14ac:dyDescent="0.3">
      <c r="G53" t="s">
        <v>723</v>
      </c>
      <c r="H53" t="s">
        <v>970</v>
      </c>
      <c r="I53" t="s">
        <v>144</v>
      </c>
      <c r="J53" t="s">
        <v>145</v>
      </c>
    </row>
    <row r="54" spans="7:13" x14ac:dyDescent="0.3">
      <c r="G54" t="s">
        <v>724</v>
      </c>
      <c r="H54" t="s">
        <v>971</v>
      </c>
      <c r="I54" t="s">
        <v>972</v>
      </c>
      <c r="J54" t="s">
        <v>145</v>
      </c>
    </row>
    <row r="55" spans="7:13" x14ac:dyDescent="0.3">
      <c r="G55" t="s">
        <v>725</v>
      </c>
      <c r="H55" t="s">
        <v>973</v>
      </c>
      <c r="I55" t="s">
        <v>974</v>
      </c>
      <c r="J55" t="s">
        <v>975</v>
      </c>
    </row>
    <row r="56" spans="7:13" x14ac:dyDescent="0.3">
      <c r="G56" t="s">
        <v>726</v>
      </c>
      <c r="H56" t="s">
        <v>976</v>
      </c>
      <c r="I56" t="s">
        <v>962</v>
      </c>
      <c r="J56" t="s">
        <v>145</v>
      </c>
    </row>
    <row r="57" spans="7:13" x14ac:dyDescent="0.3">
      <c r="G57" t="s">
        <v>727</v>
      </c>
      <c r="H57" t="s">
        <v>977</v>
      </c>
      <c r="I57" t="s">
        <v>978</v>
      </c>
      <c r="J57" t="s">
        <v>145</v>
      </c>
    </row>
    <row r="58" spans="7:13" x14ac:dyDescent="0.3">
      <c r="G58" t="s">
        <v>728</v>
      </c>
      <c r="H58" t="s">
        <v>979</v>
      </c>
      <c r="I58" t="s">
        <v>972</v>
      </c>
      <c r="J58" t="s">
        <v>145</v>
      </c>
    </row>
    <row r="59" spans="7:13" x14ac:dyDescent="0.3">
      <c r="G59" t="s">
        <v>729</v>
      </c>
      <c r="H59" t="s">
        <v>980</v>
      </c>
      <c r="I59" t="s">
        <v>981</v>
      </c>
      <c r="J59" t="s">
        <v>145</v>
      </c>
    </row>
    <row r="60" spans="7:13" x14ac:dyDescent="0.3">
      <c r="G60" t="s">
        <v>730</v>
      </c>
      <c r="H60" t="s">
        <v>982</v>
      </c>
      <c r="I60" t="s">
        <v>983</v>
      </c>
      <c r="J60" t="s">
        <v>145</v>
      </c>
    </row>
    <row r="61" spans="7:13" x14ac:dyDescent="0.3">
      <c r="G61" t="s">
        <v>731</v>
      </c>
      <c r="H61" t="s">
        <v>984</v>
      </c>
      <c r="I61" t="s">
        <v>985</v>
      </c>
      <c r="J61" t="s">
        <v>145</v>
      </c>
    </row>
    <row r="62" spans="7:13" ht="15.6" x14ac:dyDescent="0.3">
      <c r="G62" t="s">
        <v>732</v>
      </c>
      <c r="H62" t="s">
        <v>986</v>
      </c>
      <c r="I62" t="s">
        <v>972</v>
      </c>
      <c r="J62" t="s">
        <v>145</v>
      </c>
      <c r="M62" s="17"/>
    </row>
    <row r="63" spans="7:13" x14ac:dyDescent="0.3">
      <c r="G63" t="s">
        <v>733</v>
      </c>
      <c r="H63" t="s">
        <v>987</v>
      </c>
      <c r="I63" t="s">
        <v>988</v>
      </c>
      <c r="J63" t="s">
        <v>145</v>
      </c>
    </row>
    <row r="64" spans="7:13" x14ac:dyDescent="0.3">
      <c r="G64" t="s">
        <v>88</v>
      </c>
      <c r="H64" t="s">
        <v>1000</v>
      </c>
      <c r="I64" t="s">
        <v>124</v>
      </c>
      <c r="J64" t="s">
        <v>989</v>
      </c>
    </row>
    <row r="65" spans="7:10" x14ac:dyDescent="0.3">
      <c r="G65" t="s">
        <v>734</v>
      </c>
      <c r="H65" t="s">
        <v>1001</v>
      </c>
      <c r="I65" t="s">
        <v>965</v>
      </c>
      <c r="J65" t="s">
        <v>966</v>
      </c>
    </row>
    <row r="66" spans="7:10" x14ac:dyDescent="0.3">
      <c r="G66" t="s">
        <v>735</v>
      </c>
      <c r="H66" t="s">
        <v>1002</v>
      </c>
      <c r="I66" t="s">
        <v>962</v>
      </c>
      <c r="J66" t="s">
        <v>145</v>
      </c>
    </row>
    <row r="67" spans="7:10" x14ac:dyDescent="0.3">
      <c r="G67" t="s">
        <v>736</v>
      </c>
      <c r="H67" t="s">
        <v>1003</v>
      </c>
      <c r="I67" t="s">
        <v>144</v>
      </c>
      <c r="J67" t="s">
        <v>145</v>
      </c>
    </row>
    <row r="68" spans="7:10" x14ac:dyDescent="0.3">
      <c r="G68" t="s">
        <v>737</v>
      </c>
      <c r="H68" t="s">
        <v>1004</v>
      </c>
      <c r="I68" t="s">
        <v>962</v>
      </c>
      <c r="J68" t="s">
        <v>145</v>
      </c>
    </row>
    <row r="69" spans="7:10" x14ac:dyDescent="0.3">
      <c r="G69" t="s">
        <v>738</v>
      </c>
      <c r="H69" t="s">
        <v>997</v>
      </c>
      <c r="I69" t="s">
        <v>998</v>
      </c>
      <c r="J69" t="s">
        <v>998</v>
      </c>
    </row>
    <row r="70" spans="7:10" x14ac:dyDescent="0.3">
      <c r="G70" t="s">
        <v>739</v>
      </c>
      <c r="H70" t="s">
        <v>1005</v>
      </c>
      <c r="I70" t="s">
        <v>1006</v>
      </c>
      <c r="J70" t="s">
        <v>145</v>
      </c>
    </row>
    <row r="71" spans="7:10" x14ac:dyDescent="0.3">
      <c r="G71" t="s">
        <v>740</v>
      </c>
      <c r="H71" t="s">
        <v>610</v>
      </c>
      <c r="I71" t="s">
        <v>124</v>
      </c>
      <c r="J71" t="s">
        <v>989</v>
      </c>
    </row>
    <row r="72" spans="7:10" x14ac:dyDescent="0.3">
      <c r="G72" t="s">
        <v>741</v>
      </c>
      <c r="H72" t="s">
        <v>1007</v>
      </c>
      <c r="I72" t="s">
        <v>124</v>
      </c>
      <c r="J72" t="s">
        <v>989</v>
      </c>
    </row>
    <row r="73" spans="7:10" x14ac:dyDescent="0.3">
      <c r="G73" t="s">
        <v>742</v>
      </c>
      <c r="H73" t="s">
        <v>1008</v>
      </c>
      <c r="I73" t="s">
        <v>962</v>
      </c>
      <c r="J73" t="s">
        <v>145</v>
      </c>
    </row>
    <row r="74" spans="7:10" x14ac:dyDescent="0.3">
      <c r="G74" t="s">
        <v>743</v>
      </c>
      <c r="H74" t="s">
        <v>1009</v>
      </c>
      <c r="I74" t="s">
        <v>962</v>
      </c>
      <c r="J74" t="s">
        <v>145</v>
      </c>
    </row>
    <row r="75" spans="7:10" x14ac:dyDescent="0.3">
      <c r="G75" t="s">
        <v>744</v>
      </c>
      <c r="H75" t="s">
        <v>1010</v>
      </c>
      <c r="I75" t="s">
        <v>962</v>
      </c>
      <c r="J75" t="s">
        <v>145</v>
      </c>
    </row>
    <row r="76" spans="7:10" x14ac:dyDescent="0.3">
      <c r="G76" t="s">
        <v>745</v>
      </c>
      <c r="H76" t="s">
        <v>1011</v>
      </c>
      <c r="I76" t="s">
        <v>124</v>
      </c>
      <c r="J76" t="s">
        <v>989</v>
      </c>
    </row>
    <row r="77" spans="7:10" x14ac:dyDescent="0.3">
      <c r="G77" t="s">
        <v>746</v>
      </c>
      <c r="H77" t="s">
        <v>1012</v>
      </c>
      <c r="I77" t="s">
        <v>1013</v>
      </c>
      <c r="J77" t="s">
        <v>145</v>
      </c>
    </row>
    <row r="78" spans="7:10" x14ac:dyDescent="0.3">
      <c r="G78" t="s">
        <v>747</v>
      </c>
      <c r="H78" t="s">
        <v>1014</v>
      </c>
      <c r="I78" t="s">
        <v>972</v>
      </c>
      <c r="J78" t="s">
        <v>145</v>
      </c>
    </row>
    <row r="79" spans="7:10" x14ac:dyDescent="0.3">
      <c r="G79" t="s">
        <v>89</v>
      </c>
      <c r="H79" s="18" t="s">
        <v>1017</v>
      </c>
      <c r="I79" t="s">
        <v>124</v>
      </c>
      <c r="J79" t="s">
        <v>989</v>
      </c>
    </row>
    <row r="80" spans="7:10" x14ac:dyDescent="0.3">
      <c r="G80" t="s">
        <v>748</v>
      </c>
      <c r="H80" t="s">
        <v>1015</v>
      </c>
      <c r="I80" t="s">
        <v>972</v>
      </c>
      <c r="J80" t="s">
        <v>145</v>
      </c>
    </row>
    <row r="81" spans="7:10" x14ac:dyDescent="0.3">
      <c r="G81" t="s">
        <v>749</v>
      </c>
      <c r="H81" t="s">
        <v>1016</v>
      </c>
      <c r="I81" t="s">
        <v>968</v>
      </c>
      <c r="J81" t="s">
        <v>968</v>
      </c>
    </row>
    <row r="82" spans="7:10" x14ac:dyDescent="0.3">
      <c r="G82" t="s">
        <v>750</v>
      </c>
      <c r="H82" t="s">
        <v>1018</v>
      </c>
      <c r="I82" t="s">
        <v>968</v>
      </c>
      <c r="J82" t="s">
        <v>968</v>
      </c>
    </row>
    <row r="83" spans="7:10" x14ac:dyDescent="0.3">
      <c r="G83" t="s">
        <v>751</v>
      </c>
      <c r="H83" t="s">
        <v>866</v>
      </c>
      <c r="I83" t="s">
        <v>965</v>
      </c>
      <c r="J83" t="s">
        <v>966</v>
      </c>
    </row>
    <row r="84" spans="7:10" x14ac:dyDescent="0.3">
      <c r="G84" t="s">
        <v>752</v>
      </c>
      <c r="H84" t="s">
        <v>866</v>
      </c>
      <c r="I84" t="s">
        <v>124</v>
      </c>
      <c r="J84" t="s">
        <v>989</v>
      </c>
    </row>
    <row r="85" spans="7:10" x14ac:dyDescent="0.3">
      <c r="G85" t="s">
        <v>753</v>
      </c>
      <c r="H85" t="s">
        <v>866</v>
      </c>
      <c r="I85" t="s">
        <v>968</v>
      </c>
      <c r="J85" t="s">
        <v>968</v>
      </c>
    </row>
    <row r="86" spans="7:10" x14ac:dyDescent="0.3">
      <c r="G86" t="s">
        <v>754</v>
      </c>
      <c r="H86" t="s">
        <v>1019</v>
      </c>
      <c r="I86" t="s">
        <v>1020</v>
      </c>
      <c r="J86" t="s">
        <v>966</v>
      </c>
    </row>
    <row r="87" spans="7:10" x14ac:dyDescent="0.3">
      <c r="G87" t="s">
        <v>755</v>
      </c>
      <c r="H87" t="s">
        <v>1021</v>
      </c>
      <c r="I87" t="s">
        <v>965</v>
      </c>
      <c r="J87" t="s">
        <v>966</v>
      </c>
    </row>
    <row r="88" spans="7:10" x14ac:dyDescent="0.3">
      <c r="G88" t="s">
        <v>756</v>
      </c>
      <c r="H88" t="s">
        <v>1022</v>
      </c>
      <c r="I88" t="s">
        <v>144</v>
      </c>
      <c r="J88" t="s">
        <v>145</v>
      </c>
    </row>
    <row r="89" spans="7:10" x14ac:dyDescent="0.3">
      <c r="G89" t="s">
        <v>757</v>
      </c>
      <c r="H89" t="s">
        <v>1023</v>
      </c>
      <c r="I89" t="s">
        <v>962</v>
      </c>
      <c r="J89" t="s">
        <v>145</v>
      </c>
    </row>
    <row r="90" spans="7:10" x14ac:dyDescent="0.3">
      <c r="G90" t="s">
        <v>758</v>
      </c>
      <c r="H90" t="s">
        <v>1024</v>
      </c>
      <c r="I90" t="s">
        <v>965</v>
      </c>
      <c r="J90" t="s">
        <v>966</v>
      </c>
    </row>
    <row r="91" spans="7:10" x14ac:dyDescent="0.3">
      <c r="G91" t="s">
        <v>759</v>
      </c>
      <c r="H91" t="s">
        <v>1025</v>
      </c>
      <c r="I91" t="s">
        <v>965</v>
      </c>
      <c r="J91" t="s">
        <v>966</v>
      </c>
    </row>
    <row r="92" spans="7:10" x14ac:dyDescent="0.3">
      <c r="G92" t="s">
        <v>760</v>
      </c>
      <c r="H92" t="s">
        <v>1026</v>
      </c>
      <c r="I92" t="s">
        <v>1027</v>
      </c>
      <c r="J92" t="s">
        <v>966</v>
      </c>
    </row>
    <row r="93" spans="7:10" x14ac:dyDescent="0.3">
      <c r="G93" t="s">
        <v>91</v>
      </c>
      <c r="H93" t="s">
        <v>1028</v>
      </c>
      <c r="I93" t="s">
        <v>124</v>
      </c>
      <c r="J93" t="s">
        <v>989</v>
      </c>
    </row>
    <row r="94" spans="7:10" x14ac:dyDescent="0.3">
      <c r="G94" t="s">
        <v>761</v>
      </c>
      <c r="H94" t="s">
        <v>1029</v>
      </c>
      <c r="I94" t="s">
        <v>968</v>
      </c>
      <c r="J94" t="s">
        <v>968</v>
      </c>
    </row>
    <row r="95" spans="7:10" x14ac:dyDescent="0.3">
      <c r="G95" t="s">
        <v>762</v>
      </c>
      <c r="H95" t="s">
        <v>1030</v>
      </c>
      <c r="I95" t="s">
        <v>136</v>
      </c>
      <c r="J95" t="s">
        <v>966</v>
      </c>
    </row>
    <row r="96" spans="7:10" x14ac:dyDescent="0.3">
      <c r="G96" t="s">
        <v>763</v>
      </c>
      <c r="H96" t="s">
        <v>990</v>
      </c>
      <c r="I96" t="s">
        <v>991</v>
      </c>
      <c r="J96" t="s">
        <v>960</v>
      </c>
    </row>
    <row r="97" spans="7:10" x14ac:dyDescent="0.3">
      <c r="G97" t="s">
        <v>764</v>
      </c>
      <c r="H97" t="s">
        <v>1031</v>
      </c>
      <c r="I97" t="s">
        <v>1032</v>
      </c>
      <c r="J97" t="s">
        <v>968</v>
      </c>
    </row>
    <row r="98" spans="7:10" x14ac:dyDescent="0.3">
      <c r="G98" t="s">
        <v>765</v>
      </c>
      <c r="H98" t="s">
        <v>1033</v>
      </c>
      <c r="I98" t="s">
        <v>144</v>
      </c>
      <c r="J98" t="s">
        <v>145</v>
      </c>
    </row>
    <row r="99" spans="7:10" x14ac:dyDescent="0.3">
      <c r="G99" t="s">
        <v>766</v>
      </c>
      <c r="H99" t="s">
        <v>1034</v>
      </c>
      <c r="I99" t="s">
        <v>968</v>
      </c>
      <c r="J99" t="s">
        <v>968</v>
      </c>
    </row>
    <row r="100" spans="7:10" x14ac:dyDescent="0.3">
      <c r="G100" t="s">
        <v>767</v>
      </c>
      <c r="H100" t="s">
        <v>1035</v>
      </c>
      <c r="I100" t="s">
        <v>968</v>
      </c>
      <c r="J100" t="s">
        <v>968</v>
      </c>
    </row>
    <row r="101" spans="7:10" x14ac:dyDescent="0.3">
      <c r="G101" t="s">
        <v>768</v>
      </c>
      <c r="H101" t="s">
        <v>1036</v>
      </c>
      <c r="I101" t="s">
        <v>1027</v>
      </c>
      <c r="J101" t="s">
        <v>966</v>
      </c>
    </row>
    <row r="102" spans="7:10" x14ac:dyDescent="0.3">
      <c r="G102" t="s">
        <v>769</v>
      </c>
      <c r="H102" t="s">
        <v>1037</v>
      </c>
      <c r="I102" t="s">
        <v>965</v>
      </c>
      <c r="J102" t="s">
        <v>966</v>
      </c>
    </row>
    <row r="103" spans="7:10" x14ac:dyDescent="0.3">
      <c r="G103" t="s">
        <v>770</v>
      </c>
      <c r="H103" t="s">
        <v>1038</v>
      </c>
      <c r="I103" t="s">
        <v>974</v>
      </c>
      <c r="J103" t="s">
        <v>975</v>
      </c>
    </row>
    <row r="104" spans="7:10" x14ac:dyDescent="0.3">
      <c r="G104" t="s">
        <v>771</v>
      </c>
      <c r="H104" t="s">
        <v>1039</v>
      </c>
      <c r="I104" t="s">
        <v>1006</v>
      </c>
      <c r="J104" t="s">
        <v>145</v>
      </c>
    </row>
    <row r="105" spans="7:10" x14ac:dyDescent="0.3">
      <c r="G105" t="s">
        <v>772</v>
      </c>
      <c r="H105" t="s">
        <v>1040</v>
      </c>
      <c r="I105" t="s">
        <v>144</v>
      </c>
      <c r="J105" t="s">
        <v>145</v>
      </c>
    </row>
    <row r="106" spans="7:10" x14ac:dyDescent="0.3">
      <c r="G106" t="s">
        <v>773</v>
      </c>
      <c r="H106" t="s">
        <v>1041</v>
      </c>
      <c r="I106" t="s">
        <v>962</v>
      </c>
      <c r="J106" t="s">
        <v>145</v>
      </c>
    </row>
    <row r="107" spans="7:10" x14ac:dyDescent="0.3">
      <c r="G107" t="s">
        <v>774</v>
      </c>
      <c r="H107" t="s">
        <v>1042</v>
      </c>
      <c r="I107" t="s">
        <v>136</v>
      </c>
      <c r="J107" t="s">
        <v>966</v>
      </c>
    </row>
    <row r="108" spans="7:10" x14ac:dyDescent="0.3">
      <c r="G108" t="s">
        <v>775</v>
      </c>
      <c r="H108" t="s">
        <v>1043</v>
      </c>
      <c r="I108" t="s">
        <v>1044</v>
      </c>
      <c r="J108" t="s">
        <v>966</v>
      </c>
    </row>
    <row r="109" spans="7:10" x14ac:dyDescent="0.3">
      <c r="G109" t="s">
        <v>776</v>
      </c>
      <c r="H109" t="s">
        <v>872</v>
      </c>
      <c r="I109" t="s">
        <v>965</v>
      </c>
      <c r="J109" t="s">
        <v>966</v>
      </c>
    </row>
    <row r="110" spans="7:10" x14ac:dyDescent="0.3">
      <c r="G110" t="s">
        <v>777</v>
      </c>
      <c r="H110" t="s">
        <v>1045</v>
      </c>
      <c r="I110" t="s">
        <v>144</v>
      </c>
      <c r="J110" t="s">
        <v>145</v>
      </c>
    </row>
    <row r="111" spans="7:10" x14ac:dyDescent="0.3">
      <c r="G111" t="s">
        <v>778</v>
      </c>
      <c r="H111" t="s">
        <v>1046</v>
      </c>
      <c r="I111" t="s">
        <v>144</v>
      </c>
      <c r="J111" t="s">
        <v>145</v>
      </c>
    </row>
    <row r="112" spans="7:10" x14ac:dyDescent="0.3">
      <c r="G112" t="s">
        <v>779</v>
      </c>
      <c r="H112" t="s">
        <v>1047</v>
      </c>
      <c r="I112" t="s">
        <v>968</v>
      </c>
      <c r="J112" t="s">
        <v>968</v>
      </c>
    </row>
    <row r="113" spans="7:10" x14ac:dyDescent="0.3">
      <c r="G113" t="s">
        <v>780</v>
      </c>
      <c r="H113" t="s">
        <v>1048</v>
      </c>
      <c r="I113" t="s">
        <v>1049</v>
      </c>
      <c r="J113" t="s">
        <v>145</v>
      </c>
    </row>
    <row r="114" spans="7:10" x14ac:dyDescent="0.3">
      <c r="G114" t="s">
        <v>781</v>
      </c>
      <c r="H114" t="s">
        <v>1050</v>
      </c>
      <c r="I114" t="s">
        <v>968</v>
      </c>
      <c r="J114" t="s">
        <v>968</v>
      </c>
    </row>
    <row r="115" spans="7:10" x14ac:dyDescent="0.3">
      <c r="G115" t="s">
        <v>782</v>
      </c>
      <c r="H115" t="s">
        <v>1051</v>
      </c>
      <c r="I115" t="s">
        <v>974</v>
      </c>
      <c r="J115" t="s">
        <v>975</v>
      </c>
    </row>
    <row r="116" spans="7:10" x14ac:dyDescent="0.3">
      <c r="G116" t="s">
        <v>783</v>
      </c>
      <c r="H116" t="s">
        <v>1052</v>
      </c>
      <c r="I116" t="s">
        <v>1053</v>
      </c>
      <c r="J116" t="s">
        <v>145</v>
      </c>
    </row>
    <row r="117" spans="7:10" x14ac:dyDescent="0.3">
      <c r="G117" t="s">
        <v>784</v>
      </c>
      <c r="H117" t="s">
        <v>1054</v>
      </c>
      <c r="I117" t="s">
        <v>1055</v>
      </c>
      <c r="J117" t="s">
        <v>975</v>
      </c>
    </row>
    <row r="118" spans="7:10" x14ac:dyDescent="0.3">
      <c r="G118" t="s">
        <v>785</v>
      </c>
      <c r="H118" t="s">
        <v>1054</v>
      </c>
      <c r="I118" t="s">
        <v>974</v>
      </c>
      <c r="J118" t="s">
        <v>975</v>
      </c>
    </row>
    <row r="119" spans="7:10" x14ac:dyDescent="0.3">
      <c r="G119" t="s">
        <v>786</v>
      </c>
      <c r="H119" t="s">
        <v>1056</v>
      </c>
      <c r="I119" t="s">
        <v>962</v>
      </c>
      <c r="J119" t="s">
        <v>145</v>
      </c>
    </row>
    <row r="120" spans="7:10" x14ac:dyDescent="0.3">
      <c r="G120" t="s">
        <v>787</v>
      </c>
      <c r="H120" t="s">
        <v>1057</v>
      </c>
      <c r="I120" t="s">
        <v>1058</v>
      </c>
      <c r="J120" t="s">
        <v>966</v>
      </c>
    </row>
    <row r="121" spans="7:10" x14ac:dyDescent="0.3">
      <c r="G121" t="s">
        <v>788</v>
      </c>
      <c r="H121" t="s">
        <v>994</v>
      </c>
      <c r="I121" t="s">
        <v>995</v>
      </c>
      <c r="J121" t="s">
        <v>996</v>
      </c>
    </row>
    <row r="122" spans="7:10" x14ac:dyDescent="0.3">
      <c r="G122" t="s">
        <v>789</v>
      </c>
      <c r="H122" t="s">
        <v>1060</v>
      </c>
      <c r="I122" t="s">
        <v>962</v>
      </c>
      <c r="J122" t="s">
        <v>145</v>
      </c>
    </row>
    <row r="123" spans="7:10" x14ac:dyDescent="0.3">
      <c r="G123" t="s">
        <v>790</v>
      </c>
      <c r="H123" t="s">
        <v>1061</v>
      </c>
      <c r="I123" t="s">
        <v>1006</v>
      </c>
      <c r="J123" t="s">
        <v>145</v>
      </c>
    </row>
    <row r="124" spans="7:10" x14ac:dyDescent="0.3">
      <c r="G124" t="s">
        <v>791</v>
      </c>
      <c r="H124" t="s">
        <v>1062</v>
      </c>
      <c r="I124" t="s">
        <v>1063</v>
      </c>
      <c r="J124" t="s">
        <v>145</v>
      </c>
    </row>
    <row r="125" spans="7:10" x14ac:dyDescent="0.3">
      <c r="G125" t="s">
        <v>792</v>
      </c>
      <c r="H125" t="s">
        <v>1064</v>
      </c>
      <c r="I125" t="s">
        <v>144</v>
      </c>
      <c r="J125" t="s">
        <v>145</v>
      </c>
    </row>
    <row r="126" spans="7:10" x14ac:dyDescent="0.3">
      <c r="G126" t="s">
        <v>793</v>
      </c>
      <c r="H126" t="s">
        <v>1065</v>
      </c>
      <c r="I126" t="s">
        <v>1066</v>
      </c>
      <c r="J126" t="s">
        <v>966</v>
      </c>
    </row>
    <row r="127" spans="7:10" x14ac:dyDescent="0.3">
      <c r="G127" t="s">
        <v>794</v>
      </c>
      <c r="H127" t="s">
        <v>1059</v>
      </c>
      <c r="I127" t="s">
        <v>962</v>
      </c>
      <c r="J127" t="s">
        <v>145</v>
      </c>
    </row>
    <row r="128" spans="7:10" x14ac:dyDescent="0.3">
      <c r="G128" t="s">
        <v>95</v>
      </c>
      <c r="J128" t="s">
        <v>966</v>
      </c>
    </row>
    <row r="129" spans="7:10" x14ac:dyDescent="0.3">
      <c r="G129" t="s">
        <v>795</v>
      </c>
      <c r="J129" t="s">
        <v>145</v>
      </c>
    </row>
    <row r="130" spans="7:10" x14ac:dyDescent="0.3">
      <c r="G130" t="s">
        <v>796</v>
      </c>
      <c r="J130" t="s">
        <v>989</v>
      </c>
    </row>
    <row r="131" spans="7:10" x14ac:dyDescent="0.3">
      <c r="G131" t="s">
        <v>797</v>
      </c>
      <c r="J131" t="s">
        <v>145</v>
      </c>
    </row>
    <row r="132" spans="7:10" x14ac:dyDescent="0.3">
      <c r="G132" t="s">
        <v>798</v>
      </c>
      <c r="J132" t="s">
        <v>966</v>
      </c>
    </row>
    <row r="133" spans="7:10" x14ac:dyDescent="0.3">
      <c r="G133" t="s">
        <v>799</v>
      </c>
      <c r="J133" t="s">
        <v>989</v>
      </c>
    </row>
    <row r="134" spans="7:10" x14ac:dyDescent="0.3">
      <c r="G134" t="s">
        <v>800</v>
      </c>
      <c r="J134" t="s">
        <v>960</v>
      </c>
    </row>
    <row r="135" spans="7:10" x14ac:dyDescent="0.3">
      <c r="G135" t="s">
        <v>801</v>
      </c>
      <c r="J135" t="s">
        <v>993</v>
      </c>
    </row>
    <row r="136" spans="7:10" x14ac:dyDescent="0.3">
      <c r="G136" t="s">
        <v>802</v>
      </c>
      <c r="J136" t="s">
        <v>968</v>
      </c>
    </row>
    <row r="137" spans="7:10" x14ac:dyDescent="0.3">
      <c r="G137" t="s">
        <v>803</v>
      </c>
      <c r="J137" t="s">
        <v>145</v>
      </c>
    </row>
    <row r="138" spans="7:10" x14ac:dyDescent="0.3">
      <c r="G138" t="s">
        <v>804</v>
      </c>
      <c r="J138" t="s">
        <v>145</v>
      </c>
    </row>
    <row r="139" spans="7:10" x14ac:dyDescent="0.3">
      <c r="G139" t="s">
        <v>805</v>
      </c>
      <c r="J139" t="s">
        <v>968</v>
      </c>
    </row>
    <row r="140" spans="7:10" x14ac:dyDescent="0.3">
      <c r="G140" t="s">
        <v>806</v>
      </c>
      <c r="J140" t="s">
        <v>145</v>
      </c>
    </row>
    <row r="141" spans="7:10" x14ac:dyDescent="0.3">
      <c r="G141" t="s">
        <v>807</v>
      </c>
      <c r="J141" t="s">
        <v>968</v>
      </c>
    </row>
    <row r="142" spans="7:10" x14ac:dyDescent="0.3">
      <c r="G142" t="s">
        <v>808</v>
      </c>
      <c r="J142" t="s">
        <v>145</v>
      </c>
    </row>
    <row r="143" spans="7:10" x14ac:dyDescent="0.3">
      <c r="G143" t="s">
        <v>809</v>
      </c>
      <c r="J143" t="s">
        <v>989</v>
      </c>
    </row>
    <row r="144" spans="7:10" x14ac:dyDescent="0.3">
      <c r="G144" t="s">
        <v>810</v>
      </c>
      <c r="J144" t="s">
        <v>145</v>
      </c>
    </row>
    <row r="145" spans="7:10" x14ac:dyDescent="0.3">
      <c r="G145" t="s">
        <v>811</v>
      </c>
      <c r="J145" t="s">
        <v>960</v>
      </c>
    </row>
    <row r="146" spans="7:10" x14ac:dyDescent="0.3">
      <c r="G146" t="s">
        <v>812</v>
      </c>
      <c r="J146" t="s">
        <v>145</v>
      </c>
    </row>
    <row r="147" spans="7:10" x14ac:dyDescent="0.3">
      <c r="G147" t="s">
        <v>813</v>
      </c>
      <c r="J147" t="s">
        <v>993</v>
      </c>
    </row>
    <row r="148" spans="7:10" x14ac:dyDescent="0.3">
      <c r="G148" t="s">
        <v>814</v>
      </c>
      <c r="H148" s="12" t="s">
        <v>999</v>
      </c>
      <c r="I148" t="s">
        <v>992</v>
      </c>
      <c r="J148" t="s">
        <v>993</v>
      </c>
    </row>
    <row r="149" spans="7:10" x14ac:dyDescent="0.3">
      <c r="G149" t="s">
        <v>815</v>
      </c>
      <c r="J149" t="s">
        <v>145</v>
      </c>
    </row>
    <row r="150" spans="7:10" x14ac:dyDescent="0.3">
      <c r="G150" t="s">
        <v>816</v>
      </c>
      <c r="J150" t="s">
        <v>989</v>
      </c>
    </row>
    <row r="151" spans="7:10" x14ac:dyDescent="0.3">
      <c r="G151" t="s">
        <v>817</v>
      </c>
      <c r="J151" t="s">
        <v>966</v>
      </c>
    </row>
    <row r="152" spans="7:10" x14ac:dyDescent="0.3">
      <c r="G152" t="s">
        <v>96</v>
      </c>
      <c r="J152" t="s">
        <v>966</v>
      </c>
    </row>
    <row r="153" spans="7:10" x14ac:dyDescent="0.3">
      <c r="G153" t="s">
        <v>818</v>
      </c>
      <c r="J153" t="s">
        <v>145</v>
      </c>
    </row>
    <row r="154" spans="7:10" x14ac:dyDescent="0.3">
      <c r="G154" t="s">
        <v>819</v>
      </c>
      <c r="J154" t="s">
        <v>998</v>
      </c>
    </row>
    <row r="155" spans="7:10" x14ac:dyDescent="0.3">
      <c r="G155" t="s">
        <v>820</v>
      </c>
      <c r="J155" t="s">
        <v>966</v>
      </c>
    </row>
    <row r="156" spans="7:10" x14ac:dyDescent="0.3">
      <c r="G156" t="s">
        <v>821</v>
      </c>
      <c r="J156" t="s">
        <v>966</v>
      </c>
    </row>
    <row r="157" spans="7:10" x14ac:dyDescent="0.3">
      <c r="G157" t="s">
        <v>822</v>
      </c>
      <c r="J157" t="s">
        <v>145</v>
      </c>
    </row>
    <row r="158" spans="7:10" x14ac:dyDescent="0.3">
      <c r="G158" t="s">
        <v>823</v>
      </c>
      <c r="J158" t="s">
        <v>968</v>
      </c>
    </row>
    <row r="159" spans="7:10" x14ac:dyDescent="0.3">
      <c r="G159" t="s">
        <v>824</v>
      </c>
      <c r="J159" t="s">
        <v>145</v>
      </c>
    </row>
    <row r="160" spans="7:10" x14ac:dyDescent="0.3">
      <c r="G160" t="s">
        <v>825</v>
      </c>
      <c r="J160" t="s">
        <v>975</v>
      </c>
    </row>
    <row r="161" spans="7:10" x14ac:dyDescent="0.3">
      <c r="G161" t="s">
        <v>826</v>
      </c>
      <c r="J161" t="s">
        <v>145</v>
      </c>
    </row>
    <row r="162" spans="7:10" x14ac:dyDescent="0.3">
      <c r="G162" t="s">
        <v>827</v>
      </c>
      <c r="J162" t="s">
        <v>145</v>
      </c>
    </row>
    <row r="163" spans="7:10" x14ac:dyDescent="0.3">
      <c r="G163" t="s">
        <v>828</v>
      </c>
      <c r="J163" t="s">
        <v>145</v>
      </c>
    </row>
    <row r="164" spans="7:10" x14ac:dyDescent="0.3">
      <c r="G164" t="s">
        <v>829</v>
      </c>
      <c r="J164" t="s">
        <v>145</v>
      </c>
    </row>
    <row r="165" spans="7:10" x14ac:dyDescent="0.3">
      <c r="G165" t="s">
        <v>98</v>
      </c>
      <c r="J165" t="s">
        <v>145</v>
      </c>
    </row>
    <row r="166" spans="7:10" x14ac:dyDescent="0.3">
      <c r="G166" t="s">
        <v>830</v>
      </c>
      <c r="J166" t="s">
        <v>145</v>
      </c>
    </row>
    <row r="167" spans="7:10" x14ac:dyDescent="0.3">
      <c r="G167" t="s">
        <v>831</v>
      </c>
      <c r="J167" t="s">
        <v>145</v>
      </c>
    </row>
    <row r="168" spans="7:10" x14ac:dyDescent="0.3">
      <c r="G168" t="s">
        <v>832</v>
      </c>
      <c r="J168" t="s">
        <v>145</v>
      </c>
    </row>
    <row r="172" spans="7:10" x14ac:dyDescent="0.3">
      <c r="G172" t="s">
        <v>833</v>
      </c>
      <c r="H172" t="s">
        <v>913</v>
      </c>
      <c r="I172" t="s">
        <v>914</v>
      </c>
      <c r="J172" t="s">
        <v>915</v>
      </c>
    </row>
    <row r="173" spans="7:10" x14ac:dyDescent="0.3">
      <c r="G173" t="s">
        <v>834</v>
      </c>
      <c r="H173" t="s">
        <v>919</v>
      </c>
      <c r="I173" t="s">
        <v>916</v>
      </c>
      <c r="J173" t="s">
        <v>917</v>
      </c>
    </row>
    <row r="174" spans="7:10" x14ac:dyDescent="0.3">
      <c r="G174" t="s">
        <v>835</v>
      </c>
      <c r="H174" t="s">
        <v>918</v>
      </c>
      <c r="I174" t="s">
        <v>920</v>
      </c>
      <c r="J174" t="s">
        <v>921</v>
      </c>
    </row>
    <row r="175" spans="7:10" x14ac:dyDescent="0.3">
      <c r="G175" t="s">
        <v>836</v>
      </c>
      <c r="H175" t="s">
        <v>922</v>
      </c>
      <c r="I175" t="s">
        <v>920</v>
      </c>
      <c r="J175" t="s">
        <v>921</v>
      </c>
    </row>
    <row r="176" spans="7:10" x14ac:dyDescent="0.3">
      <c r="G176" t="s">
        <v>837</v>
      </c>
      <c r="H176" t="s">
        <v>923</v>
      </c>
      <c r="I176" t="s">
        <v>920</v>
      </c>
      <c r="J176" t="s">
        <v>921</v>
      </c>
    </row>
    <row r="177" spans="7:10" x14ac:dyDescent="0.3">
      <c r="G177" t="s">
        <v>838</v>
      </c>
      <c r="H177" t="s">
        <v>924</v>
      </c>
      <c r="I177" t="s">
        <v>920</v>
      </c>
      <c r="J177" t="s">
        <v>921</v>
      </c>
    </row>
    <row r="178" spans="7:10" x14ac:dyDescent="0.3">
      <c r="G178" t="s">
        <v>839</v>
      </c>
      <c r="H178" t="s">
        <v>925</v>
      </c>
      <c r="I178" t="s">
        <v>926</v>
      </c>
      <c r="J178" t="s">
        <v>917</v>
      </c>
    </row>
    <row r="179" spans="7:10" x14ac:dyDescent="0.3">
      <c r="G179" t="s">
        <v>840</v>
      </c>
      <c r="H179" t="s">
        <v>927</v>
      </c>
      <c r="I179" t="s">
        <v>916</v>
      </c>
      <c r="J179" t="s">
        <v>917</v>
      </c>
    </row>
    <row r="180" spans="7:10" x14ac:dyDescent="0.3">
      <c r="G180" t="s">
        <v>841</v>
      </c>
      <c r="H180" t="s">
        <v>928</v>
      </c>
      <c r="I180" t="s">
        <v>929</v>
      </c>
      <c r="J180" t="s">
        <v>917</v>
      </c>
    </row>
    <row r="181" spans="7:10" x14ac:dyDescent="0.3">
      <c r="G181" t="s">
        <v>842</v>
      </c>
      <c r="H181" t="s">
        <v>930</v>
      </c>
      <c r="I181" t="s">
        <v>916</v>
      </c>
      <c r="J181" t="s">
        <v>917</v>
      </c>
    </row>
    <row r="182" spans="7:10" x14ac:dyDescent="0.3">
      <c r="G182" t="s">
        <v>843</v>
      </c>
      <c r="H182" t="s">
        <v>931</v>
      </c>
      <c r="I182" t="s">
        <v>920</v>
      </c>
      <c r="J182" t="s">
        <v>921</v>
      </c>
    </row>
    <row r="183" spans="7:10" x14ac:dyDescent="0.3">
      <c r="G183" t="s">
        <v>844</v>
      </c>
      <c r="H183" t="s">
        <v>932</v>
      </c>
      <c r="I183" t="s">
        <v>933</v>
      </c>
      <c r="J183" t="s">
        <v>917</v>
      </c>
    </row>
    <row r="184" spans="7:10" x14ac:dyDescent="0.3">
      <c r="G184" t="s">
        <v>845</v>
      </c>
      <c r="H184" t="s">
        <v>934</v>
      </c>
      <c r="I184" t="s">
        <v>920</v>
      </c>
      <c r="J184" t="s">
        <v>921</v>
      </c>
    </row>
    <row r="185" spans="7:10" x14ac:dyDescent="0.3">
      <c r="G185" t="s">
        <v>846</v>
      </c>
      <c r="H185" t="s">
        <v>935</v>
      </c>
      <c r="I185" t="s">
        <v>936</v>
      </c>
      <c r="J185" t="s">
        <v>937</v>
      </c>
    </row>
    <row r="186" spans="7:10" x14ac:dyDescent="0.3">
      <c r="G186" t="s">
        <v>847</v>
      </c>
      <c r="H186" t="s">
        <v>938</v>
      </c>
      <c r="I186" t="s">
        <v>920</v>
      </c>
      <c r="J186" t="s">
        <v>921</v>
      </c>
    </row>
    <row r="187" spans="7:10" x14ac:dyDescent="0.3">
      <c r="G187" t="s">
        <v>848</v>
      </c>
      <c r="H187" t="s">
        <v>940</v>
      </c>
      <c r="I187" t="s">
        <v>939</v>
      </c>
      <c r="J187" t="s">
        <v>921</v>
      </c>
    </row>
    <row r="188" spans="7:10" x14ac:dyDescent="0.3">
      <c r="G188" t="s">
        <v>849</v>
      </c>
      <c r="H188" t="s">
        <v>941</v>
      </c>
      <c r="I188" t="s">
        <v>920</v>
      </c>
      <c r="J188" t="s">
        <v>921</v>
      </c>
    </row>
    <row r="189" spans="7:10" x14ac:dyDescent="0.3">
      <c r="G189" t="s">
        <v>850</v>
      </c>
      <c r="H189" t="s">
        <v>942</v>
      </c>
      <c r="I189" t="s">
        <v>943</v>
      </c>
      <c r="J189" t="s">
        <v>917</v>
      </c>
    </row>
    <row r="190" spans="7:10" x14ac:dyDescent="0.3">
      <c r="G190" t="s">
        <v>851</v>
      </c>
      <c r="H190" t="s">
        <v>944</v>
      </c>
      <c r="I190" t="s">
        <v>920</v>
      </c>
      <c r="J190" t="s">
        <v>921</v>
      </c>
    </row>
    <row r="191" spans="7:10" x14ac:dyDescent="0.3">
      <c r="G191" t="s">
        <v>852</v>
      </c>
      <c r="H191" t="s">
        <v>945</v>
      </c>
      <c r="I191" t="s">
        <v>920</v>
      </c>
      <c r="J191" t="s">
        <v>921</v>
      </c>
    </row>
    <row r="192" spans="7:10" x14ac:dyDescent="0.3">
      <c r="G192" t="s">
        <v>853</v>
      </c>
      <c r="H192" t="s">
        <v>946</v>
      </c>
      <c r="I192" t="s">
        <v>920</v>
      </c>
      <c r="J192" t="s">
        <v>921</v>
      </c>
    </row>
    <row r="193" spans="7:10" x14ac:dyDescent="0.3">
      <c r="G193" t="s">
        <v>854</v>
      </c>
      <c r="H193" t="s">
        <v>947</v>
      </c>
      <c r="I193" t="s">
        <v>920</v>
      </c>
      <c r="J193" t="s">
        <v>921</v>
      </c>
    </row>
    <row r="194" spans="7:10" x14ac:dyDescent="0.3">
      <c r="G194" t="s">
        <v>855</v>
      </c>
      <c r="H194" t="s">
        <v>948</v>
      </c>
      <c r="I194" t="s">
        <v>920</v>
      </c>
      <c r="J194" t="s">
        <v>921</v>
      </c>
    </row>
    <row r="195" spans="7:10" x14ac:dyDescent="0.3">
      <c r="G195" t="s">
        <v>856</v>
      </c>
      <c r="H195" t="s">
        <v>949</v>
      </c>
      <c r="I195" t="s">
        <v>916</v>
      </c>
      <c r="J195" t="s">
        <v>917</v>
      </c>
    </row>
    <row r="196" spans="7:10" x14ac:dyDescent="0.3">
      <c r="G196" t="s">
        <v>857</v>
      </c>
      <c r="H196" t="s">
        <v>950</v>
      </c>
      <c r="I196" t="s">
        <v>916</v>
      </c>
      <c r="J196" t="s">
        <v>917</v>
      </c>
    </row>
    <row r="197" spans="7:10" x14ac:dyDescent="0.3">
      <c r="G197" t="s">
        <v>858</v>
      </c>
      <c r="H197" t="s">
        <v>951</v>
      </c>
      <c r="I197" t="s">
        <v>916</v>
      </c>
      <c r="J197" t="s">
        <v>917</v>
      </c>
    </row>
    <row r="199" spans="7:10" x14ac:dyDescent="0.3">
      <c r="G199">
        <f>COUNTA(G172:G197)</f>
        <v>26</v>
      </c>
      <c r="J199">
        <f>COUNTA(J172:J197)</f>
        <v>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044B7-E8B2-4BE0-A0C9-A992F4A02549}">
  <sheetPr>
    <tabColor rgb="FFC00000"/>
  </sheetPr>
  <dimension ref="F2:O21"/>
  <sheetViews>
    <sheetView workbookViewId="0">
      <selection activeCell="G21" sqref="G21"/>
    </sheetView>
  </sheetViews>
  <sheetFormatPr defaultRowHeight="14.4" x14ac:dyDescent="0.3"/>
  <cols>
    <col min="6" max="6" width="11.6640625" bestFit="1" customWidth="1"/>
  </cols>
  <sheetData>
    <row r="2" spans="6:15" x14ac:dyDescent="0.3">
      <c r="G2" s="13" t="s">
        <v>556</v>
      </c>
      <c r="H2" s="13" t="s">
        <v>955</v>
      </c>
      <c r="I2" s="13" t="s">
        <v>956</v>
      </c>
    </row>
    <row r="3" spans="6:15" x14ac:dyDescent="0.3">
      <c r="F3" t="s">
        <v>662</v>
      </c>
      <c r="G3">
        <v>43</v>
      </c>
      <c r="H3">
        <v>6</v>
      </c>
      <c r="I3">
        <f>SUM(G3:H3)</f>
        <v>49</v>
      </c>
      <c r="N3">
        <f>SUM(I:I)</f>
        <v>1096</v>
      </c>
      <c r="O3">
        <f>+N3*2</f>
        <v>2192</v>
      </c>
    </row>
    <row r="5" spans="6:15" x14ac:dyDescent="0.3">
      <c r="F5" t="s">
        <v>666</v>
      </c>
      <c r="G5">
        <v>26</v>
      </c>
      <c r="H5">
        <v>0</v>
      </c>
      <c r="I5">
        <f>SUM(G5:H5)</f>
        <v>26</v>
      </c>
    </row>
    <row r="7" spans="6:15" x14ac:dyDescent="0.3">
      <c r="F7" t="s">
        <v>663</v>
      </c>
      <c r="G7">
        <v>28</v>
      </c>
      <c r="H7">
        <v>0</v>
      </c>
      <c r="I7">
        <f>SUM(G7:H7)</f>
        <v>28</v>
      </c>
    </row>
    <row r="8" spans="6:15" x14ac:dyDescent="0.3">
      <c r="F8" t="s">
        <v>665</v>
      </c>
      <c r="G8">
        <v>25</v>
      </c>
      <c r="H8">
        <v>0</v>
      </c>
      <c r="I8">
        <f>SUM(G8:H8)</f>
        <v>25</v>
      </c>
    </row>
    <row r="10" spans="6:15" x14ac:dyDescent="0.3">
      <c r="F10" t="s">
        <v>667</v>
      </c>
      <c r="G10">
        <v>45</v>
      </c>
      <c r="H10">
        <v>6</v>
      </c>
      <c r="I10">
        <f>SUM(G10:H10)</f>
        <v>51</v>
      </c>
    </row>
    <row r="11" spans="6:15" x14ac:dyDescent="0.3">
      <c r="F11" t="s">
        <v>664</v>
      </c>
      <c r="G11">
        <v>2</v>
      </c>
      <c r="H11">
        <v>0</v>
      </c>
      <c r="I11">
        <f>SUM(G11:H11)</f>
        <v>2</v>
      </c>
    </row>
    <row r="12" spans="6:15" x14ac:dyDescent="0.3">
      <c r="F12" t="s">
        <v>668</v>
      </c>
      <c r="G12">
        <v>28</v>
      </c>
      <c r="H12">
        <v>0</v>
      </c>
      <c r="I12">
        <f>SUM(G12:H12)</f>
        <v>28</v>
      </c>
    </row>
    <row r="13" spans="6:15" x14ac:dyDescent="0.3">
      <c r="F13" t="s">
        <v>669</v>
      </c>
      <c r="G13">
        <v>48</v>
      </c>
      <c r="H13">
        <v>12</v>
      </c>
      <c r="I13">
        <f>SUM(G13:H13)</f>
        <v>60</v>
      </c>
    </row>
    <row r="15" spans="6:15" x14ac:dyDescent="0.3">
      <c r="F15" t="s">
        <v>859</v>
      </c>
      <c r="G15">
        <f>SUM(G16:G19)</f>
        <v>59</v>
      </c>
      <c r="H15">
        <f>SUM(H16:H19)</f>
        <v>127</v>
      </c>
      <c r="I15">
        <f>SUM(I16:I19)</f>
        <v>186</v>
      </c>
    </row>
    <row r="16" spans="6:15" x14ac:dyDescent="0.3">
      <c r="F16" s="14" t="s">
        <v>953</v>
      </c>
      <c r="G16" s="15">
        <v>0</v>
      </c>
      <c r="H16" s="15">
        <v>123</v>
      </c>
      <c r="I16" s="15">
        <f>SUM(G16:H16)</f>
        <v>123</v>
      </c>
    </row>
    <row r="17" spans="6:9" x14ac:dyDescent="0.3">
      <c r="F17" s="14" t="s">
        <v>911</v>
      </c>
      <c r="G17" s="15">
        <v>13</v>
      </c>
      <c r="H17" s="15">
        <v>3</v>
      </c>
      <c r="I17" s="15">
        <f>SUM(G17:H17)</f>
        <v>16</v>
      </c>
    </row>
    <row r="18" spans="6:9" x14ac:dyDescent="0.3">
      <c r="F18" s="14" t="s">
        <v>912</v>
      </c>
      <c r="G18" s="15">
        <v>20</v>
      </c>
      <c r="H18" s="15">
        <v>1</v>
      </c>
      <c r="I18" s="15">
        <f>SUM(G18:H18)</f>
        <v>21</v>
      </c>
    </row>
    <row r="19" spans="6:9" x14ac:dyDescent="0.3">
      <c r="F19" s="14" t="s">
        <v>952</v>
      </c>
      <c r="G19" s="15">
        <v>26</v>
      </c>
      <c r="H19" s="15">
        <v>0</v>
      </c>
      <c r="I19" s="15">
        <f>SUM(G19:H19)</f>
        <v>26</v>
      </c>
    </row>
    <row r="21" spans="6:9" x14ac:dyDescent="0.3">
      <c r="F21" s="16" t="s">
        <v>954</v>
      </c>
      <c r="G21">
        <f>SUM(G3:G15)</f>
        <v>304</v>
      </c>
      <c r="H21">
        <f>SUM(H3:H15)</f>
        <v>151</v>
      </c>
      <c r="I21">
        <f>SUM(I3:I15)</f>
        <v>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North Africa</vt:lpstr>
      <vt:lpstr>Central Asia</vt:lpstr>
      <vt:lpstr>Sub Sahara</vt:lpstr>
      <vt:lpstr>copy Sub Sahara</vt:lpstr>
      <vt:lpstr>West-Eastern Asia</vt:lpstr>
      <vt:lpstr>Americas</vt:lpstr>
      <vt:lpstr>S.Asia</vt:lpstr>
      <vt:lpstr>Europe</vt:lpstr>
      <vt:lpstr>Summary</vt:lpstr>
      <vt:lpstr>sSanctioned</vt:lpstr>
      <vt:lpstr>sN_AFRICA</vt:lpstr>
      <vt:lpstr>sCentral Asia</vt:lpstr>
      <vt:lpstr>sWest-Eastern Asia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Spagnulo</dc:creator>
  <cp:lastModifiedBy>Francesco SPAGNULO</cp:lastModifiedBy>
  <dcterms:created xsi:type="dcterms:W3CDTF">2019-02-13T12:30:41Z</dcterms:created>
  <dcterms:modified xsi:type="dcterms:W3CDTF">2019-04-24T21:03:02Z</dcterms:modified>
</cp:coreProperties>
</file>