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github/LASTS/test_metrics/"/>
    </mc:Choice>
  </mc:AlternateContent>
  <xr:revisionPtr revIDLastSave="0" documentId="13_ncr:1_{83F6FBAE-D93C-D242-B51C-B4B16B6776AC}" xr6:coauthVersionLast="36" xr6:coauthVersionMax="36" xr10:uidLastSave="{00000000-0000-0000-0000-000000000000}"/>
  <bookViews>
    <workbookView xWindow="0" yWindow="460" windowWidth="25440" windowHeight="14260" xr2:uid="{C2846439-CF13-EE44-9CF8-1485576D5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9" i="1"/>
  <c r="C29" i="1"/>
  <c r="D28" i="1"/>
  <c r="C28" i="1"/>
  <c r="B28" i="1"/>
  <c r="C27" i="1"/>
  <c r="B27" i="1"/>
  <c r="B26" i="1"/>
  <c r="C26" i="1"/>
  <c r="E25" i="1"/>
  <c r="C25" i="1"/>
  <c r="B25" i="1"/>
  <c r="B24" i="1"/>
  <c r="C23" i="1"/>
  <c r="C17" i="1"/>
  <c r="D17" i="1"/>
  <c r="E17" i="1"/>
  <c r="F17" i="1"/>
  <c r="G17" i="1"/>
  <c r="C24" i="1" s="1"/>
  <c r="H17" i="1"/>
  <c r="I17" i="1"/>
  <c r="J17" i="1"/>
  <c r="D23" i="1" s="1"/>
  <c r="K17" i="1"/>
  <c r="L17" i="1"/>
  <c r="D25" i="1" s="1"/>
  <c r="M17" i="1"/>
  <c r="D29" i="1" s="1"/>
  <c r="N17" i="1"/>
  <c r="O17" i="1"/>
  <c r="E24" i="1" s="1"/>
  <c r="P17" i="1"/>
  <c r="Q17" i="1"/>
  <c r="E26" i="1" s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B18" i="1"/>
  <c r="B17" i="1"/>
  <c r="E27" i="1" l="1"/>
  <c r="E29" i="1"/>
  <c r="E23" i="1"/>
  <c r="E28" i="1"/>
  <c r="D27" i="1"/>
  <c r="D24" i="1"/>
  <c r="D26" i="1"/>
</calcChain>
</file>

<file path=xl/sharedStrings.xml><?xml version="1.0" encoding="utf-8"?>
<sst xmlns="http://schemas.openxmlformats.org/spreadsheetml/2006/main" count="29" uniqueCount="29">
  <si>
    <t>cbf</t>
  </si>
  <si>
    <t>cbf-new</t>
  </si>
  <si>
    <t>cbf-shp</t>
  </si>
  <si>
    <t>cbf-sax</t>
  </si>
  <si>
    <t>cbf-gen</t>
  </si>
  <si>
    <t>cof-new</t>
  </si>
  <si>
    <t>cof-gen</t>
  </si>
  <si>
    <t>cof-shp</t>
  </si>
  <si>
    <t>cof-sax</t>
  </si>
  <si>
    <t>ecg-gen</t>
  </si>
  <si>
    <t>ecg-shp</t>
  </si>
  <si>
    <t>ecg-sax</t>
  </si>
  <si>
    <t>ecg</t>
  </si>
  <si>
    <t>ecg-new</t>
  </si>
  <si>
    <t>gun-new</t>
  </si>
  <si>
    <t>gun-gen</t>
  </si>
  <si>
    <t>gun-shp</t>
  </si>
  <si>
    <t>gun-sax</t>
  </si>
  <si>
    <t>cof</t>
  </si>
  <si>
    <t>gun</t>
  </si>
  <si>
    <t>new</t>
  </si>
  <si>
    <t>gen</t>
  </si>
  <si>
    <t>shp</t>
  </si>
  <si>
    <t>sax</t>
  </si>
  <si>
    <t>old tot</t>
  </si>
  <si>
    <t>shp tot</t>
  </si>
  <si>
    <t>sax tot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</si>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</sst>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9F2D-3B1A-3644-870C-32A9B88EADC9}">
  <dimension ref="A1:Q29"/>
  <sheetViews>
    <sheetView tabSelected="1" workbookViewId="0">
      <selection activeCell="G28" sqref="G28"/>
    </sheetView>
  </sheetViews>
  <sheetFormatPr baseColWidth="10" defaultRowHeight="16" x14ac:dyDescent="0.2"/>
  <cols>
    <col min="1" max="16384" width="10.83203125" style="1"/>
  </cols>
  <sheetData>
    <row r="1" spans="2:17" x14ac:dyDescent="0.2"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2:17" x14ac:dyDescent="0.2">
      <c r="B2" s="1">
        <v>5.1555199623107901</v>
      </c>
      <c r="C2" s="1">
        <v>61.310788393020601</v>
      </c>
      <c r="D2" s="1">
        <v>62.954825162887502</v>
      </c>
      <c r="E2" s="1">
        <v>9.2926366329193097</v>
      </c>
      <c r="F2" s="1">
        <v>7.4906010627746502</v>
      </c>
      <c r="G2" s="1">
        <v>81.632095098495398</v>
      </c>
      <c r="H2" s="1">
        <v>53.1602816581726</v>
      </c>
      <c r="I2" s="1">
        <v>58.335429430007899</v>
      </c>
      <c r="J2" s="1">
        <v>6.2295989990234304</v>
      </c>
      <c r="K2" s="1">
        <v>63.992966890334998</v>
      </c>
      <c r="L2" s="1">
        <v>64.643304586410494</v>
      </c>
      <c r="M2" s="1">
        <v>17.976150274276701</v>
      </c>
      <c r="N2" s="1">
        <v>7.3098378181457502</v>
      </c>
      <c r="O2" s="1">
        <v>80.771626949310303</v>
      </c>
      <c r="P2" s="1">
        <v>58.8288285732269</v>
      </c>
      <c r="Q2" s="1">
        <v>10.4561009407043</v>
      </c>
    </row>
    <row r="3" spans="2:17" x14ac:dyDescent="0.2">
      <c r="B3" s="2">
        <v>4.7835674285888601</v>
      </c>
      <c r="C3" s="1">
        <v>58.255125999450598</v>
      </c>
      <c r="D3" s="1">
        <v>51.799619913101097</v>
      </c>
      <c r="E3" s="1">
        <v>8.9207456111907906</v>
      </c>
      <c r="F3" s="1">
        <v>7.9607822895050004</v>
      </c>
      <c r="G3" s="1">
        <v>77.8454940319061</v>
      </c>
      <c r="H3" s="1">
        <v>43.018316507339399</v>
      </c>
      <c r="I3" s="1">
        <v>39.0098776817321</v>
      </c>
      <c r="J3" s="1">
        <v>6.4185624122619602</v>
      </c>
      <c r="K3" s="1">
        <v>63.610564470291102</v>
      </c>
      <c r="L3" s="1">
        <v>54.784385442733701</v>
      </c>
      <c r="M3" s="1">
        <v>15.301160573959301</v>
      </c>
      <c r="N3" s="1">
        <v>7.1364006996154696</v>
      </c>
      <c r="O3" s="1">
        <v>82.332893133163395</v>
      </c>
      <c r="P3" s="1">
        <v>35.804410219192498</v>
      </c>
      <c r="Q3" s="1">
        <v>12.885251045226999</v>
      </c>
    </row>
    <row r="4" spans="2:17" x14ac:dyDescent="0.2">
      <c r="B4" s="1">
        <v>4.7364835739135698</v>
      </c>
      <c r="C4" s="1">
        <v>59.582550048828097</v>
      </c>
      <c r="D4" s="1">
        <v>56.74365234375</v>
      </c>
      <c r="E4" s="1">
        <v>9.3426702022552401</v>
      </c>
      <c r="F4" s="1">
        <v>8.3840849399566597</v>
      </c>
      <c r="G4" s="1">
        <v>83.002489328384399</v>
      </c>
      <c r="H4" s="1">
        <v>37.830403566360403</v>
      </c>
      <c r="I4" s="1">
        <v>54.470629692077601</v>
      </c>
      <c r="J4" s="1">
        <v>7.1837205886840803</v>
      </c>
      <c r="K4" s="1">
        <v>73.0765798091888</v>
      </c>
      <c r="L4" s="1">
        <v>42.544898986816399</v>
      </c>
      <c r="M4" s="1">
        <v>13.2334530353546</v>
      </c>
      <c r="N4" s="1">
        <v>6.8588807582855198</v>
      </c>
      <c r="O4" s="1">
        <v>85.285153150558401</v>
      </c>
      <c r="P4" s="1">
        <v>37.961313962936401</v>
      </c>
      <c r="Q4" s="1">
        <v>11.067496061325</v>
      </c>
    </row>
    <row r="5" spans="2:17" x14ac:dyDescent="0.2">
      <c r="B5" s="1">
        <v>4.9406194686889604</v>
      </c>
      <c r="C5" s="1">
        <v>56.893358469009399</v>
      </c>
      <c r="D5" s="1">
        <v>56.879923582076998</v>
      </c>
      <c r="E5" s="1">
        <v>9.4289498329162598</v>
      </c>
      <c r="F5" s="1">
        <v>8.1259541511535591</v>
      </c>
      <c r="G5" s="1">
        <v>82.9346120357513</v>
      </c>
      <c r="H5" s="1">
        <v>44.310240030288597</v>
      </c>
      <c r="I5" s="1">
        <v>38.661938428878699</v>
      </c>
      <c r="J5" s="1">
        <v>6.8041884899139404</v>
      </c>
      <c r="K5" s="1">
        <v>78.461361885070801</v>
      </c>
      <c r="L5" s="1">
        <v>43.651632308959897</v>
      </c>
      <c r="M5" s="1">
        <v>9.8157556056976301</v>
      </c>
      <c r="N5" s="1">
        <v>8.6168322563171298</v>
      </c>
      <c r="O5" s="1">
        <v>80.547223567962604</v>
      </c>
      <c r="P5" s="1">
        <v>33.164244651794398</v>
      </c>
      <c r="Q5" s="1">
        <v>13.5172872543334</v>
      </c>
    </row>
    <row r="6" spans="2:17" x14ac:dyDescent="0.2">
      <c r="B6" s="1">
        <v>4.6734580993652299</v>
      </c>
      <c r="C6" s="1">
        <v>57.252729415893498</v>
      </c>
      <c r="D6" s="1">
        <v>56.088582038879302</v>
      </c>
      <c r="E6" s="1">
        <v>8.2447478771209699</v>
      </c>
      <c r="F6" s="1">
        <v>7.7133259773254297</v>
      </c>
      <c r="G6" s="1">
        <v>80.137912511825505</v>
      </c>
      <c r="H6" s="1">
        <v>44.545701503753598</v>
      </c>
      <c r="I6" s="1">
        <v>38.842461109161299</v>
      </c>
      <c r="J6" s="1">
        <v>7.7199385166168204</v>
      </c>
      <c r="K6" s="1">
        <v>78.767756700515704</v>
      </c>
      <c r="L6" s="1">
        <v>35.866332292556699</v>
      </c>
      <c r="M6" s="1">
        <v>12.4734256267547</v>
      </c>
      <c r="N6" s="1">
        <v>8.0627329349517805</v>
      </c>
      <c r="O6" s="1">
        <v>81.651855230331407</v>
      </c>
      <c r="P6" s="1">
        <v>34.144130706787102</v>
      </c>
      <c r="Q6" s="1">
        <v>13.4626252651214</v>
      </c>
    </row>
    <row r="7" spans="2:17" x14ac:dyDescent="0.2">
      <c r="B7" s="1">
        <v>5.0804677009582502</v>
      </c>
      <c r="C7" s="1">
        <v>44.757793664932201</v>
      </c>
      <c r="D7" s="1">
        <v>57.204030275344799</v>
      </c>
      <c r="E7" s="1">
        <v>8.2157077789306605</v>
      </c>
      <c r="F7" s="1">
        <v>8.4138836860656703</v>
      </c>
      <c r="G7" s="1">
        <v>82.570081710815401</v>
      </c>
      <c r="H7" s="1">
        <v>45.014948606490996</v>
      </c>
      <c r="I7" s="1">
        <v>38.050977468490601</v>
      </c>
      <c r="J7" s="1">
        <v>7.1222927570343</v>
      </c>
      <c r="K7" s="1">
        <v>74.510870218276906</v>
      </c>
      <c r="L7" s="1">
        <v>44.797830581665004</v>
      </c>
      <c r="M7" s="1">
        <v>12.812510490417401</v>
      </c>
      <c r="N7" s="1">
        <v>7.8042461872100803</v>
      </c>
      <c r="O7" s="1">
        <v>81.237826347351003</v>
      </c>
      <c r="P7" s="1">
        <v>39.360562562942498</v>
      </c>
      <c r="Q7" s="1">
        <v>12.7987723350524</v>
      </c>
    </row>
    <row r="8" spans="2:17" x14ac:dyDescent="0.2">
      <c r="B8" s="1">
        <v>4.7420284748077304</v>
      </c>
      <c r="C8" s="1">
        <v>53.620462656021097</v>
      </c>
      <c r="D8" s="1">
        <v>64.197700023651095</v>
      </c>
      <c r="E8" s="1">
        <v>8.4854023456573398</v>
      </c>
      <c r="F8" s="1">
        <v>8.8404169082641602</v>
      </c>
      <c r="G8" s="1">
        <v>78.967414617538395</v>
      </c>
      <c r="H8" s="1">
        <v>41.861094236373901</v>
      </c>
      <c r="I8" s="1">
        <v>58.140987634658799</v>
      </c>
      <c r="J8" s="1">
        <v>7.3477401733398402</v>
      </c>
      <c r="K8" s="1">
        <v>72.6324009895324</v>
      </c>
      <c r="L8" s="1">
        <v>38.541444778442298</v>
      </c>
      <c r="M8" s="1">
        <v>9.9528062343597394</v>
      </c>
      <c r="N8" s="1">
        <v>7.0765345096588099</v>
      </c>
      <c r="O8" s="1">
        <v>78.813830614089895</v>
      </c>
      <c r="P8" s="1">
        <v>46.657980442047098</v>
      </c>
      <c r="Q8" s="1">
        <v>13.8546736240386</v>
      </c>
    </row>
    <row r="9" spans="2:17" x14ac:dyDescent="0.2">
      <c r="B9" s="1">
        <v>4.8218097686767498</v>
      </c>
      <c r="C9" s="1">
        <v>55.953123807907097</v>
      </c>
      <c r="D9" s="1">
        <v>58.556610584258998</v>
      </c>
      <c r="E9" s="1">
        <v>9.2592608928680402</v>
      </c>
      <c r="F9" s="1">
        <v>8.0210008621215803</v>
      </c>
      <c r="G9" s="1">
        <v>81.420640230178805</v>
      </c>
      <c r="H9" s="1">
        <v>47.311092376708899</v>
      </c>
      <c r="I9" s="1">
        <v>40.068762779235797</v>
      </c>
      <c r="J9" s="1">
        <v>6.9371438026428196</v>
      </c>
      <c r="K9" s="1">
        <v>72.133347988128605</v>
      </c>
      <c r="L9" s="1">
        <v>45.809903383254998</v>
      </c>
      <c r="M9" s="1">
        <v>10.5275671482086</v>
      </c>
      <c r="N9" s="1">
        <v>7.86028575897216</v>
      </c>
      <c r="O9" s="1">
        <v>79.197597503662095</v>
      </c>
      <c r="P9" s="1">
        <v>43.039823770523</v>
      </c>
      <c r="Q9" s="1">
        <v>17.2674255371093</v>
      </c>
    </row>
    <row r="10" spans="2:17" x14ac:dyDescent="0.2">
      <c r="B10" s="1">
        <v>4.5767745971679599</v>
      </c>
      <c r="C10" s="1">
        <v>54.330123662948601</v>
      </c>
      <c r="D10" s="1">
        <v>67.127317667007404</v>
      </c>
      <c r="E10" s="1">
        <v>9.2180650234222394</v>
      </c>
      <c r="F10" s="1">
        <v>8.8461458683013898</v>
      </c>
      <c r="G10" s="1">
        <v>81.095493793487506</v>
      </c>
      <c r="H10" s="1">
        <v>54.9937419891357</v>
      </c>
      <c r="I10" s="1">
        <v>33.837680578231797</v>
      </c>
      <c r="J10" s="1">
        <v>6.31133985519409</v>
      </c>
      <c r="K10" s="1">
        <v>74.663840293884206</v>
      </c>
      <c r="L10" s="1">
        <v>48.715372800826998</v>
      </c>
      <c r="M10" s="1">
        <v>15.3074476718902</v>
      </c>
      <c r="N10" s="1">
        <v>7.4660515785217196</v>
      </c>
      <c r="O10" s="1">
        <v>79.225715398788395</v>
      </c>
      <c r="P10" s="1">
        <v>45.7549917697906</v>
      </c>
      <c r="Q10" s="1">
        <v>10.7854232788085</v>
      </c>
    </row>
    <row r="11" spans="2:17" x14ac:dyDescent="0.2">
      <c r="B11" s="1">
        <v>4.7418057918548504</v>
      </c>
      <c r="C11" s="1">
        <v>53.730419874191199</v>
      </c>
      <c r="D11" s="1">
        <v>68.668678760528493</v>
      </c>
      <c r="E11" s="1">
        <v>8.7261898517608607</v>
      </c>
      <c r="F11" s="1">
        <v>8.03344631195068</v>
      </c>
      <c r="G11" s="1">
        <v>77.050284862518296</v>
      </c>
      <c r="H11" s="1">
        <v>49.897038698196397</v>
      </c>
      <c r="I11" s="1">
        <v>38.074906826019202</v>
      </c>
      <c r="J11" s="1">
        <v>6.0601773262023899</v>
      </c>
      <c r="K11" s="1">
        <v>70.697475433349595</v>
      </c>
      <c r="L11" s="1">
        <v>53.9232950210571</v>
      </c>
      <c r="M11" s="1">
        <v>13.004229307174599</v>
      </c>
      <c r="N11" s="1">
        <v>6.48239874839782</v>
      </c>
      <c r="O11" s="1">
        <v>79.050470590591402</v>
      </c>
      <c r="P11" s="1">
        <v>47.786721229553201</v>
      </c>
      <c r="Q11" s="1">
        <v>10.1869714260101</v>
      </c>
    </row>
    <row r="17" spans="1:17" x14ac:dyDescent="0.2">
      <c r="A17" s="1" t="s">
        <v>27</v>
      </c>
      <c r="B17" s="1">
        <f>AVERAGE(B2:B11)</f>
        <v>4.8252534866332955</v>
      </c>
      <c r="C17" s="1">
        <f t="shared" ref="C17:Q17" si="0">AVERAGE(C2:C11)</f>
        <v>55.568647599220242</v>
      </c>
      <c r="D17" s="1">
        <f t="shared" si="0"/>
        <v>60.022094035148562</v>
      </c>
      <c r="E17" s="1">
        <f t="shared" si="0"/>
        <v>8.9134376049041713</v>
      </c>
      <c r="F17" s="1">
        <f t="shared" si="0"/>
        <v>8.1829642057418788</v>
      </c>
      <c r="G17" s="1">
        <f t="shared" si="0"/>
        <v>80.665651822090126</v>
      </c>
      <c r="H17" s="1">
        <f t="shared" si="0"/>
        <v>46.194285917282045</v>
      </c>
      <c r="I17" s="1">
        <f t="shared" si="0"/>
        <v>43.749365162849379</v>
      </c>
      <c r="J17" s="1">
        <f t="shared" si="0"/>
        <v>6.8134702920913686</v>
      </c>
      <c r="K17" s="1">
        <f t="shared" si="0"/>
        <v>72.254716467857307</v>
      </c>
      <c r="L17" s="1">
        <f t="shared" si="0"/>
        <v>47.327840018272369</v>
      </c>
      <c r="M17" s="1">
        <f t="shared" si="0"/>
        <v>13.040450596809347</v>
      </c>
      <c r="N17" s="1">
        <f t="shared" si="0"/>
        <v>7.4674201250076235</v>
      </c>
      <c r="O17" s="1">
        <f t="shared" si="0"/>
        <v>80.81141924858089</v>
      </c>
      <c r="P17" s="1">
        <f t="shared" si="0"/>
        <v>42.250300788879379</v>
      </c>
      <c r="Q17" s="1">
        <f t="shared" si="0"/>
        <v>12.628202676773</v>
      </c>
    </row>
    <row r="18" spans="1:17" x14ac:dyDescent="0.2">
      <c r="A18" s="1" t="s">
        <v>28</v>
      </c>
      <c r="B18" s="1">
        <f>STDEV(B2:B11)</f>
        <v>0.18129863407633748</v>
      </c>
      <c r="C18" s="1">
        <f t="shared" ref="C18:Q18" si="1">STDEV(C2:C11)</f>
        <v>4.5536625362416174</v>
      </c>
      <c r="D18" s="1">
        <f t="shared" si="1"/>
        <v>5.427055319850588</v>
      </c>
      <c r="E18" s="1">
        <f t="shared" si="1"/>
        <v>0.46648557993491013</v>
      </c>
      <c r="F18" s="1">
        <f t="shared" si="1"/>
        <v>0.44308975671226758</v>
      </c>
      <c r="G18" s="1">
        <f t="shared" si="1"/>
        <v>2.1111164503573501</v>
      </c>
      <c r="H18" s="1">
        <f t="shared" si="1"/>
        <v>5.2428715035949747</v>
      </c>
      <c r="I18" s="1">
        <f t="shared" si="1"/>
        <v>9.3315436735038606</v>
      </c>
      <c r="J18" s="1">
        <f t="shared" si="1"/>
        <v>0.54481495560566573</v>
      </c>
      <c r="K18" s="1">
        <f t="shared" si="1"/>
        <v>5.1431934793881684</v>
      </c>
      <c r="L18" s="1">
        <f t="shared" si="1"/>
        <v>8.5278215588788342</v>
      </c>
      <c r="M18" s="1">
        <f t="shared" si="1"/>
        <v>2.6091727360337371</v>
      </c>
      <c r="N18" s="1">
        <f t="shared" si="1"/>
        <v>0.62991423981293915</v>
      </c>
      <c r="O18" s="1">
        <f t="shared" si="1"/>
        <v>1.9860316126373063</v>
      </c>
      <c r="P18" s="1">
        <f t="shared" si="1"/>
        <v>7.8485334079223597</v>
      </c>
      <c r="Q18" s="1">
        <f t="shared" si="1"/>
        <v>2.1374386818236846</v>
      </c>
    </row>
    <row r="22" spans="1:17" x14ac:dyDescent="0.2">
      <c r="B22" s="1" t="s">
        <v>0</v>
      </c>
      <c r="C22" s="1" t="s">
        <v>18</v>
      </c>
      <c r="D22" s="1" t="s">
        <v>12</v>
      </c>
      <c r="E22" s="1" t="s">
        <v>19</v>
      </c>
    </row>
    <row r="23" spans="1:17" x14ac:dyDescent="0.2">
      <c r="A23" s="1" t="s">
        <v>20</v>
      </c>
      <c r="B23" s="1" t="str">
        <f>CONCATENATE(TEXT(B17, "0.00")," ± ", TEXT(B18, "0.00"))</f>
        <v>4.83 ± 0.18</v>
      </c>
      <c r="C23" s="1" t="str">
        <f>CONCATENATE(TEXT(F17, "0.00")," ± ", TEXT(F18, "0.00"))</f>
        <v>8.18 ± 0.44</v>
      </c>
      <c r="D23" s="1" t="str">
        <f>CONCATENATE(TEXT(J17, "0.00")," ± ", TEXT(J18, "0.00"))</f>
        <v>6.81 ± 0.54</v>
      </c>
      <c r="E23" s="1" t="str">
        <f>CONCATENATE(TEXT(N17, "0.00")," ± ", TEXT(N18, "0.00"))</f>
        <v>7.47 ± 0.63</v>
      </c>
    </row>
    <row r="24" spans="1:17" x14ac:dyDescent="0.2">
      <c r="A24" s="1" t="s">
        <v>21</v>
      </c>
      <c r="B24" s="1" t="str">
        <f>CONCATENATE(TEXT(C17, "0.00")," ± ", TEXT(C18, "0.00"))</f>
        <v>55.57 ± 4.55</v>
      </c>
      <c r="C24" s="1" t="str">
        <f>CONCATENATE(TEXT(G17, "0.00")," ± ", TEXT(G18, "0.00"))</f>
        <v>80.67 ± 2.11</v>
      </c>
      <c r="D24" s="1" t="str">
        <f>CONCATENATE(TEXT(K17, "0.00")," ± ", TEXT(K18, "0.00"))</f>
        <v>72.25 ± 5.14</v>
      </c>
      <c r="E24" s="1" t="str">
        <f>CONCATENATE(TEXT(O17, "0.00")," ± ", TEXT(18, "0.00"))</f>
        <v>80.81 ± 18.00</v>
      </c>
    </row>
    <row r="25" spans="1:17" x14ac:dyDescent="0.2">
      <c r="A25" s="1" t="s">
        <v>22</v>
      </c>
      <c r="B25" s="1" t="str">
        <f>CONCATENATE(TEXT(D17, "0.00")," ± ", TEXT(D18, "0.00"))</f>
        <v>60.02 ± 5.43</v>
      </c>
      <c r="C25" s="1" t="str">
        <f>CONCATENATE(TEXT(H17, "0.00")," ± ", TEXT(H18, "0.00"))</f>
        <v>46.19 ± 5.24</v>
      </c>
      <c r="D25" s="1" t="str">
        <f>CONCATENATE(TEXT(L17, "0.00")," ± ", TEXT(L18, "0.00"))</f>
        <v>47.33 ± 8.53</v>
      </c>
      <c r="E25" s="1" t="str">
        <f>CONCATENATE(TEXT(P17, "0.00")," ± ", TEXT(P18, "0.00"))</f>
        <v>42.25 ± 7.85</v>
      </c>
    </row>
    <row r="26" spans="1:17" x14ac:dyDescent="0.2">
      <c r="A26" s="1" t="s">
        <v>23</v>
      </c>
      <c r="B26" s="1" t="str">
        <f>CONCATENATE(TEXT(E17, "0.00")," ± ", TEXT(E18, "0.00"))</f>
        <v>8.91 ± 0.47</v>
      </c>
      <c r="C26" s="1" t="str">
        <f>CONCATENATE(TEXT(I17, "0.00")," ± ", TEXT(I18, "0.00"))</f>
        <v>43.75 ± 9.33</v>
      </c>
      <c r="D26" s="1" t="str">
        <f>CONCATENATE(TEXT(M17, "0.00")," ± ", TEXT(M18, "0.00"))</f>
        <v>13.04 ± 2.61</v>
      </c>
      <c r="E26" s="1" t="str">
        <f>CONCATENATE(TEXT(Q17, "0.00")," ± ", TEXT(Q18, "0.00"))</f>
        <v>12.63 ± 2.14</v>
      </c>
    </row>
    <row r="27" spans="1:17" x14ac:dyDescent="0.2">
      <c r="A27" s="1" t="s">
        <v>24</v>
      </c>
      <c r="B27" s="1" t="str">
        <f>CONCATENATE(TEXT(SUM(D17,C17),"0.00")," ± ",TEXT(SUM(D18,C18),"0.00"))</f>
        <v>115.59 ± 9.98</v>
      </c>
      <c r="C27" s="1" t="str">
        <f>CONCATENATE(TEXT(SUM(G17,H17),"0.00")," ± ",TEXT(SUM(G18,H18),"0.00"))</f>
        <v>126.86 ± 7.35</v>
      </c>
      <c r="D27" s="1" t="str">
        <f>CONCATENATE(TEXT(SUM(K17,L17),"0.00")," ± ",TEXT(SUM(K18,L18),"0.00"))</f>
        <v>119.58 ± 13.67</v>
      </c>
      <c r="E27" s="1" t="str">
        <f>CONCATENATE(TEXT(SUM(O17,P17),"0.00")," ± ",TEXT(SUM(O18,P18),"0.00"))</f>
        <v>123.06 ± 9.83</v>
      </c>
    </row>
    <row r="28" spans="1:17" x14ac:dyDescent="0.2">
      <c r="A28" s="1" t="s">
        <v>25</v>
      </c>
      <c r="B28" s="1" t="str">
        <f>CONCATENATE(TEXT(SUM(B17,D17),"0.00")," ± ",TEXT(SUM(B18,D18),"0.00"))</f>
        <v>64.85 ± 5.61</v>
      </c>
      <c r="C28" s="1" t="str">
        <f>CONCATENATE(TEXT(SUM(F17,H17),"0.00")," ± ",TEXT(SUM(F18,H18),"0.00"))</f>
        <v>54.38 ± 5.69</v>
      </c>
      <c r="D28" s="1" t="str">
        <f>CONCATENATE(TEXT(SUM(J17,L17),"0.00")," ± ",TEXT(SUM(J18,L18),"0.00"))</f>
        <v>54.14 ± 9.07</v>
      </c>
      <c r="E28" s="1" t="str">
        <f>CONCATENATE(TEXT(SUM(N17,P17),"0.00")," ± ",TEXT(SUM(N18,P18),"0.00"))</f>
        <v>49.72 ± 8.48</v>
      </c>
    </row>
    <row r="29" spans="1:17" x14ac:dyDescent="0.2">
      <c r="A29" s="1" t="s">
        <v>26</v>
      </c>
      <c r="B29" s="1" t="str">
        <f>CONCATENATE(TEXT(SUM(B17,E17),"0.00")," ± ",TEXT(SUM(B18,E18),"0.00"))</f>
        <v>13.74 ± 0.65</v>
      </c>
      <c r="C29" s="1" t="str">
        <f>CONCATENATE(TEXT(SUM(F17,I17),"0.00")," ± ",TEXT(SUM(F18,I18),"0.00"))</f>
        <v>51.93 ± 9.77</v>
      </c>
      <c r="D29" s="1" t="str">
        <f>CONCATENATE(TEXT(SUM(J17,M17),"0.00")," ± ",TEXT(SUM(J18,M18),"0.00"))</f>
        <v>19.85 ± 3.15</v>
      </c>
      <c r="E29" s="1" t="str">
        <f>CONCATENATE(TEXT(SUM(N17,Q17),"0.00")," ± ",TEXT(SUM(N18,Q18),"0.00"))</f>
        <v>20.10 ± 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2021-02-25T15:02:56Z</dcterms:created>
  <dcterms:modified xsi:type="dcterms:W3CDTF">2021-02-27T21:19:46Z</dcterms:modified>
</cp:coreProperties>
</file>