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t/Documents/GitHub/otoshidama/"/>
    </mc:Choice>
  </mc:AlternateContent>
  <xr:revisionPtr revIDLastSave="0" documentId="13_ncr:1_{4A1B851A-8951-0A48-B262-46334AF9BE91}" xr6:coauthVersionLast="47" xr6:coauthVersionMax="47" xr10:uidLastSave="{00000000-0000-0000-0000-000000000000}"/>
  <bookViews>
    <workbookView xWindow="1000" yWindow="-30680" windowWidth="26640" windowHeight="28520" xr2:uid="{753CDC8A-DA35-FE42-8CB1-24877E999D21}"/>
  </bookViews>
  <sheets>
    <sheet name="シミュレーション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1" i="1" l="1"/>
  <c r="E60" i="1"/>
  <c r="E59" i="1"/>
  <c r="E58" i="1"/>
  <c r="E57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56" i="1"/>
  <c r="D59" i="1"/>
  <c r="D61" i="1"/>
  <c r="D60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E30" i="1" l="1"/>
  <c r="H59" i="1"/>
  <c r="G59" i="1"/>
  <c r="F59" i="1"/>
  <c r="H32" i="1"/>
  <c r="G32" i="1" l="1"/>
  <c r="F32" i="1" l="1"/>
  <c r="G58" i="1"/>
  <c r="H34" i="1"/>
  <c r="H40" i="1"/>
  <c r="G60" i="1"/>
  <c r="H43" i="1"/>
  <c r="H48" i="1"/>
  <c r="H52" i="1"/>
  <c r="H53" i="1"/>
  <c r="H61" i="1"/>
  <c r="H54" i="1"/>
  <c r="H38" i="1"/>
  <c r="H55" i="1"/>
  <c r="H42" i="1"/>
  <c r="G42" i="1" l="1"/>
  <c r="F42" i="1" s="1"/>
  <c r="H41" i="1"/>
  <c r="H49" i="1"/>
  <c r="G49" i="1" s="1"/>
  <c r="F49" i="1" s="1"/>
  <c r="H37" i="1"/>
  <c r="G37" i="1" s="1"/>
  <c r="G54" i="1"/>
  <c r="F54" i="1" s="1"/>
  <c r="F61" i="1"/>
  <c r="H56" i="1"/>
  <c r="H39" i="1"/>
  <c r="G39" i="1" s="1"/>
  <c r="H50" i="1"/>
  <c r="G52" i="1"/>
  <c r="F52" i="1" s="1"/>
  <c r="G43" i="1"/>
  <c r="F43" i="1" s="1"/>
  <c r="H60" i="1"/>
  <c r="H44" i="1"/>
  <c r="G44" i="1" s="1"/>
  <c r="F58" i="1"/>
  <c r="H33" i="1"/>
  <c r="G55" i="1"/>
  <c r="F55" i="1" s="1"/>
  <c r="G38" i="1"/>
  <c r="F38" i="1" s="1"/>
  <c r="G61" i="1"/>
  <c r="H57" i="1"/>
  <c r="G57" i="1" s="1"/>
  <c r="H47" i="1"/>
  <c r="G47" i="1" s="1"/>
  <c r="H45" i="1"/>
  <c r="G45" i="1" s="1"/>
  <c r="G53" i="1"/>
  <c r="F53" i="1" s="1"/>
  <c r="G48" i="1"/>
  <c r="F48" i="1" s="1"/>
  <c r="H35" i="1"/>
  <c r="H36" i="1"/>
  <c r="G36" i="1" s="1"/>
  <c r="H46" i="1"/>
  <c r="G46" i="1" s="1"/>
  <c r="H51" i="1"/>
  <c r="G51" i="1" s="1"/>
  <c r="F60" i="1"/>
  <c r="G40" i="1"/>
  <c r="F40" i="1" s="1"/>
  <c r="G34" i="1"/>
  <c r="F34" i="1" s="1"/>
  <c r="H58" i="1"/>
  <c r="F57" i="1" l="1"/>
  <c r="F39" i="1"/>
  <c r="G35" i="1"/>
  <c r="F35" i="1" s="1"/>
  <c r="G56" i="1"/>
  <c r="F56" i="1" s="1"/>
  <c r="F51" i="1"/>
  <c r="G50" i="1"/>
  <c r="F50" i="1" s="1"/>
  <c r="F47" i="1"/>
  <c r="F46" i="1"/>
  <c r="F45" i="1"/>
  <c r="F44" i="1"/>
  <c r="G41" i="1"/>
  <c r="F41" i="1" s="1"/>
  <c r="F37" i="1"/>
  <c r="F36" i="1"/>
  <c r="H30" i="1"/>
  <c r="G33" i="1"/>
  <c r="F33" i="1" s="1"/>
  <c r="G30" i="1" l="1"/>
  <c r="F30" i="1"/>
  <c r="F29" i="1" s="1"/>
</calcChain>
</file>

<file path=xl/sharedStrings.xml><?xml version="1.0" encoding="utf-8"?>
<sst xmlns="http://schemas.openxmlformats.org/spreadsheetml/2006/main" count="92" uniqueCount="66">
  <si>
    <t>名前</t>
    <rPh sb="0" eb="2">
      <t xml:space="preserve">ナマエ </t>
    </rPh>
    <phoneticPr fontId="2"/>
  </si>
  <si>
    <t>生まれた年度</t>
    <rPh sb="0" eb="1">
      <t xml:space="preserve">ウマレタ </t>
    </rPh>
    <rPh sb="4" eb="6">
      <t xml:space="preserve">ネンド </t>
    </rPh>
    <phoneticPr fontId="2"/>
  </si>
  <si>
    <t>年度</t>
    <rPh sb="0" eb="2">
      <t xml:space="preserve">ネンド </t>
    </rPh>
    <phoneticPr fontId="2"/>
  </si>
  <si>
    <t>満年齢</t>
  </si>
  <si>
    <t>お年玉の金額</t>
    <rPh sb="4" eb="6">
      <t xml:space="preserve">キンガク </t>
    </rPh>
    <phoneticPr fontId="2"/>
  </si>
  <si>
    <t>お年玉テーブル</t>
    <phoneticPr fontId="2"/>
  </si>
  <si>
    <t>保育園</t>
    <rPh sb="0" eb="3">
      <t xml:space="preserve">ホイクエｎ </t>
    </rPh>
    <phoneticPr fontId="2"/>
  </si>
  <si>
    <t>年少</t>
    <rPh sb="0" eb="2">
      <t xml:space="preserve">ネンショウ </t>
    </rPh>
    <phoneticPr fontId="2"/>
  </si>
  <si>
    <t>年中</t>
    <rPh sb="0" eb="2">
      <t xml:space="preserve">ネンチュウ </t>
    </rPh>
    <phoneticPr fontId="2"/>
  </si>
  <si>
    <t>年長</t>
    <rPh sb="0" eb="2">
      <t xml:space="preserve">ネンチョウ </t>
    </rPh>
    <phoneticPr fontId="2"/>
  </si>
  <si>
    <t>小1</t>
    <rPh sb="0" eb="1">
      <t xml:space="preserve">ショウ </t>
    </rPh>
    <phoneticPr fontId="2"/>
  </si>
  <si>
    <t>小2</t>
    <rPh sb="0" eb="1">
      <t xml:space="preserve">ショウ </t>
    </rPh>
    <phoneticPr fontId="2"/>
  </si>
  <si>
    <t>小3</t>
    <rPh sb="0" eb="1">
      <t xml:space="preserve">ショウ </t>
    </rPh>
    <phoneticPr fontId="2"/>
  </si>
  <si>
    <t>小4</t>
    <rPh sb="0" eb="1">
      <t xml:space="preserve">ショウ </t>
    </rPh>
    <phoneticPr fontId="2"/>
  </si>
  <si>
    <t>小5</t>
    <rPh sb="0" eb="1">
      <t xml:space="preserve">ショウ </t>
    </rPh>
    <phoneticPr fontId="2"/>
  </si>
  <si>
    <t>小6</t>
    <rPh sb="0" eb="1">
      <t xml:space="preserve">ショウ </t>
    </rPh>
    <phoneticPr fontId="2"/>
  </si>
  <si>
    <t>中1</t>
    <rPh sb="0" eb="1">
      <t xml:space="preserve">チュウ </t>
    </rPh>
    <phoneticPr fontId="2"/>
  </si>
  <si>
    <t>中2</t>
    <rPh sb="0" eb="1">
      <t xml:space="preserve">チュウ </t>
    </rPh>
    <phoneticPr fontId="2"/>
  </si>
  <si>
    <t>中3</t>
    <rPh sb="0" eb="1">
      <t xml:space="preserve">チュウ </t>
    </rPh>
    <phoneticPr fontId="2"/>
  </si>
  <si>
    <t>高1</t>
    <rPh sb="0" eb="1">
      <t xml:space="preserve">コウ１ </t>
    </rPh>
    <phoneticPr fontId="2"/>
  </si>
  <si>
    <t>高2</t>
    <phoneticPr fontId="2"/>
  </si>
  <si>
    <t>高3</t>
    <phoneticPr fontId="2"/>
  </si>
  <si>
    <t>大1</t>
    <rPh sb="0" eb="1">
      <t xml:space="preserve">ダイ1 </t>
    </rPh>
    <phoneticPr fontId="2"/>
  </si>
  <si>
    <t>大2</t>
    <phoneticPr fontId="2"/>
  </si>
  <si>
    <t>大3</t>
    <phoneticPr fontId="2"/>
  </si>
  <si>
    <t>大4</t>
    <phoneticPr fontId="2"/>
  </si>
  <si>
    <t>院1</t>
    <rPh sb="0" eb="1">
      <t>IN</t>
    </rPh>
    <phoneticPr fontId="2"/>
  </si>
  <si>
    <t>院2</t>
    <rPh sb="0" eb="1">
      <t xml:space="preserve">イｎ </t>
    </rPh>
    <phoneticPr fontId="2"/>
  </si>
  <si>
    <t>1000円札の枚数</t>
    <rPh sb="5" eb="6">
      <t xml:space="preserve">サツノ </t>
    </rPh>
    <rPh sb="7" eb="9">
      <t xml:space="preserve">マイスウ </t>
    </rPh>
    <phoneticPr fontId="2"/>
  </si>
  <si>
    <t>5000円札の枚数</t>
    <rPh sb="5" eb="6">
      <t xml:space="preserve">サツノ </t>
    </rPh>
    <rPh sb="7" eb="9">
      <t xml:space="preserve">マイスウ </t>
    </rPh>
    <phoneticPr fontId="2"/>
  </si>
  <si>
    <t>1万円札の枚数</t>
    <rPh sb="3" eb="4">
      <t xml:space="preserve">サツノ </t>
    </rPh>
    <rPh sb="5" eb="7">
      <t xml:space="preserve">マイスウ </t>
    </rPh>
    <phoneticPr fontId="2"/>
  </si>
  <si>
    <t>…入力エリア</t>
    <rPh sb="1" eb="3">
      <t xml:space="preserve">ニュウリョク </t>
    </rPh>
    <phoneticPr fontId="2"/>
  </si>
  <si>
    <t>白濱 一郎</t>
  </si>
  <si>
    <t>白濱 二郎</t>
  </si>
  <si>
    <t>白濱 三郎</t>
  </si>
  <si>
    <t>白濱 四郎</t>
  </si>
  <si>
    <t>白濱 五郎</t>
  </si>
  <si>
    <t>白濱 六郎</t>
  </si>
  <si>
    <t>白濱 七郎</t>
  </si>
  <si>
    <t>白濱 花子</t>
  </si>
  <si>
    <t>佐藤 一郎</t>
  </si>
  <si>
    <t>B</t>
  </si>
  <si>
    <t>佐藤 二郎</t>
  </si>
  <si>
    <t>佐藤 三郎</t>
  </si>
  <si>
    <t>佐藤 四郎</t>
  </si>
  <si>
    <t>佐藤 五郎</t>
  </si>
  <si>
    <t>佐藤 六郎</t>
  </si>
  <si>
    <t>佐藤 七郎</t>
  </si>
  <si>
    <t>佐藤 花子</t>
  </si>
  <si>
    <t>鈴木 一郎</t>
  </si>
  <si>
    <t>鈴木 二郎</t>
  </si>
  <si>
    <t>鈴木 三郎</t>
  </si>
  <si>
    <t>鈴木 四郎</t>
  </si>
  <si>
    <t>鈴木 五郎</t>
  </si>
  <si>
    <t>鈴木 六郎</t>
  </si>
  <si>
    <t>鈴木 七郎</t>
  </si>
  <si>
    <t>鈴木 花子</t>
  </si>
  <si>
    <t>田中 一郎</t>
  </si>
  <si>
    <t>C</t>
    <phoneticPr fontId="2"/>
  </si>
  <si>
    <t>A</t>
    <phoneticPr fontId="2"/>
  </si>
  <si>
    <t>種別A</t>
    <rPh sb="0" eb="2">
      <t xml:space="preserve">シュベツ </t>
    </rPh>
    <phoneticPr fontId="2"/>
  </si>
  <si>
    <t>種別B</t>
    <rPh sb="0" eb="2">
      <t xml:space="preserve">シュベツ </t>
    </rPh>
    <phoneticPr fontId="2"/>
  </si>
  <si>
    <t>種別C</t>
    <rPh sb="0" eb="2">
      <t xml:space="preserve">シュベツ </t>
    </rPh>
    <phoneticPr fontId="2"/>
  </si>
  <si>
    <t>種別</t>
    <rPh sb="0" eb="2">
      <t xml:space="preserve">シュベツ </t>
    </rPh>
    <phoneticPr fontId="2"/>
  </si>
  <si>
    <t>※表以上の年齢は、一番下の年齢の金額にする</t>
    <rPh sb="1" eb="2">
      <t xml:space="preserve">ヒョウ </t>
    </rPh>
    <rPh sb="2" eb="4">
      <t xml:space="preserve">イジョウノ </t>
    </rPh>
    <rPh sb="5" eb="7">
      <t xml:space="preserve">ネンレイ </t>
    </rPh>
    <rPh sb="9" eb="12">
      <t xml:space="preserve">イチバンシタノ </t>
    </rPh>
    <rPh sb="13" eb="15">
      <t xml:space="preserve">ネンレイノ </t>
    </rPh>
    <rPh sb="16" eb="18">
      <t xml:space="preserve">キンガク </t>
    </rPh>
    <phoneticPr fontId="2"/>
  </si>
  <si>
    <t>田中 二郎</t>
    <rPh sb="0" eb="2">
      <t xml:space="preserve">タナカ </t>
    </rPh>
    <rPh sb="3" eb="5">
      <t xml:space="preserve">ジロウ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</si>
</sst>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&quot;合計:&quot;General&quot;枚&quot;"/>
  </numFmts>
  <fonts count="6">
    <font>
      <sz val="12"/>
      <color theme="1"/>
      <name val="MS-Mincho"/>
      <family val="2"/>
      <charset val="128"/>
    </font>
    <font>
      <sz val="12"/>
      <color theme="1"/>
      <name val="MS-Mincho"/>
      <family val="2"/>
      <charset val="128"/>
    </font>
    <font>
      <sz val="6"/>
      <name val="MS-Mincho"/>
      <family val="2"/>
      <charset val="128"/>
    </font>
    <font>
      <sz val="12"/>
      <color rgb="FF000000"/>
      <name val="MS-Mincho"/>
      <charset val="128"/>
    </font>
    <font>
      <b/>
      <sz val="14"/>
      <color theme="1"/>
      <name val="MS-Mincho"/>
      <charset val="128"/>
    </font>
    <font>
      <sz val="10"/>
      <color theme="1"/>
      <name val="MS-Mincho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2" borderId="0" xfId="0" applyFill="1">
      <alignment vertical="center"/>
    </xf>
    <xf numFmtId="6" fontId="0" fillId="2" borderId="1" xfId="1" applyFont="1" applyFill="1" applyBorder="1">
      <alignment vertical="center"/>
    </xf>
    <xf numFmtId="6" fontId="0" fillId="5" borderId="1" xfId="1" applyFont="1" applyFill="1" applyBorder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3" xfId="0" applyBorder="1">
      <alignment vertical="center"/>
    </xf>
    <xf numFmtId="6" fontId="0" fillId="2" borderId="4" xfId="1" applyFont="1" applyFill="1" applyBorder="1">
      <alignment vertical="center"/>
    </xf>
    <xf numFmtId="6" fontId="0" fillId="2" borderId="5" xfId="1" applyFont="1" applyFill="1" applyBorder="1">
      <alignment vertical="center"/>
    </xf>
    <xf numFmtId="0" fontId="0" fillId="0" borderId="6" xfId="0" applyBorder="1">
      <alignment vertical="center"/>
    </xf>
    <xf numFmtId="6" fontId="0" fillId="2" borderId="7" xfId="1" applyFont="1" applyFill="1" applyBorder="1">
      <alignment vertical="center"/>
    </xf>
    <xf numFmtId="0" fontId="0" fillId="0" borderId="8" xfId="0" applyBorder="1">
      <alignment vertical="center"/>
    </xf>
    <xf numFmtId="6" fontId="0" fillId="2" borderId="9" xfId="1" applyFont="1" applyFill="1" applyBorder="1">
      <alignment vertical="center"/>
    </xf>
    <xf numFmtId="6" fontId="0" fillId="2" borderId="10" xfId="1" applyFont="1" applyFill="1" applyBorder="1">
      <alignment vertical="center"/>
    </xf>
    <xf numFmtId="6" fontId="0" fillId="2" borderId="11" xfId="1" applyFont="1" applyFill="1" applyBorder="1">
      <alignment vertical="center"/>
    </xf>
    <xf numFmtId="6" fontId="0" fillId="2" borderId="12" xfId="1" applyFont="1" applyFill="1" applyBorder="1">
      <alignment vertical="center"/>
    </xf>
    <xf numFmtId="6" fontId="0" fillId="2" borderId="13" xfId="1" applyFont="1" applyFill="1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6" fontId="0" fillId="2" borderId="16" xfId="1" applyFont="1" applyFill="1" applyBorder="1">
      <alignment vertical="center"/>
    </xf>
    <xf numFmtId="6" fontId="0" fillId="2" borderId="2" xfId="1" applyFont="1" applyFill="1" applyBorder="1">
      <alignment vertical="center"/>
    </xf>
    <xf numFmtId="6" fontId="0" fillId="2" borderId="15" xfId="1" applyFont="1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6" fontId="0" fillId="2" borderId="19" xfId="1" applyFont="1" applyFill="1" applyBorder="1">
      <alignment vertical="center"/>
    </xf>
    <xf numFmtId="6" fontId="0" fillId="2" borderId="20" xfId="1" applyFont="1" applyFill="1" applyBorder="1">
      <alignment vertical="center"/>
    </xf>
    <xf numFmtId="6" fontId="0" fillId="2" borderId="18" xfId="1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6" fontId="4" fillId="0" borderId="0" xfId="0" applyNumberFormat="1" applyFont="1">
      <alignment vertical="center"/>
    </xf>
    <xf numFmtId="0" fontId="0" fillId="2" borderId="6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 applyAlignment="1">
      <alignment horizontal="center" vertical="center"/>
    </xf>
    <xf numFmtId="6" fontId="0" fillId="5" borderId="9" xfId="1" applyFont="1" applyFill="1" applyBorder="1">
      <alignment vertical="center"/>
    </xf>
    <xf numFmtId="0" fontId="0" fillId="2" borderId="14" xfId="0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6" fontId="0" fillId="5" borderId="2" xfId="1" applyFont="1" applyFill="1" applyBorder="1">
      <alignment vertical="center"/>
    </xf>
    <xf numFmtId="0" fontId="0" fillId="0" borderId="21" xfId="0" applyBorder="1">
      <alignment vertical="center"/>
    </xf>
    <xf numFmtId="0" fontId="0" fillId="2" borderId="22" xfId="0" applyFill="1" applyBorder="1">
      <alignment vertical="center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5" fillId="0" borderId="0" xfId="0" applyFont="1">
      <alignment vertical="center"/>
    </xf>
    <xf numFmtId="176" fontId="0" fillId="0" borderId="0" xfId="0" applyNumberFormat="1" applyAlignment="1">
      <alignment horizontal="center"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BDAC1-C64A-1441-BB9C-BA7E98DB57FA}">
  <dimension ref="A1:I61"/>
  <sheetViews>
    <sheetView tabSelected="1" workbookViewId="0"/>
  </sheetViews>
  <sheetFormatPr baseColWidth="10" defaultRowHeight="15"/>
  <cols>
    <col min="1" max="11" width="15.83203125" customWidth="1"/>
  </cols>
  <sheetData>
    <row r="1" spans="1:5" ht="16" thickBot="1">
      <c r="A1" s="39" t="s">
        <v>2</v>
      </c>
      <c r="B1" s="40">
        <v>2023</v>
      </c>
      <c r="D1" s="1"/>
      <c r="E1" t="s">
        <v>31</v>
      </c>
    </row>
    <row r="3" spans="1:5" ht="16" thickBot="1">
      <c r="A3" t="s">
        <v>5</v>
      </c>
      <c r="C3" s="4" t="s">
        <v>60</v>
      </c>
      <c r="D3" s="4" t="s">
        <v>61</v>
      </c>
      <c r="E3" s="4" t="s">
        <v>62</v>
      </c>
    </row>
    <row r="4" spans="1:5">
      <c r="A4" s="6">
        <v>0</v>
      </c>
      <c r="B4" s="17" t="s">
        <v>6</v>
      </c>
      <c r="C4" s="14">
        <v>1000</v>
      </c>
      <c r="D4" s="7">
        <v>1000</v>
      </c>
      <c r="E4" s="8">
        <v>1000</v>
      </c>
    </row>
    <row r="5" spans="1:5">
      <c r="A5" s="9">
        <v>1</v>
      </c>
      <c r="B5" s="18" t="s">
        <v>6</v>
      </c>
      <c r="C5" s="15">
        <v>1000</v>
      </c>
      <c r="D5" s="2">
        <v>1000</v>
      </c>
      <c r="E5" s="10">
        <v>1000</v>
      </c>
    </row>
    <row r="6" spans="1:5">
      <c r="A6" s="9">
        <v>2</v>
      </c>
      <c r="B6" s="18" t="s">
        <v>6</v>
      </c>
      <c r="C6" s="15">
        <v>1000</v>
      </c>
      <c r="D6" s="2">
        <v>1000</v>
      </c>
      <c r="E6" s="10">
        <v>1000</v>
      </c>
    </row>
    <row r="7" spans="1:5">
      <c r="A7" s="9">
        <v>3</v>
      </c>
      <c r="B7" s="18" t="s">
        <v>6</v>
      </c>
      <c r="C7" s="15">
        <v>1000</v>
      </c>
      <c r="D7" s="2">
        <v>1000</v>
      </c>
      <c r="E7" s="10">
        <v>1000</v>
      </c>
    </row>
    <row r="8" spans="1:5">
      <c r="A8" s="9">
        <v>4</v>
      </c>
      <c r="B8" s="18" t="s">
        <v>7</v>
      </c>
      <c r="C8" s="15">
        <v>1000</v>
      </c>
      <c r="D8" s="2">
        <v>1000</v>
      </c>
      <c r="E8" s="10">
        <v>1000</v>
      </c>
    </row>
    <row r="9" spans="1:5">
      <c r="A9" s="9">
        <v>5</v>
      </c>
      <c r="B9" s="18" t="s">
        <v>8</v>
      </c>
      <c r="C9" s="15">
        <v>1000</v>
      </c>
      <c r="D9" s="2">
        <v>1000</v>
      </c>
      <c r="E9" s="10">
        <v>1000</v>
      </c>
    </row>
    <row r="10" spans="1:5" ht="16" thickBot="1">
      <c r="A10" s="25">
        <v>6</v>
      </c>
      <c r="B10" s="26" t="s">
        <v>9</v>
      </c>
      <c r="C10" s="27">
        <v>1000</v>
      </c>
      <c r="D10" s="28">
        <v>1000</v>
      </c>
      <c r="E10" s="29">
        <v>1000</v>
      </c>
    </row>
    <row r="11" spans="1:5" ht="16" thickTop="1">
      <c r="A11" s="20">
        <v>7</v>
      </c>
      <c r="B11" s="21" t="s">
        <v>10</v>
      </c>
      <c r="C11" s="15">
        <v>3000</v>
      </c>
      <c r="D11" s="23">
        <v>1000</v>
      </c>
      <c r="E11" s="24">
        <v>1000</v>
      </c>
    </row>
    <row r="12" spans="1:5">
      <c r="A12" s="9">
        <v>8</v>
      </c>
      <c r="B12" s="18" t="s">
        <v>11</v>
      </c>
      <c r="C12" s="15">
        <v>3000</v>
      </c>
      <c r="D12" s="2">
        <v>1000</v>
      </c>
      <c r="E12" s="10">
        <v>1000</v>
      </c>
    </row>
    <row r="13" spans="1:5">
      <c r="A13" s="9">
        <v>9</v>
      </c>
      <c r="B13" s="18" t="s">
        <v>12</v>
      </c>
      <c r="C13" s="15">
        <v>3000</v>
      </c>
      <c r="D13" s="2">
        <v>1000</v>
      </c>
      <c r="E13" s="10">
        <v>1000</v>
      </c>
    </row>
    <row r="14" spans="1:5">
      <c r="A14" s="9">
        <v>10</v>
      </c>
      <c r="B14" s="18" t="s">
        <v>13</v>
      </c>
      <c r="C14" s="15">
        <v>5000</v>
      </c>
      <c r="D14" s="2">
        <v>3000</v>
      </c>
      <c r="E14" s="10">
        <v>1000</v>
      </c>
    </row>
    <row r="15" spans="1:5">
      <c r="A15" s="9">
        <v>11</v>
      </c>
      <c r="B15" s="18" t="s">
        <v>14</v>
      </c>
      <c r="C15" s="15">
        <v>5000</v>
      </c>
      <c r="D15" s="2">
        <v>3000</v>
      </c>
      <c r="E15" s="10">
        <v>1000</v>
      </c>
    </row>
    <row r="16" spans="1:5" ht="16" thickBot="1">
      <c r="A16" s="25">
        <v>12</v>
      </c>
      <c r="B16" s="26" t="s">
        <v>15</v>
      </c>
      <c r="C16" s="27">
        <v>5000</v>
      </c>
      <c r="D16" s="28">
        <v>3000</v>
      </c>
      <c r="E16" s="29">
        <v>1000</v>
      </c>
    </row>
    <row r="17" spans="1:8" ht="16" thickTop="1">
      <c r="A17" s="20">
        <v>13</v>
      </c>
      <c r="B17" s="21" t="s">
        <v>16</v>
      </c>
      <c r="C17" s="22">
        <v>10000</v>
      </c>
      <c r="D17" s="23">
        <v>5000</v>
      </c>
      <c r="E17" s="24">
        <v>3000</v>
      </c>
    </row>
    <row r="18" spans="1:8">
      <c r="A18" s="9">
        <v>14</v>
      </c>
      <c r="B18" s="18" t="s">
        <v>17</v>
      </c>
      <c r="C18" s="15">
        <v>10000</v>
      </c>
      <c r="D18" s="2">
        <v>5000</v>
      </c>
      <c r="E18" s="10">
        <v>3000</v>
      </c>
    </row>
    <row r="19" spans="1:8" ht="16" thickBot="1">
      <c r="A19" s="25">
        <v>15</v>
      </c>
      <c r="B19" s="26" t="s">
        <v>18</v>
      </c>
      <c r="C19" s="27">
        <v>10000</v>
      </c>
      <c r="D19" s="28">
        <v>5000</v>
      </c>
      <c r="E19" s="29">
        <v>3000</v>
      </c>
    </row>
    <row r="20" spans="1:8" ht="16" thickTop="1">
      <c r="A20" s="20">
        <v>16</v>
      </c>
      <c r="B20" s="21" t="s">
        <v>19</v>
      </c>
      <c r="C20" s="22">
        <v>10000</v>
      </c>
      <c r="D20" s="23">
        <v>5000</v>
      </c>
      <c r="E20" s="24">
        <v>5000</v>
      </c>
    </row>
    <row r="21" spans="1:8">
      <c r="A21" s="9">
        <v>17</v>
      </c>
      <c r="B21" s="18" t="s">
        <v>20</v>
      </c>
      <c r="C21" s="15">
        <v>10000</v>
      </c>
      <c r="D21" s="2">
        <v>5000</v>
      </c>
      <c r="E21" s="10">
        <v>5000</v>
      </c>
    </row>
    <row r="22" spans="1:8" ht="16" thickBot="1">
      <c r="A22" s="25">
        <v>18</v>
      </c>
      <c r="B22" s="26" t="s">
        <v>21</v>
      </c>
      <c r="C22" s="27">
        <v>10000</v>
      </c>
      <c r="D22" s="28">
        <v>5000</v>
      </c>
      <c r="E22" s="29">
        <v>5000</v>
      </c>
    </row>
    <row r="23" spans="1:8" ht="16" thickTop="1">
      <c r="A23" s="20">
        <v>19</v>
      </c>
      <c r="B23" s="21" t="s">
        <v>22</v>
      </c>
      <c r="C23" s="22">
        <v>10000</v>
      </c>
      <c r="D23" s="23">
        <v>10000</v>
      </c>
      <c r="E23" s="24">
        <v>5000</v>
      </c>
    </row>
    <row r="24" spans="1:8">
      <c r="A24" s="9">
        <v>20</v>
      </c>
      <c r="B24" s="18" t="s">
        <v>23</v>
      </c>
      <c r="C24" s="15">
        <v>10000</v>
      </c>
      <c r="D24" s="2">
        <v>10000</v>
      </c>
      <c r="E24" s="10">
        <v>5000</v>
      </c>
    </row>
    <row r="25" spans="1:8">
      <c r="A25" s="9">
        <v>21</v>
      </c>
      <c r="B25" s="18" t="s">
        <v>24</v>
      </c>
      <c r="C25" s="15">
        <v>10000</v>
      </c>
      <c r="D25" s="2">
        <v>10000</v>
      </c>
      <c r="E25" s="10">
        <v>5000</v>
      </c>
    </row>
    <row r="26" spans="1:8">
      <c r="A26" s="9">
        <v>22</v>
      </c>
      <c r="B26" s="18" t="s">
        <v>25</v>
      </c>
      <c r="C26" s="15">
        <v>10000</v>
      </c>
      <c r="D26" s="2">
        <v>10000</v>
      </c>
      <c r="E26" s="10">
        <v>5000</v>
      </c>
    </row>
    <row r="27" spans="1:8">
      <c r="A27" s="9">
        <v>23</v>
      </c>
      <c r="B27" s="18" t="s">
        <v>26</v>
      </c>
      <c r="C27" s="15">
        <v>10000</v>
      </c>
      <c r="D27" s="2">
        <v>10000</v>
      </c>
      <c r="E27" s="10">
        <v>5000</v>
      </c>
    </row>
    <row r="28" spans="1:8" ht="16" thickBot="1">
      <c r="A28" s="11">
        <v>24</v>
      </c>
      <c r="B28" s="19" t="s">
        <v>27</v>
      </c>
      <c r="C28" s="16">
        <v>10000</v>
      </c>
      <c r="D28" s="12">
        <v>10000</v>
      </c>
      <c r="E28" s="13">
        <v>5000</v>
      </c>
    </row>
    <row r="29" spans="1:8">
      <c r="F29" s="57">
        <f>SUM(F30:H30)</f>
        <v>32</v>
      </c>
      <c r="G29" s="57"/>
      <c r="H29" s="57"/>
    </row>
    <row r="30" spans="1:8" ht="18" thickBot="1">
      <c r="E30" s="31">
        <f>SUM(E32:E61)</f>
        <v>134000</v>
      </c>
      <c r="F30" s="5">
        <f>SUM(F32:F61)</f>
        <v>19</v>
      </c>
      <c r="G30" s="5">
        <f t="shared" ref="G30:H30" si="0">SUM(G32:G61)</f>
        <v>3</v>
      </c>
      <c r="H30" s="5">
        <f t="shared" si="0"/>
        <v>10</v>
      </c>
    </row>
    <row r="31" spans="1:8" ht="16" thickBot="1">
      <c r="A31" s="44" t="s">
        <v>0</v>
      </c>
      <c r="B31" s="45" t="s">
        <v>1</v>
      </c>
      <c r="C31" s="46" t="s">
        <v>63</v>
      </c>
      <c r="D31" s="47" t="s">
        <v>3</v>
      </c>
      <c r="E31" s="45" t="s">
        <v>4</v>
      </c>
      <c r="F31" s="45" t="s">
        <v>28</v>
      </c>
      <c r="G31" s="45" t="s">
        <v>29</v>
      </c>
      <c r="H31" s="46" t="s">
        <v>30</v>
      </c>
    </row>
    <row r="32" spans="1:8" ht="16" thickTop="1">
      <c r="A32" s="36" t="s">
        <v>32</v>
      </c>
      <c r="B32" s="37">
        <v>2023</v>
      </c>
      <c r="C32" s="41" t="s">
        <v>58</v>
      </c>
      <c r="D32" s="48">
        <f>IF(OR(A32="",B32="",C32=""),"",$B$1-B32)</f>
        <v>0</v>
      </c>
      <c r="E32" s="38">
        <f t="shared" ref="E32:E55" si="1">IF(AND(D32&lt;&gt;"",D32&gt;$A$28),VLOOKUP($A$28,$A$4:$E$28,3,FALSE),IF(OR(A32="",B32="",C32="",D32=""),"",IF(C32="A",VLOOKUP(D32,$A$4:$E$28,3,FALSE),IF(C32="B",VLOOKUP(D32,$A$4:$E$28,4,FALSE),IF(C32="C",VLOOKUP(D32,$A$4:$E$28,5,FALSE))))))</f>
        <v>1000</v>
      </c>
      <c r="F32" s="50">
        <f>IF($E32="","",IF(($E32-(10000*$H32)-(5000*$G32))/1000&gt;=1,ROUNDDOWN(($E32-(10000*$H32)-(5000*$G32))/1000,0),0))</f>
        <v>1</v>
      </c>
      <c r="G32" s="50">
        <f t="shared" ref="G32:G61" si="2">IF($E32="","",IF(($E32-10000*$H32)/5000&gt;=1,ROUNDDOWN(($E32-10000*$H32)/5000,0),0))</f>
        <v>0</v>
      </c>
      <c r="H32" s="51">
        <f t="shared" ref="H32:H61" si="3">IF($E32="","",IF($E32/10000&gt;=1,ROUNDDOWN($E32/10000,0),0))</f>
        <v>0</v>
      </c>
    </row>
    <row r="33" spans="1:8">
      <c r="A33" s="32" t="s">
        <v>33</v>
      </c>
      <c r="B33" s="30">
        <v>2022</v>
      </c>
      <c r="C33" s="42" t="s">
        <v>58</v>
      </c>
      <c r="D33" s="48">
        <f t="shared" ref="D33:D61" si="4">IF(OR(A33="",B33="",C33=""),"",$B$1-B33)</f>
        <v>1</v>
      </c>
      <c r="E33" s="3">
        <f t="shared" si="1"/>
        <v>1000</v>
      </c>
      <c r="F33" s="52">
        <f>IF($E33="","",IF(($E33-(10000*$H33)-(5000*$G33))/1000&gt;=1,ROUNDDOWN(($E33-(10000*$H33)-(5000*$G33))/1000,0),0))</f>
        <v>1</v>
      </c>
      <c r="G33" s="52">
        <f t="shared" si="2"/>
        <v>0</v>
      </c>
      <c r="H33" s="53">
        <f t="shared" si="3"/>
        <v>0</v>
      </c>
    </row>
    <row r="34" spans="1:8">
      <c r="A34" s="32" t="s">
        <v>34</v>
      </c>
      <c r="B34" s="30">
        <v>2021</v>
      </c>
      <c r="C34" s="42" t="s">
        <v>58</v>
      </c>
      <c r="D34" s="48">
        <f t="shared" si="4"/>
        <v>2</v>
      </c>
      <c r="E34" s="3">
        <f t="shared" si="1"/>
        <v>1000</v>
      </c>
      <c r="F34" s="52">
        <f t="shared" ref="F34:F61" si="5">IF(E34="","",IF(($E34-(10000*$H34)-(5000*$G34))/1000&gt;=1,ROUNDDOWN(($E34-(10000*$H34)-(5000*$G34))/1000,0),0))</f>
        <v>1</v>
      </c>
      <c r="G34" s="52">
        <f t="shared" si="2"/>
        <v>0</v>
      </c>
      <c r="H34" s="53">
        <f t="shared" si="3"/>
        <v>0</v>
      </c>
    </row>
    <row r="35" spans="1:8">
      <c r="A35" s="32" t="s">
        <v>35</v>
      </c>
      <c r="B35" s="30">
        <v>2020</v>
      </c>
      <c r="C35" s="42" t="s">
        <v>58</v>
      </c>
      <c r="D35" s="48">
        <f t="shared" si="4"/>
        <v>3</v>
      </c>
      <c r="E35" s="3">
        <f t="shared" si="1"/>
        <v>1000</v>
      </c>
      <c r="F35" s="52">
        <f t="shared" si="5"/>
        <v>1</v>
      </c>
      <c r="G35" s="52">
        <f t="shared" si="2"/>
        <v>0</v>
      </c>
      <c r="H35" s="53">
        <f t="shared" si="3"/>
        <v>0</v>
      </c>
    </row>
    <row r="36" spans="1:8">
      <c r="A36" s="32" t="s">
        <v>36</v>
      </c>
      <c r="B36" s="30">
        <v>2019</v>
      </c>
      <c r="C36" s="42" t="s">
        <v>58</v>
      </c>
      <c r="D36" s="48">
        <f t="shared" si="4"/>
        <v>4</v>
      </c>
      <c r="E36" s="3">
        <f t="shared" si="1"/>
        <v>1000</v>
      </c>
      <c r="F36" s="52">
        <f t="shared" si="5"/>
        <v>1</v>
      </c>
      <c r="G36" s="52">
        <f t="shared" si="2"/>
        <v>0</v>
      </c>
      <c r="H36" s="53">
        <f t="shared" si="3"/>
        <v>0</v>
      </c>
    </row>
    <row r="37" spans="1:8">
      <c r="A37" s="32" t="s">
        <v>37</v>
      </c>
      <c r="B37" s="30">
        <v>2018</v>
      </c>
      <c r="C37" s="42" t="s">
        <v>58</v>
      </c>
      <c r="D37" s="48">
        <f t="shared" si="4"/>
        <v>5</v>
      </c>
      <c r="E37" s="3">
        <f t="shared" si="1"/>
        <v>1000</v>
      </c>
      <c r="F37" s="52">
        <f t="shared" si="5"/>
        <v>1</v>
      </c>
      <c r="G37" s="52">
        <f t="shared" si="2"/>
        <v>0</v>
      </c>
      <c r="H37" s="53">
        <f t="shared" si="3"/>
        <v>0</v>
      </c>
    </row>
    <row r="38" spans="1:8">
      <c r="A38" s="32" t="s">
        <v>38</v>
      </c>
      <c r="B38" s="30">
        <v>2017</v>
      </c>
      <c r="C38" s="42" t="s">
        <v>58</v>
      </c>
      <c r="D38" s="48">
        <f t="shared" si="4"/>
        <v>6</v>
      </c>
      <c r="E38" s="3">
        <f t="shared" si="1"/>
        <v>1000</v>
      </c>
      <c r="F38" s="52">
        <f t="shared" si="5"/>
        <v>1</v>
      </c>
      <c r="G38" s="52">
        <f t="shared" si="2"/>
        <v>0</v>
      </c>
      <c r="H38" s="53">
        <f t="shared" si="3"/>
        <v>0</v>
      </c>
    </row>
    <row r="39" spans="1:8">
      <c r="A39" s="32" t="s">
        <v>39</v>
      </c>
      <c r="B39" s="30">
        <v>2016</v>
      </c>
      <c r="C39" s="42" t="s">
        <v>58</v>
      </c>
      <c r="D39" s="48">
        <f t="shared" si="4"/>
        <v>7</v>
      </c>
      <c r="E39" s="3">
        <f t="shared" si="1"/>
        <v>1000</v>
      </c>
      <c r="F39" s="52">
        <f t="shared" si="5"/>
        <v>1</v>
      </c>
      <c r="G39" s="52">
        <f t="shared" si="2"/>
        <v>0</v>
      </c>
      <c r="H39" s="53">
        <f t="shared" si="3"/>
        <v>0</v>
      </c>
    </row>
    <row r="40" spans="1:8">
      <c r="A40" s="32" t="s">
        <v>40</v>
      </c>
      <c r="B40" s="30">
        <v>2015</v>
      </c>
      <c r="C40" s="42" t="s">
        <v>41</v>
      </c>
      <c r="D40" s="48">
        <f t="shared" si="4"/>
        <v>8</v>
      </c>
      <c r="E40" s="3">
        <f t="shared" si="1"/>
        <v>1000</v>
      </c>
      <c r="F40" s="52">
        <f t="shared" si="5"/>
        <v>1</v>
      </c>
      <c r="G40" s="52">
        <f t="shared" si="2"/>
        <v>0</v>
      </c>
      <c r="H40" s="53">
        <f t="shared" si="3"/>
        <v>0</v>
      </c>
    </row>
    <row r="41" spans="1:8">
      <c r="A41" s="32" t="s">
        <v>42</v>
      </c>
      <c r="B41" s="30">
        <v>2014</v>
      </c>
      <c r="C41" s="42" t="s">
        <v>41</v>
      </c>
      <c r="D41" s="48">
        <f t="shared" si="4"/>
        <v>9</v>
      </c>
      <c r="E41" s="3">
        <f t="shared" si="1"/>
        <v>1000</v>
      </c>
      <c r="F41" s="52">
        <f t="shared" si="5"/>
        <v>1</v>
      </c>
      <c r="G41" s="52">
        <f t="shared" si="2"/>
        <v>0</v>
      </c>
      <c r="H41" s="53">
        <f t="shared" si="3"/>
        <v>0</v>
      </c>
    </row>
    <row r="42" spans="1:8">
      <c r="A42" s="32" t="s">
        <v>43</v>
      </c>
      <c r="B42" s="30">
        <v>2013</v>
      </c>
      <c r="C42" s="42" t="s">
        <v>41</v>
      </c>
      <c r="D42" s="48">
        <f t="shared" si="4"/>
        <v>10</v>
      </c>
      <c r="E42" s="3">
        <f t="shared" si="1"/>
        <v>3000</v>
      </c>
      <c r="F42" s="52">
        <f t="shared" si="5"/>
        <v>3</v>
      </c>
      <c r="G42" s="52">
        <f t="shared" si="2"/>
        <v>0</v>
      </c>
      <c r="H42" s="53">
        <f t="shared" si="3"/>
        <v>0</v>
      </c>
    </row>
    <row r="43" spans="1:8">
      <c r="A43" s="32" t="s">
        <v>44</v>
      </c>
      <c r="B43" s="30">
        <v>2012</v>
      </c>
      <c r="C43" s="42" t="s">
        <v>41</v>
      </c>
      <c r="D43" s="48">
        <f t="shared" si="4"/>
        <v>11</v>
      </c>
      <c r="E43" s="3">
        <f t="shared" si="1"/>
        <v>3000</v>
      </c>
      <c r="F43" s="52">
        <f t="shared" si="5"/>
        <v>3</v>
      </c>
      <c r="G43" s="52">
        <f t="shared" si="2"/>
        <v>0</v>
      </c>
      <c r="H43" s="53">
        <f t="shared" si="3"/>
        <v>0</v>
      </c>
    </row>
    <row r="44" spans="1:8">
      <c r="A44" s="32" t="s">
        <v>45</v>
      </c>
      <c r="B44" s="30">
        <v>2011</v>
      </c>
      <c r="C44" s="42" t="s">
        <v>41</v>
      </c>
      <c r="D44" s="48">
        <f t="shared" si="4"/>
        <v>12</v>
      </c>
      <c r="E44" s="3">
        <f t="shared" si="1"/>
        <v>3000</v>
      </c>
      <c r="F44" s="52">
        <f t="shared" si="5"/>
        <v>3</v>
      </c>
      <c r="G44" s="52">
        <f t="shared" si="2"/>
        <v>0</v>
      </c>
      <c r="H44" s="53">
        <f t="shared" si="3"/>
        <v>0</v>
      </c>
    </row>
    <row r="45" spans="1:8">
      <c r="A45" s="32" t="s">
        <v>46</v>
      </c>
      <c r="B45" s="30">
        <v>2010</v>
      </c>
      <c r="C45" s="42" t="s">
        <v>41</v>
      </c>
      <c r="D45" s="48">
        <f t="shared" si="4"/>
        <v>13</v>
      </c>
      <c r="E45" s="3">
        <f t="shared" si="1"/>
        <v>5000</v>
      </c>
      <c r="F45" s="52">
        <f t="shared" si="5"/>
        <v>0</v>
      </c>
      <c r="G45" s="52">
        <f t="shared" si="2"/>
        <v>1</v>
      </c>
      <c r="H45" s="53">
        <f t="shared" si="3"/>
        <v>0</v>
      </c>
    </row>
    <row r="46" spans="1:8">
      <c r="A46" s="32" t="s">
        <v>47</v>
      </c>
      <c r="B46" s="30">
        <v>2009</v>
      </c>
      <c r="C46" s="42" t="s">
        <v>41</v>
      </c>
      <c r="D46" s="48">
        <f t="shared" si="4"/>
        <v>14</v>
      </c>
      <c r="E46" s="3">
        <f t="shared" si="1"/>
        <v>5000</v>
      </c>
      <c r="F46" s="52">
        <f t="shared" si="5"/>
        <v>0</v>
      </c>
      <c r="G46" s="52">
        <f t="shared" si="2"/>
        <v>1</v>
      </c>
      <c r="H46" s="53">
        <f t="shared" si="3"/>
        <v>0</v>
      </c>
    </row>
    <row r="47" spans="1:8">
      <c r="A47" s="32" t="s">
        <v>48</v>
      </c>
      <c r="B47" s="30">
        <v>2008</v>
      </c>
      <c r="C47" s="42" t="s">
        <v>41</v>
      </c>
      <c r="D47" s="48">
        <f t="shared" si="4"/>
        <v>15</v>
      </c>
      <c r="E47" s="3">
        <f t="shared" si="1"/>
        <v>5000</v>
      </c>
      <c r="F47" s="52">
        <f t="shared" si="5"/>
        <v>0</v>
      </c>
      <c r="G47" s="52">
        <f t="shared" si="2"/>
        <v>1</v>
      </c>
      <c r="H47" s="53">
        <f t="shared" si="3"/>
        <v>0</v>
      </c>
    </row>
    <row r="48" spans="1:8">
      <c r="A48" s="32" t="s">
        <v>49</v>
      </c>
      <c r="B48" s="30">
        <v>2007</v>
      </c>
      <c r="C48" s="42" t="s">
        <v>59</v>
      </c>
      <c r="D48" s="48">
        <f t="shared" si="4"/>
        <v>16</v>
      </c>
      <c r="E48" s="3">
        <f t="shared" si="1"/>
        <v>10000</v>
      </c>
      <c r="F48" s="52">
        <f t="shared" si="5"/>
        <v>0</v>
      </c>
      <c r="G48" s="52">
        <f t="shared" si="2"/>
        <v>0</v>
      </c>
      <c r="H48" s="53">
        <f t="shared" si="3"/>
        <v>1</v>
      </c>
    </row>
    <row r="49" spans="1:9">
      <c r="A49" s="32" t="s">
        <v>50</v>
      </c>
      <c r="B49" s="30">
        <v>2006</v>
      </c>
      <c r="C49" s="42" t="s">
        <v>59</v>
      </c>
      <c r="D49" s="48">
        <f t="shared" si="4"/>
        <v>17</v>
      </c>
      <c r="E49" s="3">
        <f t="shared" si="1"/>
        <v>10000</v>
      </c>
      <c r="F49" s="52">
        <f t="shared" si="5"/>
        <v>0</v>
      </c>
      <c r="G49" s="52">
        <f t="shared" si="2"/>
        <v>0</v>
      </c>
      <c r="H49" s="53">
        <f t="shared" si="3"/>
        <v>1</v>
      </c>
    </row>
    <row r="50" spans="1:9">
      <c r="A50" s="32" t="s">
        <v>51</v>
      </c>
      <c r="B50" s="30">
        <v>2005</v>
      </c>
      <c r="C50" s="42" t="s">
        <v>59</v>
      </c>
      <c r="D50" s="48">
        <f t="shared" si="4"/>
        <v>18</v>
      </c>
      <c r="E50" s="3">
        <f t="shared" si="1"/>
        <v>10000</v>
      </c>
      <c r="F50" s="52">
        <f t="shared" si="5"/>
        <v>0</v>
      </c>
      <c r="G50" s="52">
        <f t="shared" si="2"/>
        <v>0</v>
      </c>
      <c r="H50" s="53">
        <f t="shared" si="3"/>
        <v>1</v>
      </c>
    </row>
    <row r="51" spans="1:9">
      <c r="A51" s="32" t="s">
        <v>52</v>
      </c>
      <c r="B51" s="30">
        <v>2004</v>
      </c>
      <c r="C51" s="42" t="s">
        <v>59</v>
      </c>
      <c r="D51" s="48">
        <f t="shared" si="4"/>
        <v>19</v>
      </c>
      <c r="E51" s="3">
        <f t="shared" si="1"/>
        <v>10000</v>
      </c>
      <c r="F51" s="52">
        <f t="shared" si="5"/>
        <v>0</v>
      </c>
      <c r="G51" s="52">
        <f t="shared" si="2"/>
        <v>0</v>
      </c>
      <c r="H51" s="53">
        <f t="shared" si="3"/>
        <v>1</v>
      </c>
    </row>
    <row r="52" spans="1:9">
      <c r="A52" s="32" t="s">
        <v>53</v>
      </c>
      <c r="B52" s="30">
        <v>2003</v>
      </c>
      <c r="C52" s="42" t="s">
        <v>59</v>
      </c>
      <c r="D52" s="48">
        <f t="shared" si="4"/>
        <v>20</v>
      </c>
      <c r="E52" s="3">
        <f t="shared" si="1"/>
        <v>10000</v>
      </c>
      <c r="F52" s="52">
        <f t="shared" si="5"/>
        <v>0</v>
      </c>
      <c r="G52" s="52">
        <f t="shared" si="2"/>
        <v>0</v>
      </c>
      <c r="H52" s="53">
        <f t="shared" si="3"/>
        <v>1</v>
      </c>
    </row>
    <row r="53" spans="1:9">
      <c r="A53" s="32" t="s">
        <v>54</v>
      </c>
      <c r="B53" s="30">
        <v>2002</v>
      </c>
      <c r="C53" s="42" t="s">
        <v>59</v>
      </c>
      <c r="D53" s="48">
        <f t="shared" si="4"/>
        <v>21</v>
      </c>
      <c r="E53" s="3">
        <f t="shared" si="1"/>
        <v>10000</v>
      </c>
      <c r="F53" s="52">
        <f t="shared" si="5"/>
        <v>0</v>
      </c>
      <c r="G53" s="52">
        <f t="shared" si="2"/>
        <v>0</v>
      </c>
      <c r="H53" s="53">
        <f t="shared" si="3"/>
        <v>1</v>
      </c>
    </row>
    <row r="54" spans="1:9">
      <c r="A54" s="32" t="s">
        <v>55</v>
      </c>
      <c r="B54" s="30">
        <v>2001</v>
      </c>
      <c r="C54" s="42" t="s">
        <v>59</v>
      </c>
      <c r="D54" s="48">
        <f t="shared" si="4"/>
        <v>22</v>
      </c>
      <c r="E54" s="3">
        <f t="shared" si="1"/>
        <v>10000</v>
      </c>
      <c r="F54" s="52">
        <f t="shared" si="5"/>
        <v>0</v>
      </c>
      <c r="G54" s="52">
        <f t="shared" si="2"/>
        <v>0</v>
      </c>
      <c r="H54" s="53">
        <f t="shared" si="3"/>
        <v>1</v>
      </c>
    </row>
    <row r="55" spans="1:9">
      <c r="A55" s="32" t="s">
        <v>56</v>
      </c>
      <c r="B55" s="30">
        <v>2000</v>
      </c>
      <c r="C55" s="42" t="s">
        <v>59</v>
      </c>
      <c r="D55" s="48">
        <f t="shared" si="4"/>
        <v>23</v>
      </c>
      <c r="E55" s="3">
        <f t="shared" si="1"/>
        <v>10000</v>
      </c>
      <c r="F55" s="52">
        <f t="shared" si="5"/>
        <v>0</v>
      </c>
      <c r="G55" s="52">
        <f t="shared" si="2"/>
        <v>0</v>
      </c>
      <c r="H55" s="53">
        <f t="shared" si="3"/>
        <v>1</v>
      </c>
    </row>
    <row r="56" spans="1:9">
      <c r="A56" s="32" t="s">
        <v>57</v>
      </c>
      <c r="B56" s="30">
        <v>1999</v>
      </c>
      <c r="C56" s="42" t="s">
        <v>59</v>
      </c>
      <c r="D56" s="48">
        <f t="shared" si="4"/>
        <v>24</v>
      </c>
      <c r="E56" s="3">
        <f>IF(AND(D56&lt;&gt;"",D56&gt;$A$28),VLOOKUP($A$28,$A$4:$E$28,3,FALSE),IF(OR(A56="",B56="",C56="",D56=""),"",IF(C56="A",VLOOKUP(D56,$A$4:$E$28,3,FALSE),IF(C56="B",VLOOKUP(D56,$A$4:$E$28,4,FALSE),IF(C56="C",VLOOKUP(D56,$A$4:$E$28,5,FALSE))))))</f>
        <v>10000</v>
      </c>
      <c r="F56" s="52">
        <f t="shared" si="5"/>
        <v>0</v>
      </c>
      <c r="G56" s="52">
        <f t="shared" si="2"/>
        <v>0</v>
      </c>
      <c r="H56" s="53">
        <f t="shared" si="3"/>
        <v>1</v>
      </c>
      <c r="I56" s="56"/>
    </row>
    <row r="57" spans="1:9">
      <c r="A57" s="32" t="s">
        <v>65</v>
      </c>
      <c r="B57" s="30">
        <v>1998</v>
      </c>
      <c r="C57" s="42" t="s">
        <v>59</v>
      </c>
      <c r="D57" s="48">
        <f t="shared" si="4"/>
        <v>25</v>
      </c>
      <c r="E57" s="3">
        <f t="shared" ref="E57:E61" si="6">IF(AND(D57&lt;&gt;"",D57&gt;$A$28),VLOOKUP($A$28,$A$4:$E$28,3,FALSE),IF(OR(A57="",B57="",C57="",D57=""),"",IF(C57="A",VLOOKUP(D57,$A$4:$E$28,3,FALSE),IF(C57="B",VLOOKUP(D57,$A$4:$E$28,4,FALSE),IF(C57="C",VLOOKUP(D57,$A$4:$E$28,5,FALSE))))))</f>
        <v>10000</v>
      </c>
      <c r="F57" s="52">
        <f t="shared" si="5"/>
        <v>0</v>
      </c>
      <c r="G57" s="52">
        <f t="shared" si="2"/>
        <v>0</v>
      </c>
      <c r="H57" s="53">
        <f t="shared" si="3"/>
        <v>1</v>
      </c>
      <c r="I57" s="56" t="s">
        <v>64</v>
      </c>
    </row>
    <row r="58" spans="1:9">
      <c r="A58" s="32"/>
      <c r="B58" s="30"/>
      <c r="C58" s="42"/>
      <c r="D58" s="48" t="str">
        <f t="shared" si="4"/>
        <v/>
      </c>
      <c r="E58" s="3" t="str">
        <f t="shared" si="6"/>
        <v/>
      </c>
      <c r="F58" s="52" t="str">
        <f t="shared" si="5"/>
        <v/>
      </c>
      <c r="G58" s="52" t="str">
        <f t="shared" si="2"/>
        <v/>
      </c>
      <c r="H58" s="53" t="str">
        <f t="shared" si="3"/>
        <v/>
      </c>
    </row>
    <row r="59" spans="1:9">
      <c r="A59" s="32"/>
      <c r="B59" s="30"/>
      <c r="C59" s="42"/>
      <c r="D59" s="48" t="str">
        <f t="shared" ref="D59" si="7">IF(OR(A59="",B59="",C59=""),"",$B$1-B59)</f>
        <v/>
      </c>
      <c r="E59" s="3" t="str">
        <f t="shared" si="6"/>
        <v/>
      </c>
      <c r="F59" s="52" t="str">
        <f t="shared" si="5"/>
        <v/>
      </c>
      <c r="G59" s="52" t="str">
        <f t="shared" si="2"/>
        <v/>
      </c>
      <c r="H59" s="53" t="str">
        <f t="shared" si="3"/>
        <v/>
      </c>
    </row>
    <row r="60" spans="1:9">
      <c r="A60" s="32"/>
      <c r="B60" s="30"/>
      <c r="C60" s="42"/>
      <c r="D60" s="48" t="str">
        <f t="shared" si="4"/>
        <v/>
      </c>
      <c r="E60" s="3" t="str">
        <f t="shared" si="6"/>
        <v/>
      </c>
      <c r="F60" s="52" t="str">
        <f t="shared" si="5"/>
        <v/>
      </c>
      <c r="G60" s="52" t="str">
        <f t="shared" si="2"/>
        <v/>
      </c>
      <c r="H60" s="53" t="str">
        <f t="shared" si="3"/>
        <v/>
      </c>
    </row>
    <row r="61" spans="1:9" ht="16" thickBot="1">
      <c r="A61" s="33"/>
      <c r="B61" s="34"/>
      <c r="C61" s="43"/>
      <c r="D61" s="49" t="str">
        <f t="shared" si="4"/>
        <v/>
      </c>
      <c r="E61" s="35" t="str">
        <f t="shared" si="6"/>
        <v/>
      </c>
      <c r="F61" s="54" t="str">
        <f t="shared" si="5"/>
        <v/>
      </c>
      <c r="G61" s="54" t="str">
        <f t="shared" si="2"/>
        <v/>
      </c>
      <c r="H61" s="55" t="str">
        <f t="shared" si="3"/>
        <v/>
      </c>
    </row>
  </sheetData>
  <mergeCells count="1">
    <mergeCell ref="F29:H29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シミュレーション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白濱 伸幸</dc:creator>
  <cp:lastModifiedBy>伸幸 白濱</cp:lastModifiedBy>
  <dcterms:created xsi:type="dcterms:W3CDTF">2022-11-22T03:53:35Z</dcterms:created>
  <dcterms:modified xsi:type="dcterms:W3CDTF">2023-12-06T01:57:46Z</dcterms:modified>
</cp:coreProperties>
</file>