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berta\Downloads\"/>
    </mc:Choice>
  </mc:AlternateContent>
  <xr:revisionPtr revIDLastSave="0" documentId="13_ncr:1_{1B6B4A21-EFA5-4AE5-8D78-09DB624D9915}" xr6:coauthVersionLast="45" xr6:coauthVersionMax="45" xr10:uidLastSave="{00000000-0000-0000-0000-000000000000}"/>
  <bookViews>
    <workbookView xWindow="-120" yWindow="-120" windowWidth="20730" windowHeight="11310" tabRatio="748" activeTab="7" xr2:uid="{00000000-000D-0000-FFFF-FFFF00000000}"/>
  </bookViews>
  <sheets>
    <sheet name="Matrice" sheetId="1" r:id="rId1"/>
    <sheet name="Requisiti" sheetId="2" r:id="rId2"/>
    <sheet name="Scenari" sheetId="3" r:id="rId3"/>
    <sheet name="Use Cases" sheetId="4" r:id="rId4"/>
    <sheet name="Object" sheetId="5" r:id="rId5"/>
    <sheet name="Sequence" sheetId="6" r:id="rId6"/>
    <sheet name="Statechart" sheetId="7" r:id="rId7"/>
    <sheet name="Nuovi test cases" sheetId="10" r:id="rId8"/>
    <sheet name="Sintesi" sheetId="9" r:id="rId9"/>
    <sheet name="Test cases vecchi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9" l="1"/>
  <c r="B85" i="1"/>
  <c r="G6" i="9" l="1"/>
  <c r="F6" i="9"/>
  <c r="E6" i="9"/>
  <c r="F3" i="9"/>
  <c r="E3" i="9"/>
  <c r="D3" i="9"/>
  <c r="C3" i="9"/>
  <c r="AB12" i="1"/>
  <c r="AA12" i="1"/>
  <c r="Z12" i="1"/>
  <c r="Y12" i="1"/>
  <c r="X12" i="1"/>
  <c r="W12" i="1"/>
  <c r="V12" i="1"/>
  <c r="U12" i="1"/>
  <c r="T12" i="1"/>
  <c r="AB11" i="1"/>
  <c r="AA11" i="1"/>
  <c r="Z11" i="1"/>
  <c r="Y11" i="1"/>
  <c r="X11" i="1"/>
  <c r="W11" i="1"/>
  <c r="V11" i="1"/>
  <c r="U11" i="1"/>
  <c r="T11" i="1"/>
  <c r="AB10" i="1"/>
  <c r="AA10" i="1"/>
  <c r="Z10" i="1"/>
  <c r="Y10" i="1"/>
  <c r="X10" i="1"/>
  <c r="W10" i="1"/>
  <c r="V10" i="1"/>
  <c r="U10" i="1"/>
  <c r="T10" i="1"/>
  <c r="AB9" i="1"/>
  <c r="AA9" i="1"/>
  <c r="Z9" i="1"/>
  <c r="Y9" i="1"/>
  <c r="X9" i="1"/>
  <c r="W9" i="1"/>
  <c r="V9" i="1"/>
  <c r="U9" i="1"/>
  <c r="T9" i="1"/>
  <c r="AB8" i="1"/>
  <c r="AA8" i="1"/>
  <c r="Z8" i="1"/>
  <c r="Y8" i="1"/>
  <c r="X8" i="1"/>
  <c r="W8" i="1"/>
  <c r="V8" i="1"/>
  <c r="U8" i="1"/>
  <c r="T8" i="1"/>
  <c r="T7" i="1"/>
  <c r="U7" i="1"/>
  <c r="V7" i="1"/>
  <c r="W7" i="1"/>
  <c r="X7" i="1"/>
  <c r="Y7" i="1"/>
  <c r="Z7" i="1"/>
  <c r="AA7" i="1"/>
  <c r="AB7" i="1"/>
  <c r="S9" i="1"/>
  <c r="S10" i="1"/>
  <c r="S11" i="1"/>
  <c r="S12" i="1"/>
  <c r="S8" i="1"/>
  <c r="S7" i="1"/>
  <c r="V13" i="1" l="1"/>
  <c r="Z13" i="1"/>
  <c r="W13" i="1"/>
  <c r="AA13" i="1"/>
  <c r="U13" i="1"/>
  <c r="S13" i="1"/>
  <c r="T13" i="1"/>
  <c r="X13" i="1"/>
  <c r="AB13" i="1"/>
  <c r="Y13" i="1"/>
  <c r="B91" i="1"/>
  <c r="B92" i="1"/>
  <c r="B93" i="1"/>
  <c r="B94" i="1"/>
  <c r="B95" i="1"/>
  <c r="B73" i="1"/>
  <c r="B74" i="1"/>
  <c r="B75" i="1"/>
  <c r="B76" i="1"/>
  <c r="B77" i="1"/>
  <c r="B62" i="1"/>
  <c r="B63" i="1"/>
  <c r="B64" i="1"/>
  <c r="B65" i="1"/>
  <c r="B66" i="1"/>
  <c r="B67" i="1"/>
  <c r="B45" i="1"/>
  <c r="B46" i="1"/>
  <c r="B47" i="1"/>
  <c r="B48" i="1"/>
  <c r="B49" i="1"/>
  <c r="B50" i="1"/>
  <c r="B27" i="1"/>
  <c r="B28" i="1"/>
  <c r="B29" i="1"/>
  <c r="B30" i="1"/>
  <c r="B31" i="1"/>
  <c r="B32" i="1"/>
  <c r="B78" i="1" l="1"/>
  <c r="B79" i="1"/>
  <c r="B80" i="1"/>
  <c r="B81" i="1"/>
  <c r="B82" i="1"/>
  <c r="B83" i="1"/>
  <c r="B84" i="1"/>
  <c r="B86" i="1"/>
  <c r="B87" i="1"/>
  <c r="B88" i="1"/>
  <c r="B89" i="1"/>
  <c r="B90" i="1"/>
  <c r="B60" i="1"/>
  <c r="B61" i="1"/>
  <c r="B68" i="1"/>
  <c r="B69" i="1"/>
  <c r="B70" i="1"/>
  <c r="B71" i="1"/>
  <c r="B72" i="1"/>
  <c r="B58" i="1"/>
  <c r="B59" i="1"/>
  <c r="C11" i="1"/>
  <c r="B57" i="1" l="1"/>
  <c r="B56" i="1"/>
  <c r="B55" i="1"/>
  <c r="B54" i="1"/>
  <c r="B53" i="1"/>
  <c r="B52" i="1"/>
  <c r="B51" i="1"/>
  <c r="B44" i="1"/>
  <c r="B43" i="1"/>
  <c r="B42" i="1"/>
  <c r="B41" i="1"/>
  <c r="B40" i="1"/>
  <c r="B39" i="1"/>
  <c r="B38" i="1"/>
  <c r="B37" i="1"/>
  <c r="B36" i="1"/>
  <c r="B35" i="1"/>
  <c r="B34" i="1"/>
  <c r="B33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C1" i="1" a="1"/>
  <c r="AJU1" i="1" s="1"/>
  <c r="C13" i="1" l="1"/>
  <c r="K13" i="1"/>
  <c r="O13" i="1"/>
  <c r="F13" i="1"/>
  <c r="J13" i="1"/>
  <c r="N13" i="1"/>
  <c r="R13" i="1"/>
  <c r="G13" i="1"/>
  <c r="E13" i="1"/>
  <c r="I13" i="1"/>
  <c r="M13" i="1"/>
  <c r="Q13" i="1"/>
  <c r="D13" i="1"/>
  <c r="H13" i="1"/>
  <c r="L13" i="1"/>
  <c r="P13" i="1"/>
  <c r="AC1" i="1"/>
  <c r="ED1" i="1"/>
  <c r="E1" i="1"/>
  <c r="BR1" i="1"/>
  <c r="DC1" i="1"/>
  <c r="EM1" i="1"/>
  <c r="BI1" i="1"/>
  <c r="AK1" i="1"/>
  <c r="M1" i="1"/>
  <c r="AS1" i="1"/>
  <c r="CA1" i="1"/>
  <c r="DL1" i="1"/>
  <c r="FE1" i="1"/>
  <c r="CS1" i="1"/>
  <c r="U1" i="1"/>
  <c r="BA1" i="1"/>
  <c r="CJ1" i="1"/>
  <c r="DU1" i="1"/>
  <c r="J1" i="1"/>
  <c r="R1" i="1"/>
  <c r="Z1" i="1"/>
  <c r="AH1" i="1"/>
  <c r="AP1" i="1"/>
  <c r="AX1" i="1"/>
  <c r="BF1" i="1"/>
  <c r="BO1" i="1"/>
  <c r="BX1" i="1"/>
  <c r="CG1" i="1"/>
  <c r="CP1" i="1"/>
  <c r="CY1" i="1"/>
  <c r="DH1" i="1"/>
  <c r="DQ1" i="1"/>
  <c r="EA1" i="1"/>
  <c r="EJ1" i="1"/>
  <c r="ES1" i="1"/>
  <c r="FB1" i="1"/>
  <c r="FK1" i="1"/>
  <c r="FT1" i="1"/>
  <c r="GC1" i="1"/>
  <c r="GM1" i="1"/>
  <c r="GV1" i="1"/>
  <c r="HE1" i="1"/>
  <c r="HN1" i="1"/>
  <c r="HW1" i="1"/>
  <c r="IF1" i="1"/>
  <c r="IO1" i="1"/>
  <c r="IY1" i="1"/>
  <c r="JH1" i="1"/>
  <c r="JQ1" i="1"/>
  <c r="JZ1" i="1"/>
  <c r="KI1" i="1"/>
  <c r="KR1" i="1"/>
  <c r="LA1" i="1"/>
  <c r="LK1" i="1"/>
  <c r="LT1" i="1"/>
  <c r="MC1" i="1"/>
  <c r="ML1" i="1"/>
  <c r="MX1" i="1"/>
  <c r="NI1" i="1"/>
  <c r="NV1" i="1"/>
  <c r="OM1" i="1"/>
  <c r="PE1" i="1"/>
  <c r="PU1" i="1"/>
  <c r="QQ1" i="1"/>
  <c r="RK1" i="1"/>
  <c r="RY1" i="1"/>
  <c r="SQ1" i="1"/>
  <c r="TK1" i="1"/>
  <c r="UH1" i="1"/>
  <c r="UX1" i="1"/>
  <c r="WA1" i="1"/>
  <c r="XE1" i="1"/>
  <c r="YI1" i="1"/>
  <c r="ZP1" i="1"/>
  <c r="ABD1" i="1"/>
  <c r="ACR1" i="1"/>
  <c r="AEL1" i="1"/>
  <c r="AGK1" i="1"/>
  <c r="AIM1" i="1"/>
  <c r="AKJ1" i="1"/>
  <c r="AKY1" i="1"/>
  <c r="FX1" i="1"/>
  <c r="GP1" i="1"/>
  <c r="HH1" i="1"/>
  <c r="IA1" i="1"/>
  <c r="IS1" i="1"/>
  <c r="JK1" i="1"/>
  <c r="KC1" i="1"/>
  <c r="KV1" i="1"/>
  <c r="LN1" i="1"/>
  <c r="MF1" i="1"/>
  <c r="NB1" i="1"/>
  <c r="NZ1" i="1"/>
  <c r="OT1" i="1"/>
  <c r="QA1" i="1"/>
  <c r="RN1" i="1"/>
  <c r="SV1" i="1"/>
  <c r="UI1" i="1"/>
  <c r="WI1" i="1"/>
  <c r="YS1" i="1"/>
  <c r="ABO1" i="1"/>
  <c r="AEW1" i="1"/>
  <c r="AGX1" i="1"/>
  <c r="F1" i="1"/>
  <c r="N1" i="1"/>
  <c r="V1" i="1"/>
  <c r="AD1" i="1"/>
  <c r="AL1" i="1"/>
  <c r="AT1" i="1"/>
  <c r="BB1" i="1"/>
  <c r="BJ1" i="1"/>
  <c r="BS1" i="1"/>
  <c r="CB1" i="1"/>
  <c r="CK1" i="1"/>
  <c r="CU1" i="1"/>
  <c r="DD1" i="1"/>
  <c r="DM1" i="1"/>
  <c r="DV1" i="1"/>
  <c r="EE1" i="1"/>
  <c r="EN1" i="1"/>
  <c r="EW1" i="1"/>
  <c r="FG1" i="1"/>
  <c r="FP1" i="1"/>
  <c r="FY1" i="1"/>
  <c r="GH1" i="1"/>
  <c r="GQ1" i="1"/>
  <c r="GZ1" i="1"/>
  <c r="HI1" i="1"/>
  <c r="HS1" i="1"/>
  <c r="IB1" i="1"/>
  <c r="IK1" i="1"/>
  <c r="IT1" i="1"/>
  <c r="JC1" i="1"/>
  <c r="JL1" i="1"/>
  <c r="JU1" i="1"/>
  <c r="KE1" i="1"/>
  <c r="KN1" i="1"/>
  <c r="KW1" i="1"/>
  <c r="LF1" i="1"/>
  <c r="LO1" i="1"/>
  <c r="LX1" i="1"/>
  <c r="MG1" i="1"/>
  <c r="MR1" i="1"/>
  <c r="NC1" i="1"/>
  <c r="NP1" i="1"/>
  <c r="OF1" i="1"/>
  <c r="OU1" i="1"/>
  <c r="PL1" i="1"/>
  <c r="QI1" i="1"/>
  <c r="QY1" i="1"/>
  <c r="RS1" i="1"/>
  <c r="SG1" i="1"/>
  <c r="TD1" i="1"/>
  <c r="TT1" i="1"/>
  <c r="UP1" i="1"/>
  <c r="VQ1" i="1"/>
  <c r="WN1" i="1"/>
  <c r="XR1" i="1"/>
  <c r="YU1" i="1"/>
  <c r="AAG1" i="1"/>
  <c r="ABZ1" i="1"/>
  <c r="ADO1" i="1"/>
  <c r="AFL1" i="1"/>
  <c r="AHI1" i="1"/>
  <c r="AJJ1" i="1"/>
  <c r="ALI1" i="1"/>
  <c r="EV1" i="1"/>
  <c r="FO1" i="1"/>
  <c r="GG1" i="1"/>
  <c r="GY1" i="1"/>
  <c r="HQ1" i="1"/>
  <c r="IJ1" i="1"/>
  <c r="JB1" i="1"/>
  <c r="JT1" i="1"/>
  <c r="KM1" i="1"/>
  <c r="LE1" i="1"/>
  <c r="LW1" i="1"/>
  <c r="MP1" i="1"/>
  <c r="NO1" i="1"/>
  <c r="PG1" i="1"/>
  <c r="QX1" i="1"/>
  <c r="SD1" i="1"/>
  <c r="TS1" i="1"/>
  <c r="VG1" i="1"/>
  <c r="XG1" i="1"/>
  <c r="ZY1" i="1"/>
  <c r="ADC1" i="1"/>
  <c r="AIW1" i="1"/>
  <c r="C1" i="1"/>
  <c r="I1" i="1"/>
  <c r="Q1" i="1"/>
  <c r="Y1" i="1"/>
  <c r="AG1" i="1"/>
  <c r="AO1" i="1"/>
  <c r="AW1" i="1"/>
  <c r="BE1" i="1"/>
  <c r="BM1" i="1"/>
  <c r="BW1" i="1"/>
  <c r="CF1" i="1"/>
  <c r="CO1" i="1"/>
  <c r="CX1" i="1"/>
  <c r="DG1" i="1"/>
  <c r="DP1" i="1"/>
  <c r="DY1" i="1"/>
  <c r="EI1" i="1"/>
  <c r="ER1" i="1"/>
  <c r="FA1" i="1"/>
  <c r="FJ1" i="1"/>
  <c r="FS1" i="1"/>
  <c r="GB1" i="1"/>
  <c r="GK1" i="1"/>
  <c r="GU1" i="1"/>
  <c r="HD1" i="1"/>
  <c r="HM1" i="1"/>
  <c r="HV1" i="1"/>
  <c r="IE1" i="1"/>
  <c r="IN1" i="1"/>
  <c r="IW1" i="1"/>
  <c r="JG1" i="1"/>
  <c r="JP1" i="1"/>
  <c r="JY1" i="1"/>
  <c r="KH1" i="1"/>
  <c r="KQ1" i="1"/>
  <c r="KZ1" i="1"/>
  <c r="LI1" i="1"/>
  <c r="LS1" i="1"/>
  <c r="MB1" i="1"/>
  <c r="MK1" i="1"/>
  <c r="MU1" i="1"/>
  <c r="NH1" i="1"/>
  <c r="NS1" i="1"/>
  <c r="OH1" i="1"/>
  <c r="OX1" i="1"/>
  <c r="PT1" i="1"/>
  <c r="QJ1" i="1"/>
  <c r="RF1" i="1"/>
  <c r="RV1" i="1"/>
  <c r="SO1" i="1"/>
  <c r="TE1" i="1"/>
  <c r="TZ1" i="1"/>
  <c r="UU1" i="1"/>
  <c r="VS1" i="1"/>
  <c r="WU1" i="1"/>
  <c r="YA1" i="1"/>
  <c r="ZF1" i="1"/>
  <c r="AAT1" i="1"/>
  <c r="ACH1" i="1"/>
  <c r="ADY1" i="1"/>
  <c r="AGA1" i="1"/>
  <c r="AHX1" i="1"/>
  <c r="ALE1" i="1"/>
  <c r="AKW1" i="1"/>
  <c r="AKO1" i="1"/>
  <c r="AKG1" i="1"/>
  <c r="AJY1" i="1"/>
  <c r="AJQ1" i="1"/>
  <c r="AJI1" i="1"/>
  <c r="AJA1" i="1"/>
  <c r="AIS1" i="1"/>
  <c r="AIK1" i="1"/>
  <c r="AIC1" i="1"/>
  <c r="AHU1" i="1"/>
  <c r="AHM1" i="1"/>
  <c r="AHE1" i="1"/>
  <c r="AGW1" i="1"/>
  <c r="AGO1" i="1"/>
  <c r="AGG1" i="1"/>
  <c r="AFY1" i="1"/>
  <c r="AFQ1" i="1"/>
  <c r="AFI1" i="1"/>
  <c r="AFA1" i="1"/>
  <c r="AES1" i="1"/>
  <c r="AEK1" i="1"/>
  <c r="AEC1" i="1"/>
  <c r="ADU1" i="1"/>
  <c r="ADM1" i="1"/>
  <c r="ADE1" i="1"/>
  <c r="ACW1" i="1"/>
  <c r="ACO1" i="1"/>
  <c r="ACG1" i="1"/>
  <c r="ABY1" i="1"/>
  <c r="ABQ1" i="1"/>
  <c r="ABI1" i="1"/>
  <c r="ABA1" i="1"/>
  <c r="AAS1" i="1"/>
  <c r="AAK1" i="1"/>
  <c r="AAC1" i="1"/>
  <c r="ZU1" i="1"/>
  <c r="ZM1" i="1"/>
  <c r="ZE1" i="1"/>
  <c r="YW1" i="1"/>
  <c r="YO1" i="1"/>
  <c r="YG1" i="1"/>
  <c r="XY1" i="1"/>
  <c r="XQ1" i="1"/>
  <c r="XI1" i="1"/>
  <c r="XA1" i="1"/>
  <c r="WS1" i="1"/>
  <c r="WK1" i="1"/>
  <c r="WC1" i="1"/>
  <c r="VU1" i="1"/>
  <c r="VM1" i="1"/>
  <c r="VE1" i="1"/>
  <c r="UW1" i="1"/>
  <c r="UO1" i="1"/>
  <c r="UG1" i="1"/>
  <c r="TY1" i="1"/>
  <c r="TQ1" i="1"/>
  <c r="TI1" i="1"/>
  <c r="TA1" i="1"/>
  <c r="SS1" i="1"/>
  <c r="SK1" i="1"/>
  <c r="SC1" i="1"/>
  <c r="RU1" i="1"/>
  <c r="RM1" i="1"/>
  <c r="RE1" i="1"/>
  <c r="QW1" i="1"/>
  <c r="QO1" i="1"/>
  <c r="QG1" i="1"/>
  <c r="PY1" i="1"/>
  <c r="PQ1" i="1"/>
  <c r="PI1" i="1"/>
  <c r="PA1" i="1"/>
  <c r="OS1" i="1"/>
  <c r="OK1" i="1"/>
  <c r="OC1" i="1"/>
  <c r="NU1" i="1"/>
  <c r="NM1" i="1"/>
  <c r="NE1" i="1"/>
  <c r="MW1" i="1"/>
  <c r="ALL1" i="1"/>
  <c r="ALD1" i="1"/>
  <c r="AKV1" i="1"/>
  <c r="AKN1" i="1"/>
  <c r="AKF1" i="1"/>
  <c r="AJX1" i="1"/>
  <c r="AJP1" i="1"/>
  <c r="AJH1" i="1"/>
  <c r="AIZ1" i="1"/>
  <c r="AIR1" i="1"/>
  <c r="AIJ1" i="1"/>
  <c r="AIB1" i="1"/>
  <c r="AHT1" i="1"/>
  <c r="AHL1" i="1"/>
  <c r="AHD1" i="1"/>
  <c r="AGV1" i="1"/>
  <c r="AGN1" i="1"/>
  <c r="AGF1" i="1"/>
  <c r="AFX1" i="1"/>
  <c r="AFP1" i="1"/>
  <c r="AFH1" i="1"/>
  <c r="AEZ1" i="1"/>
  <c r="AER1" i="1"/>
  <c r="AEJ1" i="1"/>
  <c r="AEB1" i="1"/>
  <c r="ADT1" i="1"/>
  <c r="ADL1" i="1"/>
  <c r="ADD1" i="1"/>
  <c r="ACV1" i="1"/>
  <c r="ACN1" i="1"/>
  <c r="ACF1" i="1"/>
  <c r="ABX1" i="1"/>
  <c r="ABP1" i="1"/>
  <c r="ABH1" i="1"/>
  <c r="AAZ1" i="1"/>
  <c r="AAR1" i="1"/>
  <c r="AAJ1" i="1"/>
  <c r="AAB1" i="1"/>
  <c r="ZT1" i="1"/>
  <c r="ZL1" i="1"/>
  <c r="ZD1" i="1"/>
  <c r="YV1" i="1"/>
  <c r="YN1" i="1"/>
  <c r="YF1" i="1"/>
  <c r="XX1" i="1"/>
  <c r="XP1" i="1"/>
  <c r="XH1" i="1"/>
  <c r="WZ1" i="1"/>
  <c r="WR1" i="1"/>
  <c r="WJ1" i="1"/>
  <c r="WB1" i="1"/>
  <c r="VT1" i="1"/>
  <c r="VL1" i="1"/>
  <c r="VD1" i="1"/>
  <c r="UV1" i="1"/>
  <c r="UN1" i="1"/>
  <c r="UF1" i="1"/>
  <c r="TX1" i="1"/>
  <c r="TP1" i="1"/>
  <c r="TH1" i="1"/>
  <c r="SZ1" i="1"/>
  <c r="SR1" i="1"/>
  <c r="SJ1" i="1"/>
  <c r="SB1" i="1"/>
  <c r="RT1" i="1"/>
  <c r="RL1" i="1"/>
  <c r="RD1" i="1"/>
  <c r="QV1" i="1"/>
  <c r="QN1" i="1"/>
  <c r="QF1" i="1"/>
  <c r="PX1" i="1"/>
  <c r="PP1" i="1"/>
  <c r="PH1" i="1"/>
  <c r="OZ1" i="1"/>
  <c r="OR1" i="1"/>
  <c r="OJ1" i="1"/>
  <c r="OB1" i="1"/>
  <c r="NT1" i="1"/>
  <c r="NL1" i="1"/>
  <c r="ND1" i="1"/>
  <c r="MV1" i="1"/>
  <c r="MN1" i="1"/>
  <c r="ALK1" i="1"/>
  <c r="ALC1" i="1"/>
  <c r="AKU1" i="1"/>
  <c r="AKM1" i="1"/>
  <c r="AKE1" i="1"/>
  <c r="AJW1" i="1"/>
  <c r="AJO1" i="1"/>
  <c r="AJG1" i="1"/>
  <c r="AIY1" i="1"/>
  <c r="AIQ1" i="1"/>
  <c r="AII1" i="1"/>
  <c r="AIA1" i="1"/>
  <c r="AHS1" i="1"/>
  <c r="AHK1" i="1"/>
  <c r="AHC1" i="1"/>
  <c r="AGU1" i="1"/>
  <c r="AGM1" i="1"/>
  <c r="AGE1" i="1"/>
  <c r="AFW1" i="1"/>
  <c r="AFO1" i="1"/>
  <c r="AFG1" i="1"/>
  <c r="AEY1" i="1"/>
  <c r="AEQ1" i="1"/>
  <c r="AEI1" i="1"/>
  <c r="AEA1" i="1"/>
  <c r="ADS1" i="1"/>
  <c r="ALJ1" i="1"/>
  <c r="ALB1" i="1"/>
  <c r="AKT1" i="1"/>
  <c r="AKL1" i="1"/>
  <c r="AKD1" i="1"/>
  <c r="AJV1" i="1"/>
  <c r="AJN1" i="1"/>
  <c r="AJF1" i="1"/>
  <c r="AIX1" i="1"/>
  <c r="AIP1" i="1"/>
  <c r="AIH1" i="1"/>
  <c r="AHZ1" i="1"/>
  <c r="AHR1" i="1"/>
  <c r="AHJ1" i="1"/>
  <c r="AHB1" i="1"/>
  <c r="AGT1" i="1"/>
  <c r="AGL1" i="1"/>
  <c r="AGD1" i="1"/>
  <c r="AFV1" i="1"/>
  <c r="AFN1" i="1"/>
  <c r="AFF1" i="1"/>
  <c r="AEX1" i="1"/>
  <c r="AEP1" i="1"/>
  <c r="AEH1" i="1"/>
  <c r="ADZ1" i="1"/>
  <c r="ADR1" i="1"/>
  <c r="ADJ1" i="1"/>
  <c r="ADB1" i="1"/>
  <c r="ACT1" i="1"/>
  <c r="ACL1" i="1"/>
  <c r="ACD1" i="1"/>
  <c r="ABV1" i="1"/>
  <c r="ABN1" i="1"/>
  <c r="ABF1" i="1"/>
  <c r="AAX1" i="1"/>
  <c r="AAP1" i="1"/>
  <c r="AAH1" i="1"/>
  <c r="ZZ1" i="1"/>
  <c r="ZR1" i="1"/>
  <c r="ZJ1" i="1"/>
  <c r="ZB1" i="1"/>
  <c r="YT1" i="1"/>
  <c r="YL1" i="1"/>
  <c r="YD1" i="1"/>
  <c r="XV1" i="1"/>
  <c r="XN1" i="1"/>
  <c r="XF1" i="1"/>
  <c r="WX1" i="1"/>
  <c r="WP1" i="1"/>
  <c r="WH1" i="1"/>
  <c r="VZ1" i="1"/>
  <c r="VR1" i="1"/>
  <c r="VJ1" i="1"/>
  <c r="VB1" i="1"/>
  <c r="UT1" i="1"/>
  <c r="UL1" i="1"/>
  <c r="UD1" i="1"/>
  <c r="TV1" i="1"/>
  <c r="TN1" i="1"/>
  <c r="TF1" i="1"/>
  <c r="SX1" i="1"/>
  <c r="SP1" i="1"/>
  <c r="SH1" i="1"/>
  <c r="RZ1" i="1"/>
  <c r="RR1" i="1"/>
  <c r="RJ1" i="1"/>
  <c r="RB1" i="1"/>
  <c r="QT1" i="1"/>
  <c r="QL1" i="1"/>
  <c r="QD1" i="1"/>
  <c r="PV1" i="1"/>
  <c r="PN1" i="1"/>
  <c r="PF1" i="1"/>
  <c r="AKX1" i="1"/>
  <c r="AKH1" i="1"/>
  <c r="AJR1" i="1"/>
  <c r="AJB1" i="1"/>
  <c r="AIL1" i="1"/>
  <c r="AHV1" i="1"/>
  <c r="AHF1" i="1"/>
  <c r="AGP1" i="1"/>
  <c r="AFZ1" i="1"/>
  <c r="AFJ1" i="1"/>
  <c r="AET1" i="1"/>
  <c r="AED1" i="1"/>
  <c r="ADN1" i="1"/>
  <c r="ACZ1" i="1"/>
  <c r="ACM1" i="1"/>
  <c r="ACA1" i="1"/>
  <c r="ABM1" i="1"/>
  <c r="ABB1" i="1"/>
  <c r="AAN1" i="1"/>
  <c r="AAA1" i="1"/>
  <c r="ZO1" i="1"/>
  <c r="ZA1" i="1"/>
  <c r="YP1" i="1"/>
  <c r="YB1" i="1"/>
  <c r="XO1" i="1"/>
  <c r="XC1" i="1"/>
  <c r="WO1" i="1"/>
  <c r="WD1" i="1"/>
  <c r="VP1" i="1"/>
  <c r="VC1" i="1"/>
  <c r="ALH1" i="1"/>
  <c r="AKR1" i="1"/>
  <c r="AKB1" i="1"/>
  <c r="AJL1" i="1"/>
  <c r="AIV1" i="1"/>
  <c r="AIF1" i="1"/>
  <c r="AHP1" i="1"/>
  <c r="AGZ1" i="1"/>
  <c r="AGJ1" i="1"/>
  <c r="AFT1" i="1"/>
  <c r="AFD1" i="1"/>
  <c r="AEN1" i="1"/>
  <c r="ADX1" i="1"/>
  <c r="ADI1" i="1"/>
  <c r="ACX1" i="1"/>
  <c r="ACJ1" i="1"/>
  <c r="ABW1" i="1"/>
  <c r="ABK1" i="1"/>
  <c r="AAW1" i="1"/>
  <c r="AAL1" i="1"/>
  <c r="ZX1" i="1"/>
  <c r="ZK1" i="1"/>
  <c r="YY1" i="1"/>
  <c r="YK1" i="1"/>
  <c r="XZ1" i="1"/>
  <c r="XL1" i="1"/>
  <c r="WY1" i="1"/>
  <c r="WM1" i="1"/>
  <c r="VY1" i="1"/>
  <c r="VN1" i="1"/>
  <c r="UZ1" i="1"/>
  <c r="UM1" i="1"/>
  <c r="UA1" i="1"/>
  <c r="TM1" i="1"/>
  <c r="TB1" i="1"/>
  <c r="SN1" i="1"/>
  <c r="SA1" i="1"/>
  <c r="RO1" i="1"/>
  <c r="RA1" i="1"/>
  <c r="QP1" i="1"/>
  <c r="QB1" i="1"/>
  <c r="PO1" i="1"/>
  <c r="PC1" i="1"/>
  <c r="OQ1" i="1"/>
  <c r="OG1" i="1"/>
  <c r="NW1" i="1"/>
  <c r="NK1" i="1"/>
  <c r="NA1" i="1"/>
  <c r="MQ1" i="1"/>
  <c r="MH1" i="1"/>
  <c r="LZ1" i="1"/>
  <c r="LR1" i="1"/>
  <c r="LJ1" i="1"/>
  <c r="LB1" i="1"/>
  <c r="KT1" i="1"/>
  <c r="KL1" i="1"/>
  <c r="KD1" i="1"/>
  <c r="JV1" i="1"/>
  <c r="JN1" i="1"/>
  <c r="JF1" i="1"/>
  <c r="IX1" i="1"/>
  <c r="IP1" i="1"/>
  <c r="IH1" i="1"/>
  <c r="HZ1" i="1"/>
  <c r="HR1" i="1"/>
  <c r="HJ1" i="1"/>
  <c r="HB1" i="1"/>
  <c r="GT1" i="1"/>
  <c r="GL1" i="1"/>
  <c r="GD1" i="1"/>
  <c r="FV1" i="1"/>
  <c r="FN1" i="1"/>
  <c r="FF1" i="1"/>
  <c r="EX1" i="1"/>
  <c r="EP1" i="1"/>
  <c r="EH1" i="1"/>
  <c r="DZ1" i="1"/>
  <c r="DR1" i="1"/>
  <c r="DJ1" i="1"/>
  <c r="DB1" i="1"/>
  <c r="CT1" i="1"/>
  <c r="CL1" i="1"/>
  <c r="CD1" i="1"/>
  <c r="BV1" i="1"/>
  <c r="BN1" i="1"/>
  <c r="ALG1" i="1"/>
  <c r="AKQ1" i="1"/>
  <c r="AKA1" i="1"/>
  <c r="AJK1" i="1"/>
  <c r="AIU1" i="1"/>
  <c r="AIE1" i="1"/>
  <c r="AHO1" i="1"/>
  <c r="AGY1" i="1"/>
  <c r="AGI1" i="1"/>
  <c r="AFS1" i="1"/>
  <c r="AFC1" i="1"/>
  <c r="AEM1" i="1"/>
  <c r="ADW1" i="1"/>
  <c r="ADH1" i="1"/>
  <c r="ACU1" i="1"/>
  <c r="ACI1" i="1"/>
  <c r="ABU1" i="1"/>
  <c r="ABJ1" i="1"/>
  <c r="AAV1" i="1"/>
  <c r="AAI1" i="1"/>
  <c r="ZW1" i="1"/>
  <c r="ZI1" i="1"/>
  <c r="YX1" i="1"/>
  <c r="YJ1" i="1"/>
  <c r="XW1" i="1"/>
  <c r="XK1" i="1"/>
  <c r="WW1" i="1"/>
  <c r="WL1" i="1"/>
  <c r="VX1" i="1"/>
  <c r="VK1" i="1"/>
  <c r="UY1" i="1"/>
  <c r="K1" i="1"/>
  <c r="S1" i="1"/>
  <c r="AA1" i="1"/>
  <c r="AI1" i="1"/>
  <c r="AQ1" i="1"/>
  <c r="AY1" i="1"/>
  <c r="BG1" i="1"/>
  <c r="BP1" i="1"/>
  <c r="BY1" i="1"/>
  <c r="CH1" i="1"/>
  <c r="CQ1" i="1"/>
  <c r="CZ1" i="1"/>
  <c r="DI1" i="1"/>
  <c r="DS1" i="1"/>
  <c r="EB1" i="1"/>
  <c r="EK1" i="1"/>
  <c r="ET1" i="1"/>
  <c r="FC1" i="1"/>
  <c r="FL1" i="1"/>
  <c r="FU1" i="1"/>
  <c r="GE1" i="1"/>
  <c r="GN1" i="1"/>
  <c r="GW1" i="1"/>
  <c r="HF1" i="1"/>
  <c r="HO1" i="1"/>
  <c r="HX1" i="1"/>
  <c r="IG1" i="1"/>
  <c r="IQ1" i="1"/>
  <c r="IZ1" i="1"/>
  <c r="JI1" i="1"/>
  <c r="JR1" i="1"/>
  <c r="KA1" i="1"/>
  <c r="KJ1" i="1"/>
  <c r="KS1" i="1"/>
  <c r="LC1" i="1"/>
  <c r="LL1" i="1"/>
  <c r="LU1" i="1"/>
  <c r="MD1" i="1"/>
  <c r="MM1" i="1"/>
  <c r="MY1" i="1"/>
  <c r="NJ1" i="1"/>
  <c r="NX1" i="1"/>
  <c r="OI1" i="1"/>
  <c r="OV1" i="1"/>
  <c r="PJ1" i="1"/>
  <c r="PW1" i="1"/>
  <c r="QK1" i="1"/>
  <c r="QZ1" i="1"/>
  <c r="RP1" i="1"/>
  <c r="SE1" i="1"/>
  <c r="ST1" i="1"/>
  <c r="TG1" i="1"/>
  <c r="TU1" i="1"/>
  <c r="UJ1" i="1"/>
  <c r="VA1" i="1"/>
  <c r="VV1" i="1"/>
  <c r="WQ1" i="1"/>
  <c r="XJ1" i="1"/>
  <c r="YE1" i="1"/>
  <c r="YZ1" i="1"/>
  <c r="ZS1" i="1"/>
  <c r="AAO1" i="1"/>
  <c r="ABG1" i="1"/>
  <c r="ACC1" i="1"/>
  <c r="ACY1" i="1"/>
  <c r="ADQ1" i="1"/>
  <c r="AEU1" i="1"/>
  <c r="AFR1" i="1"/>
  <c r="AGR1" i="1"/>
  <c r="AHQ1" i="1"/>
  <c r="AIO1" i="1"/>
  <c r="AJS1" i="1"/>
  <c r="AKP1" i="1"/>
  <c r="YC1" i="1"/>
  <c r="ZQ1" i="1"/>
  <c r="AAM1" i="1"/>
  <c r="ABE1" i="1"/>
  <c r="ACS1" i="1"/>
  <c r="ADP1" i="1"/>
  <c r="AEO1" i="1"/>
  <c r="AGQ1" i="1"/>
  <c r="AHN1" i="1"/>
  <c r="AIN1" i="1"/>
  <c r="AJM1" i="1"/>
  <c r="D1" i="1"/>
  <c r="L1" i="1"/>
  <c r="T1" i="1"/>
  <c r="AB1" i="1"/>
  <c r="AJ1" i="1"/>
  <c r="AR1" i="1"/>
  <c r="AZ1" i="1"/>
  <c r="BH1" i="1"/>
  <c r="BQ1" i="1"/>
  <c r="BZ1" i="1"/>
  <c r="CI1" i="1"/>
  <c r="CR1" i="1"/>
  <c r="DA1" i="1"/>
  <c r="DK1" i="1"/>
  <c r="DT1" i="1"/>
  <c r="EC1" i="1"/>
  <c r="EL1" i="1"/>
  <c r="EU1" i="1"/>
  <c r="FD1" i="1"/>
  <c r="FM1" i="1"/>
  <c r="FW1" i="1"/>
  <c r="GF1" i="1"/>
  <c r="GO1" i="1"/>
  <c r="GX1" i="1"/>
  <c r="HG1" i="1"/>
  <c r="HP1" i="1"/>
  <c r="HY1" i="1"/>
  <c r="II1" i="1"/>
  <c r="IR1" i="1"/>
  <c r="JA1" i="1"/>
  <c r="JJ1" i="1"/>
  <c r="JS1" i="1"/>
  <c r="KB1" i="1"/>
  <c r="KK1" i="1"/>
  <c r="KU1" i="1"/>
  <c r="LD1" i="1"/>
  <c r="LM1" i="1"/>
  <c r="LV1" i="1"/>
  <c r="ME1" i="1"/>
  <c r="MO1" i="1"/>
  <c r="MZ1" i="1"/>
  <c r="NN1" i="1"/>
  <c r="NY1" i="1"/>
  <c r="OL1" i="1"/>
  <c r="OW1" i="1"/>
  <c r="PK1" i="1"/>
  <c r="PZ1" i="1"/>
  <c r="QM1" i="1"/>
  <c r="RC1" i="1"/>
  <c r="RQ1" i="1"/>
  <c r="SF1" i="1"/>
  <c r="SU1" i="1"/>
  <c r="TJ1" i="1"/>
  <c r="TW1" i="1"/>
  <c r="UK1" i="1"/>
  <c r="VF1" i="1"/>
  <c r="VW1" i="1"/>
  <c r="WT1" i="1"/>
  <c r="XM1" i="1"/>
  <c r="YH1" i="1"/>
  <c r="ZC1" i="1"/>
  <c r="ZV1" i="1"/>
  <c r="AAQ1" i="1"/>
  <c r="ABL1" i="1"/>
  <c r="ACE1" i="1"/>
  <c r="ADA1" i="1"/>
  <c r="ADV1" i="1"/>
  <c r="AEV1" i="1"/>
  <c r="AFU1" i="1"/>
  <c r="AGS1" i="1"/>
  <c r="AHW1" i="1"/>
  <c r="AIT1" i="1"/>
  <c r="AJT1" i="1"/>
  <c r="AKS1" i="1"/>
  <c r="AHA1" i="1"/>
  <c r="OA1" i="1"/>
  <c r="ON1" i="1"/>
  <c r="OY1" i="1"/>
  <c r="PM1" i="1"/>
  <c r="QC1" i="1"/>
  <c r="QR1" i="1"/>
  <c r="RG1" i="1"/>
  <c r="SI1" i="1"/>
  <c r="SW1" i="1"/>
  <c r="TL1" i="1"/>
  <c r="UB1" i="1"/>
  <c r="UQ1" i="1"/>
  <c r="VH1" i="1"/>
  <c r="WE1" i="1"/>
  <c r="WV1" i="1"/>
  <c r="XS1" i="1"/>
  <c r="YM1" i="1"/>
  <c r="ZG1" i="1"/>
  <c r="AAD1" i="1"/>
  <c r="AAU1" i="1"/>
  <c r="ABR1" i="1"/>
  <c r="ACK1" i="1"/>
  <c r="ADF1" i="1"/>
  <c r="AEE1" i="1"/>
  <c r="AFB1" i="1"/>
  <c r="AGB1" i="1"/>
  <c r="AHY1" i="1"/>
  <c r="AJC1" i="1"/>
  <c r="AJZ1" i="1"/>
  <c r="AKZ1" i="1"/>
  <c r="O1" i="1"/>
  <c r="AE1" i="1"/>
  <c r="AU1" i="1"/>
  <c r="BC1" i="1"/>
  <c r="BT1" i="1"/>
  <c r="CM1" i="1"/>
  <c r="CV1" i="1"/>
  <c r="DE1" i="1"/>
  <c r="DN1" i="1"/>
  <c r="DW1" i="1"/>
  <c r="EF1" i="1"/>
  <c r="EO1" i="1"/>
  <c r="EY1" i="1"/>
  <c r="FH1" i="1"/>
  <c r="FQ1" i="1"/>
  <c r="FZ1" i="1"/>
  <c r="GI1" i="1"/>
  <c r="GR1" i="1"/>
  <c r="HA1" i="1"/>
  <c r="HK1" i="1"/>
  <c r="HT1" i="1"/>
  <c r="IC1" i="1"/>
  <c r="IL1" i="1"/>
  <c r="IU1" i="1"/>
  <c r="JD1" i="1"/>
  <c r="JM1" i="1"/>
  <c r="JW1" i="1"/>
  <c r="KF1" i="1"/>
  <c r="KO1" i="1"/>
  <c r="KX1" i="1"/>
  <c r="LG1" i="1"/>
  <c r="LP1" i="1"/>
  <c r="LY1" i="1"/>
  <c r="MI1" i="1"/>
  <c r="MS1" i="1"/>
  <c r="NF1" i="1"/>
  <c r="NQ1" i="1"/>
  <c r="OD1" i="1"/>
  <c r="OO1" i="1"/>
  <c r="PB1" i="1"/>
  <c r="PR1" i="1"/>
  <c r="QE1" i="1"/>
  <c r="QS1" i="1"/>
  <c r="RH1" i="1"/>
  <c r="RW1" i="1"/>
  <c r="SL1" i="1"/>
  <c r="SY1" i="1"/>
  <c r="TO1" i="1"/>
  <c r="UC1" i="1"/>
  <c r="UR1" i="1"/>
  <c r="VI1" i="1"/>
  <c r="WF1" i="1"/>
  <c r="XB1" i="1"/>
  <c r="XT1" i="1"/>
  <c r="YQ1" i="1"/>
  <c r="ZH1" i="1"/>
  <c r="AAE1" i="1"/>
  <c r="AAY1" i="1"/>
  <c r="ABS1" i="1"/>
  <c r="ACP1" i="1"/>
  <c r="ADG1" i="1"/>
  <c r="AEF1" i="1"/>
  <c r="AFE1" i="1"/>
  <c r="AGC1" i="1"/>
  <c r="AHG1" i="1"/>
  <c r="AID1" i="1"/>
  <c r="AJD1" i="1"/>
  <c r="AKC1" i="1"/>
  <c r="ALA1" i="1"/>
  <c r="G1" i="1"/>
  <c r="W1" i="1"/>
  <c r="AM1" i="1"/>
  <c r="BK1" i="1"/>
  <c r="CC1" i="1"/>
  <c r="H1" i="1"/>
  <c r="P1" i="1"/>
  <c r="X1" i="1"/>
  <c r="AF1" i="1"/>
  <c r="AN1" i="1"/>
  <c r="AV1" i="1"/>
  <c r="BD1" i="1"/>
  <c r="BL1" i="1"/>
  <c r="BU1" i="1"/>
  <c r="CE1" i="1"/>
  <c r="CN1" i="1"/>
  <c r="CW1" i="1"/>
  <c r="DF1" i="1"/>
  <c r="DO1" i="1"/>
  <c r="DX1" i="1"/>
  <c r="EG1" i="1"/>
  <c r="EQ1" i="1"/>
  <c r="EZ1" i="1"/>
  <c r="FI1" i="1"/>
  <c r="FR1" i="1"/>
  <c r="GA1" i="1"/>
  <c r="GJ1" i="1"/>
  <c r="GS1" i="1"/>
  <c r="HC1" i="1"/>
  <c r="HL1" i="1"/>
  <c r="HU1" i="1"/>
  <c r="ID1" i="1"/>
  <c r="IM1" i="1"/>
  <c r="IV1" i="1"/>
  <c r="JE1" i="1"/>
  <c r="JO1" i="1"/>
  <c r="JX1" i="1"/>
  <c r="KG1" i="1"/>
  <c r="KP1" i="1"/>
  <c r="KY1" i="1"/>
  <c r="LH1" i="1"/>
  <c r="LQ1" i="1"/>
  <c r="MA1" i="1"/>
  <c r="MJ1" i="1"/>
  <c r="MT1" i="1"/>
  <c r="NG1" i="1"/>
  <c r="NR1" i="1"/>
  <c r="OE1" i="1"/>
  <c r="OP1" i="1"/>
  <c r="PD1" i="1"/>
  <c r="PS1" i="1"/>
  <c r="QH1" i="1"/>
  <c r="QU1" i="1"/>
  <c r="RI1" i="1"/>
  <c r="RX1" i="1"/>
  <c r="SM1" i="1"/>
  <c r="TC1" i="1"/>
  <c r="TR1" i="1"/>
  <c r="UE1" i="1"/>
  <c r="US1" i="1"/>
  <c r="VO1" i="1"/>
  <c r="WG1" i="1"/>
  <c r="XD1" i="1"/>
  <c r="XU1" i="1"/>
  <c r="YR1" i="1"/>
  <c r="ZN1" i="1"/>
  <c r="AAF1" i="1"/>
  <c r="ABC1" i="1"/>
  <c r="ABT1" i="1"/>
  <c r="ACQ1" i="1"/>
  <c r="ADK1" i="1"/>
  <c r="AEG1" i="1"/>
  <c r="AFK1" i="1"/>
  <c r="AGH1" i="1"/>
  <c r="AHH1" i="1"/>
  <c r="AIG1" i="1"/>
  <c r="AJE1" i="1"/>
  <c r="AKI1" i="1"/>
  <c r="ALF1" i="1"/>
  <c r="ACB1" i="1"/>
  <c r="AFM1" i="1"/>
  <c r="AKK1" i="1"/>
  <c r="A3" i="9" l="1"/>
  <c r="G3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Conteggio automatico delle dipendenze per ogni prodotto.
Copiare il contenuto della prima cella per tutte le righe necessarie
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  <family val="2"/>
          </rPr>
          <t>ID dei requisiti indicati nel foglio "Requisiti"
N.B. Questi campi sono riempiti in AUTOMATICO in base al contenuto del foglio "Requisiti" e NON VANNO riempiti a mano</t>
        </r>
      </text>
    </comment>
    <comment ref="A2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Tipo: FUNZ o FURPS+
</t>
        </r>
      </text>
    </comment>
    <comment ref="A3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ALTA, MEDIA o BASSA
</t>
        </r>
      </text>
    </comment>
    <comment ref="A4" authorId="0" shapeId="0" xr:uid="{00000000-0006-0000-0000-000005000000}">
      <text>
        <r>
          <rPr>
            <sz val="10"/>
            <color rgb="FF000000"/>
            <rFont val="Arial"/>
            <family val="2"/>
          </rPr>
          <t xml:space="preserve">Il Livello di Dettaglio permette di verificare il livello di "maturità" di un requisito; più l'indice è elevato, migliore è la comprensione del requisito. Valori possibili:                                                                                                                                              
BASSO: non espresso, da confermare/precisare
ALTO: perfettamente definito
</t>
        </r>
      </text>
    </comment>
    <comment ref="A5" authorId="0" shapeId="0" xr:uid="{00000000-0006-0000-0000-000006000000}">
      <text>
        <r>
          <rPr>
            <sz val="10"/>
            <color rgb="FF000000"/>
            <rFont val="Arial"/>
            <family val="2"/>
          </rPr>
          <t>Data più recente in cui il PM ha valutato il requisito; è possibile lasciare questo campo vuoto se il requisito non è mai stato analizzato</t>
        </r>
      </text>
    </comment>
    <comment ref="A6" authorId="0" shapeId="0" xr:uid="{00000000-0006-0000-0000-000007000000}">
      <text>
        <r>
          <rPr>
            <sz val="10"/>
            <color rgb="FF000000"/>
            <rFont val="Arial"/>
            <family val="2"/>
          </rPr>
          <t>0: Validato
1: In corso
2: Abbandonato</t>
        </r>
      </text>
    </comment>
    <comment ref="A13" authorId="0" shapeId="0" xr:uid="{00000000-0006-0000-0000-000008000000}">
      <text>
        <r>
          <rPr>
            <sz val="10"/>
            <color rgb="FF000000"/>
            <rFont val="Arial"/>
            <family val="2"/>
          </rPr>
          <t xml:space="preserve">Conteggio automatico delle dipendenze per ogni requisito.
N.B. copiare e incollare le celle delle sipendenze per ogni requisito del quale si desiderare conteggiare le dipendenze
</t>
        </r>
      </text>
    </comment>
    <comment ref="A14" authorId="0" shapeId="0" xr:uid="{00000000-0006-0000-0000-000009000000}">
      <text>
        <r>
          <rPr>
            <sz val="10"/>
            <color rgb="FF000000"/>
            <rFont val="Arial"/>
            <family val="2"/>
          </rPr>
          <t xml:space="preserve">Identificativo unico del caso d'uso
</t>
        </r>
      </text>
    </comment>
    <comment ref="C14" authorId="0" shapeId="0" xr:uid="{00000000-0006-0000-0000-00000A000000}">
      <text>
        <r>
          <rPr>
            <sz val="10"/>
            <color rgb="FF000000"/>
            <rFont val="Arial"/>
            <family val="2"/>
          </rPr>
          <t xml:space="preserve">Inserire:
UC per gli Use Cases
SC per gli scenari
O per gli Object
SQ per i sequence
ST per gli statechart
TC per i Test Cases
</t>
        </r>
      </text>
    </comment>
    <comment ref="A33" authorId="0" shapeId="0" xr:uid="{00000000-0006-0000-0000-00000B000000}">
      <text>
        <r>
          <rPr>
            <sz val="10"/>
            <color rgb="FF000000"/>
            <rFont val="Arial"/>
            <family val="2"/>
          </rPr>
          <t xml:space="preserve">Identificativo unico dello scenario
</t>
        </r>
      </text>
    </comment>
    <comment ref="A51" authorId="0" shapeId="0" xr:uid="{00000000-0006-0000-0000-00000C000000}">
      <text>
        <r>
          <rPr>
            <sz val="10"/>
            <color rgb="FF000000"/>
            <rFont val="Arial"/>
            <family val="2"/>
          </rPr>
          <t xml:space="preserve">Identificativo unico del class diagram
</t>
        </r>
      </text>
    </comment>
    <comment ref="A78" authorId="0" shapeId="0" xr:uid="{00000000-0006-0000-0000-00000E000000}">
      <text>
        <r>
          <rPr>
            <sz val="10"/>
            <color rgb="FF000000"/>
            <rFont val="Arial"/>
            <family val="2"/>
          </rPr>
          <t xml:space="preserve">Identificativo unico dello state chart diagram
</t>
        </r>
      </text>
    </comment>
    <comment ref="A81" authorId="0" shapeId="0" xr:uid="{00000000-0006-0000-0000-00000F000000}">
      <text>
        <r>
          <rPr>
            <sz val="10"/>
            <color rgb="FF000000"/>
            <rFont val="Arial"/>
            <family val="2"/>
          </rPr>
          <t xml:space="preserve">Identificativo unico del test case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1000000}">
      <text>
        <r>
          <rPr>
            <sz val="10"/>
            <color rgb="FF000000"/>
            <rFont val="Arial"/>
            <family val="2"/>
          </rPr>
          <t>Identificativo unico del requisito
es. RF1, R1, ecc.</t>
        </r>
      </text>
    </comment>
    <comment ref="B2" authorId="0" shapeId="0" xr:uid="{00000000-0006-0000-0100-000002000000}">
      <text>
        <r>
          <rPr>
            <sz val="10"/>
            <color rgb="FF000000"/>
            <rFont val="Arial"/>
            <family val="2"/>
          </rPr>
          <t>Breve descrizione del requisito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Identificativo unico dello scenario
</t>
        </r>
      </text>
    </comment>
    <comment ref="B2" authorId="0" shapeId="0" xr:uid="{00000000-0006-0000-0200-000002000000}">
      <text>
        <r>
          <rPr>
            <sz val="10"/>
            <color rgb="FF000000"/>
            <rFont val="Arial"/>
            <family val="2"/>
          </rPr>
          <t xml:space="preserve">Titolo dello scenario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300-000001000000}">
      <text>
        <r>
          <rPr>
            <sz val="10"/>
            <color rgb="FF000000"/>
            <rFont val="Arial"/>
            <family val="2"/>
          </rPr>
          <t xml:space="preserve">Identificativo unico del caso d'uso
</t>
        </r>
      </text>
    </comment>
    <comment ref="B2" authorId="0" shapeId="0" xr:uid="{00000000-0006-0000-0300-000002000000}">
      <text>
        <r>
          <rPr>
            <sz val="10"/>
            <color rgb="FF000000"/>
            <rFont val="Arial"/>
            <family val="2"/>
          </rPr>
          <t xml:space="preserve">Titolo del caso d'uso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400-000001000000}">
      <text>
        <r>
          <rPr>
            <sz val="10"/>
            <color rgb="FF000000"/>
            <rFont val="Arial"/>
            <family val="2"/>
          </rPr>
          <t xml:space="preserve">Identificativo unico del class diagram
</t>
        </r>
      </text>
    </comment>
    <comment ref="B2" authorId="0" shapeId="0" xr:uid="{00000000-0006-0000-0400-000002000000}">
      <text>
        <r>
          <rPr>
            <sz val="10"/>
            <color rgb="FF000000"/>
            <rFont val="Arial"/>
            <family val="2"/>
          </rPr>
          <t xml:space="preserve">Titolo dello scenario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600-000001000000}">
      <text>
        <r>
          <rPr>
            <sz val="10"/>
            <color rgb="FF000000"/>
            <rFont val="Arial"/>
            <family val="2"/>
          </rPr>
          <t xml:space="preserve">Identificativo unico dello state chart diagram
</t>
        </r>
      </text>
    </comment>
    <comment ref="B2" authorId="0" shapeId="0" xr:uid="{00000000-0006-0000-0600-000002000000}">
      <text>
        <r>
          <rPr>
            <sz val="10"/>
            <color rgb="FF000000"/>
            <rFont val="Arial"/>
            <family val="2"/>
          </rPr>
          <t xml:space="preserve">Titolo del diagram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36B71624-A70B-4204-B6AA-506B95D5AF38}">
      <text>
        <r>
          <rPr>
            <sz val="10"/>
            <color rgb="FF000000"/>
            <rFont val="Arial"/>
            <family val="2"/>
          </rPr>
          <t xml:space="preserve">Identificativo unico del test case
</t>
        </r>
      </text>
    </comment>
    <comment ref="B2" authorId="0" shapeId="0" xr:uid="{1728CF26-BF59-4BC0-AF98-2FF6C72A93E3}">
      <text>
        <r>
          <rPr>
            <sz val="10"/>
            <color rgb="FF000000"/>
            <rFont val="Arial"/>
            <family val="2"/>
          </rPr>
          <t xml:space="preserve">Breve descrizione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700-000001000000}">
      <text>
        <r>
          <rPr>
            <sz val="10"/>
            <color rgb="FF000000"/>
            <rFont val="Arial"/>
            <family val="2"/>
          </rPr>
          <t xml:space="preserve">Identificativo unico del test case
</t>
        </r>
      </text>
    </comment>
    <comment ref="B2" authorId="0" shapeId="0" xr:uid="{00000000-0006-0000-0700-000002000000}">
      <text>
        <r>
          <rPr>
            <sz val="10"/>
            <color rgb="FF000000"/>
            <rFont val="Arial"/>
            <family val="2"/>
          </rPr>
          <t xml:space="preserve">Breve descrizione
</t>
        </r>
      </text>
    </comment>
  </commentList>
</comments>
</file>

<file path=xl/sharedStrings.xml><?xml version="1.0" encoding="utf-8"?>
<sst xmlns="http://schemas.openxmlformats.org/spreadsheetml/2006/main" count="524" uniqueCount="231">
  <si>
    <t>ID</t>
  </si>
  <si>
    <t>Totale dipendenze</t>
  </si>
  <si>
    <t>Titolo</t>
  </si>
  <si>
    <t>Descrizione</t>
  </si>
  <si>
    <t>Tipo</t>
  </si>
  <si>
    <t>FUNZ</t>
  </si>
  <si>
    <t>Priorità</t>
  </si>
  <si>
    <t>ALTA</t>
  </si>
  <si>
    <t>MEDIA</t>
  </si>
  <si>
    <t>BASSA</t>
  </si>
  <si>
    <t>Livello di dettaglio</t>
  </si>
  <si>
    <t>ALTO</t>
  </si>
  <si>
    <t>BASSO</t>
  </si>
  <si>
    <t>MEDIO</t>
  </si>
  <si>
    <t>Data ultima validazione</t>
  </si>
  <si>
    <t>Stato del requisito</t>
  </si>
  <si>
    <t>Dipendenze con Use Cases</t>
  </si>
  <si>
    <t>Dipendenze con Scenari</t>
  </si>
  <si>
    <t>Dipendenze con Object Models</t>
  </si>
  <si>
    <t>Dipendenze con Sequence Diagrams</t>
  </si>
  <si>
    <t xml:space="preserve">Dipendenze con Statecharts Diagrams </t>
  </si>
  <si>
    <t>Dipendenza con Test Cases</t>
  </si>
  <si>
    <t>Totale dipendenze per requisito</t>
  </si>
  <si>
    <t>Numero totale requisiti</t>
  </si>
  <si>
    <t>Validati (cod. 0)</t>
  </si>
  <si>
    <t>In corso (cod. 1)</t>
  </si>
  <si>
    <t>Abbandonati (cod. 2)</t>
  </si>
  <si>
    <t>Non specificato</t>
  </si>
  <si>
    <t>Livello priorità</t>
  </si>
  <si>
    <t>RF_AUT_1</t>
  </si>
  <si>
    <t>RF_AUT2</t>
  </si>
  <si>
    <t>RF_STAT_6</t>
  </si>
  <si>
    <t>RF_STAT_7</t>
  </si>
  <si>
    <t>RF_VEIC_8</t>
  </si>
  <si>
    <t>RF_VEIC_9</t>
  </si>
  <si>
    <t>RF_VEIC_10</t>
  </si>
  <si>
    <t>RF_VEIC_11</t>
  </si>
  <si>
    <t>RF_VEIC_12</t>
  </si>
  <si>
    <t>RF_VEIC_13</t>
  </si>
  <si>
    <t>RF_VEIC_14</t>
  </si>
  <si>
    <t>Il sistema fornisce all’utente la possibilità di autenticarsi all’interno  del sistema.</t>
  </si>
  <si>
    <t>Il sistema fornisce all’utente la possibilità di uscire dal sistema.</t>
  </si>
  <si>
    <t>dà la possibilità al gestore di modificare le informazioni relative ad un account di un dipendente.</t>
  </si>
  <si>
    <t>dà la possibilità al gestore di verificare le statistiche di vendita relative ad un dato periodo di tempo sull’andamento dei propri dipendenti.</t>
  </si>
  <si>
    <t>dà la possibilità ad un dipendente di verificare le proprie statistiche di vendita.</t>
  </si>
  <si>
    <t>dà la possibilità al gestore di inserire un veicolo al database aziendale.</t>
  </si>
  <si>
    <t>dà la possibilità di bloccare il veicolo in attesa del completamento della vendita.</t>
  </si>
  <si>
    <t>dà la possibilità di visualizzare i veicoli presenti in una determinata sezione.</t>
  </si>
  <si>
    <t>dà la possibilità di ricercare un veicolo attraverso parola chiave o filtri in una determinata sezione</t>
  </si>
  <si>
    <t>dà la possibilità di effettuare la cessione di un veicolo, cambiando il suo stato.</t>
  </si>
  <si>
    <t>dà la possibilità al gestore di modificare le informazioni relative ad un veicolo.</t>
  </si>
  <si>
    <t>dà la possibilità al gestore di eliminare un veicolo in qualsiasi stato si trovi.</t>
  </si>
  <si>
    <t>Il sistema deve essere facile da apprendere ed intuitivo da utilizzare.</t>
  </si>
  <si>
    <t>Il sistema deve fornire un metodo di autenticazione sicuro in modo che i dati siano protetti da accessi fraudolenti in quanto il sistema gestisce dati sensibili.</t>
  </si>
  <si>
    <t>Il prodotto software dev’essere realizzato su web.</t>
  </si>
  <si>
    <t>SC_AUT_1</t>
  </si>
  <si>
    <t>SC_AUT_2</t>
  </si>
  <si>
    <t>SC_STAT_6</t>
  </si>
  <si>
    <t>SC_STAT_7</t>
  </si>
  <si>
    <t>SC_VEIC_8</t>
  </si>
  <si>
    <t>SC_VEIC_9</t>
  </si>
  <si>
    <t>SC_VEIC_10</t>
  </si>
  <si>
    <t>SC_VEIC_11</t>
  </si>
  <si>
    <t>SC_VEIC_12</t>
  </si>
  <si>
    <t>SC_VEIC_13</t>
  </si>
  <si>
    <t>SC_VEIC_14</t>
  </si>
  <si>
    <t>Login</t>
  </si>
  <si>
    <t>Logout</t>
  </si>
  <si>
    <t>Modifica account</t>
  </si>
  <si>
    <t>Statistiche dipendenti</t>
  </si>
  <si>
    <t xml:space="preserve">Statistiche personali </t>
  </si>
  <si>
    <t>Inserisci veicolo</t>
  </si>
  <si>
    <t>Prenota veicolo</t>
  </si>
  <si>
    <t>Visualizza veicolo</t>
  </si>
  <si>
    <t>Ricerca veicolo</t>
  </si>
  <si>
    <t>Ricerca veicolo con parola chiave</t>
  </si>
  <si>
    <t>SC_VEIC_11.1</t>
  </si>
  <si>
    <t>Ricerca veicolo con filtri</t>
  </si>
  <si>
    <t>Vendita veicolo</t>
  </si>
  <si>
    <t>Modifica veicolo</t>
  </si>
  <si>
    <t>Elimina veicolo</t>
  </si>
  <si>
    <t>UC_AUT_1</t>
  </si>
  <si>
    <t>UC_AUT_2</t>
  </si>
  <si>
    <t>UC_STAT_6</t>
  </si>
  <si>
    <t>UC_STAT_7</t>
  </si>
  <si>
    <t>UC_VEIC_8</t>
  </si>
  <si>
    <t>UC_VEIC_9</t>
  </si>
  <si>
    <t>UC_VEIC_10</t>
  </si>
  <si>
    <t>UC_VEIC_11</t>
  </si>
  <si>
    <t>UC_VEIC_11.1</t>
  </si>
  <si>
    <t>UC_VEIC_11.2</t>
  </si>
  <si>
    <t>UC_VEIC_12</t>
  </si>
  <si>
    <t>UC_VEIC_13</t>
  </si>
  <si>
    <t>UC_VEIC_14</t>
  </si>
  <si>
    <t>Effettua login</t>
  </si>
  <si>
    <t>Effettua logout</t>
  </si>
  <si>
    <t>Visualizza statistiche dipendenti</t>
  </si>
  <si>
    <t xml:space="preserve">Visualizza statistiche personali </t>
  </si>
  <si>
    <t>Vista veicolo</t>
  </si>
  <si>
    <t xml:space="preserve">SD_VEIC_8 </t>
  </si>
  <si>
    <t>SD_VEIC_9</t>
  </si>
  <si>
    <t>Prenota veicolo.</t>
  </si>
  <si>
    <t xml:space="preserve">SD_VEIC_10 </t>
  </si>
  <si>
    <t>Visualizza veicoli</t>
  </si>
  <si>
    <t>Vendi veicolo</t>
  </si>
  <si>
    <t>SD_VEIC_12</t>
  </si>
  <si>
    <t xml:space="preserve">SD_VEIC_13 </t>
  </si>
  <si>
    <t>TC_AUT_1</t>
  </si>
  <si>
    <t>Test_Login</t>
  </si>
  <si>
    <t>TC_ACC_3</t>
  </si>
  <si>
    <t>Test_RegistraAccount</t>
  </si>
  <si>
    <t xml:space="preserve">TC_ACC_4 </t>
  </si>
  <si>
    <t>Test_EliminaAccount</t>
  </si>
  <si>
    <t xml:space="preserve">TC_ACC_5 </t>
  </si>
  <si>
    <t>Test_ModificaAccount</t>
  </si>
  <si>
    <t xml:space="preserve">TC_STAT_6 </t>
  </si>
  <si>
    <t>Test_VisualizzaStatisticheDipendente</t>
  </si>
  <si>
    <t xml:space="preserve">TC_STAT_7 </t>
  </si>
  <si>
    <t>Test_VisualizzaStatistichePersonali</t>
  </si>
  <si>
    <t>TC_VEIC_8</t>
  </si>
  <si>
    <t>Test_Inserisci_Veicolo</t>
  </si>
  <si>
    <t>TC_ VEIC_9</t>
  </si>
  <si>
    <t>Test_Prenota_Veicolo</t>
  </si>
  <si>
    <t>TC_VEIC_10</t>
  </si>
  <si>
    <t>Test_Visualizza_Veicoli</t>
  </si>
  <si>
    <t>TC_VEIC_11.1</t>
  </si>
  <si>
    <t>Test_Ricerca_Veicolo_Con_Parola_Chiave</t>
  </si>
  <si>
    <t>TC_VEIC_11.2</t>
  </si>
  <si>
    <t>Test_Ricerca_Veicolo_Con_Filtri</t>
  </si>
  <si>
    <t>TC_VEIC_12</t>
  </si>
  <si>
    <t>Test_Vendita_Veicolo</t>
  </si>
  <si>
    <t>TC_VEIC_13</t>
  </si>
  <si>
    <t>Test_Modifica_Veicolo</t>
  </si>
  <si>
    <t>TC_VEIC_14</t>
  </si>
  <si>
    <t>Test_Elimina_Veicolo</t>
  </si>
  <si>
    <t>Statechart_Cliente</t>
  </si>
  <si>
    <t>Statechart_Veicolo</t>
  </si>
  <si>
    <t>Statechart_Dipendente</t>
  </si>
  <si>
    <t>FURPS+</t>
  </si>
  <si>
    <t>Il sistema sarà fruibile tramite pagina web sul pc o dispositivo mobile di ogni dipendente A</t>
  </si>
  <si>
    <t>Il prodotto software deve fornire il minor disagio possibile all’utente, evitando di portarlo alla frustrazione.</t>
  </si>
  <si>
    <t>Il sistema dev’essere facilmente manutenibile e estendibile da un esperto sviluppatore per modifiche future.</t>
  </si>
  <si>
    <t>RNF1</t>
  </si>
  <si>
    <t>RNF3</t>
  </si>
  <si>
    <t>RNF2</t>
  </si>
  <si>
    <t>RNF4</t>
  </si>
  <si>
    <t>RNF5</t>
  </si>
  <si>
    <t>RNF6</t>
  </si>
  <si>
    <t>RNF7</t>
  </si>
  <si>
    <t>RNF8</t>
  </si>
  <si>
    <t>RNF9</t>
  </si>
  <si>
    <t>Non ci sono vincoli imposti da sistemi esterni.</t>
  </si>
  <si>
    <t>La gestione del sistema è limitata al gestore.</t>
  </si>
  <si>
    <t>Non ci sono leggi da prendere in considerazione.</t>
  </si>
  <si>
    <t>CD_AUT_1</t>
  </si>
  <si>
    <t>CD_AUT_2</t>
  </si>
  <si>
    <t>CD_STAT_6</t>
  </si>
  <si>
    <t>CD_STAT_7</t>
  </si>
  <si>
    <t>CD_VEIC_8</t>
  </si>
  <si>
    <t>CD_VEIC_9</t>
  </si>
  <si>
    <t>CD_VEIC_10</t>
  </si>
  <si>
    <t>CD_VEIC_11</t>
  </si>
  <si>
    <t>CD_VEIC_12</t>
  </si>
  <si>
    <t>CD_VEIC_13</t>
  </si>
  <si>
    <t>CD_VEIC_14</t>
  </si>
  <si>
    <t>SCD_CL</t>
  </si>
  <si>
    <t>SCD_VEIC</t>
  </si>
  <si>
    <t>SCD_DIP</t>
  </si>
  <si>
    <t>RF_DIP_15</t>
  </si>
  <si>
    <t>RF_DIP_16</t>
  </si>
  <si>
    <t>RF_DIP_17</t>
  </si>
  <si>
    <t>RF_DIP_18</t>
  </si>
  <si>
    <t>RF_DIP_19</t>
  </si>
  <si>
    <t>RF_DIP_20</t>
  </si>
  <si>
    <t>dare la possibilità di visualizzare la lista di tutti i dipendenti ancora assunti e licenziati, insieme o divisi</t>
  </si>
  <si>
    <t>dà la possibilità di compilare la pratica di licenziamento relativa al dipendente in causa.</t>
  </si>
  <si>
    <t>mostrerà al gestore i contratti in scadenza.</t>
  </si>
  <si>
    <t>dà la possibilità al gestore di poter riassumere un dipendente licenziato precedentemente.</t>
  </si>
  <si>
    <t>SC_DIP_15</t>
  </si>
  <si>
    <t>SC_DIP_16</t>
  </si>
  <si>
    <t>SC_DIP_17</t>
  </si>
  <si>
    <t>SC_DIP_18</t>
  </si>
  <si>
    <t>SC_DIP_19</t>
  </si>
  <si>
    <t>SC_DIP_20</t>
  </si>
  <si>
    <t>Assumi dipendente</t>
  </si>
  <si>
    <t>Modifca account</t>
  </si>
  <si>
    <t>Visualizza lista dipendenti</t>
  </si>
  <si>
    <t>Licenziamento dipendente</t>
  </si>
  <si>
    <t>Controllo stato dipendente</t>
  </si>
  <si>
    <t>Riassumi dipendente</t>
  </si>
  <si>
    <t>UC_DIP_15</t>
  </si>
  <si>
    <t>UC_DIP_16</t>
  </si>
  <si>
    <t>UC_DIP_17</t>
  </si>
  <si>
    <t>UC_DIP_18</t>
  </si>
  <si>
    <t>UC_DIP_19</t>
  </si>
  <si>
    <t>UC_DIP_20</t>
  </si>
  <si>
    <t>CD_DIP_15</t>
  </si>
  <si>
    <t>CD_DIP_16</t>
  </si>
  <si>
    <t>CD_DIP_17</t>
  </si>
  <si>
    <t>CD_DIP_18</t>
  </si>
  <si>
    <t>CD_DIP_19</t>
  </si>
  <si>
    <t>CD_DIP_20</t>
  </si>
  <si>
    <t>SD_DIP_15</t>
  </si>
  <si>
    <t>Assumi dipedente</t>
  </si>
  <si>
    <t>SD_DIP_17</t>
  </si>
  <si>
    <t>SD_DIP_18</t>
  </si>
  <si>
    <t>Licenzia dipedente</t>
  </si>
  <si>
    <t>SD_DIP_19</t>
  </si>
  <si>
    <t>SD_DIP_20</t>
  </si>
  <si>
    <t>TC_DIP_15</t>
  </si>
  <si>
    <t>TC_DIP_16</t>
  </si>
  <si>
    <t>TC_DIP_17</t>
  </si>
  <si>
    <t>TC_DIP_18</t>
  </si>
  <si>
    <t>TC_DIP_19</t>
  </si>
  <si>
    <t>Visualizza Statistiche Dipendente</t>
  </si>
  <si>
    <t>Visualizza Statistiche Personali</t>
  </si>
  <si>
    <t>Inserisci Veicolo</t>
  </si>
  <si>
    <t>Ricerca Veicolo Con Parola Chiave</t>
  </si>
  <si>
    <t>Ricerca Veicolo Con Filtri</t>
  </si>
  <si>
    <t>Vendita Veicolo</t>
  </si>
  <si>
    <t>Modifica Veicolo</t>
  </si>
  <si>
    <t>Elimina Veicolo</t>
  </si>
  <si>
    <t>Riassumi dipedente</t>
  </si>
  <si>
    <t>UC</t>
  </si>
  <si>
    <t>SC</t>
  </si>
  <si>
    <t>CD</t>
  </si>
  <si>
    <t>SD</t>
  </si>
  <si>
    <t>ST</t>
  </si>
  <si>
    <t>TC</t>
  </si>
  <si>
    <t>TC_VEIC_9</t>
  </si>
  <si>
    <t>Prenota Veicolo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</si>
</sst>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BF9000"/>
        <bgColor rgb="FFBF9000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8E7CC3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/>
    <xf numFmtId="0" fontId="0" fillId="3" borderId="2" xfId="0" applyFont="1" applyFill="1" applyBorder="1" applyAlignment="1"/>
    <xf numFmtId="0" fontId="2" fillId="4" borderId="3" xfId="0" applyFont="1" applyFill="1" applyBorder="1" applyAlignment="1"/>
    <xf numFmtId="0" fontId="0" fillId="3" borderId="4" xfId="0" applyFont="1" applyFill="1" applyBorder="1"/>
    <xf numFmtId="0" fontId="1" fillId="0" borderId="3" xfId="0" applyFont="1" applyBorder="1" applyAlignment="1"/>
    <xf numFmtId="0" fontId="1" fillId="0" borderId="3" xfId="0" applyFont="1" applyBorder="1"/>
    <xf numFmtId="0" fontId="1" fillId="3" borderId="5" xfId="0" applyFont="1" applyFill="1" applyBorder="1" applyAlignment="1"/>
    <xf numFmtId="0" fontId="2" fillId="0" borderId="0" xfId="0" applyFont="1" applyAlignment="1"/>
    <xf numFmtId="0" fontId="1" fillId="3" borderId="5" xfId="0" applyFont="1" applyFill="1" applyBorder="1"/>
    <xf numFmtId="0" fontId="3" fillId="5" borderId="7" xfId="0" applyFont="1" applyFill="1" applyBorder="1" applyAlignment="1"/>
    <xf numFmtId="0" fontId="1" fillId="2" borderId="8" xfId="0" applyFont="1" applyFill="1" applyBorder="1" applyAlignment="1"/>
    <xf numFmtId="0" fontId="1" fillId="5" borderId="0" xfId="0" applyFont="1" applyFill="1" applyAlignment="1"/>
    <xf numFmtId="0" fontId="1" fillId="5" borderId="0" xfId="0" applyFont="1" applyFill="1"/>
    <xf numFmtId="0" fontId="1" fillId="5" borderId="7" xfId="0" applyFont="1" applyFill="1" applyBorder="1" applyAlignment="1"/>
    <xf numFmtId="0" fontId="3" fillId="5" borderId="7" xfId="0" applyFont="1" applyFill="1" applyBorder="1" applyAlignment="1"/>
    <xf numFmtId="0" fontId="3" fillId="6" borderId="7" xfId="0" applyFont="1" applyFill="1" applyBorder="1" applyAlignment="1"/>
    <xf numFmtId="0" fontId="1" fillId="6" borderId="0" xfId="0" applyFont="1" applyFill="1" applyAlignment="1"/>
    <xf numFmtId="0" fontId="3" fillId="3" borderId="4" xfId="0" applyFont="1" applyFill="1" applyBorder="1" applyAlignment="1"/>
    <xf numFmtId="0" fontId="1" fillId="3" borderId="4" xfId="0" applyFont="1" applyFill="1" applyBorder="1" applyAlignment="1"/>
    <xf numFmtId="0" fontId="1" fillId="8" borderId="8" xfId="0" applyFont="1" applyFill="1" applyBorder="1" applyAlignment="1"/>
    <xf numFmtId="0" fontId="1" fillId="0" borderId="0" xfId="0" applyFont="1" applyAlignment="1"/>
    <xf numFmtId="0" fontId="1" fillId="7" borderId="7" xfId="0" applyFont="1" applyFill="1" applyBorder="1"/>
    <xf numFmtId="0" fontId="1" fillId="9" borderId="0" xfId="0" applyFont="1" applyFill="1"/>
    <xf numFmtId="0" fontId="2" fillId="10" borderId="9" xfId="0" applyFont="1" applyFill="1" applyBorder="1" applyAlignment="1"/>
    <xf numFmtId="0" fontId="1" fillId="10" borderId="10" xfId="0" applyFont="1" applyFill="1" applyBorder="1"/>
    <xf numFmtId="0" fontId="1" fillId="10" borderId="11" xfId="0" applyFont="1" applyFill="1" applyBorder="1"/>
    <xf numFmtId="0" fontId="2" fillId="9" borderId="0" xfId="0" applyFont="1" applyFill="1" applyAlignment="1"/>
    <xf numFmtId="0" fontId="2" fillId="2" borderId="3" xfId="0" applyFont="1" applyFill="1" applyBorder="1" applyAlignment="1"/>
    <xf numFmtId="0" fontId="1" fillId="8" borderId="8" xfId="0" applyFont="1" applyFill="1" applyBorder="1"/>
    <xf numFmtId="0" fontId="2" fillId="10" borderId="3" xfId="0" applyFont="1" applyFill="1" applyBorder="1" applyAlignment="1"/>
    <xf numFmtId="0" fontId="2" fillId="11" borderId="9" xfId="0" applyFont="1" applyFill="1" applyBorder="1" applyAlignment="1"/>
    <xf numFmtId="0" fontId="1" fillId="11" borderId="10" xfId="0" applyFont="1" applyFill="1" applyBorder="1"/>
    <xf numFmtId="0" fontId="1" fillId="11" borderId="11" xfId="0" applyFont="1" applyFill="1" applyBorder="1"/>
    <xf numFmtId="0" fontId="2" fillId="11" borderId="3" xfId="0" applyFont="1" applyFill="1" applyBorder="1" applyAlignment="1"/>
    <xf numFmtId="0" fontId="0" fillId="0" borderId="0" xfId="0" applyFont="1"/>
    <xf numFmtId="0" fontId="1" fillId="7" borderId="0" xfId="0" applyFont="1" applyFill="1"/>
    <xf numFmtId="0" fontId="5" fillId="0" borderId="3" xfId="0" applyFont="1" applyBorder="1"/>
    <xf numFmtId="0" fontId="1" fillId="0" borderId="3" xfId="0" applyFont="1" applyFill="1" applyBorder="1" applyAlignment="1"/>
    <xf numFmtId="0" fontId="5" fillId="0" borderId="3" xfId="0" applyFont="1" applyFill="1" applyBorder="1" applyAlignment="1"/>
    <xf numFmtId="0" fontId="0" fillId="0" borderId="3" xfId="0" applyFont="1" applyBorder="1" applyAlignment="1"/>
    <xf numFmtId="0" fontId="4" fillId="0" borderId="3" xfId="0" applyFont="1" applyBorder="1" applyAlignment="1">
      <alignment horizontal="justify" vertical="center"/>
    </xf>
    <xf numFmtId="0" fontId="5" fillId="0" borderId="3" xfId="0" applyFont="1" applyBorder="1" applyAlignment="1"/>
    <xf numFmtId="0" fontId="6" fillId="4" borderId="3" xfId="0" applyFont="1" applyFill="1" applyBorder="1" applyAlignment="1"/>
    <xf numFmtId="0" fontId="4" fillId="0" borderId="6" xfId="0" applyFont="1" applyBorder="1" applyAlignment="1"/>
    <xf numFmtId="0" fontId="5" fillId="12" borderId="12" xfId="0" applyFont="1" applyFill="1" applyBorder="1" applyAlignment="1"/>
    <xf numFmtId="0" fontId="5" fillId="12" borderId="8" xfId="0" applyFont="1" applyFill="1" applyBorder="1" applyAlignment="1"/>
    <xf numFmtId="0" fontId="5" fillId="12" borderId="8" xfId="0" applyFont="1" applyFill="1" applyBorder="1"/>
    <xf numFmtId="14" fontId="1" fillId="5" borderId="0" xfId="0" applyNumberFormat="1" applyFont="1" applyFill="1" applyAlignment="1"/>
    <xf numFmtId="14" fontId="1" fillId="5" borderId="0" xfId="0" applyNumberFormat="1" applyFont="1" applyFill="1"/>
    <xf numFmtId="0" fontId="4" fillId="0" borderId="3" xfId="0" applyFont="1" applyBorder="1" applyAlignment="1"/>
    <xf numFmtId="0" fontId="5" fillId="7" borderId="7" xfId="0" applyFont="1" applyFill="1" applyBorder="1"/>
    <xf numFmtId="0" fontId="4" fillId="0" borderId="0" xfId="0" applyFont="1" applyAlignment="1"/>
    <xf numFmtId="0" fontId="1" fillId="12" borderId="8" xfId="0" applyFont="1" applyFill="1" applyBorder="1" applyAlignment="1"/>
    <xf numFmtId="0" fontId="4" fillId="0" borderId="0" xfId="0" applyFont="1" applyFill="1" applyBorder="1" applyAlignment="1"/>
    <xf numFmtId="0" fontId="0" fillId="13" borderId="13" xfId="0" applyFont="1" applyFill="1" applyBorder="1" applyAlignment="1"/>
    <xf numFmtId="0" fontId="1" fillId="3" borderId="14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E7C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8203" name="Rectangle 11" hidden="1">
          <a:extLst>
            <a:ext uri="{FF2B5EF4-FFF2-40B4-BE49-F238E27FC236}">
              <a16:creationId xmlns:a16="http://schemas.microsoft.com/office/drawing/2014/main" id="{321422FA-54F2-4F93-BD1E-074DDF169C44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2" name="AutoShape 11">
          <a:extLst>
            <a:ext uri="{FF2B5EF4-FFF2-40B4-BE49-F238E27FC236}">
              <a16:creationId xmlns:a16="http://schemas.microsoft.com/office/drawing/2014/main" id="{108A958C-95FB-48D9-8177-AFAB5FDF9F2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2051" name="AutoShape 1027">
          <a:extLst>
            <a:ext uri="{FF2B5EF4-FFF2-40B4-BE49-F238E27FC236}">
              <a16:creationId xmlns:a16="http://schemas.microsoft.com/office/drawing/2014/main" id="{2F3CCC23-9362-4C6E-878C-77AABA1003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F9B0FBAD-A253-4DB0-9C25-40DF0BAC8D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3075" name="AutoShape 2051">
          <a:extLst>
            <a:ext uri="{FF2B5EF4-FFF2-40B4-BE49-F238E27FC236}">
              <a16:creationId xmlns:a16="http://schemas.microsoft.com/office/drawing/2014/main" id="{6FF6EAEA-230A-4AA8-87B5-5C4E6077802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4099" name="AutoShape 3075">
          <a:extLst>
            <a:ext uri="{FF2B5EF4-FFF2-40B4-BE49-F238E27FC236}">
              <a16:creationId xmlns:a16="http://schemas.microsoft.com/office/drawing/2014/main" id="{2666D8C9-D30F-4C9A-99CE-82975695CF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5123" name="AutoShape 4099">
          <a:extLst>
            <a:ext uri="{FF2B5EF4-FFF2-40B4-BE49-F238E27FC236}">
              <a16:creationId xmlns:a16="http://schemas.microsoft.com/office/drawing/2014/main" id="{21E8E897-B86C-496B-B0EB-AC999FDF3C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56</xdr:row>
      <xdr:rowOff>104775</xdr:rowOff>
    </xdr:to>
    <xdr:sp macro="" textlink="">
      <xdr:nvSpPr>
        <xdr:cNvPr id="6147" name="AutoShape 5123">
          <a:extLst>
            <a:ext uri="{FF2B5EF4-FFF2-40B4-BE49-F238E27FC236}">
              <a16:creationId xmlns:a16="http://schemas.microsoft.com/office/drawing/2014/main" id="{F62D79E7-5A35-4793-BAC3-03405865A1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3" name="AutoShape 6155">
          <a:extLst>
            <a:ext uri="{FF2B5EF4-FFF2-40B4-BE49-F238E27FC236}">
              <a16:creationId xmlns:a16="http://schemas.microsoft.com/office/drawing/2014/main" id="{F7023841-29CB-4EBC-AE29-C0C93353FB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4" name="AutoShape 6155">
          <a:extLst>
            <a:ext uri="{FF2B5EF4-FFF2-40B4-BE49-F238E27FC236}">
              <a16:creationId xmlns:a16="http://schemas.microsoft.com/office/drawing/2014/main" id="{F34B8FAE-BFD6-4AA7-BE6B-0D92A800B8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5" name="AutoShape 1027">
          <a:extLst>
            <a:ext uri="{FF2B5EF4-FFF2-40B4-BE49-F238E27FC236}">
              <a16:creationId xmlns:a16="http://schemas.microsoft.com/office/drawing/2014/main" id="{23F9E9D2-C610-4C14-8C62-76A84A9C346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B71680E1-71AF-42E3-BEF0-9A2D0E657A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7" name="AutoShape 2051">
          <a:extLst>
            <a:ext uri="{FF2B5EF4-FFF2-40B4-BE49-F238E27FC236}">
              <a16:creationId xmlns:a16="http://schemas.microsoft.com/office/drawing/2014/main" id="{559BBC00-78F0-4752-806A-C3D197F838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8" name="AutoShape 3075">
          <a:extLst>
            <a:ext uri="{FF2B5EF4-FFF2-40B4-BE49-F238E27FC236}">
              <a16:creationId xmlns:a16="http://schemas.microsoft.com/office/drawing/2014/main" id="{4E16A8FA-2322-4927-8BC1-26D9177FBE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9" name="AutoShape 4099">
          <a:extLst>
            <a:ext uri="{FF2B5EF4-FFF2-40B4-BE49-F238E27FC236}">
              <a16:creationId xmlns:a16="http://schemas.microsoft.com/office/drawing/2014/main" id="{B7E467A4-5A95-4D39-8800-92889A2637C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56</xdr:row>
      <xdr:rowOff>104775</xdr:rowOff>
    </xdr:to>
    <xdr:sp macro="" textlink="">
      <xdr:nvSpPr>
        <xdr:cNvPr id="10" name="AutoShape 5123">
          <a:extLst>
            <a:ext uri="{FF2B5EF4-FFF2-40B4-BE49-F238E27FC236}">
              <a16:creationId xmlns:a16="http://schemas.microsoft.com/office/drawing/2014/main" id="{27FEC4EF-00CC-4153-B0BE-7B11E053F0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11" name="AutoShape 6155">
          <a:extLst>
            <a:ext uri="{FF2B5EF4-FFF2-40B4-BE49-F238E27FC236}">
              <a16:creationId xmlns:a16="http://schemas.microsoft.com/office/drawing/2014/main" id="{5FB52BEC-05AA-4910-A40D-F9DA3047C6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12" name="AutoShape 1027">
          <a:extLst>
            <a:ext uri="{FF2B5EF4-FFF2-40B4-BE49-F238E27FC236}">
              <a16:creationId xmlns:a16="http://schemas.microsoft.com/office/drawing/2014/main" id="{611B30C4-BD5C-4798-9C30-83111BC2E0F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13" name="AutoShape 3">
          <a:extLst>
            <a:ext uri="{FF2B5EF4-FFF2-40B4-BE49-F238E27FC236}">
              <a16:creationId xmlns:a16="http://schemas.microsoft.com/office/drawing/2014/main" id="{06DF81FC-A6E1-4564-BE7E-48B9681D9D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14" name="AutoShape 2051">
          <a:extLst>
            <a:ext uri="{FF2B5EF4-FFF2-40B4-BE49-F238E27FC236}">
              <a16:creationId xmlns:a16="http://schemas.microsoft.com/office/drawing/2014/main" id="{804372AB-F265-41BF-B80C-D823298DE5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15" name="AutoShape 3075">
          <a:extLst>
            <a:ext uri="{FF2B5EF4-FFF2-40B4-BE49-F238E27FC236}">
              <a16:creationId xmlns:a16="http://schemas.microsoft.com/office/drawing/2014/main" id="{D9DA977A-EC34-40EE-BC21-A1663149E9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16" name="AutoShape 4099">
          <a:extLst>
            <a:ext uri="{FF2B5EF4-FFF2-40B4-BE49-F238E27FC236}">
              <a16:creationId xmlns:a16="http://schemas.microsoft.com/office/drawing/2014/main" id="{03FF08DB-CBF9-4CFC-ABF5-F719A9E476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56</xdr:row>
      <xdr:rowOff>104775</xdr:rowOff>
    </xdr:to>
    <xdr:sp macro="" textlink="">
      <xdr:nvSpPr>
        <xdr:cNvPr id="17" name="AutoShape 5123">
          <a:extLst>
            <a:ext uri="{FF2B5EF4-FFF2-40B4-BE49-F238E27FC236}">
              <a16:creationId xmlns:a16="http://schemas.microsoft.com/office/drawing/2014/main" id="{90B80B16-48F7-4FA0-9A7D-6A82B9348D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18" name="AutoShape 6155">
          <a:extLst>
            <a:ext uri="{FF2B5EF4-FFF2-40B4-BE49-F238E27FC236}">
              <a16:creationId xmlns:a16="http://schemas.microsoft.com/office/drawing/2014/main" id="{7AEBE733-50D5-4267-83AD-9026CC7D8AE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19" name="AutoShape 1027">
          <a:extLst>
            <a:ext uri="{FF2B5EF4-FFF2-40B4-BE49-F238E27FC236}">
              <a16:creationId xmlns:a16="http://schemas.microsoft.com/office/drawing/2014/main" id="{2375BD64-4C4E-4662-95EE-33C7446655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6774D42D-F5CF-42EB-9898-A58980DB66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21" name="AutoShape 2051">
          <a:extLst>
            <a:ext uri="{FF2B5EF4-FFF2-40B4-BE49-F238E27FC236}">
              <a16:creationId xmlns:a16="http://schemas.microsoft.com/office/drawing/2014/main" id="{973EA363-703F-420F-B684-426701B6F2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22" name="AutoShape 3075">
          <a:extLst>
            <a:ext uri="{FF2B5EF4-FFF2-40B4-BE49-F238E27FC236}">
              <a16:creationId xmlns:a16="http://schemas.microsoft.com/office/drawing/2014/main" id="{82458FF4-1F48-4F80-8DAF-2035A0ABAB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23" name="AutoShape 4099">
          <a:extLst>
            <a:ext uri="{FF2B5EF4-FFF2-40B4-BE49-F238E27FC236}">
              <a16:creationId xmlns:a16="http://schemas.microsoft.com/office/drawing/2014/main" id="{3251958E-0552-47EE-AE5B-9B38E199C2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56</xdr:row>
      <xdr:rowOff>104775</xdr:rowOff>
    </xdr:to>
    <xdr:sp macro="" textlink="">
      <xdr:nvSpPr>
        <xdr:cNvPr id="24" name="AutoShape 5123">
          <a:extLst>
            <a:ext uri="{FF2B5EF4-FFF2-40B4-BE49-F238E27FC236}">
              <a16:creationId xmlns:a16="http://schemas.microsoft.com/office/drawing/2014/main" id="{CC87A68C-666E-47C2-B42F-FADF72105C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25" name="AutoShape 6155">
          <a:extLst>
            <a:ext uri="{FF2B5EF4-FFF2-40B4-BE49-F238E27FC236}">
              <a16:creationId xmlns:a16="http://schemas.microsoft.com/office/drawing/2014/main" id="{A0A7C829-576D-4EAD-BB72-61E13F34B9F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26" name="AutoShape 1027">
          <a:extLst>
            <a:ext uri="{FF2B5EF4-FFF2-40B4-BE49-F238E27FC236}">
              <a16:creationId xmlns:a16="http://schemas.microsoft.com/office/drawing/2014/main" id="{B2983E8E-689C-4AA2-AB06-508F9463E7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CC38C692-250B-4E2C-8B35-EAAE1389E5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28" name="AutoShape 2051">
          <a:extLst>
            <a:ext uri="{FF2B5EF4-FFF2-40B4-BE49-F238E27FC236}">
              <a16:creationId xmlns:a16="http://schemas.microsoft.com/office/drawing/2014/main" id="{FEF1AF10-2AAC-4527-9AFD-CFCDB3B596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29" name="AutoShape 3075">
          <a:extLst>
            <a:ext uri="{FF2B5EF4-FFF2-40B4-BE49-F238E27FC236}">
              <a16:creationId xmlns:a16="http://schemas.microsoft.com/office/drawing/2014/main" id="{B08E7DA0-B1A5-4D69-B101-8E4272177D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56</xdr:row>
      <xdr:rowOff>104775</xdr:rowOff>
    </xdr:to>
    <xdr:sp macro="" textlink="">
      <xdr:nvSpPr>
        <xdr:cNvPr id="30" name="AutoShape 4099">
          <a:extLst>
            <a:ext uri="{FF2B5EF4-FFF2-40B4-BE49-F238E27FC236}">
              <a16:creationId xmlns:a16="http://schemas.microsoft.com/office/drawing/2014/main" id="{42150E5A-5392-46B2-8B28-D09998346A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56</xdr:row>
      <xdr:rowOff>104775</xdr:rowOff>
    </xdr:to>
    <xdr:sp macro="" textlink="">
      <xdr:nvSpPr>
        <xdr:cNvPr id="31" name="AutoShape 5123">
          <a:extLst>
            <a:ext uri="{FF2B5EF4-FFF2-40B4-BE49-F238E27FC236}">
              <a16:creationId xmlns:a16="http://schemas.microsoft.com/office/drawing/2014/main" id="{149B7263-7B57-4A49-B5FA-42D6067BFF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48" name="AutoShape 6155">
          <a:extLst>
            <a:ext uri="{FF2B5EF4-FFF2-40B4-BE49-F238E27FC236}">
              <a16:creationId xmlns:a16="http://schemas.microsoft.com/office/drawing/2014/main" id="{72441332-EFF1-47AF-952E-9DE725166A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49" name="AutoShape 1027">
          <a:extLst>
            <a:ext uri="{FF2B5EF4-FFF2-40B4-BE49-F238E27FC236}">
              <a16:creationId xmlns:a16="http://schemas.microsoft.com/office/drawing/2014/main" id="{C35BC923-E135-4BCC-B992-31BD038EE4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50" name="AutoShape 3">
          <a:extLst>
            <a:ext uri="{FF2B5EF4-FFF2-40B4-BE49-F238E27FC236}">
              <a16:creationId xmlns:a16="http://schemas.microsoft.com/office/drawing/2014/main" id="{48EF0BC0-EBBF-4205-A334-6C4422C8DD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52" name="AutoShape 2051">
          <a:extLst>
            <a:ext uri="{FF2B5EF4-FFF2-40B4-BE49-F238E27FC236}">
              <a16:creationId xmlns:a16="http://schemas.microsoft.com/office/drawing/2014/main" id="{DC9F730D-5BFE-4B18-9B52-947A0AB38F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53" name="AutoShape 4099">
          <a:extLst>
            <a:ext uri="{FF2B5EF4-FFF2-40B4-BE49-F238E27FC236}">
              <a16:creationId xmlns:a16="http://schemas.microsoft.com/office/drawing/2014/main" id="{6449B127-6A66-4C29-88AA-84B8FD62EED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53</xdr:row>
      <xdr:rowOff>104775</xdr:rowOff>
    </xdr:to>
    <xdr:sp macro="" textlink="">
      <xdr:nvSpPr>
        <xdr:cNvPr id="2054" name="AutoShape 5123">
          <a:extLst>
            <a:ext uri="{FF2B5EF4-FFF2-40B4-BE49-F238E27FC236}">
              <a16:creationId xmlns:a16="http://schemas.microsoft.com/office/drawing/2014/main" id="{E89CC55D-C046-4F48-AA2C-1C5C9CC256D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55" name="AutoShape 6155">
          <a:extLst>
            <a:ext uri="{FF2B5EF4-FFF2-40B4-BE49-F238E27FC236}">
              <a16:creationId xmlns:a16="http://schemas.microsoft.com/office/drawing/2014/main" id="{A3A4A786-1D22-4CCF-A4DE-1B8FEC841D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56" name="AutoShape 1027">
          <a:extLst>
            <a:ext uri="{FF2B5EF4-FFF2-40B4-BE49-F238E27FC236}">
              <a16:creationId xmlns:a16="http://schemas.microsoft.com/office/drawing/2014/main" id="{8D8405F9-092A-4089-B1B1-04EA437DE4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57" name="AutoShape 3">
          <a:extLst>
            <a:ext uri="{FF2B5EF4-FFF2-40B4-BE49-F238E27FC236}">
              <a16:creationId xmlns:a16="http://schemas.microsoft.com/office/drawing/2014/main" id="{AF1A703C-CC20-45B6-9BBA-16481560AC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58" name="AutoShape 2051">
          <a:extLst>
            <a:ext uri="{FF2B5EF4-FFF2-40B4-BE49-F238E27FC236}">
              <a16:creationId xmlns:a16="http://schemas.microsoft.com/office/drawing/2014/main" id="{3CF5AD57-0785-4D39-B091-B57A148934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59" name="AutoShape 4099">
          <a:extLst>
            <a:ext uri="{FF2B5EF4-FFF2-40B4-BE49-F238E27FC236}">
              <a16:creationId xmlns:a16="http://schemas.microsoft.com/office/drawing/2014/main" id="{3BAB4E1A-5585-4692-9017-BFFD8126E2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53</xdr:row>
      <xdr:rowOff>104775</xdr:rowOff>
    </xdr:to>
    <xdr:sp macro="" textlink="">
      <xdr:nvSpPr>
        <xdr:cNvPr id="2060" name="AutoShape 5123">
          <a:extLst>
            <a:ext uri="{FF2B5EF4-FFF2-40B4-BE49-F238E27FC236}">
              <a16:creationId xmlns:a16="http://schemas.microsoft.com/office/drawing/2014/main" id="{E7760BA9-DDFA-411A-A2F1-39EC2F9D97A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61" name="AutoShape 6155">
          <a:extLst>
            <a:ext uri="{FF2B5EF4-FFF2-40B4-BE49-F238E27FC236}">
              <a16:creationId xmlns:a16="http://schemas.microsoft.com/office/drawing/2014/main" id="{457391C3-4A9B-4D2C-B449-2FF3A6B736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62" name="AutoShape 1027">
          <a:extLst>
            <a:ext uri="{FF2B5EF4-FFF2-40B4-BE49-F238E27FC236}">
              <a16:creationId xmlns:a16="http://schemas.microsoft.com/office/drawing/2014/main" id="{87D9C922-5214-40BB-9127-CE785339D1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63" name="AutoShape 3">
          <a:extLst>
            <a:ext uri="{FF2B5EF4-FFF2-40B4-BE49-F238E27FC236}">
              <a16:creationId xmlns:a16="http://schemas.microsoft.com/office/drawing/2014/main" id="{440434DA-4296-4593-B032-E5522A4AD2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64" name="AutoShape 2051">
          <a:extLst>
            <a:ext uri="{FF2B5EF4-FFF2-40B4-BE49-F238E27FC236}">
              <a16:creationId xmlns:a16="http://schemas.microsoft.com/office/drawing/2014/main" id="{3BE1CBA7-CEDA-4B14-99BB-341DE1C66CD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114300</xdr:colOff>
      <xdr:row>53</xdr:row>
      <xdr:rowOff>104775</xdr:rowOff>
    </xdr:to>
    <xdr:sp macro="" textlink="">
      <xdr:nvSpPr>
        <xdr:cNvPr id="2065" name="AutoShape 4099">
          <a:extLst>
            <a:ext uri="{FF2B5EF4-FFF2-40B4-BE49-F238E27FC236}">
              <a16:creationId xmlns:a16="http://schemas.microsoft.com/office/drawing/2014/main" id="{A2121FAB-41CB-4295-AC51-521D68ADAF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590550</xdr:colOff>
      <xdr:row>53</xdr:row>
      <xdr:rowOff>104775</xdr:rowOff>
    </xdr:to>
    <xdr:sp macro="" textlink="">
      <xdr:nvSpPr>
        <xdr:cNvPr id="2066" name="AutoShape 5123">
          <a:extLst>
            <a:ext uri="{FF2B5EF4-FFF2-40B4-BE49-F238E27FC236}">
              <a16:creationId xmlns:a16="http://schemas.microsoft.com/office/drawing/2014/main" id="{CEF248B8-F4C2-4132-A8FF-18663A0DCB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762000</xdr:colOff>
      <xdr:row>50</xdr:row>
      <xdr:rowOff>123825</xdr:rowOff>
    </xdr:to>
    <xdr:sp macro="" textlink="">
      <xdr:nvSpPr>
        <xdr:cNvPr id="7171" name="Rectangle 3" hidden="1">
          <a:extLst>
            <a:ext uri="{FF2B5EF4-FFF2-40B4-BE49-F238E27FC236}">
              <a16:creationId xmlns:a16="http://schemas.microsoft.com/office/drawing/2014/main" id="{9978D12A-BBF2-4579-9445-7A3142D3DBA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50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2AB2AF3B-C349-434F-AD3F-D2EBD0E0FF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50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2C67ED4B-4B79-4BA2-9B29-BA1D5767E2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230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50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762A13A2-0134-46DF-963D-303CB05377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230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50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2AE326A1-253E-41DF-98EB-5270E06DE1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230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50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1228F795-F00F-44BA-AA87-4DAC03531F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230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50</xdr:row>
      <xdr:rowOff>123825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BA0C372A-69D7-4EB2-AAD0-0865318888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230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47</xdr:row>
      <xdr:rowOff>123825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4574E578-BD76-4D79-ABD1-E3E4AFD31E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230600" cy="9591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47</xdr:row>
      <xdr:rowOff>123825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89112E6E-63EA-4658-A708-0D6C89FBCF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230600" cy="9591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762000</xdr:colOff>
      <xdr:row>47</xdr:row>
      <xdr:rowOff>123825</xdr:rowOff>
    </xdr:to>
    <xdr:sp macro="" textlink="">
      <xdr:nvSpPr>
        <xdr:cNvPr id="10" name="AutoShape 3">
          <a:extLst>
            <a:ext uri="{FF2B5EF4-FFF2-40B4-BE49-F238E27FC236}">
              <a16:creationId xmlns:a16="http://schemas.microsoft.com/office/drawing/2014/main" id="{B79A3092-790E-4614-888F-C4D0488B09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6230600" cy="9591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809625</xdr:colOff>
      <xdr:row>44</xdr:row>
      <xdr:rowOff>123825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42089C0F-2445-4CEA-9544-CB8570E5CD6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44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523A3FEB-7FE2-426C-831B-585824880B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44</xdr:row>
      <xdr:rowOff>123825</xdr:rowOff>
    </xdr:to>
    <xdr:sp macro="" textlink="">
      <xdr:nvSpPr>
        <xdr:cNvPr id="10243" name="AutoShape 3">
          <a:extLst>
            <a:ext uri="{FF2B5EF4-FFF2-40B4-BE49-F238E27FC236}">
              <a16:creationId xmlns:a16="http://schemas.microsoft.com/office/drawing/2014/main" id="{B83CD7F4-0B5B-4842-8EBD-00534103BE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44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91905D00-712D-4904-AF10-47AE61B4E4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44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5D95D63F-FA56-4056-BA81-ED0FEA29C4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44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8BFDC8C7-599F-47BE-BDB3-04E5628DEA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44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D6297D1D-6067-4BA2-B1A6-A3E021BA2B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DAA9A13E-0012-4EAB-B984-B4F40A2A26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EF431D69-A1BD-4897-A595-D945DB22DF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F6AB3292-5835-4455-A729-B46F434AF4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790575</xdr:colOff>
      <xdr:row>44</xdr:row>
      <xdr:rowOff>123825</xdr:rowOff>
    </xdr:to>
    <xdr:sp macro="" textlink="">
      <xdr:nvSpPr>
        <xdr:cNvPr id="2051" name="Rectangle 3" hidden="1">
          <a:extLst>
            <a:ext uri="{FF2B5EF4-FFF2-40B4-BE49-F238E27FC236}">
              <a16:creationId xmlns:a16="http://schemas.microsoft.com/office/drawing/2014/main" id="{111171EC-7BE3-4D38-AFE2-F409BF73BCC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44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3F198DFD-5B8C-4803-A489-0C9E5BF2AD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44</xdr:row>
      <xdr:rowOff>123825</xdr:rowOff>
    </xdr:to>
    <xdr:sp macro="" textlink="">
      <xdr:nvSpPr>
        <xdr:cNvPr id="11267" name="AutoShape 3">
          <a:extLst>
            <a:ext uri="{FF2B5EF4-FFF2-40B4-BE49-F238E27FC236}">
              <a16:creationId xmlns:a16="http://schemas.microsoft.com/office/drawing/2014/main" id="{1C864013-57DB-41D9-B66F-2364DDF0E6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44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DAC215C7-1BA4-4F27-A131-6E19CDB2E5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44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F060ADBB-EADA-428B-9487-30B317413E6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44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F49A5B9F-3A8E-4296-B7E9-470055462D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44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589EA6F8-B6F8-4518-B2CE-0DE52F7723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47</xdr:row>
      <xdr:rowOff>123825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C8C990F5-8A2F-462C-A71E-C1C8F3E2BF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47</xdr:row>
      <xdr:rowOff>123825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38CF042F-2C6C-4E8F-A5E0-8E8D32EF10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790575</xdr:colOff>
      <xdr:row>47</xdr:row>
      <xdr:rowOff>123825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4DC64B0F-DF6A-43B5-A249-76B416C262C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3075" name="Rectangle 3" hidden="1">
          <a:extLst>
            <a:ext uri="{FF2B5EF4-FFF2-40B4-BE49-F238E27FC236}">
              <a16:creationId xmlns:a16="http://schemas.microsoft.com/office/drawing/2014/main" id="{ECDBFA9C-6E48-4E15-B277-734D2BFEDD96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753518C7-0A6E-4DBD-96E8-D3B7E33D92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12292" name="AutoShape 4">
          <a:extLst>
            <a:ext uri="{FF2B5EF4-FFF2-40B4-BE49-F238E27FC236}">
              <a16:creationId xmlns:a16="http://schemas.microsoft.com/office/drawing/2014/main" id="{63917C0C-5C97-49A2-B5EB-080099A875F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12290" name="AutoShape 2">
          <a:extLst>
            <a:ext uri="{FF2B5EF4-FFF2-40B4-BE49-F238E27FC236}">
              <a16:creationId xmlns:a16="http://schemas.microsoft.com/office/drawing/2014/main" id="{46087415-3546-4FEB-BDAC-0A944D8113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C8A11F18-9C25-42C9-BF5D-6C07253ADB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36868467-393D-4399-86E4-1BE203BE03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4E974C4A-B956-49FF-A834-89AD206135F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D182A6B7-EF7A-4CE3-90DF-7EDD41510A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C344A11A-D5DF-480D-800C-246AA0827D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E92F594D-5E0A-4D80-96D0-392893B2AE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C26C00E9-CFC0-44ED-976A-9E3E03E70F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42</xdr:row>
      <xdr:rowOff>123825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A68B647C-45F3-4846-9407-44E88E22AB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F048E16D-688E-46BE-A8A4-8CD53073D1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330FB4FB-D38B-40DB-B6AD-3BECE01D774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C1B847B4-9967-4206-A646-7EA1F4131EF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B6C5BA0E-5C0D-486A-B32D-DE55658C2E9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63BFC66C-13E6-4CB1-A003-6337BEBD14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660BD48B-DE0E-4C66-AD8F-8D75BD4AFC9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800100</xdr:colOff>
      <xdr:row>46</xdr:row>
      <xdr:rowOff>123825</xdr:rowOff>
    </xdr:to>
    <xdr:sp macro="" textlink="">
      <xdr:nvSpPr>
        <xdr:cNvPr id="4099" name="Rectangle 3" hidden="1">
          <a:extLst>
            <a:ext uri="{FF2B5EF4-FFF2-40B4-BE49-F238E27FC236}">
              <a16:creationId xmlns:a16="http://schemas.microsoft.com/office/drawing/2014/main" id="{C641B287-2435-4DFC-83B1-AA828ED34EF8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46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CB147ACD-2FDA-44DF-BD01-F97BB836E7D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46</xdr:row>
      <xdr:rowOff>123825</xdr:rowOff>
    </xdr:to>
    <xdr:sp macro="" textlink="">
      <xdr:nvSpPr>
        <xdr:cNvPr id="13315" name="AutoShape 3">
          <a:extLst>
            <a:ext uri="{FF2B5EF4-FFF2-40B4-BE49-F238E27FC236}">
              <a16:creationId xmlns:a16="http://schemas.microsoft.com/office/drawing/2014/main" id="{0BB31A4D-33C4-4584-80B7-3C1B562CF3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46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41DEDC63-C96C-4E99-8503-89D45B1F57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46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745C1F64-4A82-4D9F-9092-B392517E67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46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CDFB1BC4-ACC4-43AB-893A-5387253C29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46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9EC52481-FE63-47AC-A115-02CB916DA4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5123" name="Rectangle 3" hidden="1">
          <a:extLst>
            <a:ext uri="{FF2B5EF4-FFF2-40B4-BE49-F238E27FC236}">
              <a16:creationId xmlns:a16="http://schemas.microsoft.com/office/drawing/2014/main" id="{2D77BBDB-FF66-413E-8303-A11935AC0A9A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15B266B6-FD1D-48D7-A351-8FEA0EF2C0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14339" name="AutoShape 3">
          <a:extLst>
            <a:ext uri="{FF2B5EF4-FFF2-40B4-BE49-F238E27FC236}">
              <a16:creationId xmlns:a16="http://schemas.microsoft.com/office/drawing/2014/main" id="{1BB97FA2-5392-40A2-99D0-5B84363E3F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CB2F81FD-943B-42AD-A346-046E8DFFAA4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D7ED58D0-8D91-4736-B33E-87F5E78D501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B71CBF36-E7CE-482F-939D-CF9A0F173F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BFAE395B-1D5D-48A3-870D-77065117826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D9C9EA18-C739-4E90-811C-DD34BC2079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A064AA7B-1C75-488A-88A8-FFEB3A4A99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800100</xdr:colOff>
      <xdr:row>47</xdr:row>
      <xdr:rowOff>123825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AB27E9A0-0A03-45F8-A372-0FCC6010BA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809625</xdr:colOff>
      <xdr:row>48</xdr:row>
      <xdr:rowOff>123825</xdr:rowOff>
    </xdr:to>
    <xdr:sp macro="" textlink="">
      <xdr:nvSpPr>
        <xdr:cNvPr id="17411" name="AutoShape 3">
          <a:extLst>
            <a:ext uri="{FF2B5EF4-FFF2-40B4-BE49-F238E27FC236}">
              <a16:creationId xmlns:a16="http://schemas.microsoft.com/office/drawing/2014/main" id="{6FA26814-016F-47AD-BDE6-11D7601369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829550" cy="8143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48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31B7357B-D782-4C15-BF6A-791B5ED3C1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829550" cy="8143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48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D40D8D0D-9ED7-4BF8-B2A2-06CFE021A6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829550" cy="8143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6147" name="Rectangle 3" hidden="1">
          <a:extLst>
            <a:ext uri="{FF2B5EF4-FFF2-40B4-BE49-F238E27FC236}">
              <a16:creationId xmlns:a16="http://schemas.microsoft.com/office/drawing/2014/main" id="{B63B5B07-8CC0-460F-AFFE-192106FD7774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A8AB60F8-A3AD-422D-B6C9-8654EE0358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15363" name="AutoShape 3">
          <a:extLst>
            <a:ext uri="{FF2B5EF4-FFF2-40B4-BE49-F238E27FC236}">
              <a16:creationId xmlns:a16="http://schemas.microsoft.com/office/drawing/2014/main" id="{B2D2E83E-6384-483A-B0C9-5BE0516079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4EA08759-63F7-4D81-89EE-F326478B40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043F1907-4E9D-46E6-83B9-9D689D561C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783AA1EF-E5A9-4D61-957B-7A6510CDD22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7C316382-FA7F-4B06-8474-E6077A81EB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7" name="AutoShape 3">
          <a:extLst>
            <a:ext uri="{FF2B5EF4-FFF2-40B4-BE49-F238E27FC236}">
              <a16:creationId xmlns:a16="http://schemas.microsoft.com/office/drawing/2014/main" id="{04CD1DE9-F885-4538-B4E7-A7BEBCC79B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C5E49D74-AA46-4268-AF76-569C3A8AF5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809625</xdr:colOff>
      <xdr:row>47</xdr:row>
      <xdr:rowOff>123825</xdr:rowOff>
    </xdr:to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200A7CA4-8479-44BF-AA23-071E29868A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524"/>
  <sheetViews>
    <sheetView topLeftCell="A61" zoomScale="70" zoomScaleNormal="70" workbookViewId="0">
      <selection activeCell="H86" sqref="H86"/>
    </sheetView>
  </sheetViews>
  <sheetFormatPr defaultColWidth="14.42578125" defaultRowHeight="15.75" customHeight="1" x14ac:dyDescent="0.2"/>
  <cols>
    <col min="1" max="1" width="37.140625" customWidth="1"/>
    <col min="2" max="2" width="17.42578125" customWidth="1"/>
    <col min="16" max="16" width="14.5703125" customWidth="1"/>
  </cols>
  <sheetData>
    <row r="1" spans="1:1000" ht="15.75" customHeight="1" x14ac:dyDescent="0.2">
      <c r="A1" s="1"/>
      <c r="B1" s="2" t="s">
        <v>1</v>
      </c>
      <c r="C1" s="4" t="str">
        <f t="array" ref="C1:ALL1">TRANSPOSE(Requisiti!A2:A1518)</f>
        <v>RF_AUT_1</v>
      </c>
      <c r="D1" s="7" t="str">
        <v>RF_AUT2</v>
      </c>
      <c r="E1" s="7" t="str">
        <v>RF_STAT_6</v>
      </c>
      <c r="F1" s="7" t="str">
        <v>RF_STAT_7</v>
      </c>
      <c r="G1" s="7" t="str">
        <v>RF_VEIC_8</v>
      </c>
      <c r="H1" s="7" t="str">
        <v>RF_VEIC_9</v>
      </c>
      <c r="I1" s="7" t="str">
        <v>RF_VEIC_10</v>
      </c>
      <c r="J1" s="7" t="str">
        <v>RF_VEIC_11</v>
      </c>
      <c r="K1" s="7" t="str">
        <v>RF_VEIC_12</v>
      </c>
      <c r="L1" s="7" t="str">
        <v>RF_VEIC_13</v>
      </c>
      <c r="M1" s="7" t="str">
        <v>RF_VEIC_14</v>
      </c>
      <c r="N1" s="9" t="str">
        <v>RF_DIP_15</v>
      </c>
      <c r="O1" s="9" t="str">
        <v>RF_DIP_16</v>
      </c>
      <c r="P1" s="9" t="str">
        <v>RF_DIP_17</v>
      </c>
      <c r="Q1" s="9" t="str">
        <v>RF_DIP_18</v>
      </c>
      <c r="R1" s="9" t="str">
        <v>RF_DIP_19</v>
      </c>
      <c r="S1" s="9" t="str">
        <v>RF_DIP_20</v>
      </c>
      <c r="T1" s="9" t="str">
        <v>RNF1</v>
      </c>
      <c r="U1" s="9" t="str">
        <v>RNF2</v>
      </c>
      <c r="V1" s="9" t="str">
        <v>RNF3</v>
      </c>
      <c r="W1" s="9" t="str">
        <v>RNF4</v>
      </c>
      <c r="X1" s="9" t="str">
        <v>RNF5</v>
      </c>
      <c r="Y1" s="9" t="str">
        <v>RNF6</v>
      </c>
      <c r="Z1" s="9" t="str">
        <v>RNF7</v>
      </c>
      <c r="AA1" s="56" t="str">
        <v>RNF8</v>
      </c>
      <c r="AB1" s="55" t="str">
        <v>RNF9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</row>
    <row r="2" spans="1:1000" ht="15.75" customHeight="1" x14ac:dyDescent="0.2">
      <c r="A2" s="10" t="s">
        <v>4</v>
      </c>
      <c r="B2" s="11"/>
      <c r="C2" s="12" t="s">
        <v>5</v>
      </c>
      <c r="D2" s="12" t="s">
        <v>5</v>
      </c>
      <c r="E2" s="12" t="s">
        <v>5</v>
      </c>
      <c r="F2" s="12" t="s">
        <v>5</v>
      </c>
      <c r="G2" s="12" t="s">
        <v>5</v>
      </c>
      <c r="H2" s="12" t="s">
        <v>5</v>
      </c>
      <c r="I2" s="12" t="s">
        <v>5</v>
      </c>
      <c r="J2" s="12" t="s">
        <v>5</v>
      </c>
      <c r="K2" s="12" t="s">
        <v>5</v>
      </c>
      <c r="L2" s="12" t="s">
        <v>5</v>
      </c>
      <c r="M2" s="12" t="s">
        <v>5</v>
      </c>
      <c r="N2" s="12" t="s">
        <v>5</v>
      </c>
      <c r="O2" s="12" t="s">
        <v>5</v>
      </c>
      <c r="P2" s="12" t="s">
        <v>5</v>
      </c>
      <c r="Q2" s="12" t="s">
        <v>5</v>
      </c>
      <c r="R2" s="12" t="s">
        <v>5</v>
      </c>
      <c r="S2" s="12" t="s">
        <v>5</v>
      </c>
      <c r="T2" s="13" t="s">
        <v>138</v>
      </c>
      <c r="U2" s="13" t="s">
        <v>138</v>
      </c>
      <c r="V2" s="13" t="s">
        <v>138</v>
      </c>
      <c r="W2" s="13" t="s">
        <v>138</v>
      </c>
      <c r="X2" s="13" t="s">
        <v>138</v>
      </c>
      <c r="Y2" s="13" t="s">
        <v>138</v>
      </c>
      <c r="Z2" s="13" t="s">
        <v>138</v>
      </c>
      <c r="AA2" s="13" t="s">
        <v>138</v>
      </c>
      <c r="AB2" s="13" t="s">
        <v>138</v>
      </c>
    </row>
    <row r="3" spans="1:1000" ht="15.75" customHeight="1" x14ac:dyDescent="0.2">
      <c r="A3" s="10" t="s">
        <v>6</v>
      </c>
      <c r="B3" s="11"/>
      <c r="C3" s="12" t="s">
        <v>8</v>
      </c>
      <c r="D3" s="12" t="s">
        <v>9</v>
      </c>
      <c r="E3" s="12" t="s">
        <v>9</v>
      </c>
      <c r="F3" s="12" t="s">
        <v>9</v>
      </c>
      <c r="G3" s="12" t="s">
        <v>7</v>
      </c>
      <c r="H3" s="12" t="s">
        <v>7</v>
      </c>
      <c r="I3" s="12" t="s">
        <v>7</v>
      </c>
      <c r="J3" s="13" t="s">
        <v>8</v>
      </c>
      <c r="K3" s="13" t="s">
        <v>7</v>
      </c>
      <c r="L3" s="13" t="s">
        <v>7</v>
      </c>
      <c r="M3" s="13" t="s">
        <v>8</v>
      </c>
      <c r="N3" s="13" t="s">
        <v>7</v>
      </c>
      <c r="O3" s="13" t="s">
        <v>9</v>
      </c>
      <c r="P3" s="13" t="s">
        <v>7</v>
      </c>
      <c r="Q3" s="13" t="s">
        <v>7</v>
      </c>
      <c r="R3" s="13" t="s">
        <v>7</v>
      </c>
      <c r="S3" s="13" t="s">
        <v>8</v>
      </c>
      <c r="T3" s="13" t="s">
        <v>7</v>
      </c>
      <c r="U3" s="13" t="s">
        <v>7</v>
      </c>
      <c r="V3" s="13" t="s">
        <v>8</v>
      </c>
      <c r="W3" s="13" t="s">
        <v>8</v>
      </c>
      <c r="X3" s="13" t="s">
        <v>8</v>
      </c>
      <c r="Y3" s="13" t="s">
        <v>9</v>
      </c>
      <c r="Z3" s="13" t="s">
        <v>9</v>
      </c>
      <c r="AA3" s="13" t="s">
        <v>7</v>
      </c>
      <c r="AB3" s="12" t="s">
        <v>9</v>
      </c>
    </row>
    <row r="4" spans="1:1000" ht="15.75" customHeight="1" x14ac:dyDescent="0.2">
      <c r="A4" s="14" t="s">
        <v>10</v>
      </c>
      <c r="B4" s="11"/>
      <c r="C4" s="12" t="s">
        <v>11</v>
      </c>
      <c r="D4" s="12" t="s">
        <v>11</v>
      </c>
      <c r="E4" s="12" t="s">
        <v>12</v>
      </c>
      <c r="F4" s="12" t="s">
        <v>11</v>
      </c>
      <c r="G4" s="12" t="s">
        <v>13</v>
      </c>
      <c r="H4" s="12" t="s">
        <v>11</v>
      </c>
      <c r="I4" s="12" t="s">
        <v>12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1000" ht="15.75" customHeight="1" x14ac:dyDescent="0.2">
      <c r="A5" s="15" t="s">
        <v>14</v>
      </c>
      <c r="B5" s="11"/>
      <c r="C5" s="48">
        <v>42699</v>
      </c>
      <c r="D5" s="49">
        <v>42699</v>
      </c>
      <c r="E5" s="49">
        <v>42699</v>
      </c>
      <c r="F5" s="48">
        <v>42699</v>
      </c>
      <c r="G5" s="49">
        <v>42699</v>
      </c>
      <c r="H5" s="49">
        <v>42699</v>
      </c>
      <c r="I5" s="49">
        <v>42699</v>
      </c>
      <c r="J5" s="49">
        <v>42699</v>
      </c>
      <c r="K5" s="49">
        <v>42699</v>
      </c>
      <c r="L5" s="49">
        <v>42699</v>
      </c>
      <c r="M5" s="49">
        <v>42699</v>
      </c>
      <c r="N5" s="49">
        <v>42699</v>
      </c>
      <c r="O5" s="49">
        <v>42699</v>
      </c>
      <c r="P5" s="49">
        <v>42699</v>
      </c>
      <c r="Q5" s="49">
        <v>42699</v>
      </c>
      <c r="R5" s="49">
        <v>42699</v>
      </c>
      <c r="S5" s="49">
        <v>42699</v>
      </c>
      <c r="T5" s="49">
        <v>42699</v>
      </c>
      <c r="U5" s="49">
        <v>42699</v>
      </c>
      <c r="V5" s="49">
        <v>42699</v>
      </c>
      <c r="W5" s="49">
        <v>42699</v>
      </c>
      <c r="X5" s="49">
        <v>42699</v>
      </c>
      <c r="Y5" s="49">
        <v>42699</v>
      </c>
      <c r="Z5" s="49">
        <v>42699</v>
      </c>
      <c r="AA5" s="49">
        <v>42699</v>
      </c>
      <c r="AB5" s="49">
        <v>42699</v>
      </c>
    </row>
    <row r="6" spans="1:1000" ht="15.75" customHeight="1" x14ac:dyDescent="0.2">
      <c r="A6" s="15" t="s">
        <v>15</v>
      </c>
      <c r="B6" s="11"/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1000" ht="15.75" customHeight="1" x14ac:dyDescent="0.2">
      <c r="A7" s="16" t="s">
        <v>16</v>
      </c>
      <c r="B7" s="11"/>
      <c r="C7" s="17">
        <f>COUNTIF(C$14:C1524, "UC")</f>
        <v>1</v>
      </c>
      <c r="D7" s="17">
        <f>COUNTIF(D$14:D1524, "UC")</f>
        <v>1</v>
      </c>
      <c r="E7" s="17">
        <f>COUNTIF(E$14:E1524, "UC")</f>
        <v>1</v>
      </c>
      <c r="F7" s="17">
        <f>COUNTIF(F$14:F1524, "UC")</f>
        <v>1</v>
      </c>
      <c r="G7" s="17">
        <f>COUNTIF(G$14:G1524, "UC")</f>
        <v>1</v>
      </c>
      <c r="H7" s="17">
        <f>COUNTIF(H$14:H1524, "UC")</f>
        <v>1</v>
      </c>
      <c r="I7" s="17">
        <f>COUNTIF(I$14:I1524, "UC")</f>
        <v>1</v>
      </c>
      <c r="J7" s="17">
        <f>COUNTIF(J$14:J1524, "UC")</f>
        <v>3</v>
      </c>
      <c r="K7" s="17">
        <f>COUNTIF(K$14:K1524, "UC")</f>
        <v>1</v>
      </c>
      <c r="L7" s="17">
        <f>COUNTIF(L$14:L1524, "UC")</f>
        <v>1</v>
      </c>
      <c r="M7" s="17">
        <f>COUNTIF(M$14:M1524, "UC")</f>
        <v>1</v>
      </c>
      <c r="N7" s="17">
        <f>COUNTIF(N$14:N1524, "UC")</f>
        <v>1</v>
      </c>
      <c r="O7" s="17">
        <f>COUNTIF(O$14:O1524, "UC")</f>
        <v>1</v>
      </c>
      <c r="P7" s="17">
        <f>COUNTIF(P$14:P1524, "UC")</f>
        <v>1</v>
      </c>
      <c r="Q7" s="17">
        <f>COUNTIF(Q$14:Q1524, "UC")</f>
        <v>1</v>
      </c>
      <c r="R7" s="17">
        <f>COUNTIF(R$14:R1524, "UC")</f>
        <v>1</v>
      </c>
      <c r="S7" s="17">
        <f>COUNTIF(S$14:S1524, "UC")</f>
        <v>1</v>
      </c>
      <c r="T7" s="17">
        <f>COUNTIF(T$14:T1524, "UC")</f>
        <v>0</v>
      </c>
      <c r="U7" s="17">
        <f>COUNTIF(U$14:U1524, "UC")</f>
        <v>0</v>
      </c>
      <c r="V7" s="17">
        <f>COUNTIF(V$14:V1524, "UC")</f>
        <v>0</v>
      </c>
      <c r="W7" s="17">
        <f>COUNTIF(W$14:W1524, "UC")</f>
        <v>0</v>
      </c>
      <c r="X7" s="17">
        <f>COUNTIF(X$14:X1524, "UC")</f>
        <v>0</v>
      </c>
      <c r="Y7" s="17">
        <f>COUNTIF(Y$14:Y1524, "UC")</f>
        <v>0</v>
      </c>
      <c r="Z7" s="17">
        <f>COUNTIF(Z$14:Z1524, "UC")</f>
        <v>0</v>
      </c>
      <c r="AA7" s="17">
        <f>COUNTIF(AA$14:AA1524, "UC")</f>
        <v>0</v>
      </c>
      <c r="AB7" s="17">
        <f>COUNTIF(AB$14:AB1524, "UC")</f>
        <v>0</v>
      </c>
    </row>
    <row r="8" spans="1:1000" ht="15.75" customHeight="1" x14ac:dyDescent="0.2">
      <c r="A8" s="16" t="s">
        <v>17</v>
      </c>
      <c r="B8" s="11"/>
      <c r="C8" s="17">
        <f>COUNTIF(C$14:C1524, "SC")</f>
        <v>1</v>
      </c>
      <c r="D8" s="17">
        <f>COUNTIF(D$14:D1524, "SC")</f>
        <v>1</v>
      </c>
      <c r="E8" s="17">
        <f>COUNTIF(E$14:E1524, "SC")</f>
        <v>1</v>
      </c>
      <c r="F8" s="17">
        <f>COUNTIF(F$14:F1524, "SC")</f>
        <v>1</v>
      </c>
      <c r="G8" s="17">
        <f>COUNTIF(G$14:G1524, "SC")</f>
        <v>1</v>
      </c>
      <c r="H8" s="17">
        <f>COUNTIF(H$14:H1524, "SC")</f>
        <v>1</v>
      </c>
      <c r="I8" s="17">
        <f>COUNTIF(I$14:I1524, "SC")</f>
        <v>1</v>
      </c>
      <c r="J8" s="17">
        <f>COUNTIF(J$14:J1524, "SC")</f>
        <v>2</v>
      </c>
      <c r="K8" s="17">
        <f>COUNTIF(K$14:K1524, "SC")</f>
        <v>1</v>
      </c>
      <c r="L8" s="17">
        <f>COUNTIF(L$14:L1524, "SC")</f>
        <v>1</v>
      </c>
      <c r="M8" s="17">
        <f>COUNTIF(M$14:M1524, "SC")</f>
        <v>1</v>
      </c>
      <c r="N8" s="17">
        <f>COUNTIF(N$14:N1524, "SC")</f>
        <v>1</v>
      </c>
      <c r="O8" s="17">
        <f>COUNTIF(O$14:O1524, "SC")</f>
        <v>1</v>
      </c>
      <c r="P8" s="17">
        <f>COUNTIF(P$14:P1524, "SC")</f>
        <v>1</v>
      </c>
      <c r="Q8" s="17">
        <f>COUNTIF(Q$14:Q1524, "SC")</f>
        <v>1</v>
      </c>
      <c r="R8" s="17">
        <f>COUNTIF(R$14:R1524, "SC")</f>
        <v>1</v>
      </c>
      <c r="S8" s="17">
        <f>COUNTIF(S$14:S1524, "SC")</f>
        <v>1</v>
      </c>
      <c r="T8" s="17">
        <f>COUNTIF(T$14:T1524, "SC")</f>
        <v>0</v>
      </c>
      <c r="U8" s="17">
        <f>COUNTIF(U$14:U1524, "SC")</f>
        <v>0</v>
      </c>
      <c r="V8" s="17">
        <f>COUNTIF(V$14:V1524, "SC")</f>
        <v>0</v>
      </c>
      <c r="W8" s="17">
        <f>COUNTIF(W$14:W1524, "SC")</f>
        <v>0</v>
      </c>
      <c r="X8" s="17">
        <f>COUNTIF(X$14:X1524, "SC")</f>
        <v>0</v>
      </c>
      <c r="Y8" s="17">
        <f>COUNTIF(Y$14:Y1524, "SC")</f>
        <v>0</v>
      </c>
      <c r="Z8" s="17">
        <f>COUNTIF(Z$14:Z1524, "SC")</f>
        <v>0</v>
      </c>
      <c r="AA8" s="17">
        <f>COUNTIF(AA$14:AA1524, "SC")</f>
        <v>0</v>
      </c>
      <c r="AB8" s="17">
        <f>COUNTIF(AB$14:AB1524, "SC")</f>
        <v>0</v>
      </c>
    </row>
    <row r="9" spans="1:1000" ht="15.75" customHeight="1" x14ac:dyDescent="0.2">
      <c r="A9" s="16" t="s">
        <v>18</v>
      </c>
      <c r="B9" s="11"/>
      <c r="C9" s="17">
        <f>COUNTIF(C$14:C1524, "O")</f>
        <v>0</v>
      </c>
      <c r="D9" s="17">
        <f>COUNTIF(D$14:D1524, "O")</f>
        <v>0</v>
      </c>
      <c r="E9" s="17">
        <f>COUNTIF(E$14:E1524, "O")</f>
        <v>0</v>
      </c>
      <c r="F9" s="17">
        <f>COUNTIF(F$14:F1524, "O")</f>
        <v>0</v>
      </c>
      <c r="G9" s="17">
        <f>COUNTIF(G$14:G1524, "O")</f>
        <v>0</v>
      </c>
      <c r="H9" s="17">
        <f>COUNTIF(H$14:H1524, "O")</f>
        <v>0</v>
      </c>
      <c r="I9" s="17">
        <f>COUNTIF(I$14:I1524, "O")</f>
        <v>0</v>
      </c>
      <c r="J9" s="17">
        <f>COUNTIF(J$14:J1524, "O")</f>
        <v>0</v>
      </c>
      <c r="K9" s="17">
        <f>COUNTIF(K$14:K1524, "O")</f>
        <v>0</v>
      </c>
      <c r="L9" s="17">
        <f>COUNTIF(L$14:L1524, "O")</f>
        <v>0</v>
      </c>
      <c r="M9" s="17">
        <f>COUNTIF(M$14:M1524, "O")</f>
        <v>0</v>
      </c>
      <c r="N9" s="17">
        <f>COUNTIF(N$14:N1524, "O")</f>
        <v>0</v>
      </c>
      <c r="O9" s="17">
        <f>COUNTIF(O$14:O1524, "O")</f>
        <v>0</v>
      </c>
      <c r="P9" s="17">
        <f>COUNTIF(P$14:P1524, "O")</f>
        <v>0</v>
      </c>
      <c r="Q9" s="17">
        <f>COUNTIF(Q$14:Q1524, "O")</f>
        <v>0</v>
      </c>
      <c r="R9" s="17">
        <f>COUNTIF(R$14:R1524, "O")</f>
        <v>0</v>
      </c>
      <c r="S9" s="17">
        <f>COUNTIF(S$14:S1524, "O")</f>
        <v>0</v>
      </c>
      <c r="T9" s="17">
        <f>COUNTIF(T$14:T1524, "O")</f>
        <v>0</v>
      </c>
      <c r="U9" s="17">
        <f>COUNTIF(U$14:U1524, "O")</f>
        <v>0</v>
      </c>
      <c r="V9" s="17">
        <f>COUNTIF(V$14:V1524, "O")</f>
        <v>0</v>
      </c>
      <c r="W9" s="17">
        <f>COUNTIF(W$14:W1524, "O")</f>
        <v>0</v>
      </c>
      <c r="X9" s="17">
        <f>COUNTIF(X$14:X1524, "O")</f>
        <v>0</v>
      </c>
      <c r="Y9" s="17">
        <f>COUNTIF(Y$14:Y1524, "O")</f>
        <v>0</v>
      </c>
      <c r="Z9" s="17">
        <f>COUNTIF(Z$14:Z1524, "O")</f>
        <v>0</v>
      </c>
      <c r="AA9" s="17">
        <f>COUNTIF(AA$14:AA1524, "O")</f>
        <v>0</v>
      </c>
      <c r="AB9" s="17">
        <f>COUNTIF(AB$14:AB1524, "O")</f>
        <v>0</v>
      </c>
    </row>
    <row r="10" spans="1:1000" ht="15.75" customHeight="1" x14ac:dyDescent="0.2">
      <c r="A10" s="16" t="s">
        <v>19</v>
      </c>
      <c r="B10" s="11"/>
      <c r="C10" s="17">
        <f>COUNTIF(C$14:C1524, "SQ")</f>
        <v>0</v>
      </c>
      <c r="D10" s="17">
        <f>COUNTIF(D$14:D1524, "SQ")</f>
        <v>0</v>
      </c>
      <c r="E10" s="17">
        <f>COUNTIF(E$14:E1524, "SQ")</f>
        <v>0</v>
      </c>
      <c r="F10" s="17">
        <f>COUNTIF(F$14:F1524, "SQ")</f>
        <v>0</v>
      </c>
      <c r="G10" s="17">
        <f>COUNTIF(G$14:G1524, "SQ")</f>
        <v>0</v>
      </c>
      <c r="H10" s="17">
        <f>COUNTIF(H$14:H1524, "SQ")</f>
        <v>0</v>
      </c>
      <c r="I10" s="17">
        <f>COUNTIF(I$14:I1524, "SQ")</f>
        <v>0</v>
      </c>
      <c r="J10" s="17">
        <f>COUNTIF(J$14:J1524, "SQ")</f>
        <v>0</v>
      </c>
      <c r="K10" s="17">
        <f>COUNTIF(K$14:K1524, "SQ")</f>
        <v>0</v>
      </c>
      <c r="L10" s="17">
        <f>COUNTIF(L$14:L1524, "SQ")</f>
        <v>0</v>
      </c>
      <c r="M10" s="17">
        <f>COUNTIF(M$14:M1524, "SQ")</f>
        <v>0</v>
      </c>
      <c r="N10" s="17">
        <f>COUNTIF(N$14:N1524, "SQ")</f>
        <v>0</v>
      </c>
      <c r="O10" s="17">
        <f>COUNTIF(O$14:O1524, "SQ")</f>
        <v>0</v>
      </c>
      <c r="P10" s="17">
        <f>COUNTIF(P$14:P1524, "SQ")</f>
        <v>0</v>
      </c>
      <c r="Q10" s="17">
        <f>COUNTIF(Q$14:Q1524, "SQ")</f>
        <v>0</v>
      </c>
      <c r="R10" s="17">
        <f>COUNTIF(R$14:R1524, "SQ")</f>
        <v>0</v>
      </c>
      <c r="S10" s="17">
        <f>COUNTIF(S$14:S1524, "SQ")</f>
        <v>0</v>
      </c>
      <c r="T10" s="17">
        <f>COUNTIF(T$14:T1524, "SQ")</f>
        <v>0</v>
      </c>
      <c r="U10" s="17">
        <f>COUNTIF(U$14:U1524, "SQ")</f>
        <v>0</v>
      </c>
      <c r="V10" s="17">
        <f>COUNTIF(V$14:V1524, "SQ")</f>
        <v>0</v>
      </c>
      <c r="W10" s="17">
        <f>COUNTIF(W$14:W1524, "SQ")</f>
        <v>0</v>
      </c>
      <c r="X10" s="17">
        <f>COUNTIF(X$14:X1524, "SQ")</f>
        <v>0</v>
      </c>
      <c r="Y10" s="17">
        <f>COUNTIF(Y$14:Y1524, "SQ")</f>
        <v>0</v>
      </c>
      <c r="Z10" s="17">
        <f>COUNTIF(Z$14:Z1524, "SQ")</f>
        <v>0</v>
      </c>
      <c r="AA10" s="17">
        <f>COUNTIF(AA$14:AA1524, "SQ")</f>
        <v>0</v>
      </c>
      <c r="AB10" s="17">
        <f>COUNTIF(AB$14:AB1524, "SQ")</f>
        <v>0</v>
      </c>
    </row>
    <row r="11" spans="1:1000" ht="15.75" customHeight="1" x14ac:dyDescent="0.2">
      <c r="A11" s="16" t="s">
        <v>20</v>
      </c>
      <c r="B11" s="11"/>
      <c r="C11" s="17">
        <f>COUNTIF(C$14:C1524, "ST")</f>
        <v>1</v>
      </c>
      <c r="D11" s="17">
        <f>COUNTIF(D$14:D1524, "ST")</f>
        <v>1</v>
      </c>
      <c r="E11" s="17">
        <f>COUNTIF(E$14:E1524, "ST")</f>
        <v>1</v>
      </c>
      <c r="F11" s="17">
        <f>COUNTIF(F$14:F1524, "ST")</f>
        <v>1</v>
      </c>
      <c r="G11" s="17">
        <f>COUNTIF(G$14:G1524, "ST")</f>
        <v>1</v>
      </c>
      <c r="H11" s="17">
        <f>COUNTIF(H$14:H1524, "ST")</f>
        <v>2</v>
      </c>
      <c r="I11" s="17">
        <f>COUNTIF(I$14:I1524, "ST")</f>
        <v>1</v>
      </c>
      <c r="J11" s="17">
        <f>COUNTIF(J$14:J1524, "ST")</f>
        <v>1</v>
      </c>
      <c r="K11" s="17">
        <f>COUNTIF(K$14:K1524, "ST")</f>
        <v>2</v>
      </c>
      <c r="L11" s="17">
        <f>COUNTIF(L$14:L1524, "ST")</f>
        <v>1</v>
      </c>
      <c r="M11" s="17">
        <f>COUNTIF(M$14:M1524, "ST")</f>
        <v>1</v>
      </c>
      <c r="N11" s="17">
        <f>COUNTIF(N$14:N1524, "ST")</f>
        <v>1</v>
      </c>
      <c r="O11" s="17">
        <f>COUNTIF(O$14:O1524, "ST")</f>
        <v>1</v>
      </c>
      <c r="P11" s="17">
        <f>COUNTIF(P$14:P1524, "ST")</f>
        <v>1</v>
      </c>
      <c r="Q11" s="17">
        <f>COUNTIF(Q$14:Q1524, "ST")</f>
        <v>1</v>
      </c>
      <c r="R11" s="17">
        <f>COUNTIF(R$14:R1524, "ST")</f>
        <v>1</v>
      </c>
      <c r="S11" s="17">
        <f>COUNTIF(S$14:S1524, "ST")</f>
        <v>1</v>
      </c>
      <c r="T11" s="17">
        <f>COUNTIF(T$14:T1524, "ST")</f>
        <v>0</v>
      </c>
      <c r="U11" s="17">
        <f>COUNTIF(U$14:U1524, "ST")</f>
        <v>0</v>
      </c>
      <c r="V11" s="17">
        <f>COUNTIF(V$14:V1524, "ST")</f>
        <v>0</v>
      </c>
      <c r="W11" s="17">
        <f>COUNTIF(W$14:W1524, "ST")</f>
        <v>0</v>
      </c>
      <c r="X11" s="17">
        <f>COUNTIF(X$14:X1524, "ST")</f>
        <v>0</v>
      </c>
      <c r="Y11" s="17">
        <f>COUNTIF(Y$14:Y1524, "ST")</f>
        <v>0</v>
      </c>
      <c r="Z11" s="17">
        <f>COUNTIF(Z$14:Z1524, "ST")</f>
        <v>0</v>
      </c>
      <c r="AA11" s="17">
        <f>COUNTIF(AA$14:AA1524, "ST")</f>
        <v>0</v>
      </c>
      <c r="AB11" s="17">
        <f>COUNTIF(AB$14:AB1524, "ST")</f>
        <v>0</v>
      </c>
    </row>
    <row r="12" spans="1:1000" ht="15.75" customHeight="1" x14ac:dyDescent="0.2">
      <c r="A12" s="16" t="s">
        <v>21</v>
      </c>
      <c r="B12" s="11"/>
      <c r="C12" s="17">
        <f>COUNTIF(C$14:C1524, "TC")</f>
        <v>1</v>
      </c>
      <c r="D12" s="17">
        <f>COUNTIF(D$14:D1524, "TC")</f>
        <v>0</v>
      </c>
      <c r="E12" s="17">
        <f>COUNTIF(E$14:E1524, "TC")</f>
        <v>1</v>
      </c>
      <c r="F12" s="17">
        <f>COUNTIF(F$14:F1524, "TC")</f>
        <v>1</v>
      </c>
      <c r="G12" s="17">
        <f>COUNTIF(G$14:G1524, "TC")</f>
        <v>1</v>
      </c>
      <c r="H12" s="17">
        <f>COUNTIF(H$14:H1524, "TC")</f>
        <v>1</v>
      </c>
      <c r="I12" s="17">
        <f>COUNTIF(I$14:I1524, "TC")</f>
        <v>0</v>
      </c>
      <c r="J12" s="17">
        <f>COUNTIF(J$14:J1524, "TC")</f>
        <v>2</v>
      </c>
      <c r="K12" s="17">
        <f>COUNTIF(K$14:K1524, "TC")</f>
        <v>1</v>
      </c>
      <c r="L12" s="17">
        <f>COUNTIF(L$14:L1524, "TC")</f>
        <v>1</v>
      </c>
      <c r="M12" s="17">
        <f>COUNTIF(M$14:M1524, "TC")</f>
        <v>1</v>
      </c>
      <c r="N12" s="17">
        <f>COUNTIF(N$14:N1524, "TC")</f>
        <v>1</v>
      </c>
      <c r="O12" s="17">
        <f>COUNTIF(O$14:O1524, "TC")</f>
        <v>1</v>
      </c>
      <c r="P12" s="17">
        <f>COUNTIF(P$14:P1524, "TC")</f>
        <v>1</v>
      </c>
      <c r="Q12" s="17">
        <f>COUNTIF(Q$14:Q1524, "TC")</f>
        <v>1</v>
      </c>
      <c r="R12" s="17">
        <f>COUNTIF(R$14:R1524, "TC")</f>
        <v>1</v>
      </c>
      <c r="S12" s="17">
        <f>COUNTIF(S$14:S1524, "TC")</f>
        <v>0</v>
      </c>
      <c r="T12" s="17">
        <f>COUNTIF(T$14:T1524, "TC")</f>
        <v>0</v>
      </c>
      <c r="U12" s="17">
        <f>COUNTIF(U$14:U1524, "TC")</f>
        <v>0</v>
      </c>
      <c r="V12" s="17">
        <f>COUNTIF(V$14:V1524, "TC")</f>
        <v>0</v>
      </c>
      <c r="W12" s="17">
        <f>COUNTIF(W$14:W1524, "TC")</f>
        <v>0</v>
      </c>
      <c r="X12" s="17">
        <f>COUNTIF(X$14:X1524, "TC")</f>
        <v>0</v>
      </c>
      <c r="Y12" s="17">
        <f>COUNTIF(Y$14:Y1524, "TC")</f>
        <v>0</v>
      </c>
      <c r="Z12" s="17">
        <f>COUNTIF(Z$14:Z1524, "TC")</f>
        <v>0</v>
      </c>
      <c r="AA12" s="17">
        <f>COUNTIF(AA$14:AA1524, "TC")</f>
        <v>0</v>
      </c>
      <c r="AB12" s="17">
        <f>COUNTIF(AB$14:AB1524, "TC")</f>
        <v>0</v>
      </c>
    </row>
    <row r="13" spans="1:1000" ht="15.75" customHeight="1" x14ac:dyDescent="0.2">
      <c r="A13" s="18" t="s">
        <v>22</v>
      </c>
      <c r="B13" s="7"/>
      <c r="C13" s="19">
        <f t="shared" ref="C13:AB13" si="0">SUM(C$7:C$12)</f>
        <v>4</v>
      </c>
      <c r="D13" s="19">
        <f t="shared" si="0"/>
        <v>3</v>
      </c>
      <c r="E13" s="19">
        <f t="shared" si="0"/>
        <v>4</v>
      </c>
      <c r="F13" s="19">
        <f t="shared" si="0"/>
        <v>4</v>
      </c>
      <c r="G13" s="19">
        <f t="shared" si="0"/>
        <v>4</v>
      </c>
      <c r="H13" s="19">
        <f t="shared" si="0"/>
        <v>5</v>
      </c>
      <c r="I13" s="19">
        <f t="shared" si="0"/>
        <v>3</v>
      </c>
      <c r="J13" s="19">
        <f t="shared" si="0"/>
        <v>8</v>
      </c>
      <c r="K13" s="19">
        <f t="shared" si="0"/>
        <v>5</v>
      </c>
      <c r="L13" s="19">
        <f t="shared" si="0"/>
        <v>4</v>
      </c>
      <c r="M13" s="19">
        <f t="shared" si="0"/>
        <v>4</v>
      </c>
      <c r="N13" s="19">
        <f t="shared" si="0"/>
        <v>4</v>
      </c>
      <c r="O13" s="19">
        <f t="shared" si="0"/>
        <v>4</v>
      </c>
      <c r="P13" s="19">
        <f t="shared" si="0"/>
        <v>4</v>
      </c>
      <c r="Q13" s="19">
        <f t="shared" si="0"/>
        <v>4</v>
      </c>
      <c r="R13" s="19">
        <f t="shared" si="0"/>
        <v>4</v>
      </c>
      <c r="S13" s="19">
        <f t="shared" si="0"/>
        <v>3</v>
      </c>
      <c r="T13" s="19">
        <f t="shared" si="0"/>
        <v>0</v>
      </c>
      <c r="U13" s="19">
        <f t="shared" si="0"/>
        <v>0</v>
      </c>
      <c r="V13" s="19">
        <f t="shared" si="0"/>
        <v>0</v>
      </c>
      <c r="W13" s="19">
        <f t="shared" si="0"/>
        <v>0</v>
      </c>
      <c r="X13" s="19">
        <f t="shared" si="0"/>
        <v>0</v>
      </c>
      <c r="Y13" s="19">
        <f t="shared" si="0"/>
        <v>0</v>
      </c>
      <c r="Z13" s="19">
        <f t="shared" si="0"/>
        <v>0</v>
      </c>
      <c r="AA13" s="19">
        <f t="shared" si="0"/>
        <v>0</v>
      </c>
      <c r="AB13" s="19">
        <f t="shared" si="0"/>
        <v>0</v>
      </c>
    </row>
    <row r="14" spans="1:1000" ht="15.75" customHeight="1" x14ac:dyDescent="0.2">
      <c r="A14" s="45" t="s">
        <v>81</v>
      </c>
      <c r="B14" s="20">
        <f t="shared" ref="B14:B86" si="1">COUNTIF($C14:AA14, "&lt;&gt;")</f>
        <v>1</v>
      </c>
      <c r="C14" s="21" t="s">
        <v>223</v>
      </c>
      <c r="E14" s="21"/>
      <c r="F14" s="21"/>
    </row>
    <row r="15" spans="1:1000" ht="15.75" customHeight="1" x14ac:dyDescent="0.2">
      <c r="A15" s="46" t="s">
        <v>82</v>
      </c>
      <c r="B15" s="20">
        <f t="shared" si="1"/>
        <v>1</v>
      </c>
      <c r="C15" s="21"/>
      <c r="D15" s="52" t="s">
        <v>223</v>
      </c>
      <c r="F15" s="21"/>
    </row>
    <row r="16" spans="1:1000" ht="15.75" customHeight="1" x14ac:dyDescent="0.2">
      <c r="A16" s="46" t="s">
        <v>83</v>
      </c>
      <c r="B16" s="20">
        <f t="shared" si="1"/>
        <v>1</v>
      </c>
      <c r="C16" s="21"/>
      <c r="E16" s="52" t="s">
        <v>223</v>
      </c>
      <c r="F16" s="21"/>
    </row>
    <row r="17" spans="1:19" ht="15.75" customHeight="1" x14ac:dyDescent="0.2">
      <c r="A17" s="46" t="s">
        <v>84</v>
      </c>
      <c r="B17" s="20">
        <f t="shared" si="1"/>
        <v>1</v>
      </c>
      <c r="C17" s="21"/>
      <c r="F17" s="52" t="s">
        <v>223</v>
      </c>
      <c r="G17" s="21"/>
    </row>
    <row r="18" spans="1:19" ht="15.75" customHeight="1" x14ac:dyDescent="0.2">
      <c r="A18" s="46" t="s">
        <v>85</v>
      </c>
      <c r="B18" s="20">
        <f t="shared" si="1"/>
        <v>1</v>
      </c>
      <c r="G18" s="52" t="s">
        <v>223</v>
      </c>
    </row>
    <row r="19" spans="1:19" ht="15.75" customHeight="1" x14ac:dyDescent="0.2">
      <c r="A19" s="46" t="s">
        <v>86</v>
      </c>
      <c r="B19" s="20">
        <f t="shared" si="1"/>
        <v>1</v>
      </c>
      <c r="H19" s="52" t="s">
        <v>223</v>
      </c>
    </row>
    <row r="20" spans="1:19" ht="12.75" x14ac:dyDescent="0.2">
      <c r="A20" s="46" t="s">
        <v>87</v>
      </c>
      <c r="B20" s="20">
        <f t="shared" si="1"/>
        <v>1</v>
      </c>
      <c r="C20" s="21"/>
      <c r="I20" s="52" t="s">
        <v>223</v>
      </c>
    </row>
    <row r="21" spans="1:19" ht="12.75" x14ac:dyDescent="0.2">
      <c r="A21" s="46" t="s">
        <v>88</v>
      </c>
      <c r="B21" s="20">
        <f t="shared" si="1"/>
        <v>1</v>
      </c>
      <c r="C21" s="21"/>
      <c r="J21" s="52" t="s">
        <v>223</v>
      </c>
    </row>
    <row r="22" spans="1:19" ht="12.75" x14ac:dyDescent="0.2">
      <c r="A22" s="46" t="s">
        <v>89</v>
      </c>
      <c r="B22" s="20">
        <f t="shared" si="1"/>
        <v>1</v>
      </c>
      <c r="C22" s="21"/>
      <c r="J22" s="52" t="s">
        <v>223</v>
      </c>
    </row>
    <row r="23" spans="1:19" ht="12.75" x14ac:dyDescent="0.2">
      <c r="A23" s="46" t="s">
        <v>90</v>
      </c>
      <c r="B23" s="20">
        <f t="shared" si="1"/>
        <v>1</v>
      </c>
      <c r="C23" s="21"/>
      <c r="J23" s="52" t="s">
        <v>223</v>
      </c>
    </row>
    <row r="24" spans="1:19" ht="12.75" x14ac:dyDescent="0.2">
      <c r="A24" s="46" t="s">
        <v>91</v>
      </c>
      <c r="B24" s="20">
        <f t="shared" si="1"/>
        <v>1</v>
      </c>
      <c r="C24" s="21"/>
      <c r="K24" s="52" t="s">
        <v>223</v>
      </c>
    </row>
    <row r="25" spans="1:19" ht="12.75" x14ac:dyDescent="0.2">
      <c r="A25" s="46" t="s">
        <v>92</v>
      </c>
      <c r="B25" s="20">
        <f t="shared" si="1"/>
        <v>1</v>
      </c>
      <c r="C25" s="21"/>
      <c r="L25" s="52" t="s">
        <v>223</v>
      </c>
    </row>
    <row r="26" spans="1:19" ht="12" customHeight="1" x14ac:dyDescent="0.2">
      <c r="A26" s="46" t="s">
        <v>93</v>
      </c>
      <c r="B26" s="20">
        <f t="shared" si="1"/>
        <v>1</v>
      </c>
      <c r="M26" s="52" t="s">
        <v>223</v>
      </c>
    </row>
    <row r="27" spans="1:19" ht="12" customHeight="1" x14ac:dyDescent="0.2">
      <c r="A27" s="46" t="s">
        <v>190</v>
      </c>
      <c r="B27" s="20">
        <f t="shared" si="1"/>
        <v>1</v>
      </c>
      <c r="N27" s="52" t="s">
        <v>223</v>
      </c>
    </row>
    <row r="28" spans="1:19" ht="12" customHeight="1" x14ac:dyDescent="0.2">
      <c r="A28" s="46" t="s">
        <v>191</v>
      </c>
      <c r="B28" s="20">
        <f t="shared" si="1"/>
        <v>1</v>
      </c>
      <c r="O28" s="52" t="s">
        <v>223</v>
      </c>
    </row>
    <row r="29" spans="1:19" ht="12" customHeight="1" x14ac:dyDescent="0.2">
      <c r="A29" s="46" t="s">
        <v>192</v>
      </c>
      <c r="B29" s="20">
        <f t="shared" si="1"/>
        <v>1</v>
      </c>
      <c r="P29" s="52" t="s">
        <v>223</v>
      </c>
    </row>
    <row r="30" spans="1:19" ht="12" customHeight="1" x14ac:dyDescent="0.2">
      <c r="A30" s="46" t="s">
        <v>193</v>
      </c>
      <c r="B30" s="20">
        <f t="shared" si="1"/>
        <v>1</v>
      </c>
      <c r="Q30" s="52" t="s">
        <v>223</v>
      </c>
    </row>
    <row r="31" spans="1:19" ht="12" customHeight="1" x14ac:dyDescent="0.2">
      <c r="A31" s="46" t="s">
        <v>194</v>
      </c>
      <c r="B31" s="20">
        <f t="shared" si="1"/>
        <v>1</v>
      </c>
      <c r="R31" s="52" t="s">
        <v>223</v>
      </c>
    </row>
    <row r="32" spans="1:19" ht="12" customHeight="1" x14ac:dyDescent="0.2">
      <c r="A32" s="46" t="s">
        <v>195</v>
      </c>
      <c r="B32" s="20">
        <f t="shared" si="1"/>
        <v>1</v>
      </c>
      <c r="S32" s="52" t="s">
        <v>223</v>
      </c>
    </row>
    <row r="33" spans="1:17" ht="12.75" x14ac:dyDescent="0.2">
      <c r="A33" s="46" t="s">
        <v>55</v>
      </c>
      <c r="B33" s="20">
        <f t="shared" si="1"/>
        <v>1</v>
      </c>
      <c r="C33" s="52" t="s">
        <v>224</v>
      </c>
      <c r="E33" s="21"/>
    </row>
    <row r="34" spans="1:17" ht="12.75" x14ac:dyDescent="0.2">
      <c r="A34" s="46" t="s">
        <v>56</v>
      </c>
      <c r="B34" s="20">
        <f t="shared" si="1"/>
        <v>1</v>
      </c>
      <c r="D34" s="52" t="s">
        <v>224</v>
      </c>
    </row>
    <row r="35" spans="1:17" ht="12.75" x14ac:dyDescent="0.2">
      <c r="A35" s="46" t="s">
        <v>57</v>
      </c>
      <c r="B35" s="20">
        <f t="shared" si="1"/>
        <v>1</v>
      </c>
      <c r="C35" s="21"/>
      <c r="D35" s="21"/>
      <c r="E35" s="21" t="s">
        <v>224</v>
      </c>
      <c r="F35" s="21"/>
    </row>
    <row r="36" spans="1:17" ht="12.75" x14ac:dyDescent="0.2">
      <c r="A36" s="46" t="s">
        <v>58</v>
      </c>
      <c r="B36" s="20">
        <f t="shared" si="1"/>
        <v>1</v>
      </c>
      <c r="F36" s="52" t="s">
        <v>224</v>
      </c>
    </row>
    <row r="37" spans="1:17" ht="12.75" x14ac:dyDescent="0.2">
      <c r="A37" s="46" t="s">
        <v>59</v>
      </c>
      <c r="B37" s="20">
        <f t="shared" si="1"/>
        <v>1</v>
      </c>
      <c r="G37" s="52" t="s">
        <v>224</v>
      </c>
    </row>
    <row r="38" spans="1:17" ht="12.75" x14ac:dyDescent="0.2">
      <c r="A38" s="46" t="s">
        <v>60</v>
      </c>
      <c r="B38" s="20">
        <f t="shared" si="1"/>
        <v>1</v>
      </c>
      <c r="H38" s="52" t="s">
        <v>224</v>
      </c>
      <c r="I38" s="52"/>
    </row>
    <row r="39" spans="1:17" ht="12.75" x14ac:dyDescent="0.2">
      <c r="A39" s="47" t="s">
        <v>61</v>
      </c>
      <c r="B39" s="20">
        <f t="shared" si="1"/>
        <v>1</v>
      </c>
      <c r="I39" s="52" t="s">
        <v>224</v>
      </c>
    </row>
    <row r="40" spans="1:17" ht="12.75" x14ac:dyDescent="0.2">
      <c r="A40" s="47" t="s">
        <v>62</v>
      </c>
      <c r="B40" s="20">
        <f t="shared" si="1"/>
        <v>1</v>
      </c>
      <c r="C40" s="21"/>
      <c r="J40" s="52" t="s">
        <v>224</v>
      </c>
    </row>
    <row r="41" spans="1:17" ht="12.75" x14ac:dyDescent="0.2">
      <c r="A41" s="47" t="s">
        <v>76</v>
      </c>
      <c r="B41" s="20">
        <f t="shared" si="1"/>
        <v>1</v>
      </c>
      <c r="D41" s="21"/>
      <c r="J41" s="52" t="s">
        <v>224</v>
      </c>
    </row>
    <row r="42" spans="1:17" ht="12.75" x14ac:dyDescent="0.2">
      <c r="A42" s="46" t="s">
        <v>63</v>
      </c>
      <c r="B42" s="20">
        <f t="shared" si="1"/>
        <v>1</v>
      </c>
      <c r="J42" s="52"/>
      <c r="K42" s="52" t="s">
        <v>224</v>
      </c>
    </row>
    <row r="43" spans="1:17" ht="12.75" x14ac:dyDescent="0.2">
      <c r="A43" s="46" t="s">
        <v>64</v>
      </c>
      <c r="B43" s="20">
        <f t="shared" si="1"/>
        <v>1</v>
      </c>
      <c r="L43" s="52" t="s">
        <v>224</v>
      </c>
    </row>
    <row r="44" spans="1:17" ht="12.75" x14ac:dyDescent="0.2">
      <c r="A44" s="46" t="s">
        <v>65</v>
      </c>
      <c r="B44" s="20">
        <f t="shared" si="1"/>
        <v>1</v>
      </c>
      <c r="M44" s="52" t="s">
        <v>224</v>
      </c>
    </row>
    <row r="45" spans="1:17" ht="12.75" x14ac:dyDescent="0.2">
      <c r="A45" s="46" t="s">
        <v>178</v>
      </c>
      <c r="B45" s="20">
        <f t="shared" si="1"/>
        <v>1</v>
      </c>
      <c r="N45" s="52" t="s">
        <v>224</v>
      </c>
    </row>
    <row r="46" spans="1:17" ht="12.75" x14ac:dyDescent="0.2">
      <c r="A46" s="46" t="s">
        <v>179</v>
      </c>
      <c r="B46" s="20">
        <f t="shared" si="1"/>
        <v>1</v>
      </c>
      <c r="O46" s="52" t="s">
        <v>224</v>
      </c>
    </row>
    <row r="47" spans="1:17" ht="12.75" x14ac:dyDescent="0.2">
      <c r="A47" s="46" t="s">
        <v>180</v>
      </c>
      <c r="B47" s="20">
        <f t="shared" si="1"/>
        <v>1</v>
      </c>
      <c r="P47" s="52" t="s">
        <v>224</v>
      </c>
    </row>
    <row r="48" spans="1:17" ht="12.75" x14ac:dyDescent="0.2">
      <c r="A48" s="46" t="s">
        <v>181</v>
      </c>
      <c r="B48" s="20">
        <f t="shared" si="1"/>
        <v>1</v>
      </c>
      <c r="Q48" s="52" t="s">
        <v>224</v>
      </c>
    </row>
    <row r="49" spans="1:19" ht="12.75" x14ac:dyDescent="0.2">
      <c r="A49" s="46" t="s">
        <v>182</v>
      </c>
      <c r="B49" s="20">
        <f t="shared" si="1"/>
        <v>1</v>
      </c>
      <c r="R49" s="52" t="s">
        <v>224</v>
      </c>
    </row>
    <row r="50" spans="1:19" ht="12.75" x14ac:dyDescent="0.2">
      <c r="A50" s="46" t="s">
        <v>183</v>
      </c>
      <c r="B50" s="20">
        <f t="shared" si="1"/>
        <v>1</v>
      </c>
      <c r="S50" s="52" t="s">
        <v>224</v>
      </c>
    </row>
    <row r="51" spans="1:19" ht="12.75" x14ac:dyDescent="0.2">
      <c r="A51" s="46" t="s">
        <v>154</v>
      </c>
      <c r="B51" s="20">
        <f t="shared" si="1"/>
        <v>1</v>
      </c>
      <c r="C51" s="52" t="s">
        <v>225</v>
      </c>
    </row>
    <row r="52" spans="1:19" ht="12.75" x14ac:dyDescent="0.2">
      <c r="A52" s="46" t="s">
        <v>155</v>
      </c>
      <c r="B52" s="20">
        <f t="shared" si="1"/>
        <v>1</v>
      </c>
      <c r="D52" s="52" t="s">
        <v>225</v>
      </c>
    </row>
    <row r="53" spans="1:19" ht="12.75" x14ac:dyDescent="0.2">
      <c r="A53" s="46" t="s">
        <v>156</v>
      </c>
      <c r="B53" s="20">
        <f t="shared" si="1"/>
        <v>1</v>
      </c>
      <c r="C53" s="21"/>
      <c r="E53" s="52" t="s">
        <v>225</v>
      </c>
    </row>
    <row r="54" spans="1:19" ht="12.75" x14ac:dyDescent="0.2">
      <c r="A54" s="46" t="s">
        <v>157</v>
      </c>
      <c r="B54" s="20">
        <f t="shared" si="1"/>
        <v>1</v>
      </c>
      <c r="E54" s="21"/>
      <c r="F54" s="52" t="s">
        <v>225</v>
      </c>
    </row>
    <row r="55" spans="1:19" ht="12.75" x14ac:dyDescent="0.2">
      <c r="A55" s="46" t="s">
        <v>158</v>
      </c>
      <c r="B55" s="20">
        <f t="shared" si="1"/>
        <v>1</v>
      </c>
      <c r="E55" s="21"/>
      <c r="G55" s="52" t="s">
        <v>225</v>
      </c>
    </row>
    <row r="56" spans="1:19" ht="12.75" x14ac:dyDescent="0.2">
      <c r="A56" s="46" t="s">
        <v>159</v>
      </c>
      <c r="B56" s="20">
        <f t="shared" si="1"/>
        <v>1</v>
      </c>
      <c r="H56" s="52" t="s">
        <v>225</v>
      </c>
    </row>
    <row r="57" spans="1:19" ht="12.75" x14ac:dyDescent="0.2">
      <c r="A57" s="46" t="s">
        <v>160</v>
      </c>
      <c r="B57" s="20">
        <f t="shared" si="1"/>
        <v>1</v>
      </c>
      <c r="I57" s="52" t="s">
        <v>225</v>
      </c>
    </row>
    <row r="58" spans="1:19" ht="12.75" x14ac:dyDescent="0.2">
      <c r="A58" s="46" t="s">
        <v>161</v>
      </c>
      <c r="B58" s="20">
        <f t="shared" si="1"/>
        <v>1</v>
      </c>
      <c r="J58" s="52" t="s">
        <v>225</v>
      </c>
    </row>
    <row r="59" spans="1:19" ht="12.75" x14ac:dyDescent="0.2">
      <c r="A59" s="46" t="s">
        <v>162</v>
      </c>
      <c r="B59" s="20">
        <f t="shared" si="1"/>
        <v>1</v>
      </c>
      <c r="K59" s="52" t="s">
        <v>225</v>
      </c>
    </row>
    <row r="60" spans="1:19" ht="12.75" x14ac:dyDescent="0.2">
      <c r="A60" s="46" t="s">
        <v>163</v>
      </c>
      <c r="B60" s="20">
        <f t="shared" si="1"/>
        <v>1</v>
      </c>
      <c r="L60" s="52" t="s">
        <v>225</v>
      </c>
    </row>
    <row r="61" spans="1:19" ht="12.75" x14ac:dyDescent="0.2">
      <c r="A61" s="46" t="s">
        <v>164</v>
      </c>
      <c r="B61" s="20">
        <f t="shared" si="1"/>
        <v>1</v>
      </c>
      <c r="M61" s="52" t="s">
        <v>225</v>
      </c>
    </row>
    <row r="62" spans="1:19" ht="12.75" x14ac:dyDescent="0.2">
      <c r="A62" s="46" t="s">
        <v>196</v>
      </c>
      <c r="B62" s="20">
        <f t="shared" si="1"/>
        <v>1</v>
      </c>
      <c r="N62" s="52" t="s">
        <v>225</v>
      </c>
    </row>
    <row r="63" spans="1:19" ht="12.75" x14ac:dyDescent="0.2">
      <c r="A63" s="46" t="s">
        <v>197</v>
      </c>
      <c r="B63" s="20">
        <f t="shared" si="1"/>
        <v>1</v>
      </c>
      <c r="O63" s="52" t="s">
        <v>225</v>
      </c>
    </row>
    <row r="64" spans="1:19" ht="12.75" x14ac:dyDescent="0.2">
      <c r="A64" s="46" t="s">
        <v>198</v>
      </c>
      <c r="B64" s="20">
        <f t="shared" si="1"/>
        <v>1</v>
      </c>
      <c r="P64" s="52" t="s">
        <v>225</v>
      </c>
    </row>
    <row r="65" spans="1:19" ht="12.75" x14ac:dyDescent="0.2">
      <c r="A65" s="46" t="s">
        <v>199</v>
      </c>
      <c r="B65" s="20">
        <f t="shared" si="1"/>
        <v>1</v>
      </c>
      <c r="Q65" s="52" t="s">
        <v>225</v>
      </c>
    </row>
    <row r="66" spans="1:19" ht="12.75" x14ac:dyDescent="0.2">
      <c r="A66" s="46" t="s">
        <v>200</v>
      </c>
      <c r="B66" s="20">
        <f t="shared" si="1"/>
        <v>1</v>
      </c>
      <c r="R66" s="52" t="s">
        <v>225</v>
      </c>
      <c r="S66" s="52"/>
    </row>
    <row r="67" spans="1:19" ht="12.75" x14ac:dyDescent="0.2">
      <c r="A67" s="46" t="s">
        <v>201</v>
      </c>
      <c r="B67" s="20">
        <f t="shared" si="1"/>
        <v>1</v>
      </c>
      <c r="S67" s="52" t="s">
        <v>225</v>
      </c>
    </row>
    <row r="68" spans="1:19" ht="12.75" x14ac:dyDescent="0.2">
      <c r="A68" s="46" t="s">
        <v>99</v>
      </c>
      <c r="B68" s="20">
        <f t="shared" si="1"/>
        <v>1</v>
      </c>
      <c r="C68" s="52"/>
      <c r="G68" s="52" t="s">
        <v>226</v>
      </c>
      <c r="S68" s="52"/>
    </row>
    <row r="69" spans="1:19" ht="12.75" x14ac:dyDescent="0.2">
      <c r="A69" s="46" t="s">
        <v>100</v>
      </c>
      <c r="B69" s="20">
        <f t="shared" si="1"/>
        <v>1</v>
      </c>
      <c r="D69" s="52"/>
      <c r="H69" s="52" t="s">
        <v>226</v>
      </c>
    </row>
    <row r="70" spans="1:19" ht="12.75" x14ac:dyDescent="0.2">
      <c r="A70" s="46" t="s">
        <v>102</v>
      </c>
      <c r="B70" s="20">
        <f t="shared" si="1"/>
        <v>1</v>
      </c>
      <c r="I70" s="52" t="s">
        <v>226</v>
      </c>
    </row>
    <row r="71" spans="1:19" ht="12.75" x14ac:dyDescent="0.2">
      <c r="A71" s="46" t="s">
        <v>105</v>
      </c>
      <c r="B71" s="20">
        <f t="shared" si="1"/>
        <v>1</v>
      </c>
      <c r="K71" s="52" t="s">
        <v>226</v>
      </c>
    </row>
    <row r="72" spans="1:19" ht="12.75" x14ac:dyDescent="0.2">
      <c r="A72" s="46" t="s">
        <v>106</v>
      </c>
      <c r="B72" s="20">
        <f t="shared" si="1"/>
        <v>1</v>
      </c>
      <c r="L72" s="52" t="s">
        <v>226</v>
      </c>
    </row>
    <row r="73" spans="1:19" ht="12.75" x14ac:dyDescent="0.2">
      <c r="A73" s="46" t="s">
        <v>202</v>
      </c>
      <c r="B73" s="20">
        <f t="shared" si="1"/>
        <v>1</v>
      </c>
      <c r="N73" s="52" t="s">
        <v>226</v>
      </c>
    </row>
    <row r="74" spans="1:19" ht="12.75" x14ac:dyDescent="0.2">
      <c r="A74" s="46" t="s">
        <v>204</v>
      </c>
      <c r="B74" s="20">
        <f t="shared" si="1"/>
        <v>1</v>
      </c>
      <c r="P74" s="52" t="s">
        <v>226</v>
      </c>
    </row>
    <row r="75" spans="1:19" ht="12.75" x14ac:dyDescent="0.2">
      <c r="A75" s="46" t="s">
        <v>205</v>
      </c>
      <c r="B75" s="20">
        <f t="shared" si="1"/>
        <v>1</v>
      </c>
      <c r="Q75" s="52" t="s">
        <v>226</v>
      </c>
    </row>
    <row r="76" spans="1:19" ht="12.75" x14ac:dyDescent="0.2">
      <c r="A76" s="46" t="s">
        <v>207</v>
      </c>
      <c r="B76" s="20">
        <f t="shared" si="1"/>
        <v>1</v>
      </c>
      <c r="R76" s="52" t="s">
        <v>226</v>
      </c>
    </row>
    <row r="77" spans="1:19" ht="12.75" x14ac:dyDescent="0.2">
      <c r="A77" s="46" t="s">
        <v>208</v>
      </c>
      <c r="B77" s="20">
        <f t="shared" si="1"/>
        <v>1</v>
      </c>
      <c r="S77" s="52" t="s">
        <v>226</v>
      </c>
    </row>
    <row r="78" spans="1:19" ht="12.75" x14ac:dyDescent="0.2">
      <c r="A78" s="53" t="s">
        <v>165</v>
      </c>
      <c r="B78" s="20">
        <f t="shared" si="1"/>
        <v>2</v>
      </c>
      <c r="H78" s="52" t="s">
        <v>227</v>
      </c>
      <c r="K78" s="52" t="s">
        <v>227</v>
      </c>
    </row>
    <row r="79" spans="1:19" ht="12.75" x14ac:dyDescent="0.2">
      <c r="A79" s="53" t="s">
        <v>166</v>
      </c>
      <c r="B79" s="20">
        <f t="shared" si="1"/>
        <v>7</v>
      </c>
      <c r="G79" s="52" t="s">
        <v>227</v>
      </c>
      <c r="H79" s="52" t="s">
        <v>227</v>
      </c>
      <c r="I79" s="52" t="s">
        <v>227</v>
      </c>
      <c r="J79" s="52" t="s">
        <v>227</v>
      </c>
      <c r="K79" s="52" t="s">
        <v>227</v>
      </c>
      <c r="L79" s="52" t="s">
        <v>227</v>
      </c>
      <c r="M79" s="52" t="s">
        <v>227</v>
      </c>
    </row>
    <row r="80" spans="1:19" ht="12.75" x14ac:dyDescent="0.2">
      <c r="A80" s="53" t="s">
        <v>167</v>
      </c>
      <c r="B80" s="20">
        <f t="shared" si="1"/>
        <v>10</v>
      </c>
      <c r="C80" s="52" t="s">
        <v>227</v>
      </c>
      <c r="D80" s="52" t="s">
        <v>227</v>
      </c>
      <c r="E80" s="52" t="s">
        <v>227</v>
      </c>
      <c r="F80" s="54" t="s">
        <v>227</v>
      </c>
      <c r="N80" s="52" t="s">
        <v>227</v>
      </c>
      <c r="O80" s="52" t="s">
        <v>227</v>
      </c>
      <c r="P80" s="52" t="s">
        <v>227</v>
      </c>
      <c r="Q80" s="52" t="s">
        <v>227</v>
      </c>
      <c r="R80" s="52" t="s">
        <v>227</v>
      </c>
      <c r="S80" s="52" t="s">
        <v>227</v>
      </c>
    </row>
    <row r="81" spans="1:19" ht="12.75" x14ac:dyDescent="0.2">
      <c r="A81" s="46" t="s">
        <v>107</v>
      </c>
      <c r="B81" s="20">
        <f t="shared" si="1"/>
        <v>1</v>
      </c>
      <c r="C81" s="52" t="s">
        <v>228</v>
      </c>
    </row>
    <row r="82" spans="1:19" ht="12.75" x14ac:dyDescent="0.2">
      <c r="A82" s="46" t="s">
        <v>115</v>
      </c>
      <c r="B82" s="20">
        <f t="shared" si="1"/>
        <v>1</v>
      </c>
      <c r="D82" s="52"/>
      <c r="E82" s="52" t="s">
        <v>228</v>
      </c>
      <c r="H82" s="52"/>
    </row>
    <row r="83" spans="1:19" ht="12.75" x14ac:dyDescent="0.2">
      <c r="A83" s="46" t="s">
        <v>117</v>
      </c>
      <c r="B83" s="20">
        <f t="shared" si="1"/>
        <v>1</v>
      </c>
      <c r="E83" s="52"/>
      <c r="F83" s="52" t="s">
        <v>228</v>
      </c>
      <c r="I83" s="52"/>
    </row>
    <row r="84" spans="1:19" ht="12.75" x14ac:dyDescent="0.2">
      <c r="A84" s="46" t="s">
        <v>119</v>
      </c>
      <c r="B84" s="20">
        <f t="shared" si="1"/>
        <v>1</v>
      </c>
      <c r="F84" s="52"/>
      <c r="G84" s="52" t="s">
        <v>228</v>
      </c>
      <c r="J84" s="52"/>
    </row>
    <row r="85" spans="1:19" ht="12.75" x14ac:dyDescent="0.2">
      <c r="A85" s="53" t="s">
        <v>229</v>
      </c>
      <c r="B85" s="20">
        <f t="shared" si="1"/>
        <v>1</v>
      </c>
      <c r="F85" s="52"/>
      <c r="G85" s="52"/>
      <c r="H85" t="s">
        <v>228</v>
      </c>
      <c r="J85" s="52"/>
    </row>
    <row r="86" spans="1:19" ht="12.75" x14ac:dyDescent="0.2">
      <c r="A86" s="47" t="s">
        <v>125</v>
      </c>
      <c r="B86" s="20">
        <f t="shared" si="1"/>
        <v>1</v>
      </c>
      <c r="G86" s="52"/>
      <c r="J86" s="52" t="s">
        <v>228</v>
      </c>
      <c r="M86" s="52"/>
    </row>
    <row r="87" spans="1:19" ht="12.75" x14ac:dyDescent="0.2">
      <c r="A87" s="47" t="s">
        <v>127</v>
      </c>
      <c r="B87" s="20">
        <f t="shared" ref="B87:B95" si="2">COUNTIF($C87:AA87, "&lt;&gt;")</f>
        <v>1</v>
      </c>
      <c r="J87" s="52" t="s">
        <v>228</v>
      </c>
      <c r="M87" s="52"/>
    </row>
    <row r="88" spans="1:19" ht="12.75" x14ac:dyDescent="0.2">
      <c r="A88" s="46" t="s">
        <v>129</v>
      </c>
      <c r="B88" s="20">
        <f t="shared" si="2"/>
        <v>1</v>
      </c>
      <c r="K88" s="52" t="s">
        <v>228</v>
      </c>
      <c r="N88" s="52"/>
    </row>
    <row r="89" spans="1:19" ht="12.75" x14ac:dyDescent="0.2">
      <c r="A89" s="46" t="s">
        <v>131</v>
      </c>
      <c r="B89" s="20">
        <f t="shared" si="2"/>
        <v>1</v>
      </c>
      <c r="L89" s="52" t="s">
        <v>228</v>
      </c>
      <c r="O89" s="52"/>
    </row>
    <row r="90" spans="1:19" ht="12.75" x14ac:dyDescent="0.2">
      <c r="A90" s="46" t="s">
        <v>133</v>
      </c>
      <c r="B90" s="20">
        <f t="shared" si="2"/>
        <v>1</v>
      </c>
      <c r="M90" s="52" t="s">
        <v>228</v>
      </c>
      <c r="P90" s="52"/>
    </row>
    <row r="91" spans="1:19" ht="12.75" x14ac:dyDescent="0.2">
      <c r="A91" s="51" t="s">
        <v>209</v>
      </c>
      <c r="B91" s="20">
        <f t="shared" si="2"/>
        <v>1</v>
      </c>
      <c r="N91" s="52" t="s">
        <v>228</v>
      </c>
      <c r="Q91" s="52"/>
    </row>
    <row r="92" spans="1:19" ht="12.75" x14ac:dyDescent="0.2">
      <c r="A92" s="51" t="s">
        <v>210</v>
      </c>
      <c r="B92" s="20">
        <f t="shared" si="2"/>
        <v>1</v>
      </c>
      <c r="O92" s="52" t="s">
        <v>228</v>
      </c>
      <c r="R92" s="52"/>
    </row>
    <row r="93" spans="1:19" ht="12.75" x14ac:dyDescent="0.2">
      <c r="A93" s="51" t="s">
        <v>211</v>
      </c>
      <c r="B93" s="20">
        <f t="shared" si="2"/>
        <v>1</v>
      </c>
      <c r="P93" s="52" t="s">
        <v>228</v>
      </c>
      <c r="S93" s="52"/>
    </row>
    <row r="94" spans="1:19" ht="12.75" x14ac:dyDescent="0.2">
      <c r="A94" s="51" t="s">
        <v>212</v>
      </c>
      <c r="B94" s="20">
        <f t="shared" si="2"/>
        <v>1</v>
      </c>
      <c r="Q94" s="52" t="s">
        <v>228</v>
      </c>
    </row>
    <row r="95" spans="1:19" ht="12.75" x14ac:dyDescent="0.2">
      <c r="A95" s="51" t="s">
        <v>213</v>
      </c>
      <c r="B95" s="20">
        <f t="shared" si="2"/>
        <v>1</v>
      </c>
      <c r="R95" s="52" t="s">
        <v>228</v>
      </c>
    </row>
    <row r="96" spans="1:19" ht="12.75" x14ac:dyDescent="0.2">
      <c r="A96" s="22"/>
      <c r="B96" s="29"/>
    </row>
    <row r="97" spans="1:2" ht="12.75" x14ac:dyDescent="0.2">
      <c r="A97" s="22"/>
      <c r="B97" s="29"/>
    </row>
    <row r="98" spans="1:2" ht="12.75" x14ac:dyDescent="0.2">
      <c r="A98" s="22"/>
      <c r="B98" s="29"/>
    </row>
    <row r="99" spans="1:2" ht="12.75" x14ac:dyDescent="0.2">
      <c r="A99" s="22"/>
      <c r="B99" s="29"/>
    </row>
    <row r="100" spans="1:2" ht="12.75" x14ac:dyDescent="0.2">
      <c r="A100" s="22"/>
      <c r="B100" s="29"/>
    </row>
    <row r="101" spans="1:2" ht="12.75" x14ac:dyDescent="0.2">
      <c r="A101" s="22"/>
      <c r="B101" s="29"/>
    </row>
    <row r="102" spans="1:2" ht="12.75" x14ac:dyDescent="0.2">
      <c r="A102" s="22"/>
      <c r="B102" s="29"/>
    </row>
    <row r="103" spans="1:2" ht="12.75" x14ac:dyDescent="0.2">
      <c r="A103" s="22"/>
      <c r="B103" s="29"/>
    </row>
    <row r="104" spans="1:2" ht="12.75" x14ac:dyDescent="0.2">
      <c r="A104" s="22"/>
      <c r="B104" s="29"/>
    </row>
    <row r="105" spans="1:2" ht="12.75" x14ac:dyDescent="0.2">
      <c r="A105" s="22"/>
      <c r="B105" s="29"/>
    </row>
    <row r="106" spans="1:2" ht="12.75" x14ac:dyDescent="0.2">
      <c r="A106" s="22"/>
      <c r="B106" s="29"/>
    </row>
    <row r="107" spans="1:2" ht="12.75" x14ac:dyDescent="0.2">
      <c r="A107" s="22"/>
      <c r="B107" s="29"/>
    </row>
    <row r="108" spans="1:2" ht="12.75" x14ac:dyDescent="0.2">
      <c r="A108" s="22"/>
      <c r="B108" s="29"/>
    </row>
    <row r="109" spans="1:2" ht="12.75" x14ac:dyDescent="0.2">
      <c r="A109" s="22"/>
      <c r="B109" s="29"/>
    </row>
    <row r="110" spans="1:2" ht="12.75" x14ac:dyDescent="0.2">
      <c r="A110" s="22"/>
      <c r="B110" s="29"/>
    </row>
    <row r="111" spans="1:2" ht="12.75" x14ac:dyDescent="0.2">
      <c r="A111" s="22"/>
      <c r="B111" s="29"/>
    </row>
    <row r="112" spans="1:2" ht="12.75" x14ac:dyDescent="0.2">
      <c r="A112" s="22"/>
      <c r="B112" s="29"/>
    </row>
    <row r="113" spans="1:2" ht="12.75" x14ac:dyDescent="0.2">
      <c r="A113" s="22"/>
      <c r="B113" s="29"/>
    </row>
    <row r="114" spans="1:2" ht="12.75" x14ac:dyDescent="0.2">
      <c r="A114" s="22"/>
      <c r="B114" s="29"/>
    </row>
    <row r="115" spans="1:2" ht="12.75" x14ac:dyDescent="0.2">
      <c r="A115" s="22"/>
      <c r="B115" s="29"/>
    </row>
    <row r="116" spans="1:2" ht="12.75" x14ac:dyDescent="0.2">
      <c r="A116" s="22"/>
      <c r="B116" s="29"/>
    </row>
    <row r="117" spans="1:2" ht="12.75" x14ac:dyDescent="0.2">
      <c r="A117" s="22"/>
      <c r="B117" s="29"/>
    </row>
    <row r="118" spans="1:2" ht="12.75" x14ac:dyDescent="0.2">
      <c r="A118" s="22"/>
      <c r="B118" s="29"/>
    </row>
    <row r="119" spans="1:2" ht="12.75" x14ac:dyDescent="0.2">
      <c r="A119" s="22"/>
      <c r="B119" s="29"/>
    </row>
    <row r="120" spans="1:2" ht="12.75" x14ac:dyDescent="0.2">
      <c r="A120" s="22"/>
      <c r="B120" s="29"/>
    </row>
    <row r="121" spans="1:2" ht="12.75" x14ac:dyDescent="0.2">
      <c r="A121" s="22"/>
      <c r="B121" s="29"/>
    </row>
    <row r="122" spans="1:2" ht="12.75" x14ac:dyDescent="0.2">
      <c r="A122" s="22"/>
      <c r="B122" s="29"/>
    </row>
    <row r="123" spans="1:2" ht="12.75" x14ac:dyDescent="0.2">
      <c r="A123" s="22"/>
      <c r="B123" s="29"/>
    </row>
    <row r="124" spans="1:2" ht="12.75" x14ac:dyDescent="0.2">
      <c r="A124" s="22"/>
      <c r="B124" s="29"/>
    </row>
    <row r="125" spans="1:2" ht="12.75" x14ac:dyDescent="0.2">
      <c r="A125" s="22"/>
      <c r="B125" s="29"/>
    </row>
    <row r="126" spans="1:2" ht="12.75" x14ac:dyDescent="0.2">
      <c r="A126" s="22"/>
      <c r="B126" s="29"/>
    </row>
    <row r="127" spans="1:2" ht="12.75" x14ac:dyDescent="0.2">
      <c r="A127" s="22"/>
      <c r="B127" s="29"/>
    </row>
    <row r="128" spans="1:2" ht="12.75" x14ac:dyDescent="0.2">
      <c r="A128" s="22"/>
      <c r="B128" s="29"/>
    </row>
    <row r="129" spans="1:2" ht="12.75" x14ac:dyDescent="0.2">
      <c r="A129" s="22"/>
      <c r="B129" s="29"/>
    </row>
    <row r="130" spans="1:2" ht="12.75" x14ac:dyDescent="0.2">
      <c r="A130" s="22"/>
      <c r="B130" s="29"/>
    </row>
    <row r="131" spans="1:2" ht="12.75" x14ac:dyDescent="0.2">
      <c r="A131" s="22"/>
      <c r="B131" s="29"/>
    </row>
    <row r="132" spans="1:2" ht="12.75" x14ac:dyDescent="0.2">
      <c r="A132" s="22"/>
      <c r="B132" s="29"/>
    </row>
    <row r="133" spans="1:2" ht="12.75" x14ac:dyDescent="0.2">
      <c r="A133" s="22"/>
      <c r="B133" s="29"/>
    </row>
    <row r="134" spans="1:2" ht="12.75" x14ac:dyDescent="0.2">
      <c r="A134" s="22"/>
      <c r="B134" s="29"/>
    </row>
    <row r="135" spans="1:2" ht="12.75" x14ac:dyDescent="0.2">
      <c r="A135" s="22"/>
      <c r="B135" s="29"/>
    </row>
    <row r="136" spans="1:2" ht="12.75" x14ac:dyDescent="0.2">
      <c r="A136" s="22"/>
      <c r="B136" s="29"/>
    </row>
    <row r="137" spans="1:2" ht="12.75" x14ac:dyDescent="0.2">
      <c r="A137" s="22"/>
      <c r="B137" s="29"/>
    </row>
    <row r="138" spans="1:2" ht="12.75" x14ac:dyDescent="0.2">
      <c r="A138" s="22"/>
      <c r="B138" s="29"/>
    </row>
    <row r="139" spans="1:2" ht="12.75" x14ac:dyDescent="0.2">
      <c r="A139" s="22"/>
      <c r="B139" s="29"/>
    </row>
    <row r="140" spans="1:2" ht="12.75" x14ac:dyDescent="0.2">
      <c r="A140" s="22"/>
      <c r="B140" s="29"/>
    </row>
    <row r="141" spans="1:2" ht="12.75" x14ac:dyDescent="0.2">
      <c r="A141" s="22"/>
      <c r="B141" s="29"/>
    </row>
    <row r="142" spans="1:2" ht="12.75" x14ac:dyDescent="0.2">
      <c r="A142" s="22"/>
      <c r="B142" s="29"/>
    </row>
    <row r="143" spans="1:2" ht="12.75" x14ac:dyDescent="0.2">
      <c r="A143" s="22"/>
      <c r="B143" s="29"/>
    </row>
    <row r="144" spans="1:2" ht="12.75" x14ac:dyDescent="0.2">
      <c r="A144" s="22"/>
      <c r="B144" s="29"/>
    </row>
    <row r="145" spans="1:2" ht="12.75" x14ac:dyDescent="0.2">
      <c r="A145" s="22"/>
      <c r="B145" s="29"/>
    </row>
    <row r="146" spans="1:2" ht="12.75" x14ac:dyDescent="0.2">
      <c r="A146" s="22"/>
      <c r="B146" s="29"/>
    </row>
    <row r="147" spans="1:2" ht="12.75" x14ac:dyDescent="0.2">
      <c r="A147" s="22"/>
      <c r="B147" s="29"/>
    </row>
    <row r="148" spans="1:2" ht="12.75" x14ac:dyDescent="0.2">
      <c r="A148" s="22"/>
      <c r="B148" s="29"/>
    </row>
    <row r="149" spans="1:2" ht="12.75" x14ac:dyDescent="0.2">
      <c r="A149" s="22"/>
      <c r="B149" s="29"/>
    </row>
    <row r="150" spans="1:2" ht="12.75" x14ac:dyDescent="0.2">
      <c r="A150" s="22"/>
      <c r="B150" s="29"/>
    </row>
    <row r="151" spans="1:2" ht="12.75" x14ac:dyDescent="0.2">
      <c r="A151" s="22"/>
      <c r="B151" s="29"/>
    </row>
    <row r="152" spans="1:2" ht="12.75" x14ac:dyDescent="0.2">
      <c r="A152" s="22"/>
      <c r="B152" s="29"/>
    </row>
    <row r="153" spans="1:2" ht="12.75" x14ac:dyDescent="0.2">
      <c r="A153" s="22"/>
      <c r="B153" s="29"/>
    </row>
    <row r="154" spans="1:2" ht="12.75" x14ac:dyDescent="0.2">
      <c r="A154" s="22"/>
      <c r="B154" s="29"/>
    </row>
    <row r="155" spans="1:2" ht="12.75" x14ac:dyDescent="0.2">
      <c r="A155" s="22"/>
      <c r="B155" s="29"/>
    </row>
    <row r="156" spans="1:2" ht="12.75" x14ac:dyDescent="0.2">
      <c r="A156" s="22"/>
      <c r="B156" s="29"/>
    </row>
    <row r="157" spans="1:2" ht="12.75" x14ac:dyDescent="0.2">
      <c r="A157" s="22"/>
      <c r="B157" s="29"/>
    </row>
    <row r="158" spans="1:2" ht="12.75" x14ac:dyDescent="0.2">
      <c r="A158" s="22"/>
      <c r="B158" s="29"/>
    </row>
    <row r="159" spans="1:2" ht="12.75" x14ac:dyDescent="0.2">
      <c r="A159" s="22"/>
      <c r="B159" s="29"/>
    </row>
    <row r="160" spans="1:2" ht="12.75" x14ac:dyDescent="0.2">
      <c r="A160" s="22"/>
      <c r="B160" s="29"/>
    </row>
    <row r="161" spans="1:2" ht="12.75" x14ac:dyDescent="0.2">
      <c r="A161" s="22"/>
      <c r="B161" s="29"/>
    </row>
    <row r="162" spans="1:2" ht="12.75" x14ac:dyDescent="0.2">
      <c r="A162" s="22"/>
      <c r="B162" s="29"/>
    </row>
    <row r="163" spans="1:2" ht="12.75" x14ac:dyDescent="0.2">
      <c r="A163" s="22"/>
      <c r="B163" s="29"/>
    </row>
    <row r="164" spans="1:2" ht="12.75" x14ac:dyDescent="0.2">
      <c r="A164" s="22"/>
      <c r="B164" s="29"/>
    </row>
    <row r="165" spans="1:2" ht="12.75" x14ac:dyDescent="0.2">
      <c r="A165" s="22"/>
      <c r="B165" s="29"/>
    </row>
    <row r="166" spans="1:2" ht="12.75" x14ac:dyDescent="0.2">
      <c r="A166" s="22"/>
      <c r="B166" s="29"/>
    </row>
    <row r="167" spans="1:2" ht="12.75" x14ac:dyDescent="0.2">
      <c r="A167" s="22"/>
      <c r="B167" s="29"/>
    </row>
    <row r="168" spans="1:2" ht="12.75" x14ac:dyDescent="0.2">
      <c r="A168" s="22"/>
      <c r="B168" s="29"/>
    </row>
    <row r="169" spans="1:2" ht="12.75" x14ac:dyDescent="0.2">
      <c r="A169" s="22"/>
      <c r="B169" s="29"/>
    </row>
    <row r="170" spans="1:2" ht="12.75" x14ac:dyDescent="0.2">
      <c r="A170" s="22"/>
      <c r="B170" s="29"/>
    </row>
    <row r="171" spans="1:2" ht="12.75" x14ac:dyDescent="0.2">
      <c r="A171" s="22"/>
      <c r="B171" s="29"/>
    </row>
    <row r="172" spans="1:2" ht="12.75" x14ac:dyDescent="0.2">
      <c r="A172" s="22"/>
      <c r="B172" s="29"/>
    </row>
    <row r="173" spans="1:2" ht="12.75" x14ac:dyDescent="0.2">
      <c r="A173" s="22"/>
      <c r="B173" s="29"/>
    </row>
    <row r="174" spans="1:2" ht="12.75" x14ac:dyDescent="0.2">
      <c r="A174" s="22"/>
      <c r="B174" s="29"/>
    </row>
    <row r="175" spans="1:2" ht="12.75" x14ac:dyDescent="0.2">
      <c r="A175" s="22"/>
      <c r="B175" s="29"/>
    </row>
    <row r="176" spans="1:2" ht="12.75" x14ac:dyDescent="0.2">
      <c r="A176" s="22"/>
      <c r="B176" s="29"/>
    </row>
    <row r="177" spans="1:2" ht="12.75" x14ac:dyDescent="0.2">
      <c r="A177" s="22"/>
      <c r="B177" s="29"/>
    </row>
    <row r="178" spans="1:2" ht="12.75" x14ac:dyDescent="0.2">
      <c r="A178" s="22"/>
      <c r="B178" s="29"/>
    </row>
    <row r="179" spans="1:2" ht="12.75" x14ac:dyDescent="0.2">
      <c r="A179" s="22"/>
      <c r="B179" s="29"/>
    </row>
    <row r="180" spans="1:2" ht="12.75" x14ac:dyDescent="0.2">
      <c r="A180" s="22"/>
      <c r="B180" s="29"/>
    </row>
    <row r="181" spans="1:2" ht="12.75" x14ac:dyDescent="0.2">
      <c r="A181" s="22"/>
      <c r="B181" s="29"/>
    </row>
    <row r="182" spans="1:2" ht="12.75" x14ac:dyDescent="0.2">
      <c r="A182" s="22"/>
      <c r="B182" s="29"/>
    </row>
    <row r="183" spans="1:2" ht="12.75" x14ac:dyDescent="0.2">
      <c r="A183" s="22"/>
      <c r="B183" s="29"/>
    </row>
    <row r="184" spans="1:2" ht="12.75" x14ac:dyDescent="0.2">
      <c r="A184" s="22"/>
      <c r="B184" s="29"/>
    </row>
    <row r="185" spans="1:2" ht="12.75" x14ac:dyDescent="0.2">
      <c r="A185" s="22"/>
      <c r="B185" s="29"/>
    </row>
    <row r="186" spans="1:2" ht="12.75" x14ac:dyDescent="0.2">
      <c r="A186" s="22"/>
      <c r="B186" s="29"/>
    </row>
    <row r="187" spans="1:2" ht="12.75" x14ac:dyDescent="0.2">
      <c r="A187" s="22"/>
      <c r="B187" s="29"/>
    </row>
    <row r="188" spans="1:2" ht="12.75" x14ac:dyDescent="0.2">
      <c r="A188" s="22"/>
      <c r="B188" s="29"/>
    </row>
    <row r="189" spans="1:2" ht="12.75" x14ac:dyDescent="0.2">
      <c r="A189" s="22"/>
      <c r="B189" s="29"/>
    </row>
    <row r="190" spans="1:2" ht="12.75" x14ac:dyDescent="0.2">
      <c r="A190" s="22"/>
      <c r="B190" s="29"/>
    </row>
    <row r="191" spans="1:2" ht="12.75" x14ac:dyDescent="0.2">
      <c r="A191" s="22"/>
      <c r="B191" s="29"/>
    </row>
    <row r="192" spans="1:2" ht="12.75" x14ac:dyDescent="0.2">
      <c r="A192" s="22"/>
      <c r="B192" s="29"/>
    </row>
    <row r="193" spans="1:2" ht="12.75" x14ac:dyDescent="0.2">
      <c r="A193" s="22"/>
      <c r="B193" s="29"/>
    </row>
    <row r="194" spans="1:2" ht="12.75" x14ac:dyDescent="0.2">
      <c r="A194" s="22"/>
      <c r="B194" s="29"/>
    </row>
    <row r="195" spans="1:2" ht="12.75" x14ac:dyDescent="0.2">
      <c r="A195" s="22"/>
      <c r="B195" s="29"/>
    </row>
    <row r="196" spans="1:2" ht="12.75" x14ac:dyDescent="0.2">
      <c r="A196" s="22"/>
      <c r="B196" s="29"/>
    </row>
    <row r="197" spans="1:2" ht="12.75" x14ac:dyDescent="0.2">
      <c r="A197" s="22"/>
      <c r="B197" s="29"/>
    </row>
    <row r="198" spans="1:2" ht="12.75" x14ac:dyDescent="0.2">
      <c r="A198" s="22"/>
      <c r="B198" s="29"/>
    </row>
    <row r="199" spans="1:2" ht="12.75" x14ac:dyDescent="0.2">
      <c r="A199" s="22"/>
      <c r="B199" s="29"/>
    </row>
    <row r="200" spans="1:2" ht="12.75" x14ac:dyDescent="0.2">
      <c r="A200" s="22"/>
      <c r="B200" s="29"/>
    </row>
    <row r="201" spans="1:2" ht="12.75" x14ac:dyDescent="0.2">
      <c r="A201" s="22"/>
      <c r="B201" s="29"/>
    </row>
    <row r="202" spans="1:2" ht="12.75" x14ac:dyDescent="0.2">
      <c r="A202" s="22"/>
      <c r="B202" s="29"/>
    </row>
    <row r="203" spans="1:2" ht="12.75" x14ac:dyDescent="0.2">
      <c r="A203" s="22"/>
      <c r="B203" s="29"/>
    </row>
    <row r="204" spans="1:2" ht="12.75" x14ac:dyDescent="0.2">
      <c r="A204" s="22"/>
      <c r="B204" s="29"/>
    </row>
    <row r="205" spans="1:2" ht="12.75" x14ac:dyDescent="0.2">
      <c r="A205" s="22"/>
      <c r="B205" s="29"/>
    </row>
    <row r="206" spans="1:2" ht="12.75" x14ac:dyDescent="0.2">
      <c r="A206" s="22"/>
      <c r="B206" s="29"/>
    </row>
    <row r="207" spans="1:2" ht="12.75" x14ac:dyDescent="0.2">
      <c r="A207" s="22"/>
      <c r="B207" s="29"/>
    </row>
    <row r="208" spans="1:2" ht="12.75" x14ac:dyDescent="0.2">
      <c r="A208" s="22"/>
      <c r="B208" s="29"/>
    </row>
    <row r="209" spans="1:2" ht="12.75" x14ac:dyDescent="0.2">
      <c r="A209" s="22"/>
      <c r="B209" s="29"/>
    </row>
    <row r="210" spans="1:2" ht="12.75" x14ac:dyDescent="0.2">
      <c r="A210" s="22"/>
      <c r="B210" s="29"/>
    </row>
    <row r="211" spans="1:2" ht="12.75" x14ac:dyDescent="0.2">
      <c r="A211" s="22"/>
      <c r="B211" s="29"/>
    </row>
    <row r="212" spans="1:2" ht="12.75" x14ac:dyDescent="0.2">
      <c r="A212" s="22"/>
      <c r="B212" s="29"/>
    </row>
    <row r="213" spans="1:2" ht="12.75" x14ac:dyDescent="0.2">
      <c r="A213" s="22"/>
      <c r="B213" s="29"/>
    </row>
    <row r="214" spans="1:2" ht="12.75" x14ac:dyDescent="0.2">
      <c r="A214" s="22"/>
      <c r="B214" s="29"/>
    </row>
    <row r="215" spans="1:2" ht="12.75" x14ac:dyDescent="0.2">
      <c r="A215" s="22"/>
      <c r="B215" s="29"/>
    </row>
    <row r="216" spans="1:2" ht="12.75" x14ac:dyDescent="0.2">
      <c r="A216" s="22"/>
      <c r="B216" s="29"/>
    </row>
    <row r="217" spans="1:2" ht="12.75" x14ac:dyDescent="0.2">
      <c r="A217" s="22"/>
      <c r="B217" s="29"/>
    </row>
    <row r="218" spans="1:2" ht="12.75" x14ac:dyDescent="0.2">
      <c r="A218" s="22"/>
      <c r="B218" s="29"/>
    </row>
    <row r="219" spans="1:2" ht="12.75" x14ac:dyDescent="0.2">
      <c r="A219" s="22"/>
      <c r="B219" s="29"/>
    </row>
    <row r="220" spans="1:2" ht="12.75" x14ac:dyDescent="0.2">
      <c r="A220" s="22"/>
      <c r="B220" s="29"/>
    </row>
    <row r="221" spans="1:2" ht="12.75" x14ac:dyDescent="0.2">
      <c r="A221" s="22"/>
      <c r="B221" s="29"/>
    </row>
    <row r="222" spans="1:2" ht="12.75" x14ac:dyDescent="0.2">
      <c r="A222" s="22"/>
      <c r="B222" s="29"/>
    </row>
    <row r="223" spans="1:2" ht="12.75" x14ac:dyDescent="0.2">
      <c r="A223" s="22"/>
      <c r="B223" s="29"/>
    </row>
    <row r="224" spans="1:2" ht="12.75" x14ac:dyDescent="0.2">
      <c r="A224" s="22"/>
      <c r="B224" s="29"/>
    </row>
    <row r="225" spans="1:2" ht="12.75" x14ac:dyDescent="0.2">
      <c r="A225" s="22"/>
      <c r="B225" s="29"/>
    </row>
    <row r="226" spans="1:2" ht="12.75" x14ac:dyDescent="0.2">
      <c r="A226" s="22"/>
      <c r="B226" s="29"/>
    </row>
    <row r="227" spans="1:2" ht="12.75" x14ac:dyDescent="0.2">
      <c r="A227" s="22"/>
      <c r="B227" s="29"/>
    </row>
    <row r="228" spans="1:2" ht="12.75" x14ac:dyDescent="0.2">
      <c r="A228" s="22"/>
      <c r="B228" s="29"/>
    </row>
    <row r="229" spans="1:2" ht="12.75" x14ac:dyDescent="0.2">
      <c r="A229" s="22"/>
      <c r="B229" s="29"/>
    </row>
    <row r="230" spans="1:2" ht="12.75" x14ac:dyDescent="0.2">
      <c r="A230" s="22"/>
      <c r="B230" s="29"/>
    </row>
    <row r="231" spans="1:2" ht="12.75" x14ac:dyDescent="0.2">
      <c r="A231" s="22"/>
      <c r="B231" s="29"/>
    </row>
    <row r="232" spans="1:2" ht="12.75" x14ac:dyDescent="0.2">
      <c r="A232" s="22"/>
      <c r="B232" s="29"/>
    </row>
    <row r="233" spans="1:2" ht="12.75" x14ac:dyDescent="0.2">
      <c r="A233" s="22"/>
      <c r="B233" s="29"/>
    </row>
    <row r="234" spans="1:2" ht="12.75" x14ac:dyDescent="0.2">
      <c r="A234" s="22"/>
      <c r="B234" s="29"/>
    </row>
    <row r="235" spans="1:2" ht="12.75" x14ac:dyDescent="0.2">
      <c r="A235" s="22"/>
      <c r="B235" s="29"/>
    </row>
    <row r="236" spans="1:2" ht="12.75" x14ac:dyDescent="0.2">
      <c r="A236" s="22"/>
      <c r="B236" s="29"/>
    </row>
    <row r="237" spans="1:2" ht="12.75" x14ac:dyDescent="0.2">
      <c r="A237" s="22"/>
      <c r="B237" s="29"/>
    </row>
    <row r="238" spans="1:2" ht="12.75" x14ac:dyDescent="0.2">
      <c r="A238" s="22"/>
      <c r="B238" s="29"/>
    </row>
    <row r="239" spans="1:2" ht="12.75" x14ac:dyDescent="0.2">
      <c r="A239" s="22"/>
      <c r="B239" s="29"/>
    </row>
    <row r="240" spans="1:2" ht="12.75" x14ac:dyDescent="0.2">
      <c r="A240" s="22"/>
      <c r="B240" s="29"/>
    </row>
    <row r="241" spans="1:2" ht="12.75" x14ac:dyDescent="0.2">
      <c r="A241" s="22"/>
      <c r="B241" s="29"/>
    </row>
    <row r="242" spans="1:2" ht="12.75" x14ac:dyDescent="0.2">
      <c r="A242" s="22"/>
      <c r="B242" s="29"/>
    </row>
    <row r="243" spans="1:2" ht="12.75" x14ac:dyDescent="0.2">
      <c r="A243" s="22"/>
      <c r="B243" s="29"/>
    </row>
    <row r="244" spans="1:2" ht="12.75" x14ac:dyDescent="0.2">
      <c r="A244" s="22"/>
      <c r="B244" s="29"/>
    </row>
    <row r="245" spans="1:2" ht="12.75" x14ac:dyDescent="0.2">
      <c r="A245" s="22"/>
      <c r="B245" s="29"/>
    </row>
    <row r="246" spans="1:2" ht="12.75" x14ac:dyDescent="0.2">
      <c r="A246" s="22"/>
      <c r="B246" s="29"/>
    </row>
    <row r="247" spans="1:2" ht="12.75" x14ac:dyDescent="0.2">
      <c r="A247" s="22"/>
      <c r="B247" s="29"/>
    </row>
    <row r="248" spans="1:2" ht="12.75" x14ac:dyDescent="0.2">
      <c r="A248" s="22"/>
      <c r="B248" s="29"/>
    </row>
    <row r="249" spans="1:2" ht="12.75" x14ac:dyDescent="0.2">
      <c r="A249" s="22"/>
      <c r="B249" s="29"/>
    </row>
    <row r="250" spans="1:2" ht="12.75" x14ac:dyDescent="0.2">
      <c r="A250" s="22"/>
      <c r="B250" s="29"/>
    </row>
    <row r="251" spans="1:2" ht="12.75" x14ac:dyDescent="0.2">
      <c r="A251" s="22"/>
      <c r="B251" s="29"/>
    </row>
    <row r="252" spans="1:2" ht="12.75" x14ac:dyDescent="0.2">
      <c r="A252" s="22"/>
      <c r="B252" s="29"/>
    </row>
    <row r="253" spans="1:2" ht="12.75" x14ac:dyDescent="0.2">
      <c r="A253" s="22"/>
      <c r="B253" s="29"/>
    </row>
    <row r="254" spans="1:2" ht="12.75" x14ac:dyDescent="0.2">
      <c r="A254" s="22"/>
      <c r="B254" s="29"/>
    </row>
    <row r="255" spans="1:2" ht="12.75" x14ac:dyDescent="0.2">
      <c r="A255" s="22"/>
      <c r="B255" s="29"/>
    </row>
    <row r="256" spans="1:2" ht="12.75" x14ac:dyDescent="0.2">
      <c r="A256" s="22"/>
      <c r="B256" s="29"/>
    </row>
    <row r="257" spans="1:2" ht="12.75" x14ac:dyDescent="0.2">
      <c r="A257" s="22"/>
      <c r="B257" s="29"/>
    </row>
    <row r="258" spans="1:2" ht="12.75" x14ac:dyDescent="0.2">
      <c r="A258" s="22"/>
      <c r="B258" s="29"/>
    </row>
    <row r="259" spans="1:2" ht="12.75" x14ac:dyDescent="0.2">
      <c r="A259" s="22"/>
      <c r="B259" s="29"/>
    </row>
    <row r="260" spans="1:2" ht="12.75" x14ac:dyDescent="0.2">
      <c r="A260" s="22"/>
      <c r="B260" s="29"/>
    </row>
    <row r="261" spans="1:2" ht="12.75" x14ac:dyDescent="0.2">
      <c r="A261" s="22"/>
      <c r="B261" s="29"/>
    </row>
    <row r="262" spans="1:2" ht="12.75" x14ac:dyDescent="0.2">
      <c r="A262" s="22"/>
      <c r="B262" s="29"/>
    </row>
    <row r="263" spans="1:2" ht="12.75" x14ac:dyDescent="0.2">
      <c r="A263" s="22"/>
      <c r="B263" s="29"/>
    </row>
    <row r="264" spans="1:2" ht="12.75" x14ac:dyDescent="0.2">
      <c r="A264" s="22"/>
      <c r="B264" s="29"/>
    </row>
    <row r="265" spans="1:2" ht="12.75" x14ac:dyDescent="0.2">
      <c r="A265" s="22"/>
      <c r="B265" s="29"/>
    </row>
    <row r="266" spans="1:2" ht="12.75" x14ac:dyDescent="0.2">
      <c r="A266" s="22"/>
      <c r="B266" s="29"/>
    </row>
    <row r="267" spans="1:2" ht="12.75" x14ac:dyDescent="0.2">
      <c r="A267" s="22"/>
      <c r="B267" s="29"/>
    </row>
    <row r="268" spans="1:2" ht="12.75" x14ac:dyDescent="0.2">
      <c r="A268" s="22"/>
      <c r="B268" s="29"/>
    </row>
    <row r="269" spans="1:2" ht="12.75" x14ac:dyDescent="0.2">
      <c r="A269" s="22"/>
      <c r="B269" s="29"/>
    </row>
    <row r="270" spans="1:2" ht="12.75" x14ac:dyDescent="0.2">
      <c r="A270" s="22"/>
      <c r="B270" s="29"/>
    </row>
    <row r="271" spans="1:2" ht="12.75" x14ac:dyDescent="0.2">
      <c r="A271" s="22"/>
      <c r="B271" s="29"/>
    </row>
    <row r="272" spans="1:2" ht="12.75" x14ac:dyDescent="0.2">
      <c r="A272" s="22"/>
      <c r="B272" s="29"/>
    </row>
    <row r="273" spans="1:2" ht="12.75" x14ac:dyDescent="0.2">
      <c r="A273" s="22"/>
      <c r="B273" s="29"/>
    </row>
    <row r="274" spans="1:2" ht="12.75" x14ac:dyDescent="0.2">
      <c r="A274" s="22"/>
      <c r="B274" s="29"/>
    </row>
    <row r="275" spans="1:2" ht="12.75" x14ac:dyDescent="0.2">
      <c r="A275" s="22"/>
      <c r="B275" s="29"/>
    </row>
    <row r="276" spans="1:2" ht="12.75" x14ac:dyDescent="0.2">
      <c r="A276" s="22"/>
      <c r="B276" s="29"/>
    </row>
    <row r="277" spans="1:2" ht="12.75" x14ac:dyDescent="0.2">
      <c r="A277" s="22"/>
      <c r="B277" s="29"/>
    </row>
    <row r="278" spans="1:2" ht="12.75" x14ac:dyDescent="0.2">
      <c r="A278" s="22"/>
      <c r="B278" s="29"/>
    </row>
    <row r="279" spans="1:2" ht="12.75" x14ac:dyDescent="0.2">
      <c r="A279" s="22"/>
      <c r="B279" s="29"/>
    </row>
    <row r="280" spans="1:2" ht="12.75" x14ac:dyDescent="0.2">
      <c r="A280" s="22"/>
      <c r="B280" s="29"/>
    </row>
    <row r="281" spans="1:2" ht="12.75" x14ac:dyDescent="0.2">
      <c r="A281" s="22"/>
      <c r="B281" s="29"/>
    </row>
    <row r="282" spans="1:2" ht="12.75" x14ac:dyDescent="0.2">
      <c r="A282" s="22"/>
      <c r="B282" s="29"/>
    </row>
    <row r="283" spans="1:2" ht="12.75" x14ac:dyDescent="0.2">
      <c r="A283" s="22"/>
      <c r="B283" s="29"/>
    </row>
    <row r="284" spans="1:2" ht="12.75" x14ac:dyDescent="0.2">
      <c r="A284" s="22"/>
      <c r="B284" s="29"/>
    </row>
    <row r="285" spans="1:2" ht="12.75" x14ac:dyDescent="0.2">
      <c r="A285" s="22"/>
      <c r="B285" s="29"/>
    </row>
    <row r="286" spans="1:2" ht="12.75" x14ac:dyDescent="0.2">
      <c r="A286" s="22"/>
      <c r="B286" s="29"/>
    </row>
    <row r="287" spans="1:2" ht="12.75" x14ac:dyDescent="0.2">
      <c r="A287" s="22"/>
      <c r="B287" s="29"/>
    </row>
    <row r="288" spans="1:2" ht="12.75" x14ac:dyDescent="0.2">
      <c r="A288" s="22"/>
      <c r="B288" s="29"/>
    </row>
    <row r="289" spans="1:2" ht="12.75" x14ac:dyDescent="0.2">
      <c r="A289" s="22"/>
      <c r="B289" s="29"/>
    </row>
    <row r="290" spans="1:2" ht="12.75" x14ac:dyDescent="0.2">
      <c r="A290" s="22"/>
      <c r="B290" s="29"/>
    </row>
    <row r="291" spans="1:2" ht="12.75" x14ac:dyDescent="0.2">
      <c r="A291" s="22"/>
      <c r="B291" s="29"/>
    </row>
    <row r="292" spans="1:2" ht="12.75" x14ac:dyDescent="0.2">
      <c r="A292" s="22"/>
      <c r="B292" s="29"/>
    </row>
    <row r="293" spans="1:2" ht="12.75" x14ac:dyDescent="0.2">
      <c r="A293" s="22"/>
      <c r="B293" s="29"/>
    </row>
    <row r="294" spans="1:2" ht="12.75" x14ac:dyDescent="0.2">
      <c r="A294" s="22"/>
      <c r="B294" s="29"/>
    </row>
    <row r="295" spans="1:2" ht="12.75" x14ac:dyDescent="0.2">
      <c r="A295" s="22"/>
      <c r="B295" s="29"/>
    </row>
    <row r="296" spans="1:2" ht="12.75" x14ac:dyDescent="0.2">
      <c r="A296" s="22"/>
      <c r="B296" s="29"/>
    </row>
    <row r="297" spans="1:2" ht="12.75" x14ac:dyDescent="0.2">
      <c r="A297" s="22"/>
      <c r="B297" s="29"/>
    </row>
    <row r="298" spans="1:2" ht="12.75" x14ac:dyDescent="0.2">
      <c r="A298" s="22"/>
      <c r="B298" s="29"/>
    </row>
    <row r="299" spans="1:2" ht="12.75" x14ac:dyDescent="0.2">
      <c r="A299" s="22"/>
      <c r="B299" s="29"/>
    </row>
    <row r="300" spans="1:2" ht="12.75" x14ac:dyDescent="0.2">
      <c r="A300" s="22"/>
      <c r="B300" s="29"/>
    </row>
    <row r="301" spans="1:2" ht="12.75" x14ac:dyDescent="0.2">
      <c r="A301" s="22"/>
      <c r="B301" s="29"/>
    </row>
    <row r="302" spans="1:2" ht="12.75" x14ac:dyDescent="0.2">
      <c r="A302" s="22"/>
      <c r="B302" s="29"/>
    </row>
    <row r="303" spans="1:2" ht="12.75" x14ac:dyDescent="0.2">
      <c r="A303" s="22"/>
      <c r="B303" s="29"/>
    </row>
    <row r="304" spans="1:2" ht="12.75" x14ac:dyDescent="0.2">
      <c r="A304" s="22"/>
      <c r="B304" s="29"/>
    </row>
    <row r="305" spans="1:2" ht="12.75" x14ac:dyDescent="0.2">
      <c r="A305" s="22"/>
      <c r="B305" s="29"/>
    </row>
    <row r="306" spans="1:2" ht="12.75" x14ac:dyDescent="0.2">
      <c r="A306" s="22"/>
      <c r="B306" s="29"/>
    </row>
    <row r="307" spans="1:2" ht="12.75" x14ac:dyDescent="0.2">
      <c r="A307" s="22"/>
      <c r="B307" s="29"/>
    </row>
    <row r="308" spans="1:2" ht="12.75" x14ac:dyDescent="0.2">
      <c r="A308" s="22"/>
      <c r="B308" s="29"/>
    </row>
    <row r="309" spans="1:2" ht="12.75" x14ac:dyDescent="0.2">
      <c r="A309" s="22"/>
      <c r="B309" s="29"/>
    </row>
    <row r="310" spans="1:2" ht="12.75" x14ac:dyDescent="0.2">
      <c r="A310" s="22"/>
      <c r="B310" s="29"/>
    </row>
    <row r="311" spans="1:2" ht="12.75" x14ac:dyDescent="0.2">
      <c r="A311" s="22"/>
      <c r="B311" s="29"/>
    </row>
    <row r="312" spans="1:2" ht="12.75" x14ac:dyDescent="0.2">
      <c r="A312" s="22"/>
      <c r="B312" s="29"/>
    </row>
    <row r="313" spans="1:2" ht="12.75" x14ac:dyDescent="0.2">
      <c r="A313" s="22"/>
      <c r="B313" s="29"/>
    </row>
    <row r="314" spans="1:2" ht="12.75" x14ac:dyDescent="0.2">
      <c r="A314" s="22"/>
      <c r="B314" s="29"/>
    </row>
    <row r="315" spans="1:2" ht="12.75" x14ac:dyDescent="0.2">
      <c r="A315" s="22"/>
      <c r="B315" s="29"/>
    </row>
    <row r="316" spans="1:2" ht="12.75" x14ac:dyDescent="0.2">
      <c r="A316" s="22"/>
      <c r="B316" s="29"/>
    </row>
    <row r="317" spans="1:2" ht="12.75" x14ac:dyDescent="0.2">
      <c r="A317" s="22"/>
      <c r="B317" s="29"/>
    </row>
    <row r="318" spans="1:2" ht="12.75" x14ac:dyDescent="0.2">
      <c r="A318" s="22"/>
      <c r="B318" s="29"/>
    </row>
    <row r="319" spans="1:2" ht="12.75" x14ac:dyDescent="0.2">
      <c r="A319" s="22"/>
      <c r="B319" s="29"/>
    </row>
    <row r="320" spans="1:2" ht="12.75" x14ac:dyDescent="0.2">
      <c r="A320" s="22"/>
      <c r="B320" s="29"/>
    </row>
    <row r="321" spans="1:2" ht="12.75" x14ac:dyDescent="0.2">
      <c r="A321" s="22"/>
      <c r="B321" s="29"/>
    </row>
    <row r="322" spans="1:2" ht="12.75" x14ac:dyDescent="0.2">
      <c r="A322" s="22"/>
      <c r="B322" s="29"/>
    </row>
    <row r="323" spans="1:2" ht="12.75" x14ac:dyDescent="0.2">
      <c r="A323" s="22"/>
      <c r="B323" s="29"/>
    </row>
    <row r="324" spans="1:2" ht="12.75" x14ac:dyDescent="0.2">
      <c r="A324" s="22"/>
      <c r="B324" s="29"/>
    </row>
    <row r="325" spans="1:2" ht="12.75" x14ac:dyDescent="0.2">
      <c r="A325" s="22"/>
      <c r="B325" s="29"/>
    </row>
    <row r="326" spans="1:2" ht="12.75" x14ac:dyDescent="0.2">
      <c r="A326" s="22"/>
      <c r="B326" s="29"/>
    </row>
    <row r="327" spans="1:2" ht="12.75" x14ac:dyDescent="0.2">
      <c r="A327" s="22"/>
      <c r="B327" s="29"/>
    </row>
    <row r="328" spans="1:2" ht="12.75" x14ac:dyDescent="0.2">
      <c r="A328" s="22"/>
      <c r="B328" s="29"/>
    </row>
    <row r="329" spans="1:2" ht="12.75" x14ac:dyDescent="0.2">
      <c r="A329" s="22"/>
      <c r="B329" s="29"/>
    </row>
    <row r="330" spans="1:2" ht="12.75" x14ac:dyDescent="0.2">
      <c r="A330" s="22"/>
      <c r="B330" s="29"/>
    </row>
    <row r="331" spans="1:2" ht="12.75" x14ac:dyDescent="0.2">
      <c r="A331" s="22"/>
      <c r="B331" s="29"/>
    </row>
    <row r="332" spans="1:2" ht="12.75" x14ac:dyDescent="0.2">
      <c r="A332" s="22"/>
      <c r="B332" s="29"/>
    </row>
    <row r="333" spans="1:2" ht="12.75" x14ac:dyDescent="0.2">
      <c r="A333" s="22"/>
      <c r="B333" s="29"/>
    </row>
    <row r="334" spans="1:2" ht="12.75" x14ac:dyDescent="0.2">
      <c r="A334" s="22"/>
      <c r="B334" s="29"/>
    </row>
    <row r="335" spans="1:2" ht="12.75" x14ac:dyDescent="0.2">
      <c r="A335" s="22"/>
      <c r="B335" s="29"/>
    </row>
    <row r="336" spans="1:2" ht="12.75" x14ac:dyDescent="0.2">
      <c r="A336" s="22"/>
      <c r="B336" s="29"/>
    </row>
    <row r="337" spans="1:2" ht="12.75" x14ac:dyDescent="0.2">
      <c r="A337" s="22"/>
      <c r="B337" s="29"/>
    </row>
    <row r="338" spans="1:2" ht="12.75" x14ac:dyDescent="0.2">
      <c r="A338" s="22"/>
      <c r="B338" s="29"/>
    </row>
    <row r="339" spans="1:2" ht="12.75" x14ac:dyDescent="0.2">
      <c r="A339" s="22"/>
      <c r="B339" s="29"/>
    </row>
    <row r="340" spans="1:2" ht="12.75" x14ac:dyDescent="0.2">
      <c r="A340" s="22"/>
      <c r="B340" s="29"/>
    </row>
    <row r="341" spans="1:2" ht="12.75" x14ac:dyDescent="0.2">
      <c r="A341" s="22"/>
      <c r="B341" s="29"/>
    </row>
    <row r="342" spans="1:2" ht="12.75" x14ac:dyDescent="0.2">
      <c r="A342" s="22"/>
      <c r="B342" s="29"/>
    </row>
    <row r="343" spans="1:2" ht="12.75" x14ac:dyDescent="0.2">
      <c r="A343" s="22"/>
      <c r="B343" s="29"/>
    </row>
    <row r="344" spans="1:2" ht="12.75" x14ac:dyDescent="0.2">
      <c r="A344" s="22"/>
      <c r="B344" s="29"/>
    </row>
    <row r="345" spans="1:2" ht="12.75" x14ac:dyDescent="0.2">
      <c r="A345" s="22"/>
      <c r="B345" s="29"/>
    </row>
    <row r="346" spans="1:2" ht="12.75" x14ac:dyDescent="0.2">
      <c r="A346" s="22"/>
      <c r="B346" s="29"/>
    </row>
    <row r="347" spans="1:2" ht="12.75" x14ac:dyDescent="0.2">
      <c r="A347" s="22"/>
      <c r="B347" s="29"/>
    </row>
    <row r="348" spans="1:2" ht="12.75" x14ac:dyDescent="0.2">
      <c r="A348" s="22"/>
      <c r="B348" s="29"/>
    </row>
    <row r="349" spans="1:2" ht="12.75" x14ac:dyDescent="0.2">
      <c r="A349" s="22"/>
      <c r="B349" s="29"/>
    </row>
    <row r="350" spans="1:2" ht="12.75" x14ac:dyDescent="0.2">
      <c r="A350" s="22"/>
      <c r="B350" s="29"/>
    </row>
    <row r="351" spans="1:2" ht="12.75" x14ac:dyDescent="0.2">
      <c r="A351" s="22"/>
      <c r="B351" s="29"/>
    </row>
    <row r="352" spans="1:2" ht="12.75" x14ac:dyDescent="0.2">
      <c r="A352" s="22"/>
      <c r="B352" s="29"/>
    </row>
    <row r="353" spans="1:2" ht="12.75" x14ac:dyDescent="0.2">
      <c r="A353" s="22"/>
      <c r="B353" s="29"/>
    </row>
    <row r="354" spans="1:2" ht="12.75" x14ac:dyDescent="0.2">
      <c r="A354" s="22"/>
      <c r="B354" s="29"/>
    </row>
    <row r="355" spans="1:2" ht="12.75" x14ac:dyDescent="0.2">
      <c r="A355" s="22"/>
      <c r="B355" s="29"/>
    </row>
    <row r="356" spans="1:2" ht="12.75" x14ac:dyDescent="0.2">
      <c r="A356" s="22"/>
      <c r="B356" s="29"/>
    </row>
    <row r="357" spans="1:2" ht="12.75" x14ac:dyDescent="0.2">
      <c r="A357" s="22"/>
      <c r="B357" s="29"/>
    </row>
    <row r="358" spans="1:2" ht="12.75" x14ac:dyDescent="0.2">
      <c r="A358" s="22"/>
      <c r="B358" s="29"/>
    </row>
    <row r="359" spans="1:2" ht="12.75" x14ac:dyDescent="0.2">
      <c r="A359" s="22"/>
      <c r="B359" s="29"/>
    </row>
    <row r="360" spans="1:2" ht="12.75" x14ac:dyDescent="0.2">
      <c r="A360" s="22"/>
      <c r="B360" s="29"/>
    </row>
    <row r="361" spans="1:2" ht="12.75" x14ac:dyDescent="0.2">
      <c r="A361" s="22"/>
      <c r="B361" s="29"/>
    </row>
    <row r="362" spans="1:2" ht="12.75" x14ac:dyDescent="0.2">
      <c r="A362" s="22"/>
      <c r="B362" s="29"/>
    </row>
    <row r="363" spans="1:2" ht="12.75" x14ac:dyDescent="0.2">
      <c r="A363" s="22"/>
      <c r="B363" s="29"/>
    </row>
    <row r="364" spans="1:2" ht="12.75" x14ac:dyDescent="0.2">
      <c r="A364" s="22"/>
      <c r="B364" s="29"/>
    </row>
    <row r="365" spans="1:2" ht="12.75" x14ac:dyDescent="0.2">
      <c r="A365" s="22"/>
      <c r="B365" s="29"/>
    </row>
    <row r="366" spans="1:2" ht="12.75" x14ac:dyDescent="0.2">
      <c r="A366" s="22"/>
      <c r="B366" s="29"/>
    </row>
    <row r="367" spans="1:2" ht="12.75" x14ac:dyDescent="0.2">
      <c r="A367" s="22"/>
      <c r="B367" s="29"/>
    </row>
    <row r="368" spans="1:2" ht="12.75" x14ac:dyDescent="0.2">
      <c r="A368" s="22"/>
      <c r="B368" s="29"/>
    </row>
    <row r="369" spans="1:2" ht="12.75" x14ac:dyDescent="0.2">
      <c r="A369" s="22"/>
      <c r="B369" s="29"/>
    </row>
    <row r="370" spans="1:2" ht="12.75" x14ac:dyDescent="0.2">
      <c r="A370" s="22"/>
      <c r="B370" s="29"/>
    </row>
    <row r="371" spans="1:2" ht="12.75" x14ac:dyDescent="0.2">
      <c r="A371" s="22"/>
      <c r="B371" s="29"/>
    </row>
    <row r="372" spans="1:2" ht="12.75" x14ac:dyDescent="0.2">
      <c r="A372" s="22"/>
      <c r="B372" s="29"/>
    </row>
    <row r="373" spans="1:2" ht="12.75" x14ac:dyDescent="0.2">
      <c r="A373" s="22"/>
      <c r="B373" s="29"/>
    </row>
    <row r="374" spans="1:2" ht="12.75" x14ac:dyDescent="0.2">
      <c r="A374" s="22"/>
      <c r="B374" s="29"/>
    </row>
    <row r="375" spans="1:2" ht="12.75" x14ac:dyDescent="0.2">
      <c r="A375" s="22"/>
      <c r="B375" s="29"/>
    </row>
    <row r="376" spans="1:2" ht="12.75" x14ac:dyDescent="0.2">
      <c r="A376" s="22"/>
      <c r="B376" s="29"/>
    </row>
    <row r="377" spans="1:2" ht="12.75" x14ac:dyDescent="0.2">
      <c r="A377" s="22"/>
      <c r="B377" s="29"/>
    </row>
    <row r="378" spans="1:2" ht="12.75" x14ac:dyDescent="0.2">
      <c r="A378" s="22"/>
      <c r="B378" s="29"/>
    </row>
    <row r="379" spans="1:2" ht="12.75" x14ac:dyDescent="0.2">
      <c r="A379" s="22"/>
      <c r="B379" s="29"/>
    </row>
    <row r="380" spans="1:2" ht="12.75" x14ac:dyDescent="0.2">
      <c r="A380" s="22"/>
      <c r="B380" s="29"/>
    </row>
    <row r="381" spans="1:2" ht="12.75" x14ac:dyDescent="0.2">
      <c r="A381" s="22"/>
      <c r="B381" s="29"/>
    </row>
    <row r="382" spans="1:2" ht="12.75" x14ac:dyDescent="0.2">
      <c r="A382" s="22"/>
      <c r="B382" s="29"/>
    </row>
    <row r="383" spans="1:2" ht="12.75" x14ac:dyDescent="0.2">
      <c r="A383" s="22"/>
      <c r="B383" s="29"/>
    </row>
    <row r="384" spans="1:2" ht="12.75" x14ac:dyDescent="0.2">
      <c r="A384" s="22"/>
      <c r="B384" s="29"/>
    </row>
    <row r="385" spans="1:2" ht="12.75" x14ac:dyDescent="0.2">
      <c r="A385" s="22"/>
      <c r="B385" s="29"/>
    </row>
    <row r="386" spans="1:2" ht="12.75" x14ac:dyDescent="0.2">
      <c r="A386" s="22"/>
      <c r="B386" s="29"/>
    </row>
    <row r="387" spans="1:2" ht="12.75" x14ac:dyDescent="0.2">
      <c r="A387" s="22"/>
      <c r="B387" s="29"/>
    </row>
    <row r="388" spans="1:2" ht="12.75" x14ac:dyDescent="0.2">
      <c r="A388" s="22"/>
      <c r="B388" s="29"/>
    </row>
    <row r="389" spans="1:2" ht="12.75" x14ac:dyDescent="0.2">
      <c r="A389" s="22"/>
      <c r="B389" s="29"/>
    </row>
    <row r="390" spans="1:2" ht="12.75" x14ac:dyDescent="0.2">
      <c r="A390" s="22"/>
      <c r="B390" s="29"/>
    </row>
    <row r="391" spans="1:2" ht="12.75" x14ac:dyDescent="0.2">
      <c r="A391" s="22"/>
      <c r="B391" s="29"/>
    </row>
    <row r="392" spans="1:2" ht="12.75" x14ac:dyDescent="0.2">
      <c r="A392" s="22"/>
      <c r="B392" s="29"/>
    </row>
    <row r="393" spans="1:2" ht="12.75" x14ac:dyDescent="0.2">
      <c r="A393" s="22"/>
      <c r="B393" s="29"/>
    </row>
    <row r="394" spans="1:2" ht="12.75" x14ac:dyDescent="0.2">
      <c r="A394" s="22"/>
      <c r="B394" s="29"/>
    </row>
    <row r="395" spans="1:2" ht="12.75" x14ac:dyDescent="0.2">
      <c r="A395" s="22"/>
      <c r="B395" s="29"/>
    </row>
    <row r="396" spans="1:2" ht="12.75" x14ac:dyDescent="0.2">
      <c r="A396" s="22"/>
      <c r="B396" s="29"/>
    </row>
    <row r="397" spans="1:2" ht="12.75" x14ac:dyDescent="0.2">
      <c r="A397" s="22"/>
      <c r="B397" s="29"/>
    </row>
    <row r="398" spans="1:2" ht="12.75" x14ac:dyDescent="0.2">
      <c r="A398" s="22"/>
      <c r="B398" s="29"/>
    </row>
    <row r="399" spans="1:2" ht="12.75" x14ac:dyDescent="0.2">
      <c r="A399" s="22"/>
      <c r="B399" s="29"/>
    </row>
    <row r="400" spans="1:2" ht="12.75" x14ac:dyDescent="0.2">
      <c r="A400" s="22"/>
      <c r="B400" s="29"/>
    </row>
    <row r="401" spans="1:2" ht="12.75" x14ac:dyDescent="0.2">
      <c r="A401" s="22"/>
      <c r="B401" s="29"/>
    </row>
    <row r="402" spans="1:2" ht="12.75" x14ac:dyDescent="0.2">
      <c r="A402" s="22"/>
      <c r="B402" s="29"/>
    </row>
    <row r="403" spans="1:2" ht="12.75" x14ac:dyDescent="0.2">
      <c r="A403" s="22"/>
      <c r="B403" s="29"/>
    </row>
    <row r="404" spans="1:2" ht="12.75" x14ac:dyDescent="0.2">
      <c r="A404" s="22"/>
      <c r="B404" s="29"/>
    </row>
    <row r="405" spans="1:2" ht="12.75" x14ac:dyDescent="0.2">
      <c r="A405" s="22"/>
      <c r="B405" s="29"/>
    </row>
    <row r="406" spans="1:2" ht="12.75" x14ac:dyDescent="0.2">
      <c r="A406" s="22"/>
      <c r="B406" s="29"/>
    </row>
    <row r="407" spans="1:2" ht="12.75" x14ac:dyDescent="0.2">
      <c r="A407" s="22"/>
      <c r="B407" s="29"/>
    </row>
    <row r="408" spans="1:2" ht="12.75" x14ac:dyDescent="0.2">
      <c r="A408" s="22"/>
      <c r="B408" s="29"/>
    </row>
    <row r="409" spans="1:2" ht="12.75" x14ac:dyDescent="0.2">
      <c r="A409" s="22"/>
      <c r="B409" s="29"/>
    </row>
    <row r="410" spans="1:2" ht="12.75" x14ac:dyDescent="0.2">
      <c r="A410" s="22"/>
      <c r="B410" s="29"/>
    </row>
    <row r="411" spans="1:2" ht="12.75" x14ac:dyDescent="0.2">
      <c r="A411" s="22"/>
      <c r="B411" s="29"/>
    </row>
    <row r="412" spans="1:2" ht="12.75" x14ac:dyDescent="0.2">
      <c r="A412" s="22"/>
      <c r="B412" s="29"/>
    </row>
    <row r="413" spans="1:2" ht="12.75" x14ac:dyDescent="0.2">
      <c r="A413" s="22"/>
      <c r="B413" s="29"/>
    </row>
    <row r="414" spans="1:2" ht="12.75" x14ac:dyDescent="0.2">
      <c r="A414" s="22"/>
      <c r="B414" s="29"/>
    </row>
    <row r="415" spans="1:2" ht="12.75" x14ac:dyDescent="0.2">
      <c r="A415" s="22"/>
      <c r="B415" s="29"/>
    </row>
    <row r="416" spans="1:2" ht="12.75" x14ac:dyDescent="0.2">
      <c r="A416" s="22"/>
      <c r="B416" s="29"/>
    </row>
    <row r="417" spans="1:2" ht="12.75" x14ac:dyDescent="0.2">
      <c r="A417" s="22"/>
      <c r="B417" s="29"/>
    </row>
    <row r="418" spans="1:2" ht="12.75" x14ac:dyDescent="0.2">
      <c r="A418" s="22"/>
      <c r="B418" s="29"/>
    </row>
    <row r="419" spans="1:2" ht="12.75" x14ac:dyDescent="0.2">
      <c r="A419" s="22"/>
      <c r="B419" s="29"/>
    </row>
    <row r="420" spans="1:2" ht="12.75" x14ac:dyDescent="0.2">
      <c r="A420" s="22"/>
      <c r="B420" s="29"/>
    </row>
    <row r="421" spans="1:2" ht="12.75" x14ac:dyDescent="0.2">
      <c r="A421" s="22"/>
      <c r="B421" s="29"/>
    </row>
    <row r="422" spans="1:2" ht="12.75" x14ac:dyDescent="0.2">
      <c r="A422" s="22"/>
      <c r="B422" s="29"/>
    </row>
    <row r="423" spans="1:2" ht="12.75" x14ac:dyDescent="0.2">
      <c r="A423" s="22"/>
      <c r="B423" s="29"/>
    </row>
    <row r="424" spans="1:2" ht="12.75" x14ac:dyDescent="0.2">
      <c r="A424" s="22"/>
      <c r="B424" s="29"/>
    </row>
    <row r="425" spans="1:2" ht="12.75" x14ac:dyDescent="0.2">
      <c r="A425" s="22"/>
      <c r="B425" s="29"/>
    </row>
    <row r="426" spans="1:2" ht="12.75" x14ac:dyDescent="0.2">
      <c r="A426" s="22"/>
      <c r="B426" s="29"/>
    </row>
    <row r="427" spans="1:2" ht="12.75" x14ac:dyDescent="0.2">
      <c r="A427" s="22"/>
      <c r="B427" s="29"/>
    </row>
    <row r="428" spans="1:2" ht="12.75" x14ac:dyDescent="0.2">
      <c r="A428" s="22"/>
      <c r="B428" s="29"/>
    </row>
    <row r="429" spans="1:2" ht="12.75" x14ac:dyDescent="0.2">
      <c r="A429" s="22"/>
      <c r="B429" s="29"/>
    </row>
    <row r="430" spans="1:2" ht="12.75" x14ac:dyDescent="0.2">
      <c r="A430" s="22"/>
      <c r="B430" s="29"/>
    </row>
    <row r="431" spans="1:2" ht="12.75" x14ac:dyDescent="0.2">
      <c r="A431" s="22"/>
      <c r="B431" s="29"/>
    </row>
    <row r="432" spans="1:2" ht="12.75" x14ac:dyDescent="0.2">
      <c r="A432" s="22"/>
      <c r="B432" s="29"/>
    </row>
    <row r="433" spans="1:2" ht="12.75" x14ac:dyDescent="0.2">
      <c r="A433" s="22"/>
      <c r="B433" s="29"/>
    </row>
    <row r="434" spans="1:2" ht="12.75" x14ac:dyDescent="0.2">
      <c r="A434" s="22"/>
      <c r="B434" s="29"/>
    </row>
    <row r="435" spans="1:2" ht="12.75" x14ac:dyDescent="0.2">
      <c r="A435" s="22"/>
      <c r="B435" s="29"/>
    </row>
    <row r="436" spans="1:2" ht="12.75" x14ac:dyDescent="0.2">
      <c r="A436" s="22"/>
      <c r="B436" s="29"/>
    </row>
    <row r="437" spans="1:2" ht="12.75" x14ac:dyDescent="0.2">
      <c r="A437" s="22"/>
      <c r="B437" s="29"/>
    </row>
    <row r="438" spans="1:2" ht="12.75" x14ac:dyDescent="0.2">
      <c r="A438" s="22"/>
      <c r="B438" s="29"/>
    </row>
    <row r="439" spans="1:2" ht="12.75" x14ac:dyDescent="0.2">
      <c r="A439" s="22"/>
      <c r="B439" s="29"/>
    </row>
    <row r="440" spans="1:2" ht="12.75" x14ac:dyDescent="0.2">
      <c r="A440" s="22"/>
      <c r="B440" s="29"/>
    </row>
    <row r="441" spans="1:2" ht="12.75" x14ac:dyDescent="0.2">
      <c r="A441" s="22"/>
      <c r="B441" s="29"/>
    </row>
    <row r="442" spans="1:2" ht="12.75" x14ac:dyDescent="0.2">
      <c r="A442" s="22"/>
      <c r="B442" s="29"/>
    </row>
    <row r="443" spans="1:2" ht="12.75" x14ac:dyDescent="0.2">
      <c r="A443" s="22"/>
      <c r="B443" s="29"/>
    </row>
    <row r="444" spans="1:2" ht="12.75" x14ac:dyDescent="0.2">
      <c r="A444" s="22"/>
      <c r="B444" s="29"/>
    </row>
    <row r="445" spans="1:2" ht="12.75" x14ac:dyDescent="0.2">
      <c r="A445" s="22"/>
      <c r="B445" s="29"/>
    </row>
    <row r="446" spans="1:2" ht="12.75" x14ac:dyDescent="0.2">
      <c r="A446" s="22"/>
      <c r="B446" s="29"/>
    </row>
    <row r="447" spans="1:2" ht="12.75" x14ac:dyDescent="0.2">
      <c r="A447" s="22"/>
      <c r="B447" s="29"/>
    </row>
    <row r="448" spans="1:2" ht="12.75" x14ac:dyDescent="0.2">
      <c r="A448" s="22"/>
      <c r="B448" s="29"/>
    </row>
    <row r="449" spans="1:2" ht="12.75" x14ac:dyDescent="0.2">
      <c r="A449" s="22"/>
      <c r="B449" s="29"/>
    </row>
    <row r="450" spans="1:2" ht="12.75" x14ac:dyDescent="0.2">
      <c r="A450" s="22"/>
      <c r="B450" s="29"/>
    </row>
    <row r="451" spans="1:2" ht="12.75" x14ac:dyDescent="0.2">
      <c r="A451" s="22"/>
      <c r="B451" s="29"/>
    </row>
    <row r="452" spans="1:2" ht="12.75" x14ac:dyDescent="0.2">
      <c r="A452" s="22"/>
      <c r="B452" s="29"/>
    </row>
    <row r="453" spans="1:2" ht="12.75" x14ac:dyDescent="0.2">
      <c r="A453" s="22"/>
      <c r="B453" s="29"/>
    </row>
    <row r="454" spans="1:2" ht="12.75" x14ac:dyDescent="0.2">
      <c r="A454" s="22"/>
      <c r="B454" s="29"/>
    </row>
    <row r="455" spans="1:2" ht="12.75" x14ac:dyDescent="0.2">
      <c r="A455" s="22"/>
      <c r="B455" s="29"/>
    </row>
    <row r="456" spans="1:2" ht="12.75" x14ac:dyDescent="0.2">
      <c r="A456" s="22"/>
      <c r="B456" s="29"/>
    </row>
    <row r="457" spans="1:2" ht="12.75" x14ac:dyDescent="0.2">
      <c r="A457" s="22"/>
      <c r="B457" s="29"/>
    </row>
    <row r="458" spans="1:2" ht="12.75" x14ac:dyDescent="0.2">
      <c r="A458" s="22"/>
      <c r="B458" s="29"/>
    </row>
    <row r="459" spans="1:2" ht="12.75" x14ac:dyDescent="0.2">
      <c r="A459" s="22"/>
      <c r="B459" s="29"/>
    </row>
    <row r="460" spans="1:2" ht="12.75" x14ac:dyDescent="0.2">
      <c r="A460" s="22"/>
      <c r="B460" s="29"/>
    </row>
    <row r="461" spans="1:2" ht="12.75" x14ac:dyDescent="0.2">
      <c r="A461" s="22"/>
      <c r="B461" s="29"/>
    </row>
    <row r="462" spans="1:2" ht="12.75" x14ac:dyDescent="0.2">
      <c r="A462" s="22"/>
      <c r="B462" s="29"/>
    </row>
    <row r="463" spans="1:2" ht="12.75" x14ac:dyDescent="0.2">
      <c r="A463" s="22"/>
      <c r="B463" s="29"/>
    </row>
    <row r="464" spans="1:2" ht="12.75" x14ac:dyDescent="0.2">
      <c r="A464" s="22"/>
      <c r="B464" s="29"/>
    </row>
    <row r="465" spans="1:2" ht="12.75" x14ac:dyDescent="0.2">
      <c r="A465" s="22"/>
      <c r="B465" s="29"/>
    </row>
    <row r="466" spans="1:2" ht="12.75" x14ac:dyDescent="0.2">
      <c r="A466" s="22"/>
      <c r="B466" s="29"/>
    </row>
    <row r="467" spans="1:2" ht="12.75" x14ac:dyDescent="0.2">
      <c r="A467" s="22"/>
      <c r="B467" s="29"/>
    </row>
    <row r="468" spans="1:2" ht="12.75" x14ac:dyDescent="0.2">
      <c r="A468" s="22"/>
      <c r="B468" s="29"/>
    </row>
    <row r="469" spans="1:2" ht="12.75" x14ac:dyDescent="0.2">
      <c r="A469" s="22"/>
      <c r="B469" s="29"/>
    </row>
    <row r="470" spans="1:2" ht="12.75" x14ac:dyDescent="0.2">
      <c r="A470" s="22"/>
      <c r="B470" s="29"/>
    </row>
    <row r="471" spans="1:2" ht="12.75" x14ac:dyDescent="0.2">
      <c r="A471" s="22"/>
      <c r="B471" s="29"/>
    </row>
    <row r="472" spans="1:2" ht="12.75" x14ac:dyDescent="0.2">
      <c r="A472" s="22"/>
      <c r="B472" s="29"/>
    </row>
    <row r="473" spans="1:2" ht="12.75" x14ac:dyDescent="0.2">
      <c r="A473" s="22"/>
      <c r="B473" s="29"/>
    </row>
    <row r="474" spans="1:2" ht="12.75" x14ac:dyDescent="0.2">
      <c r="A474" s="22"/>
      <c r="B474" s="29"/>
    </row>
    <row r="475" spans="1:2" ht="12.75" x14ac:dyDescent="0.2">
      <c r="A475" s="22"/>
      <c r="B475" s="29"/>
    </row>
    <row r="476" spans="1:2" ht="12.75" x14ac:dyDescent="0.2">
      <c r="A476" s="22"/>
      <c r="B476" s="29"/>
    </row>
    <row r="477" spans="1:2" ht="12.75" x14ac:dyDescent="0.2">
      <c r="A477" s="22"/>
      <c r="B477" s="29"/>
    </row>
    <row r="478" spans="1:2" ht="12.75" x14ac:dyDescent="0.2">
      <c r="A478" s="22"/>
      <c r="B478" s="29"/>
    </row>
    <row r="479" spans="1:2" ht="12.75" x14ac:dyDescent="0.2">
      <c r="A479" s="22"/>
      <c r="B479" s="29"/>
    </row>
    <row r="480" spans="1:2" ht="12.75" x14ac:dyDescent="0.2">
      <c r="A480" s="22"/>
      <c r="B480" s="29"/>
    </row>
    <row r="481" spans="1:2" ht="12.75" x14ac:dyDescent="0.2">
      <c r="A481" s="22"/>
      <c r="B481" s="29"/>
    </row>
    <row r="482" spans="1:2" ht="12.75" x14ac:dyDescent="0.2">
      <c r="A482" s="22"/>
      <c r="B482" s="29"/>
    </row>
    <row r="483" spans="1:2" ht="12.75" x14ac:dyDescent="0.2">
      <c r="A483" s="22"/>
      <c r="B483" s="29"/>
    </row>
    <row r="484" spans="1:2" ht="12.75" x14ac:dyDescent="0.2">
      <c r="A484" s="22"/>
      <c r="B484" s="29"/>
    </row>
    <row r="485" spans="1:2" ht="12.75" x14ac:dyDescent="0.2">
      <c r="A485" s="22"/>
      <c r="B485" s="29"/>
    </row>
    <row r="486" spans="1:2" ht="12.75" x14ac:dyDescent="0.2">
      <c r="A486" s="22"/>
      <c r="B486" s="29"/>
    </row>
    <row r="487" spans="1:2" ht="12.75" x14ac:dyDescent="0.2">
      <c r="A487" s="22"/>
      <c r="B487" s="29"/>
    </row>
    <row r="488" spans="1:2" ht="12.75" x14ac:dyDescent="0.2">
      <c r="A488" s="22"/>
      <c r="B488" s="29"/>
    </row>
    <row r="489" spans="1:2" ht="12.75" x14ac:dyDescent="0.2">
      <c r="A489" s="22"/>
      <c r="B489" s="29"/>
    </row>
    <row r="490" spans="1:2" ht="12.75" x14ac:dyDescent="0.2">
      <c r="A490" s="22"/>
      <c r="B490" s="29"/>
    </row>
    <row r="491" spans="1:2" ht="12.75" x14ac:dyDescent="0.2">
      <c r="A491" s="22"/>
      <c r="B491" s="29"/>
    </row>
    <row r="492" spans="1:2" ht="12.75" x14ac:dyDescent="0.2">
      <c r="A492" s="22"/>
      <c r="B492" s="29"/>
    </row>
    <row r="493" spans="1:2" ht="12.75" x14ac:dyDescent="0.2">
      <c r="A493" s="22"/>
      <c r="B493" s="29"/>
    </row>
    <row r="494" spans="1:2" ht="12.75" x14ac:dyDescent="0.2">
      <c r="A494" s="22"/>
      <c r="B494" s="29"/>
    </row>
    <row r="495" spans="1:2" ht="12.75" x14ac:dyDescent="0.2">
      <c r="A495" s="22"/>
      <c r="B495" s="29"/>
    </row>
    <row r="496" spans="1:2" ht="12.75" x14ac:dyDescent="0.2">
      <c r="A496" s="22"/>
      <c r="B496" s="29"/>
    </row>
    <row r="497" spans="1:2" ht="12.75" x14ac:dyDescent="0.2">
      <c r="A497" s="22"/>
      <c r="B497" s="29"/>
    </row>
    <row r="498" spans="1:2" ht="12.75" x14ac:dyDescent="0.2">
      <c r="A498" s="22"/>
      <c r="B498" s="29"/>
    </row>
    <row r="499" spans="1:2" ht="12.75" x14ac:dyDescent="0.2">
      <c r="A499" s="22"/>
      <c r="B499" s="29"/>
    </row>
    <row r="500" spans="1:2" ht="12.75" x14ac:dyDescent="0.2">
      <c r="A500" s="22"/>
      <c r="B500" s="29"/>
    </row>
    <row r="501" spans="1:2" ht="12.75" x14ac:dyDescent="0.2">
      <c r="A501" s="22"/>
      <c r="B501" s="29"/>
    </row>
    <row r="502" spans="1:2" ht="12.75" x14ac:dyDescent="0.2">
      <c r="A502" s="22"/>
      <c r="B502" s="29"/>
    </row>
    <row r="503" spans="1:2" ht="12.75" x14ac:dyDescent="0.2">
      <c r="A503" s="22"/>
      <c r="B503" s="29"/>
    </row>
    <row r="504" spans="1:2" ht="12.75" x14ac:dyDescent="0.2">
      <c r="A504" s="22"/>
      <c r="B504" s="29"/>
    </row>
    <row r="505" spans="1:2" ht="12.75" x14ac:dyDescent="0.2">
      <c r="A505" s="22"/>
      <c r="B505" s="29"/>
    </row>
    <row r="506" spans="1:2" ht="12.75" x14ac:dyDescent="0.2">
      <c r="A506" s="22"/>
      <c r="B506" s="29"/>
    </row>
    <row r="507" spans="1:2" ht="12.75" x14ac:dyDescent="0.2">
      <c r="A507" s="22"/>
      <c r="B507" s="29"/>
    </row>
    <row r="508" spans="1:2" ht="12.75" x14ac:dyDescent="0.2">
      <c r="A508" s="22"/>
      <c r="B508" s="29"/>
    </row>
    <row r="509" spans="1:2" ht="12.75" x14ac:dyDescent="0.2">
      <c r="A509" s="22"/>
      <c r="B509" s="29"/>
    </row>
    <row r="510" spans="1:2" ht="12.75" x14ac:dyDescent="0.2">
      <c r="A510" s="22"/>
      <c r="B510" s="29"/>
    </row>
    <row r="511" spans="1:2" ht="12.75" x14ac:dyDescent="0.2">
      <c r="A511" s="22"/>
      <c r="B511" s="29"/>
    </row>
    <row r="512" spans="1:2" ht="12.75" x14ac:dyDescent="0.2">
      <c r="A512" s="22"/>
      <c r="B512" s="29"/>
    </row>
    <row r="513" spans="1:2" ht="12.75" x14ac:dyDescent="0.2">
      <c r="A513" s="22"/>
      <c r="B513" s="29"/>
    </row>
    <row r="514" spans="1:2" ht="12.75" x14ac:dyDescent="0.2">
      <c r="A514" s="22"/>
      <c r="B514" s="29"/>
    </row>
    <row r="515" spans="1:2" ht="12.75" x14ac:dyDescent="0.2">
      <c r="A515" s="22"/>
      <c r="B515" s="29"/>
    </row>
    <row r="516" spans="1:2" ht="12.75" x14ac:dyDescent="0.2">
      <c r="A516" s="22"/>
      <c r="B516" s="29"/>
    </row>
    <row r="517" spans="1:2" ht="12.75" x14ac:dyDescent="0.2">
      <c r="A517" s="22"/>
      <c r="B517" s="29"/>
    </row>
    <row r="518" spans="1:2" ht="12.75" x14ac:dyDescent="0.2">
      <c r="A518" s="22"/>
      <c r="B518" s="29"/>
    </row>
    <row r="519" spans="1:2" ht="12.75" x14ac:dyDescent="0.2">
      <c r="A519" s="22"/>
      <c r="B519" s="29"/>
    </row>
    <row r="520" spans="1:2" ht="12.75" x14ac:dyDescent="0.2">
      <c r="A520" s="22"/>
      <c r="B520" s="29"/>
    </row>
    <row r="521" spans="1:2" ht="12.75" x14ac:dyDescent="0.2">
      <c r="A521" s="22"/>
      <c r="B521" s="29"/>
    </row>
    <row r="522" spans="1:2" ht="12.75" x14ac:dyDescent="0.2">
      <c r="A522" s="22"/>
      <c r="B522" s="29"/>
    </row>
    <row r="523" spans="1:2" ht="12.75" x14ac:dyDescent="0.2">
      <c r="A523" s="22"/>
      <c r="B523" s="29"/>
    </row>
    <row r="524" spans="1:2" ht="12.75" x14ac:dyDescent="0.2">
      <c r="A524" s="22"/>
      <c r="B524" s="29"/>
    </row>
    <row r="525" spans="1:2" ht="12.75" x14ac:dyDescent="0.2">
      <c r="A525" s="22"/>
      <c r="B525" s="29"/>
    </row>
    <row r="526" spans="1:2" ht="12.75" x14ac:dyDescent="0.2">
      <c r="A526" s="22"/>
      <c r="B526" s="29"/>
    </row>
    <row r="527" spans="1:2" ht="12.75" x14ac:dyDescent="0.2">
      <c r="A527" s="22"/>
      <c r="B527" s="29"/>
    </row>
    <row r="528" spans="1:2" ht="12.75" x14ac:dyDescent="0.2">
      <c r="A528" s="22"/>
      <c r="B528" s="29"/>
    </row>
    <row r="529" spans="1:2" ht="12.75" x14ac:dyDescent="0.2">
      <c r="A529" s="22"/>
      <c r="B529" s="29"/>
    </row>
    <row r="530" spans="1:2" ht="12.75" x14ac:dyDescent="0.2">
      <c r="A530" s="22"/>
      <c r="B530" s="29"/>
    </row>
    <row r="531" spans="1:2" ht="12.75" x14ac:dyDescent="0.2">
      <c r="A531" s="22"/>
      <c r="B531" s="29"/>
    </row>
    <row r="532" spans="1:2" ht="12.75" x14ac:dyDescent="0.2">
      <c r="A532" s="22"/>
      <c r="B532" s="29"/>
    </row>
    <row r="533" spans="1:2" ht="12.75" x14ac:dyDescent="0.2">
      <c r="A533" s="22"/>
      <c r="B533" s="29"/>
    </row>
    <row r="534" spans="1:2" ht="12.75" x14ac:dyDescent="0.2">
      <c r="A534" s="22"/>
      <c r="B534" s="29"/>
    </row>
    <row r="535" spans="1:2" ht="12.75" x14ac:dyDescent="0.2">
      <c r="A535" s="22"/>
      <c r="B535" s="29"/>
    </row>
    <row r="536" spans="1:2" ht="12.75" x14ac:dyDescent="0.2">
      <c r="A536" s="22"/>
      <c r="B536" s="29"/>
    </row>
    <row r="537" spans="1:2" ht="12.75" x14ac:dyDescent="0.2">
      <c r="A537" s="22"/>
      <c r="B537" s="29"/>
    </row>
    <row r="538" spans="1:2" ht="12.75" x14ac:dyDescent="0.2">
      <c r="A538" s="22"/>
      <c r="B538" s="29"/>
    </row>
    <row r="539" spans="1:2" ht="12.75" x14ac:dyDescent="0.2">
      <c r="A539" s="22"/>
      <c r="B539" s="29"/>
    </row>
    <row r="540" spans="1:2" ht="12.75" x14ac:dyDescent="0.2">
      <c r="A540" s="22"/>
      <c r="B540" s="29"/>
    </row>
    <row r="541" spans="1:2" ht="12.75" x14ac:dyDescent="0.2">
      <c r="A541" s="22"/>
      <c r="B541" s="29"/>
    </row>
    <row r="542" spans="1:2" ht="12.75" x14ac:dyDescent="0.2">
      <c r="A542" s="22"/>
      <c r="B542" s="29"/>
    </row>
    <row r="543" spans="1:2" ht="12.75" x14ac:dyDescent="0.2">
      <c r="A543" s="22"/>
      <c r="B543" s="29"/>
    </row>
    <row r="544" spans="1:2" ht="12.75" x14ac:dyDescent="0.2">
      <c r="A544" s="22"/>
      <c r="B544" s="29"/>
    </row>
    <row r="545" spans="1:2" ht="12.75" x14ac:dyDescent="0.2">
      <c r="A545" s="22"/>
      <c r="B545" s="29"/>
    </row>
    <row r="546" spans="1:2" ht="12.75" x14ac:dyDescent="0.2">
      <c r="A546" s="22"/>
      <c r="B546" s="29"/>
    </row>
    <row r="547" spans="1:2" ht="12.75" x14ac:dyDescent="0.2">
      <c r="A547" s="22"/>
      <c r="B547" s="29"/>
    </row>
    <row r="548" spans="1:2" ht="12.75" x14ac:dyDescent="0.2">
      <c r="A548" s="22"/>
      <c r="B548" s="29"/>
    </row>
    <row r="549" spans="1:2" ht="12.75" x14ac:dyDescent="0.2">
      <c r="A549" s="22"/>
      <c r="B549" s="29"/>
    </row>
    <row r="550" spans="1:2" ht="12.75" x14ac:dyDescent="0.2">
      <c r="A550" s="22"/>
      <c r="B550" s="29"/>
    </row>
    <row r="551" spans="1:2" ht="12.75" x14ac:dyDescent="0.2">
      <c r="A551" s="22"/>
      <c r="B551" s="29"/>
    </row>
    <row r="552" spans="1:2" ht="12.75" x14ac:dyDescent="0.2">
      <c r="A552" s="22"/>
      <c r="B552" s="29"/>
    </row>
    <row r="553" spans="1:2" ht="12.75" x14ac:dyDescent="0.2">
      <c r="A553" s="22"/>
      <c r="B553" s="29"/>
    </row>
    <row r="554" spans="1:2" ht="12.75" x14ac:dyDescent="0.2">
      <c r="A554" s="22"/>
      <c r="B554" s="29"/>
    </row>
    <row r="555" spans="1:2" ht="12.75" x14ac:dyDescent="0.2">
      <c r="A555" s="22"/>
      <c r="B555" s="29"/>
    </row>
    <row r="556" spans="1:2" ht="12.75" x14ac:dyDescent="0.2">
      <c r="A556" s="22"/>
      <c r="B556" s="29"/>
    </row>
    <row r="557" spans="1:2" ht="12.75" x14ac:dyDescent="0.2">
      <c r="A557" s="22"/>
      <c r="B557" s="29"/>
    </row>
    <row r="558" spans="1:2" ht="12.75" x14ac:dyDescent="0.2">
      <c r="A558" s="22"/>
      <c r="B558" s="29"/>
    </row>
    <row r="559" spans="1:2" ht="12.75" x14ac:dyDescent="0.2">
      <c r="A559" s="22"/>
      <c r="B559" s="29"/>
    </row>
    <row r="560" spans="1:2" ht="12.75" x14ac:dyDescent="0.2">
      <c r="A560" s="22"/>
      <c r="B560" s="29"/>
    </row>
    <row r="561" spans="1:2" ht="12.75" x14ac:dyDescent="0.2">
      <c r="A561" s="22"/>
      <c r="B561" s="29"/>
    </row>
    <row r="562" spans="1:2" ht="12.75" x14ac:dyDescent="0.2">
      <c r="A562" s="22"/>
      <c r="B562" s="29"/>
    </row>
    <row r="563" spans="1:2" ht="12.75" x14ac:dyDescent="0.2">
      <c r="A563" s="22"/>
      <c r="B563" s="29"/>
    </row>
    <row r="564" spans="1:2" ht="12.75" x14ac:dyDescent="0.2">
      <c r="A564" s="22"/>
      <c r="B564" s="29"/>
    </row>
    <row r="565" spans="1:2" ht="12.75" x14ac:dyDescent="0.2">
      <c r="A565" s="22"/>
      <c r="B565" s="29"/>
    </row>
    <row r="566" spans="1:2" ht="12.75" x14ac:dyDescent="0.2">
      <c r="A566" s="22"/>
      <c r="B566" s="29"/>
    </row>
    <row r="567" spans="1:2" ht="12.75" x14ac:dyDescent="0.2">
      <c r="A567" s="22"/>
      <c r="B567" s="29"/>
    </row>
    <row r="568" spans="1:2" ht="12.75" x14ac:dyDescent="0.2">
      <c r="A568" s="22"/>
      <c r="B568" s="29"/>
    </row>
    <row r="569" spans="1:2" ht="12.75" x14ac:dyDescent="0.2">
      <c r="A569" s="22"/>
      <c r="B569" s="29"/>
    </row>
    <row r="570" spans="1:2" ht="12.75" x14ac:dyDescent="0.2">
      <c r="A570" s="22"/>
      <c r="B570" s="29"/>
    </row>
    <row r="571" spans="1:2" ht="12.75" x14ac:dyDescent="0.2">
      <c r="A571" s="22"/>
      <c r="B571" s="29"/>
    </row>
    <row r="572" spans="1:2" ht="12.75" x14ac:dyDescent="0.2">
      <c r="A572" s="22"/>
      <c r="B572" s="29"/>
    </row>
    <row r="573" spans="1:2" ht="12.75" x14ac:dyDescent="0.2">
      <c r="A573" s="22"/>
      <c r="B573" s="29"/>
    </row>
    <row r="574" spans="1:2" ht="12.75" x14ac:dyDescent="0.2">
      <c r="A574" s="22"/>
      <c r="B574" s="29"/>
    </row>
    <row r="575" spans="1:2" ht="12.75" x14ac:dyDescent="0.2">
      <c r="A575" s="22"/>
      <c r="B575" s="29"/>
    </row>
    <row r="576" spans="1:2" ht="12.75" x14ac:dyDescent="0.2">
      <c r="A576" s="22"/>
      <c r="B576" s="29"/>
    </row>
    <row r="577" spans="1:2" ht="12.75" x14ac:dyDescent="0.2">
      <c r="A577" s="22"/>
      <c r="B577" s="29"/>
    </row>
    <row r="578" spans="1:2" ht="12.75" x14ac:dyDescent="0.2">
      <c r="A578" s="22"/>
      <c r="B578" s="29"/>
    </row>
    <row r="579" spans="1:2" ht="12.75" x14ac:dyDescent="0.2">
      <c r="A579" s="22"/>
      <c r="B579" s="29"/>
    </row>
    <row r="580" spans="1:2" ht="12.75" x14ac:dyDescent="0.2">
      <c r="A580" s="22"/>
      <c r="B580" s="29"/>
    </row>
    <row r="581" spans="1:2" ht="12.75" x14ac:dyDescent="0.2">
      <c r="A581" s="22"/>
      <c r="B581" s="29"/>
    </row>
    <row r="582" spans="1:2" ht="12.75" x14ac:dyDescent="0.2">
      <c r="A582" s="22"/>
      <c r="B582" s="29"/>
    </row>
    <row r="583" spans="1:2" ht="12.75" x14ac:dyDescent="0.2">
      <c r="A583" s="22"/>
      <c r="B583" s="29"/>
    </row>
    <row r="584" spans="1:2" ht="12.75" x14ac:dyDescent="0.2">
      <c r="A584" s="22"/>
      <c r="B584" s="29"/>
    </row>
    <row r="585" spans="1:2" ht="12.75" x14ac:dyDescent="0.2">
      <c r="A585" s="22"/>
      <c r="B585" s="29"/>
    </row>
    <row r="586" spans="1:2" ht="12.75" x14ac:dyDescent="0.2">
      <c r="A586" s="22"/>
      <c r="B586" s="29"/>
    </row>
    <row r="587" spans="1:2" ht="12.75" x14ac:dyDescent="0.2">
      <c r="A587" s="22"/>
      <c r="B587" s="29"/>
    </row>
    <row r="588" spans="1:2" ht="12.75" x14ac:dyDescent="0.2">
      <c r="A588" s="22"/>
      <c r="B588" s="29"/>
    </row>
    <row r="589" spans="1:2" ht="12.75" x14ac:dyDescent="0.2">
      <c r="A589" s="22"/>
      <c r="B589" s="29"/>
    </row>
    <row r="590" spans="1:2" ht="12.75" x14ac:dyDescent="0.2">
      <c r="A590" s="22"/>
      <c r="B590" s="29"/>
    </row>
    <row r="591" spans="1:2" ht="12.75" x14ac:dyDescent="0.2">
      <c r="A591" s="22"/>
      <c r="B591" s="29"/>
    </row>
    <row r="592" spans="1:2" ht="12.75" x14ac:dyDescent="0.2">
      <c r="A592" s="22"/>
      <c r="B592" s="29"/>
    </row>
    <row r="593" spans="1:2" ht="12.75" x14ac:dyDescent="0.2">
      <c r="A593" s="22"/>
      <c r="B593" s="29"/>
    </row>
    <row r="594" spans="1:2" ht="12.75" x14ac:dyDescent="0.2">
      <c r="A594" s="22"/>
      <c r="B594" s="29"/>
    </row>
    <row r="595" spans="1:2" ht="12.75" x14ac:dyDescent="0.2">
      <c r="A595" s="22"/>
      <c r="B595" s="29"/>
    </row>
    <row r="596" spans="1:2" ht="12.75" x14ac:dyDescent="0.2">
      <c r="A596" s="22"/>
      <c r="B596" s="29"/>
    </row>
    <row r="597" spans="1:2" ht="12.75" x14ac:dyDescent="0.2">
      <c r="A597" s="22"/>
      <c r="B597" s="29"/>
    </row>
    <row r="598" spans="1:2" ht="12.75" x14ac:dyDescent="0.2">
      <c r="A598" s="22"/>
      <c r="B598" s="29"/>
    </row>
    <row r="599" spans="1:2" ht="12.75" x14ac:dyDescent="0.2">
      <c r="A599" s="22"/>
      <c r="B599" s="29"/>
    </row>
    <row r="600" spans="1:2" ht="12.75" x14ac:dyDescent="0.2">
      <c r="A600" s="22"/>
      <c r="B600" s="29"/>
    </row>
    <row r="601" spans="1:2" ht="12.75" x14ac:dyDescent="0.2">
      <c r="A601" s="22"/>
      <c r="B601" s="29"/>
    </row>
    <row r="602" spans="1:2" ht="12.75" x14ac:dyDescent="0.2">
      <c r="A602" s="22"/>
      <c r="B602" s="29"/>
    </row>
    <row r="603" spans="1:2" ht="12.75" x14ac:dyDescent="0.2">
      <c r="A603" s="22"/>
      <c r="B603" s="29"/>
    </row>
    <row r="604" spans="1:2" ht="12.75" x14ac:dyDescent="0.2">
      <c r="A604" s="22"/>
      <c r="B604" s="29"/>
    </row>
    <row r="605" spans="1:2" ht="12.75" x14ac:dyDescent="0.2">
      <c r="A605" s="22"/>
      <c r="B605" s="29"/>
    </row>
    <row r="606" spans="1:2" ht="12.75" x14ac:dyDescent="0.2">
      <c r="A606" s="22"/>
      <c r="B606" s="29"/>
    </row>
    <row r="607" spans="1:2" ht="12.75" x14ac:dyDescent="0.2">
      <c r="A607" s="22"/>
      <c r="B607" s="29"/>
    </row>
    <row r="608" spans="1:2" ht="12.75" x14ac:dyDescent="0.2">
      <c r="A608" s="22"/>
      <c r="B608" s="29"/>
    </row>
    <row r="609" spans="1:2" ht="12.75" x14ac:dyDescent="0.2">
      <c r="A609" s="22"/>
      <c r="B609" s="29"/>
    </row>
    <row r="610" spans="1:2" ht="12.75" x14ac:dyDescent="0.2">
      <c r="A610" s="22"/>
      <c r="B610" s="29"/>
    </row>
    <row r="611" spans="1:2" ht="12.75" x14ac:dyDescent="0.2">
      <c r="A611" s="22"/>
      <c r="B611" s="29"/>
    </row>
    <row r="612" spans="1:2" ht="12.75" x14ac:dyDescent="0.2">
      <c r="A612" s="22"/>
      <c r="B612" s="29"/>
    </row>
    <row r="613" spans="1:2" ht="12.75" x14ac:dyDescent="0.2">
      <c r="A613" s="22"/>
      <c r="B613" s="29"/>
    </row>
    <row r="614" spans="1:2" ht="12.75" x14ac:dyDescent="0.2">
      <c r="A614" s="22"/>
      <c r="B614" s="29"/>
    </row>
    <row r="615" spans="1:2" ht="12.75" x14ac:dyDescent="0.2">
      <c r="A615" s="22"/>
      <c r="B615" s="29"/>
    </row>
    <row r="616" spans="1:2" ht="12.75" x14ac:dyDescent="0.2">
      <c r="A616" s="22"/>
      <c r="B616" s="29"/>
    </row>
    <row r="617" spans="1:2" ht="12.75" x14ac:dyDescent="0.2">
      <c r="A617" s="22"/>
      <c r="B617" s="29"/>
    </row>
    <row r="618" spans="1:2" ht="12.75" x14ac:dyDescent="0.2">
      <c r="A618" s="22"/>
      <c r="B618" s="29"/>
    </row>
    <row r="619" spans="1:2" ht="12.75" x14ac:dyDescent="0.2">
      <c r="A619" s="22"/>
      <c r="B619" s="29"/>
    </row>
    <row r="620" spans="1:2" ht="12.75" x14ac:dyDescent="0.2">
      <c r="A620" s="22"/>
      <c r="B620" s="29"/>
    </row>
    <row r="621" spans="1:2" ht="12.75" x14ac:dyDescent="0.2">
      <c r="A621" s="22"/>
      <c r="B621" s="29"/>
    </row>
    <row r="622" spans="1:2" ht="12.75" x14ac:dyDescent="0.2">
      <c r="A622" s="22"/>
      <c r="B622" s="29"/>
    </row>
    <row r="623" spans="1:2" ht="12.75" x14ac:dyDescent="0.2">
      <c r="A623" s="22"/>
      <c r="B623" s="29"/>
    </row>
    <row r="624" spans="1:2" ht="12.75" x14ac:dyDescent="0.2">
      <c r="A624" s="22"/>
      <c r="B624" s="29"/>
    </row>
    <row r="625" spans="1:2" ht="12.75" x14ac:dyDescent="0.2">
      <c r="A625" s="22"/>
      <c r="B625" s="29"/>
    </row>
    <row r="626" spans="1:2" ht="12.75" x14ac:dyDescent="0.2">
      <c r="A626" s="22"/>
      <c r="B626" s="29"/>
    </row>
    <row r="627" spans="1:2" ht="12.75" x14ac:dyDescent="0.2">
      <c r="A627" s="22"/>
      <c r="B627" s="29"/>
    </row>
    <row r="628" spans="1:2" ht="12.75" x14ac:dyDescent="0.2">
      <c r="A628" s="22"/>
      <c r="B628" s="29"/>
    </row>
    <row r="629" spans="1:2" ht="12.75" x14ac:dyDescent="0.2">
      <c r="A629" s="22"/>
      <c r="B629" s="29"/>
    </row>
    <row r="630" spans="1:2" ht="12.75" x14ac:dyDescent="0.2">
      <c r="A630" s="22"/>
      <c r="B630" s="29"/>
    </row>
    <row r="631" spans="1:2" ht="12.75" x14ac:dyDescent="0.2">
      <c r="A631" s="22"/>
      <c r="B631" s="29"/>
    </row>
    <row r="632" spans="1:2" ht="12.75" x14ac:dyDescent="0.2">
      <c r="A632" s="22"/>
      <c r="B632" s="29"/>
    </row>
    <row r="633" spans="1:2" ht="12.75" x14ac:dyDescent="0.2">
      <c r="A633" s="22"/>
      <c r="B633" s="29"/>
    </row>
    <row r="634" spans="1:2" ht="12.75" x14ac:dyDescent="0.2">
      <c r="A634" s="22"/>
      <c r="B634" s="29"/>
    </row>
    <row r="635" spans="1:2" ht="12.75" x14ac:dyDescent="0.2">
      <c r="A635" s="22"/>
      <c r="B635" s="29"/>
    </row>
    <row r="636" spans="1:2" ht="12.75" x14ac:dyDescent="0.2">
      <c r="A636" s="22"/>
      <c r="B636" s="29"/>
    </row>
    <row r="637" spans="1:2" ht="12.75" x14ac:dyDescent="0.2">
      <c r="A637" s="22"/>
      <c r="B637" s="29"/>
    </row>
    <row r="638" spans="1:2" ht="12.75" x14ac:dyDescent="0.2">
      <c r="A638" s="22"/>
      <c r="B638" s="29"/>
    </row>
    <row r="639" spans="1:2" ht="12.75" x14ac:dyDescent="0.2">
      <c r="A639" s="22"/>
      <c r="B639" s="29"/>
    </row>
    <row r="640" spans="1:2" ht="12.75" x14ac:dyDescent="0.2">
      <c r="A640" s="22"/>
      <c r="B640" s="29"/>
    </row>
    <row r="641" spans="1:2" ht="12.75" x14ac:dyDescent="0.2">
      <c r="A641" s="22"/>
      <c r="B641" s="29"/>
    </row>
    <row r="642" spans="1:2" ht="12.75" x14ac:dyDescent="0.2">
      <c r="A642" s="22"/>
      <c r="B642" s="29"/>
    </row>
    <row r="643" spans="1:2" ht="12.75" x14ac:dyDescent="0.2">
      <c r="A643" s="22"/>
      <c r="B643" s="29"/>
    </row>
    <row r="644" spans="1:2" ht="12.75" x14ac:dyDescent="0.2">
      <c r="A644" s="22"/>
      <c r="B644" s="29"/>
    </row>
    <row r="645" spans="1:2" ht="12.75" x14ac:dyDescent="0.2">
      <c r="A645" s="22"/>
      <c r="B645" s="29"/>
    </row>
    <row r="646" spans="1:2" ht="12.75" x14ac:dyDescent="0.2">
      <c r="A646" s="22"/>
      <c r="B646" s="29"/>
    </row>
    <row r="647" spans="1:2" ht="12.75" x14ac:dyDescent="0.2">
      <c r="A647" s="22"/>
      <c r="B647" s="29"/>
    </row>
    <row r="648" spans="1:2" ht="12.75" x14ac:dyDescent="0.2">
      <c r="A648" s="22"/>
      <c r="B648" s="29"/>
    </row>
    <row r="649" spans="1:2" ht="12.75" x14ac:dyDescent="0.2">
      <c r="A649" s="22"/>
      <c r="B649" s="29"/>
    </row>
    <row r="650" spans="1:2" ht="12.75" x14ac:dyDescent="0.2">
      <c r="A650" s="22"/>
      <c r="B650" s="29"/>
    </row>
    <row r="651" spans="1:2" ht="12.75" x14ac:dyDescent="0.2">
      <c r="A651" s="22"/>
      <c r="B651" s="29"/>
    </row>
    <row r="652" spans="1:2" ht="12.75" x14ac:dyDescent="0.2">
      <c r="A652" s="22"/>
      <c r="B652" s="29"/>
    </row>
    <row r="653" spans="1:2" ht="12.75" x14ac:dyDescent="0.2">
      <c r="A653" s="22"/>
      <c r="B653" s="29"/>
    </row>
    <row r="654" spans="1:2" ht="12.75" x14ac:dyDescent="0.2">
      <c r="A654" s="22"/>
      <c r="B654" s="29"/>
    </row>
    <row r="655" spans="1:2" ht="12.75" x14ac:dyDescent="0.2">
      <c r="A655" s="22"/>
      <c r="B655" s="29"/>
    </row>
    <row r="656" spans="1:2" ht="12.75" x14ac:dyDescent="0.2">
      <c r="A656" s="22"/>
      <c r="B656" s="29"/>
    </row>
    <row r="657" spans="1:2" ht="12.75" x14ac:dyDescent="0.2">
      <c r="A657" s="22"/>
      <c r="B657" s="29"/>
    </row>
    <row r="658" spans="1:2" ht="12.75" x14ac:dyDescent="0.2">
      <c r="A658" s="22"/>
      <c r="B658" s="29"/>
    </row>
    <row r="659" spans="1:2" ht="12.75" x14ac:dyDescent="0.2">
      <c r="A659" s="22"/>
      <c r="B659" s="29"/>
    </row>
    <row r="660" spans="1:2" ht="12.75" x14ac:dyDescent="0.2">
      <c r="A660" s="22"/>
      <c r="B660" s="29"/>
    </row>
    <row r="661" spans="1:2" ht="12.75" x14ac:dyDescent="0.2">
      <c r="A661" s="22"/>
      <c r="B661" s="29"/>
    </row>
    <row r="662" spans="1:2" ht="12.75" x14ac:dyDescent="0.2">
      <c r="A662" s="22"/>
      <c r="B662" s="29"/>
    </row>
    <row r="663" spans="1:2" ht="12.75" x14ac:dyDescent="0.2">
      <c r="A663" s="22"/>
      <c r="B663" s="29"/>
    </row>
    <row r="664" spans="1:2" ht="12.75" x14ac:dyDescent="0.2">
      <c r="A664" s="22"/>
      <c r="B664" s="29"/>
    </row>
    <row r="665" spans="1:2" ht="12.75" x14ac:dyDescent="0.2">
      <c r="A665" s="22"/>
      <c r="B665" s="29"/>
    </row>
    <row r="666" spans="1:2" ht="12.75" x14ac:dyDescent="0.2">
      <c r="A666" s="22"/>
      <c r="B666" s="29"/>
    </row>
    <row r="667" spans="1:2" ht="12.75" x14ac:dyDescent="0.2">
      <c r="A667" s="22"/>
      <c r="B667" s="29"/>
    </row>
    <row r="668" spans="1:2" ht="12.75" x14ac:dyDescent="0.2">
      <c r="A668" s="22"/>
      <c r="B668" s="29"/>
    </row>
    <row r="669" spans="1:2" ht="12.75" x14ac:dyDescent="0.2">
      <c r="A669" s="22"/>
      <c r="B669" s="29"/>
    </row>
    <row r="670" spans="1:2" ht="12.75" x14ac:dyDescent="0.2">
      <c r="A670" s="22"/>
      <c r="B670" s="29"/>
    </row>
    <row r="671" spans="1:2" ht="12.75" x14ac:dyDescent="0.2">
      <c r="A671" s="22"/>
      <c r="B671" s="29"/>
    </row>
    <row r="672" spans="1:2" ht="12.75" x14ac:dyDescent="0.2">
      <c r="A672" s="22"/>
      <c r="B672" s="29"/>
    </row>
    <row r="673" spans="1:2" ht="12.75" x14ac:dyDescent="0.2">
      <c r="A673" s="22"/>
      <c r="B673" s="29"/>
    </row>
    <row r="674" spans="1:2" ht="12.75" x14ac:dyDescent="0.2">
      <c r="A674" s="22"/>
      <c r="B674" s="29"/>
    </row>
    <row r="675" spans="1:2" ht="12.75" x14ac:dyDescent="0.2">
      <c r="A675" s="22"/>
      <c r="B675" s="29"/>
    </row>
    <row r="676" spans="1:2" ht="12.75" x14ac:dyDescent="0.2">
      <c r="A676" s="22"/>
      <c r="B676" s="29"/>
    </row>
    <row r="677" spans="1:2" ht="12.75" x14ac:dyDescent="0.2">
      <c r="A677" s="22"/>
      <c r="B677" s="29"/>
    </row>
    <row r="678" spans="1:2" ht="12.75" x14ac:dyDescent="0.2">
      <c r="A678" s="22"/>
      <c r="B678" s="29"/>
    </row>
    <row r="679" spans="1:2" ht="12.75" x14ac:dyDescent="0.2">
      <c r="A679" s="22"/>
      <c r="B679" s="29"/>
    </row>
    <row r="680" spans="1:2" ht="12.75" x14ac:dyDescent="0.2">
      <c r="A680" s="22"/>
      <c r="B680" s="29"/>
    </row>
    <row r="681" spans="1:2" ht="12.75" x14ac:dyDescent="0.2">
      <c r="A681" s="22"/>
      <c r="B681" s="29"/>
    </row>
    <row r="682" spans="1:2" ht="12.75" x14ac:dyDescent="0.2">
      <c r="A682" s="22"/>
      <c r="B682" s="29"/>
    </row>
    <row r="683" spans="1:2" ht="12.75" x14ac:dyDescent="0.2">
      <c r="A683" s="22"/>
      <c r="B683" s="29"/>
    </row>
    <row r="684" spans="1:2" ht="12.75" x14ac:dyDescent="0.2">
      <c r="A684" s="22"/>
      <c r="B684" s="29"/>
    </row>
    <row r="685" spans="1:2" ht="12.75" x14ac:dyDescent="0.2">
      <c r="A685" s="22"/>
      <c r="B685" s="29"/>
    </row>
    <row r="686" spans="1:2" ht="12.75" x14ac:dyDescent="0.2">
      <c r="A686" s="22"/>
      <c r="B686" s="29"/>
    </row>
    <row r="687" spans="1:2" ht="12.75" x14ac:dyDescent="0.2">
      <c r="A687" s="22"/>
      <c r="B687" s="29"/>
    </row>
    <row r="688" spans="1:2" ht="12.75" x14ac:dyDescent="0.2">
      <c r="A688" s="22"/>
      <c r="B688" s="29"/>
    </row>
    <row r="689" spans="1:2" ht="12.75" x14ac:dyDescent="0.2">
      <c r="A689" s="22"/>
      <c r="B689" s="29"/>
    </row>
    <row r="690" spans="1:2" ht="12.75" x14ac:dyDescent="0.2">
      <c r="A690" s="22"/>
      <c r="B690" s="29"/>
    </row>
    <row r="691" spans="1:2" ht="12.75" x14ac:dyDescent="0.2">
      <c r="A691" s="22"/>
      <c r="B691" s="29"/>
    </row>
    <row r="692" spans="1:2" ht="12.75" x14ac:dyDescent="0.2">
      <c r="A692" s="22"/>
      <c r="B692" s="29"/>
    </row>
    <row r="693" spans="1:2" ht="12.75" x14ac:dyDescent="0.2">
      <c r="A693" s="22"/>
      <c r="B693" s="29"/>
    </row>
    <row r="694" spans="1:2" ht="12.75" x14ac:dyDescent="0.2">
      <c r="A694" s="22"/>
      <c r="B694" s="29"/>
    </row>
    <row r="695" spans="1:2" ht="12.75" x14ac:dyDescent="0.2">
      <c r="A695" s="22"/>
      <c r="B695" s="29"/>
    </row>
    <row r="696" spans="1:2" ht="12.75" x14ac:dyDescent="0.2">
      <c r="A696" s="22"/>
      <c r="B696" s="29"/>
    </row>
    <row r="697" spans="1:2" ht="12.75" x14ac:dyDescent="0.2">
      <c r="A697" s="22"/>
      <c r="B697" s="29"/>
    </row>
    <row r="698" spans="1:2" ht="12.75" x14ac:dyDescent="0.2">
      <c r="A698" s="22"/>
      <c r="B698" s="29"/>
    </row>
    <row r="699" spans="1:2" ht="12.75" x14ac:dyDescent="0.2">
      <c r="A699" s="22"/>
      <c r="B699" s="29"/>
    </row>
    <row r="700" spans="1:2" ht="12.75" x14ac:dyDescent="0.2">
      <c r="A700" s="22"/>
      <c r="B700" s="29"/>
    </row>
    <row r="701" spans="1:2" ht="12.75" x14ac:dyDescent="0.2">
      <c r="A701" s="22"/>
      <c r="B701" s="29"/>
    </row>
    <row r="702" spans="1:2" ht="12.75" x14ac:dyDescent="0.2">
      <c r="A702" s="22"/>
      <c r="B702" s="29"/>
    </row>
    <row r="703" spans="1:2" ht="12.75" x14ac:dyDescent="0.2">
      <c r="A703" s="22"/>
      <c r="B703" s="29"/>
    </row>
    <row r="704" spans="1:2" ht="12.75" x14ac:dyDescent="0.2">
      <c r="A704" s="22"/>
      <c r="B704" s="29"/>
    </row>
    <row r="705" spans="1:2" ht="12.75" x14ac:dyDescent="0.2">
      <c r="A705" s="22"/>
      <c r="B705" s="29"/>
    </row>
    <row r="706" spans="1:2" ht="12.75" x14ac:dyDescent="0.2">
      <c r="A706" s="22"/>
      <c r="B706" s="29"/>
    </row>
    <row r="707" spans="1:2" ht="12.75" x14ac:dyDescent="0.2">
      <c r="A707" s="22"/>
      <c r="B707" s="29"/>
    </row>
    <row r="708" spans="1:2" ht="12.75" x14ac:dyDescent="0.2">
      <c r="A708" s="22"/>
      <c r="B708" s="29"/>
    </row>
    <row r="709" spans="1:2" ht="12.75" x14ac:dyDescent="0.2">
      <c r="A709" s="22"/>
      <c r="B709" s="29"/>
    </row>
    <row r="710" spans="1:2" ht="12.75" x14ac:dyDescent="0.2">
      <c r="A710" s="22"/>
      <c r="B710" s="29"/>
    </row>
    <row r="711" spans="1:2" ht="12.75" x14ac:dyDescent="0.2">
      <c r="A711" s="22"/>
      <c r="B711" s="29"/>
    </row>
    <row r="712" spans="1:2" ht="12.75" x14ac:dyDescent="0.2">
      <c r="A712" s="22"/>
      <c r="B712" s="29"/>
    </row>
    <row r="713" spans="1:2" ht="12.75" x14ac:dyDescent="0.2">
      <c r="A713" s="22"/>
      <c r="B713" s="29"/>
    </row>
    <row r="714" spans="1:2" ht="12.75" x14ac:dyDescent="0.2">
      <c r="A714" s="22"/>
      <c r="B714" s="29"/>
    </row>
    <row r="715" spans="1:2" ht="12.75" x14ac:dyDescent="0.2">
      <c r="A715" s="22"/>
      <c r="B715" s="29"/>
    </row>
    <row r="716" spans="1:2" ht="12.75" x14ac:dyDescent="0.2">
      <c r="A716" s="22"/>
      <c r="B716" s="29"/>
    </row>
    <row r="717" spans="1:2" ht="12.75" x14ac:dyDescent="0.2">
      <c r="A717" s="22"/>
      <c r="B717" s="29"/>
    </row>
    <row r="718" spans="1:2" ht="12.75" x14ac:dyDescent="0.2">
      <c r="A718" s="22"/>
      <c r="B718" s="29"/>
    </row>
    <row r="719" spans="1:2" ht="12.75" x14ac:dyDescent="0.2">
      <c r="A719" s="22"/>
      <c r="B719" s="29"/>
    </row>
    <row r="720" spans="1:2" ht="12.75" x14ac:dyDescent="0.2">
      <c r="A720" s="22"/>
      <c r="B720" s="29"/>
    </row>
    <row r="721" spans="1:2" ht="12.75" x14ac:dyDescent="0.2">
      <c r="A721" s="22"/>
      <c r="B721" s="29"/>
    </row>
    <row r="722" spans="1:2" ht="12.75" x14ac:dyDescent="0.2">
      <c r="A722" s="22"/>
      <c r="B722" s="29"/>
    </row>
    <row r="723" spans="1:2" ht="12.75" x14ac:dyDescent="0.2">
      <c r="A723" s="22"/>
      <c r="B723" s="29"/>
    </row>
    <row r="724" spans="1:2" ht="12.75" x14ac:dyDescent="0.2">
      <c r="A724" s="22"/>
      <c r="B724" s="29"/>
    </row>
    <row r="725" spans="1:2" ht="12.75" x14ac:dyDescent="0.2">
      <c r="A725" s="22"/>
      <c r="B725" s="29"/>
    </row>
    <row r="726" spans="1:2" ht="12.75" x14ac:dyDescent="0.2">
      <c r="A726" s="22"/>
      <c r="B726" s="29"/>
    </row>
    <row r="727" spans="1:2" ht="12.75" x14ac:dyDescent="0.2">
      <c r="A727" s="22"/>
      <c r="B727" s="29"/>
    </row>
    <row r="728" spans="1:2" ht="12.75" x14ac:dyDescent="0.2">
      <c r="A728" s="22"/>
      <c r="B728" s="29"/>
    </row>
    <row r="729" spans="1:2" ht="12.75" x14ac:dyDescent="0.2">
      <c r="A729" s="22"/>
      <c r="B729" s="29"/>
    </row>
    <row r="730" spans="1:2" ht="12.75" x14ac:dyDescent="0.2">
      <c r="A730" s="22"/>
      <c r="B730" s="29"/>
    </row>
    <row r="731" spans="1:2" ht="12.75" x14ac:dyDescent="0.2">
      <c r="A731" s="22"/>
      <c r="B731" s="29"/>
    </row>
    <row r="732" spans="1:2" ht="12.75" x14ac:dyDescent="0.2">
      <c r="A732" s="22"/>
      <c r="B732" s="29"/>
    </row>
    <row r="733" spans="1:2" ht="12.75" x14ac:dyDescent="0.2">
      <c r="A733" s="22"/>
      <c r="B733" s="29"/>
    </row>
    <row r="734" spans="1:2" ht="12.75" x14ac:dyDescent="0.2">
      <c r="A734" s="22"/>
      <c r="B734" s="29"/>
    </row>
    <row r="735" spans="1:2" ht="12.75" x14ac:dyDescent="0.2">
      <c r="A735" s="22"/>
      <c r="B735" s="29"/>
    </row>
    <row r="736" spans="1:2" ht="12.75" x14ac:dyDescent="0.2">
      <c r="A736" s="22"/>
      <c r="B736" s="29"/>
    </row>
    <row r="737" spans="1:2" ht="12.75" x14ac:dyDescent="0.2">
      <c r="A737" s="22"/>
      <c r="B737" s="29"/>
    </row>
    <row r="738" spans="1:2" ht="12.75" x14ac:dyDescent="0.2">
      <c r="A738" s="22"/>
      <c r="B738" s="29"/>
    </row>
    <row r="739" spans="1:2" ht="12.75" x14ac:dyDescent="0.2">
      <c r="A739" s="22"/>
      <c r="B739" s="29"/>
    </row>
    <row r="740" spans="1:2" ht="12.75" x14ac:dyDescent="0.2">
      <c r="A740" s="22"/>
      <c r="B740" s="29"/>
    </row>
    <row r="741" spans="1:2" ht="12.75" x14ac:dyDescent="0.2">
      <c r="A741" s="22"/>
      <c r="B741" s="29"/>
    </row>
    <row r="742" spans="1:2" ht="12.75" x14ac:dyDescent="0.2">
      <c r="A742" s="22"/>
      <c r="B742" s="29"/>
    </row>
    <row r="743" spans="1:2" ht="12.75" x14ac:dyDescent="0.2">
      <c r="A743" s="22"/>
      <c r="B743" s="29"/>
    </row>
    <row r="744" spans="1:2" ht="12.75" x14ac:dyDescent="0.2">
      <c r="A744" s="22"/>
      <c r="B744" s="29"/>
    </row>
    <row r="745" spans="1:2" ht="12.75" x14ac:dyDescent="0.2">
      <c r="A745" s="22"/>
      <c r="B745" s="29"/>
    </row>
    <row r="746" spans="1:2" ht="12.75" x14ac:dyDescent="0.2">
      <c r="A746" s="22"/>
      <c r="B746" s="29"/>
    </row>
    <row r="747" spans="1:2" ht="12.75" x14ac:dyDescent="0.2">
      <c r="A747" s="22"/>
      <c r="B747" s="29"/>
    </row>
    <row r="748" spans="1:2" ht="12.75" x14ac:dyDescent="0.2">
      <c r="A748" s="22"/>
      <c r="B748" s="29"/>
    </row>
    <row r="749" spans="1:2" ht="12.75" x14ac:dyDescent="0.2">
      <c r="A749" s="22"/>
      <c r="B749" s="29"/>
    </row>
    <row r="750" spans="1:2" ht="12.75" x14ac:dyDescent="0.2">
      <c r="A750" s="22"/>
      <c r="B750" s="29"/>
    </row>
    <row r="751" spans="1:2" ht="12.75" x14ac:dyDescent="0.2">
      <c r="A751" s="22"/>
      <c r="B751" s="29"/>
    </row>
    <row r="752" spans="1:2" ht="12.75" x14ac:dyDescent="0.2">
      <c r="A752" s="22"/>
      <c r="B752" s="29"/>
    </row>
    <row r="753" spans="1:2" ht="12.75" x14ac:dyDescent="0.2">
      <c r="A753" s="22"/>
      <c r="B753" s="29"/>
    </row>
    <row r="754" spans="1:2" ht="12.75" x14ac:dyDescent="0.2">
      <c r="A754" s="22"/>
      <c r="B754" s="29"/>
    </row>
    <row r="755" spans="1:2" ht="12.75" x14ac:dyDescent="0.2">
      <c r="A755" s="22"/>
      <c r="B755" s="29"/>
    </row>
    <row r="756" spans="1:2" ht="12.75" x14ac:dyDescent="0.2">
      <c r="A756" s="22"/>
      <c r="B756" s="29"/>
    </row>
    <row r="757" spans="1:2" ht="12.75" x14ac:dyDescent="0.2">
      <c r="A757" s="22"/>
      <c r="B757" s="29"/>
    </row>
    <row r="758" spans="1:2" ht="12.75" x14ac:dyDescent="0.2">
      <c r="A758" s="22"/>
      <c r="B758" s="29"/>
    </row>
    <row r="759" spans="1:2" ht="12.75" x14ac:dyDescent="0.2">
      <c r="A759" s="22"/>
      <c r="B759" s="29"/>
    </row>
    <row r="760" spans="1:2" ht="12.75" x14ac:dyDescent="0.2">
      <c r="A760" s="22"/>
      <c r="B760" s="29"/>
    </row>
    <row r="761" spans="1:2" ht="12.75" x14ac:dyDescent="0.2">
      <c r="A761" s="22"/>
      <c r="B761" s="29"/>
    </row>
    <row r="762" spans="1:2" ht="12.75" x14ac:dyDescent="0.2">
      <c r="A762" s="22"/>
      <c r="B762" s="29"/>
    </row>
    <row r="763" spans="1:2" ht="12.75" x14ac:dyDescent="0.2">
      <c r="A763" s="22"/>
      <c r="B763" s="29"/>
    </row>
    <row r="764" spans="1:2" ht="12.75" x14ac:dyDescent="0.2">
      <c r="A764" s="22"/>
      <c r="B764" s="29"/>
    </row>
    <row r="765" spans="1:2" ht="12.75" x14ac:dyDescent="0.2">
      <c r="A765" s="22"/>
      <c r="B765" s="29"/>
    </row>
    <row r="766" spans="1:2" ht="12.75" x14ac:dyDescent="0.2">
      <c r="A766" s="22"/>
      <c r="B766" s="29"/>
    </row>
    <row r="767" spans="1:2" ht="12.75" x14ac:dyDescent="0.2">
      <c r="A767" s="22"/>
      <c r="B767" s="29"/>
    </row>
    <row r="768" spans="1:2" ht="12.75" x14ac:dyDescent="0.2">
      <c r="A768" s="22"/>
      <c r="B768" s="29"/>
    </row>
    <row r="769" spans="1:2" ht="12.75" x14ac:dyDescent="0.2">
      <c r="A769" s="22"/>
      <c r="B769" s="29"/>
    </row>
    <row r="770" spans="1:2" ht="12.75" x14ac:dyDescent="0.2">
      <c r="A770" s="22"/>
      <c r="B770" s="29"/>
    </row>
    <row r="771" spans="1:2" ht="12.75" x14ac:dyDescent="0.2">
      <c r="A771" s="22"/>
      <c r="B771" s="29"/>
    </row>
    <row r="772" spans="1:2" ht="12.75" x14ac:dyDescent="0.2">
      <c r="A772" s="22"/>
      <c r="B772" s="29"/>
    </row>
    <row r="773" spans="1:2" ht="12.75" x14ac:dyDescent="0.2">
      <c r="A773" s="22"/>
      <c r="B773" s="29"/>
    </row>
    <row r="774" spans="1:2" ht="12.75" x14ac:dyDescent="0.2">
      <c r="A774" s="22"/>
      <c r="B774" s="29"/>
    </row>
    <row r="775" spans="1:2" ht="12.75" x14ac:dyDescent="0.2">
      <c r="A775" s="22"/>
      <c r="B775" s="29"/>
    </row>
    <row r="776" spans="1:2" ht="12.75" x14ac:dyDescent="0.2">
      <c r="A776" s="22"/>
      <c r="B776" s="29"/>
    </row>
    <row r="777" spans="1:2" ht="12.75" x14ac:dyDescent="0.2">
      <c r="A777" s="22"/>
      <c r="B777" s="29"/>
    </row>
    <row r="778" spans="1:2" ht="12.75" x14ac:dyDescent="0.2">
      <c r="A778" s="22"/>
      <c r="B778" s="29"/>
    </row>
    <row r="779" spans="1:2" ht="12.75" x14ac:dyDescent="0.2">
      <c r="A779" s="22"/>
      <c r="B779" s="29"/>
    </row>
    <row r="780" spans="1:2" ht="12.75" x14ac:dyDescent="0.2">
      <c r="A780" s="22"/>
      <c r="B780" s="29"/>
    </row>
    <row r="781" spans="1:2" ht="12.75" x14ac:dyDescent="0.2">
      <c r="A781" s="22"/>
      <c r="B781" s="29"/>
    </row>
    <row r="782" spans="1:2" ht="12.75" x14ac:dyDescent="0.2">
      <c r="A782" s="22"/>
      <c r="B782" s="29"/>
    </row>
    <row r="783" spans="1:2" ht="12.75" x14ac:dyDescent="0.2">
      <c r="A783" s="22"/>
      <c r="B783" s="29"/>
    </row>
    <row r="784" spans="1:2" ht="12.75" x14ac:dyDescent="0.2">
      <c r="A784" s="22"/>
      <c r="B784" s="29"/>
    </row>
    <row r="785" spans="1:2" ht="12.75" x14ac:dyDescent="0.2">
      <c r="A785" s="22"/>
      <c r="B785" s="29"/>
    </row>
    <row r="786" spans="1:2" ht="12.75" x14ac:dyDescent="0.2">
      <c r="A786" s="22"/>
      <c r="B786" s="29"/>
    </row>
    <row r="787" spans="1:2" ht="12.75" x14ac:dyDescent="0.2">
      <c r="A787" s="22"/>
      <c r="B787" s="29"/>
    </row>
    <row r="788" spans="1:2" ht="12.75" x14ac:dyDescent="0.2">
      <c r="A788" s="22"/>
      <c r="B788" s="29"/>
    </row>
    <row r="789" spans="1:2" ht="12.75" x14ac:dyDescent="0.2">
      <c r="A789" s="22"/>
      <c r="B789" s="29"/>
    </row>
    <row r="790" spans="1:2" ht="12.75" x14ac:dyDescent="0.2">
      <c r="A790" s="22"/>
      <c r="B790" s="29"/>
    </row>
    <row r="791" spans="1:2" ht="12.75" x14ac:dyDescent="0.2">
      <c r="A791" s="22"/>
      <c r="B791" s="29"/>
    </row>
    <row r="792" spans="1:2" ht="12.75" x14ac:dyDescent="0.2">
      <c r="A792" s="22"/>
      <c r="B792" s="29"/>
    </row>
    <row r="793" spans="1:2" ht="12.75" x14ac:dyDescent="0.2">
      <c r="A793" s="22"/>
      <c r="B793" s="29"/>
    </row>
    <row r="794" spans="1:2" ht="12.75" x14ac:dyDescent="0.2">
      <c r="A794" s="22"/>
      <c r="B794" s="29"/>
    </row>
    <row r="795" spans="1:2" ht="12.75" x14ac:dyDescent="0.2">
      <c r="A795" s="22"/>
      <c r="B795" s="29"/>
    </row>
    <row r="796" spans="1:2" ht="12.75" x14ac:dyDescent="0.2">
      <c r="A796" s="22"/>
      <c r="B796" s="29"/>
    </row>
    <row r="797" spans="1:2" ht="12.75" x14ac:dyDescent="0.2">
      <c r="A797" s="22"/>
      <c r="B797" s="29"/>
    </row>
    <row r="798" spans="1:2" ht="12.75" x14ac:dyDescent="0.2">
      <c r="A798" s="22"/>
      <c r="B798" s="29"/>
    </row>
    <row r="799" spans="1:2" ht="12.75" x14ac:dyDescent="0.2">
      <c r="A799" s="22"/>
      <c r="B799" s="29"/>
    </row>
    <row r="800" spans="1:2" ht="12.75" x14ac:dyDescent="0.2">
      <c r="A800" s="22"/>
      <c r="B800" s="29"/>
    </row>
    <row r="801" spans="1:2" ht="12.75" x14ac:dyDescent="0.2">
      <c r="A801" s="22"/>
      <c r="B801" s="29"/>
    </row>
    <row r="802" spans="1:2" ht="12.75" x14ac:dyDescent="0.2">
      <c r="A802" s="22"/>
      <c r="B802" s="29"/>
    </row>
    <row r="803" spans="1:2" ht="12.75" x14ac:dyDescent="0.2">
      <c r="A803" s="22"/>
      <c r="B803" s="29"/>
    </row>
    <row r="804" spans="1:2" ht="12.75" x14ac:dyDescent="0.2">
      <c r="A804" s="22"/>
      <c r="B804" s="29"/>
    </row>
    <row r="805" spans="1:2" ht="12.75" x14ac:dyDescent="0.2">
      <c r="A805" s="22"/>
      <c r="B805" s="29"/>
    </row>
    <row r="806" spans="1:2" ht="12.75" x14ac:dyDescent="0.2">
      <c r="A806" s="22"/>
      <c r="B806" s="29"/>
    </row>
    <row r="807" spans="1:2" ht="12.75" x14ac:dyDescent="0.2">
      <c r="A807" s="22"/>
      <c r="B807" s="29"/>
    </row>
    <row r="808" spans="1:2" ht="12.75" x14ac:dyDescent="0.2">
      <c r="A808" s="22"/>
      <c r="B808" s="29"/>
    </row>
    <row r="809" spans="1:2" ht="12.75" x14ac:dyDescent="0.2">
      <c r="A809" s="22"/>
      <c r="B809" s="29"/>
    </row>
    <row r="810" spans="1:2" ht="12.75" x14ac:dyDescent="0.2">
      <c r="A810" s="22"/>
      <c r="B810" s="29"/>
    </row>
    <row r="811" spans="1:2" ht="12.75" x14ac:dyDescent="0.2">
      <c r="A811" s="22"/>
      <c r="B811" s="29"/>
    </row>
    <row r="812" spans="1:2" ht="12.75" x14ac:dyDescent="0.2">
      <c r="A812" s="22"/>
      <c r="B812" s="29"/>
    </row>
    <row r="813" spans="1:2" ht="12.75" x14ac:dyDescent="0.2">
      <c r="A813" s="22"/>
      <c r="B813" s="29"/>
    </row>
    <row r="814" spans="1:2" ht="12.75" x14ac:dyDescent="0.2">
      <c r="A814" s="22"/>
      <c r="B814" s="29"/>
    </row>
    <row r="815" spans="1:2" ht="12.75" x14ac:dyDescent="0.2">
      <c r="A815" s="22"/>
      <c r="B815" s="29"/>
    </row>
    <row r="816" spans="1:2" ht="12.75" x14ac:dyDescent="0.2">
      <c r="A816" s="22"/>
      <c r="B816" s="29"/>
    </row>
    <row r="817" spans="1:2" ht="12.75" x14ac:dyDescent="0.2">
      <c r="A817" s="22"/>
      <c r="B817" s="29"/>
    </row>
    <row r="818" spans="1:2" ht="12.75" x14ac:dyDescent="0.2">
      <c r="A818" s="22"/>
      <c r="B818" s="29"/>
    </row>
    <row r="819" spans="1:2" ht="12.75" x14ac:dyDescent="0.2">
      <c r="A819" s="22"/>
      <c r="B819" s="29"/>
    </row>
    <row r="820" spans="1:2" ht="12.75" x14ac:dyDescent="0.2">
      <c r="A820" s="22"/>
      <c r="B820" s="29"/>
    </row>
    <row r="821" spans="1:2" ht="12.75" x14ac:dyDescent="0.2">
      <c r="A821" s="22"/>
      <c r="B821" s="29"/>
    </row>
    <row r="822" spans="1:2" ht="12.75" x14ac:dyDescent="0.2">
      <c r="A822" s="22"/>
      <c r="B822" s="29"/>
    </row>
    <row r="823" spans="1:2" ht="12.75" x14ac:dyDescent="0.2">
      <c r="A823" s="22"/>
      <c r="B823" s="29"/>
    </row>
    <row r="824" spans="1:2" ht="12.75" x14ac:dyDescent="0.2">
      <c r="A824" s="22"/>
      <c r="B824" s="29"/>
    </row>
    <row r="825" spans="1:2" ht="12.75" x14ac:dyDescent="0.2">
      <c r="A825" s="22"/>
      <c r="B825" s="29"/>
    </row>
    <row r="826" spans="1:2" ht="12.75" x14ac:dyDescent="0.2">
      <c r="A826" s="22"/>
      <c r="B826" s="29"/>
    </row>
    <row r="827" spans="1:2" ht="12.75" x14ac:dyDescent="0.2">
      <c r="A827" s="22"/>
      <c r="B827" s="29"/>
    </row>
    <row r="828" spans="1:2" ht="12.75" x14ac:dyDescent="0.2">
      <c r="A828" s="22"/>
      <c r="B828" s="29"/>
    </row>
    <row r="829" spans="1:2" ht="12.75" x14ac:dyDescent="0.2">
      <c r="A829" s="22"/>
      <c r="B829" s="29"/>
    </row>
    <row r="830" spans="1:2" ht="12.75" x14ac:dyDescent="0.2">
      <c r="A830" s="22"/>
      <c r="B830" s="29"/>
    </row>
    <row r="831" spans="1:2" ht="12.75" x14ac:dyDescent="0.2">
      <c r="A831" s="22"/>
      <c r="B831" s="29"/>
    </row>
    <row r="832" spans="1:2" ht="12.75" x14ac:dyDescent="0.2">
      <c r="A832" s="22"/>
      <c r="B832" s="29"/>
    </row>
    <row r="833" spans="1:2" ht="12.75" x14ac:dyDescent="0.2">
      <c r="A833" s="22"/>
      <c r="B833" s="29"/>
    </row>
    <row r="834" spans="1:2" ht="12.75" x14ac:dyDescent="0.2">
      <c r="A834" s="22"/>
      <c r="B834" s="29"/>
    </row>
    <row r="835" spans="1:2" ht="12.75" x14ac:dyDescent="0.2">
      <c r="A835" s="22"/>
      <c r="B835" s="29"/>
    </row>
    <row r="836" spans="1:2" ht="12.75" x14ac:dyDescent="0.2">
      <c r="A836" s="22"/>
      <c r="B836" s="29"/>
    </row>
    <row r="837" spans="1:2" ht="12.75" x14ac:dyDescent="0.2">
      <c r="A837" s="22"/>
      <c r="B837" s="29"/>
    </row>
    <row r="838" spans="1:2" ht="12.75" x14ac:dyDescent="0.2">
      <c r="A838" s="22"/>
      <c r="B838" s="29"/>
    </row>
    <row r="839" spans="1:2" ht="12.75" x14ac:dyDescent="0.2">
      <c r="A839" s="22"/>
      <c r="B839" s="29"/>
    </row>
    <row r="840" spans="1:2" ht="12.75" x14ac:dyDescent="0.2">
      <c r="A840" s="22"/>
      <c r="B840" s="29"/>
    </row>
    <row r="841" spans="1:2" ht="12.75" x14ac:dyDescent="0.2">
      <c r="A841" s="22"/>
      <c r="B841" s="29"/>
    </row>
    <row r="842" spans="1:2" ht="12.75" x14ac:dyDescent="0.2">
      <c r="A842" s="22"/>
      <c r="B842" s="29"/>
    </row>
    <row r="843" spans="1:2" ht="12.75" x14ac:dyDescent="0.2">
      <c r="A843" s="22"/>
      <c r="B843" s="29"/>
    </row>
    <row r="844" spans="1:2" ht="12.75" x14ac:dyDescent="0.2">
      <c r="A844" s="22"/>
      <c r="B844" s="29"/>
    </row>
    <row r="845" spans="1:2" ht="12.75" x14ac:dyDescent="0.2">
      <c r="A845" s="22"/>
      <c r="B845" s="29"/>
    </row>
    <row r="846" spans="1:2" ht="12.75" x14ac:dyDescent="0.2">
      <c r="A846" s="22"/>
      <c r="B846" s="29"/>
    </row>
    <row r="847" spans="1:2" ht="12.75" x14ac:dyDescent="0.2">
      <c r="A847" s="22"/>
      <c r="B847" s="29"/>
    </row>
    <row r="848" spans="1:2" ht="12.75" x14ac:dyDescent="0.2">
      <c r="A848" s="22"/>
      <c r="B848" s="29"/>
    </row>
    <row r="849" spans="1:2" ht="12.75" x14ac:dyDescent="0.2">
      <c r="A849" s="22"/>
      <c r="B849" s="29"/>
    </row>
    <row r="850" spans="1:2" ht="12.75" x14ac:dyDescent="0.2">
      <c r="A850" s="22"/>
      <c r="B850" s="29"/>
    </row>
    <row r="851" spans="1:2" ht="12.75" x14ac:dyDescent="0.2">
      <c r="A851" s="22"/>
      <c r="B851" s="29"/>
    </row>
    <row r="852" spans="1:2" ht="12.75" x14ac:dyDescent="0.2">
      <c r="A852" s="22"/>
      <c r="B852" s="29"/>
    </row>
    <row r="853" spans="1:2" ht="12.75" x14ac:dyDescent="0.2">
      <c r="A853" s="22"/>
      <c r="B853" s="29"/>
    </row>
    <row r="854" spans="1:2" ht="12.75" x14ac:dyDescent="0.2">
      <c r="A854" s="22"/>
      <c r="B854" s="29"/>
    </row>
    <row r="855" spans="1:2" ht="12.75" x14ac:dyDescent="0.2">
      <c r="A855" s="22"/>
      <c r="B855" s="29"/>
    </row>
    <row r="856" spans="1:2" ht="12.75" x14ac:dyDescent="0.2">
      <c r="A856" s="22"/>
      <c r="B856" s="29"/>
    </row>
    <row r="857" spans="1:2" ht="12.75" x14ac:dyDescent="0.2">
      <c r="A857" s="22"/>
      <c r="B857" s="29"/>
    </row>
    <row r="858" spans="1:2" ht="12.75" x14ac:dyDescent="0.2">
      <c r="A858" s="22"/>
      <c r="B858" s="29"/>
    </row>
    <row r="859" spans="1:2" ht="12.75" x14ac:dyDescent="0.2">
      <c r="A859" s="22"/>
      <c r="B859" s="29"/>
    </row>
    <row r="860" spans="1:2" ht="12.75" x14ac:dyDescent="0.2">
      <c r="A860" s="22"/>
      <c r="B860" s="29"/>
    </row>
    <row r="861" spans="1:2" ht="12.75" x14ac:dyDescent="0.2">
      <c r="A861" s="22"/>
      <c r="B861" s="29"/>
    </row>
    <row r="862" spans="1:2" ht="12.75" x14ac:dyDescent="0.2">
      <c r="A862" s="22"/>
      <c r="B862" s="29"/>
    </row>
    <row r="863" spans="1:2" ht="12.75" x14ac:dyDescent="0.2">
      <c r="A863" s="22"/>
      <c r="B863" s="29"/>
    </row>
    <row r="864" spans="1:2" ht="12.75" x14ac:dyDescent="0.2">
      <c r="A864" s="22"/>
      <c r="B864" s="29"/>
    </row>
    <row r="865" spans="1:2" ht="12.75" x14ac:dyDescent="0.2">
      <c r="A865" s="22"/>
      <c r="B865" s="29"/>
    </row>
    <row r="866" spans="1:2" ht="12.75" x14ac:dyDescent="0.2">
      <c r="A866" s="22"/>
      <c r="B866" s="29"/>
    </row>
    <row r="867" spans="1:2" ht="12.75" x14ac:dyDescent="0.2">
      <c r="A867" s="22"/>
      <c r="B867" s="29"/>
    </row>
    <row r="868" spans="1:2" ht="12.75" x14ac:dyDescent="0.2">
      <c r="A868" s="22"/>
      <c r="B868" s="29"/>
    </row>
    <row r="869" spans="1:2" ht="12.75" x14ac:dyDescent="0.2">
      <c r="A869" s="22"/>
      <c r="B869" s="29"/>
    </row>
    <row r="870" spans="1:2" ht="12.75" x14ac:dyDescent="0.2">
      <c r="A870" s="22"/>
      <c r="B870" s="29"/>
    </row>
    <row r="871" spans="1:2" ht="12.75" x14ac:dyDescent="0.2">
      <c r="A871" s="22"/>
      <c r="B871" s="29"/>
    </row>
    <row r="872" spans="1:2" ht="12.75" x14ac:dyDescent="0.2">
      <c r="A872" s="22"/>
      <c r="B872" s="29"/>
    </row>
    <row r="873" spans="1:2" ht="12.75" x14ac:dyDescent="0.2">
      <c r="A873" s="22"/>
      <c r="B873" s="29"/>
    </row>
    <row r="874" spans="1:2" ht="12.75" x14ac:dyDescent="0.2">
      <c r="A874" s="22"/>
      <c r="B874" s="29"/>
    </row>
    <row r="875" spans="1:2" ht="12.75" x14ac:dyDescent="0.2">
      <c r="A875" s="22"/>
      <c r="B875" s="29"/>
    </row>
    <row r="876" spans="1:2" ht="12.75" x14ac:dyDescent="0.2">
      <c r="A876" s="22"/>
      <c r="B876" s="29"/>
    </row>
    <row r="877" spans="1:2" ht="12.75" x14ac:dyDescent="0.2">
      <c r="A877" s="22"/>
      <c r="B877" s="29"/>
    </row>
    <row r="878" spans="1:2" ht="12.75" x14ac:dyDescent="0.2">
      <c r="A878" s="22"/>
      <c r="B878" s="29"/>
    </row>
    <row r="879" spans="1:2" ht="12.75" x14ac:dyDescent="0.2">
      <c r="A879" s="22"/>
      <c r="B879" s="29"/>
    </row>
    <row r="880" spans="1:2" ht="12.75" x14ac:dyDescent="0.2">
      <c r="A880" s="22"/>
      <c r="B880" s="29"/>
    </row>
    <row r="881" spans="1:2" ht="12.75" x14ac:dyDescent="0.2">
      <c r="A881" s="22"/>
      <c r="B881" s="29"/>
    </row>
    <row r="882" spans="1:2" ht="12.75" x14ac:dyDescent="0.2">
      <c r="A882" s="22"/>
      <c r="B882" s="29"/>
    </row>
    <row r="883" spans="1:2" ht="12.75" x14ac:dyDescent="0.2">
      <c r="A883" s="22"/>
      <c r="B883" s="29"/>
    </row>
    <row r="884" spans="1:2" ht="12.75" x14ac:dyDescent="0.2">
      <c r="A884" s="22"/>
      <c r="B884" s="29"/>
    </row>
    <row r="885" spans="1:2" ht="12.75" x14ac:dyDescent="0.2">
      <c r="A885" s="22"/>
      <c r="B885" s="29"/>
    </row>
    <row r="886" spans="1:2" ht="12.75" x14ac:dyDescent="0.2">
      <c r="A886" s="22"/>
      <c r="B886" s="29"/>
    </row>
    <row r="887" spans="1:2" ht="12.75" x14ac:dyDescent="0.2">
      <c r="A887" s="22"/>
      <c r="B887" s="29"/>
    </row>
    <row r="888" spans="1:2" ht="12.75" x14ac:dyDescent="0.2">
      <c r="A888" s="22"/>
      <c r="B888" s="29"/>
    </row>
    <row r="889" spans="1:2" ht="12.75" x14ac:dyDescent="0.2">
      <c r="A889" s="22"/>
      <c r="B889" s="29"/>
    </row>
    <row r="890" spans="1:2" ht="12.75" x14ac:dyDescent="0.2">
      <c r="A890" s="22"/>
      <c r="B890" s="29"/>
    </row>
    <row r="891" spans="1:2" ht="12.75" x14ac:dyDescent="0.2">
      <c r="A891" s="22"/>
      <c r="B891" s="29"/>
    </row>
    <row r="892" spans="1:2" ht="12.75" x14ac:dyDescent="0.2">
      <c r="A892" s="22"/>
      <c r="B892" s="29"/>
    </row>
    <row r="893" spans="1:2" ht="12.75" x14ac:dyDescent="0.2">
      <c r="A893" s="22"/>
      <c r="B893" s="29"/>
    </row>
    <row r="894" spans="1:2" ht="12.75" x14ac:dyDescent="0.2">
      <c r="A894" s="22"/>
      <c r="B894" s="29"/>
    </row>
    <row r="895" spans="1:2" ht="12.75" x14ac:dyDescent="0.2">
      <c r="A895" s="22"/>
      <c r="B895" s="29"/>
    </row>
    <row r="896" spans="1:2" ht="12.75" x14ac:dyDescent="0.2">
      <c r="A896" s="22"/>
      <c r="B896" s="29"/>
    </row>
    <row r="897" spans="1:2" ht="12.75" x14ac:dyDescent="0.2">
      <c r="A897" s="22"/>
      <c r="B897" s="29"/>
    </row>
    <row r="898" spans="1:2" ht="12.75" x14ac:dyDescent="0.2">
      <c r="A898" s="22"/>
      <c r="B898" s="29"/>
    </row>
    <row r="899" spans="1:2" ht="12.75" x14ac:dyDescent="0.2">
      <c r="A899" s="22"/>
      <c r="B899" s="29"/>
    </row>
    <row r="900" spans="1:2" ht="12.75" x14ac:dyDescent="0.2">
      <c r="A900" s="22"/>
      <c r="B900" s="29"/>
    </row>
    <row r="901" spans="1:2" ht="12.75" x14ac:dyDescent="0.2">
      <c r="A901" s="22"/>
      <c r="B901" s="29"/>
    </row>
    <row r="902" spans="1:2" ht="12.75" x14ac:dyDescent="0.2">
      <c r="A902" s="22"/>
      <c r="B902" s="29"/>
    </row>
    <row r="903" spans="1:2" ht="12.75" x14ac:dyDescent="0.2">
      <c r="A903" s="22"/>
      <c r="B903" s="29"/>
    </row>
    <row r="904" spans="1:2" ht="12.75" x14ac:dyDescent="0.2">
      <c r="A904" s="22"/>
      <c r="B904" s="29"/>
    </row>
    <row r="905" spans="1:2" ht="12.75" x14ac:dyDescent="0.2">
      <c r="A905" s="22"/>
      <c r="B905" s="29"/>
    </row>
    <row r="906" spans="1:2" ht="12.75" x14ac:dyDescent="0.2">
      <c r="A906" s="22"/>
      <c r="B906" s="29"/>
    </row>
    <row r="907" spans="1:2" ht="12.75" x14ac:dyDescent="0.2">
      <c r="A907" s="22"/>
      <c r="B907" s="29"/>
    </row>
    <row r="908" spans="1:2" ht="12.75" x14ac:dyDescent="0.2">
      <c r="A908" s="22"/>
      <c r="B908" s="29"/>
    </row>
    <row r="909" spans="1:2" ht="12.75" x14ac:dyDescent="0.2">
      <c r="A909" s="22"/>
      <c r="B909" s="29"/>
    </row>
    <row r="910" spans="1:2" ht="12.75" x14ac:dyDescent="0.2">
      <c r="A910" s="22"/>
      <c r="B910" s="29"/>
    </row>
    <row r="911" spans="1:2" ht="12.75" x14ac:dyDescent="0.2">
      <c r="A911" s="22"/>
      <c r="B911" s="29"/>
    </row>
    <row r="912" spans="1:2" ht="12.75" x14ac:dyDescent="0.2">
      <c r="A912" s="22"/>
      <c r="B912" s="29"/>
    </row>
    <row r="913" spans="1:2" ht="12.75" x14ac:dyDescent="0.2">
      <c r="A913" s="22"/>
      <c r="B913" s="29"/>
    </row>
    <row r="914" spans="1:2" ht="12.75" x14ac:dyDescent="0.2">
      <c r="A914" s="22"/>
      <c r="B914" s="29"/>
    </row>
    <row r="915" spans="1:2" ht="12.75" x14ac:dyDescent="0.2">
      <c r="A915" s="22"/>
      <c r="B915" s="29"/>
    </row>
    <row r="916" spans="1:2" ht="12.75" x14ac:dyDescent="0.2">
      <c r="A916" s="22"/>
      <c r="B916" s="29"/>
    </row>
    <row r="917" spans="1:2" ht="12.75" x14ac:dyDescent="0.2">
      <c r="A917" s="22"/>
      <c r="B917" s="29"/>
    </row>
    <row r="918" spans="1:2" ht="12.75" x14ac:dyDescent="0.2">
      <c r="A918" s="22"/>
      <c r="B918" s="29"/>
    </row>
    <row r="919" spans="1:2" ht="12.75" x14ac:dyDescent="0.2">
      <c r="A919" s="22"/>
      <c r="B919" s="29"/>
    </row>
    <row r="920" spans="1:2" ht="12.75" x14ac:dyDescent="0.2">
      <c r="A920" s="22"/>
      <c r="B920" s="29"/>
    </row>
    <row r="921" spans="1:2" ht="12.75" x14ac:dyDescent="0.2">
      <c r="A921" s="22"/>
      <c r="B921" s="29"/>
    </row>
    <row r="922" spans="1:2" ht="12.75" x14ac:dyDescent="0.2">
      <c r="A922" s="22"/>
      <c r="B922" s="29"/>
    </row>
    <row r="923" spans="1:2" ht="12.75" x14ac:dyDescent="0.2">
      <c r="A923" s="22"/>
      <c r="B923" s="29"/>
    </row>
    <row r="924" spans="1:2" ht="12.75" x14ac:dyDescent="0.2">
      <c r="A924" s="22"/>
      <c r="B924" s="29"/>
    </row>
    <row r="925" spans="1:2" ht="12.75" x14ac:dyDescent="0.2">
      <c r="A925" s="22"/>
      <c r="B925" s="29"/>
    </row>
    <row r="926" spans="1:2" ht="12.75" x14ac:dyDescent="0.2">
      <c r="A926" s="22"/>
      <c r="B926" s="29"/>
    </row>
    <row r="927" spans="1:2" ht="12.75" x14ac:dyDescent="0.2">
      <c r="A927" s="22"/>
      <c r="B927" s="29"/>
    </row>
    <row r="928" spans="1:2" ht="12.75" x14ac:dyDescent="0.2">
      <c r="A928" s="22"/>
      <c r="B928" s="29"/>
    </row>
    <row r="929" spans="1:2" ht="12.75" x14ac:dyDescent="0.2">
      <c r="A929" s="22"/>
      <c r="B929" s="29"/>
    </row>
    <row r="930" spans="1:2" ht="12.75" x14ac:dyDescent="0.2">
      <c r="A930" s="22"/>
      <c r="B930" s="29"/>
    </row>
    <row r="931" spans="1:2" ht="12.75" x14ac:dyDescent="0.2">
      <c r="A931" s="22"/>
      <c r="B931" s="29"/>
    </row>
    <row r="932" spans="1:2" ht="12.75" x14ac:dyDescent="0.2">
      <c r="A932" s="22"/>
      <c r="B932" s="29"/>
    </row>
    <row r="933" spans="1:2" ht="12.75" x14ac:dyDescent="0.2">
      <c r="A933" s="22"/>
      <c r="B933" s="29"/>
    </row>
    <row r="934" spans="1:2" ht="12.75" x14ac:dyDescent="0.2">
      <c r="A934" s="22"/>
      <c r="B934" s="29"/>
    </row>
    <row r="935" spans="1:2" ht="12.75" x14ac:dyDescent="0.2">
      <c r="A935" s="22"/>
      <c r="B935" s="29"/>
    </row>
    <row r="936" spans="1:2" ht="12.75" x14ac:dyDescent="0.2">
      <c r="A936" s="22"/>
      <c r="B936" s="29"/>
    </row>
    <row r="937" spans="1:2" ht="12.75" x14ac:dyDescent="0.2">
      <c r="A937" s="22"/>
      <c r="B937" s="29"/>
    </row>
    <row r="938" spans="1:2" ht="12.75" x14ac:dyDescent="0.2">
      <c r="A938" s="22"/>
      <c r="B938" s="29"/>
    </row>
    <row r="939" spans="1:2" ht="12.75" x14ac:dyDescent="0.2">
      <c r="A939" s="22"/>
      <c r="B939" s="29"/>
    </row>
    <row r="940" spans="1:2" ht="12.75" x14ac:dyDescent="0.2">
      <c r="A940" s="22"/>
      <c r="B940" s="29"/>
    </row>
    <row r="941" spans="1:2" ht="12.75" x14ac:dyDescent="0.2">
      <c r="A941" s="22"/>
      <c r="B941" s="29"/>
    </row>
    <row r="942" spans="1:2" ht="12.75" x14ac:dyDescent="0.2">
      <c r="A942" s="22"/>
      <c r="B942" s="29"/>
    </row>
    <row r="943" spans="1:2" ht="12.75" x14ac:dyDescent="0.2">
      <c r="A943" s="22"/>
      <c r="B943" s="29"/>
    </row>
    <row r="944" spans="1:2" ht="12.75" x14ac:dyDescent="0.2">
      <c r="A944" s="22"/>
      <c r="B944" s="29"/>
    </row>
    <row r="945" spans="1:2" ht="12.75" x14ac:dyDescent="0.2">
      <c r="A945" s="22"/>
      <c r="B945" s="29"/>
    </row>
    <row r="946" spans="1:2" ht="12.75" x14ac:dyDescent="0.2">
      <c r="A946" s="22"/>
      <c r="B946" s="29"/>
    </row>
    <row r="947" spans="1:2" ht="12.75" x14ac:dyDescent="0.2">
      <c r="A947" s="22"/>
      <c r="B947" s="29"/>
    </row>
    <row r="948" spans="1:2" ht="12.75" x14ac:dyDescent="0.2">
      <c r="A948" s="22"/>
      <c r="B948" s="29"/>
    </row>
    <row r="949" spans="1:2" ht="12.75" x14ac:dyDescent="0.2">
      <c r="A949" s="22"/>
      <c r="B949" s="29"/>
    </row>
    <row r="950" spans="1:2" ht="12.75" x14ac:dyDescent="0.2">
      <c r="A950" s="22"/>
      <c r="B950" s="29"/>
    </row>
    <row r="951" spans="1:2" ht="12.75" x14ac:dyDescent="0.2">
      <c r="A951" s="22"/>
      <c r="B951" s="29"/>
    </row>
    <row r="952" spans="1:2" ht="12.75" x14ac:dyDescent="0.2">
      <c r="A952" s="22"/>
      <c r="B952" s="29"/>
    </row>
    <row r="953" spans="1:2" ht="12.75" x14ac:dyDescent="0.2">
      <c r="A953" s="22"/>
      <c r="B953" s="29"/>
    </row>
    <row r="954" spans="1:2" ht="12.75" x14ac:dyDescent="0.2">
      <c r="A954" s="22"/>
      <c r="B954" s="29"/>
    </row>
    <row r="955" spans="1:2" ht="12.75" x14ac:dyDescent="0.2">
      <c r="A955" s="22"/>
      <c r="B955" s="29"/>
    </row>
    <row r="956" spans="1:2" ht="12.75" x14ac:dyDescent="0.2">
      <c r="A956" s="22"/>
      <c r="B956" s="29"/>
    </row>
    <row r="957" spans="1:2" ht="12.75" x14ac:dyDescent="0.2">
      <c r="A957" s="22"/>
      <c r="B957" s="29"/>
    </row>
    <row r="958" spans="1:2" ht="12.75" x14ac:dyDescent="0.2">
      <c r="A958" s="22"/>
      <c r="B958" s="29"/>
    </row>
    <row r="959" spans="1:2" ht="12.75" x14ac:dyDescent="0.2">
      <c r="A959" s="22"/>
      <c r="B959" s="29"/>
    </row>
    <row r="960" spans="1:2" ht="12.75" x14ac:dyDescent="0.2">
      <c r="A960" s="22"/>
      <c r="B960" s="29"/>
    </row>
    <row r="961" spans="1:2" ht="12.75" x14ac:dyDescent="0.2">
      <c r="A961" s="22"/>
      <c r="B961" s="29"/>
    </row>
    <row r="962" spans="1:2" ht="12.75" x14ac:dyDescent="0.2">
      <c r="A962" s="22"/>
      <c r="B962" s="29"/>
    </row>
    <row r="963" spans="1:2" ht="12.75" x14ac:dyDescent="0.2">
      <c r="A963" s="22"/>
      <c r="B963" s="29"/>
    </row>
    <row r="964" spans="1:2" ht="12.75" x14ac:dyDescent="0.2">
      <c r="A964" s="22"/>
      <c r="B964" s="29"/>
    </row>
    <row r="965" spans="1:2" ht="12.75" x14ac:dyDescent="0.2">
      <c r="A965" s="22"/>
      <c r="B965" s="29"/>
    </row>
    <row r="966" spans="1:2" ht="12.75" x14ac:dyDescent="0.2">
      <c r="A966" s="22"/>
      <c r="B966" s="29"/>
    </row>
    <row r="967" spans="1:2" ht="12.75" x14ac:dyDescent="0.2">
      <c r="A967" s="22"/>
      <c r="B967" s="29"/>
    </row>
    <row r="968" spans="1:2" ht="12.75" x14ac:dyDescent="0.2">
      <c r="A968" s="22"/>
      <c r="B968" s="29"/>
    </row>
    <row r="969" spans="1:2" ht="12.75" x14ac:dyDescent="0.2">
      <c r="A969" s="22"/>
      <c r="B969" s="29"/>
    </row>
    <row r="970" spans="1:2" ht="12.75" x14ac:dyDescent="0.2">
      <c r="A970" s="22"/>
      <c r="B970" s="29"/>
    </row>
    <row r="971" spans="1:2" ht="12.75" x14ac:dyDescent="0.2">
      <c r="A971" s="22"/>
      <c r="B971" s="29"/>
    </row>
    <row r="972" spans="1:2" ht="12.75" x14ac:dyDescent="0.2">
      <c r="A972" s="22"/>
      <c r="B972" s="29"/>
    </row>
    <row r="973" spans="1:2" ht="12.75" x14ac:dyDescent="0.2">
      <c r="A973" s="22"/>
      <c r="B973" s="29"/>
    </row>
    <row r="974" spans="1:2" ht="12.75" x14ac:dyDescent="0.2">
      <c r="A974" s="22"/>
      <c r="B974" s="29"/>
    </row>
    <row r="975" spans="1:2" ht="12.75" x14ac:dyDescent="0.2">
      <c r="A975" s="22"/>
      <c r="B975" s="29"/>
    </row>
    <row r="976" spans="1:2" ht="12.75" x14ac:dyDescent="0.2">
      <c r="A976" s="22"/>
      <c r="B976" s="29"/>
    </row>
    <row r="977" spans="1:2" ht="12.75" x14ac:dyDescent="0.2">
      <c r="A977" s="22"/>
      <c r="B977" s="29"/>
    </row>
    <row r="978" spans="1:2" ht="12.75" x14ac:dyDescent="0.2">
      <c r="A978" s="22"/>
      <c r="B978" s="29"/>
    </row>
    <row r="979" spans="1:2" ht="12.75" x14ac:dyDescent="0.2">
      <c r="A979" s="22"/>
      <c r="B979" s="29"/>
    </row>
    <row r="980" spans="1:2" ht="12.75" x14ac:dyDescent="0.2">
      <c r="A980" s="22"/>
      <c r="B980" s="29"/>
    </row>
    <row r="981" spans="1:2" ht="12.75" x14ac:dyDescent="0.2">
      <c r="A981" s="22"/>
      <c r="B981" s="29"/>
    </row>
    <row r="982" spans="1:2" ht="12.75" x14ac:dyDescent="0.2">
      <c r="A982" s="22"/>
      <c r="B982" s="29"/>
    </row>
    <row r="983" spans="1:2" ht="12.75" x14ac:dyDescent="0.2">
      <c r="A983" s="22"/>
      <c r="B983" s="29"/>
    </row>
    <row r="984" spans="1:2" ht="12.75" x14ac:dyDescent="0.2">
      <c r="A984" s="22"/>
      <c r="B984" s="29"/>
    </row>
    <row r="985" spans="1:2" ht="12.75" x14ac:dyDescent="0.2">
      <c r="A985" s="22"/>
      <c r="B985" s="29"/>
    </row>
    <row r="986" spans="1:2" ht="12.75" x14ac:dyDescent="0.2">
      <c r="A986" s="22"/>
      <c r="B986" s="29"/>
    </row>
    <row r="987" spans="1:2" ht="12.75" x14ac:dyDescent="0.2">
      <c r="A987" s="22"/>
      <c r="B987" s="29"/>
    </row>
    <row r="988" spans="1:2" ht="12.75" x14ac:dyDescent="0.2">
      <c r="A988" s="22"/>
      <c r="B988" s="29"/>
    </row>
    <row r="989" spans="1:2" ht="12.75" x14ac:dyDescent="0.2">
      <c r="A989" s="22"/>
      <c r="B989" s="29"/>
    </row>
    <row r="990" spans="1:2" ht="12.75" x14ac:dyDescent="0.2">
      <c r="A990" s="22"/>
      <c r="B990" s="29"/>
    </row>
    <row r="991" spans="1:2" ht="12.75" x14ac:dyDescent="0.2">
      <c r="A991" s="22"/>
      <c r="B991" s="29"/>
    </row>
    <row r="992" spans="1:2" ht="12.75" x14ac:dyDescent="0.2">
      <c r="A992" s="22"/>
      <c r="B992" s="29"/>
    </row>
    <row r="993" spans="1:2" ht="12.75" x14ac:dyDescent="0.2">
      <c r="A993" s="22"/>
      <c r="B993" s="29"/>
    </row>
    <row r="994" spans="1:2" ht="12.75" x14ac:dyDescent="0.2">
      <c r="A994" s="22"/>
      <c r="B994" s="29"/>
    </row>
    <row r="995" spans="1:2" ht="12.75" x14ac:dyDescent="0.2">
      <c r="A995" s="22"/>
      <c r="B995" s="29"/>
    </row>
    <row r="996" spans="1:2" ht="12.75" x14ac:dyDescent="0.2">
      <c r="A996" s="22"/>
      <c r="B996" s="29"/>
    </row>
    <row r="997" spans="1:2" ht="12.75" x14ac:dyDescent="0.2">
      <c r="A997" s="22"/>
      <c r="B997" s="29"/>
    </row>
    <row r="998" spans="1:2" ht="12.75" x14ac:dyDescent="0.2">
      <c r="A998" s="22"/>
      <c r="B998" s="29"/>
    </row>
    <row r="999" spans="1:2" ht="12.75" x14ac:dyDescent="0.2">
      <c r="A999" s="22"/>
      <c r="B999" s="29"/>
    </row>
    <row r="1000" spans="1:2" ht="12.75" x14ac:dyDescent="0.2">
      <c r="A1000" s="22"/>
      <c r="B1000" s="29"/>
    </row>
    <row r="1001" spans="1:2" ht="12.75" x14ac:dyDescent="0.2">
      <c r="A1001" s="22"/>
      <c r="B1001" s="29"/>
    </row>
    <row r="1002" spans="1:2" ht="12.75" x14ac:dyDescent="0.2">
      <c r="A1002" s="22"/>
      <c r="B1002" s="29"/>
    </row>
    <row r="1003" spans="1:2" ht="12.75" x14ac:dyDescent="0.2">
      <c r="A1003" s="22"/>
      <c r="B1003" s="29"/>
    </row>
    <row r="1004" spans="1:2" ht="12.75" x14ac:dyDescent="0.2">
      <c r="A1004" s="22"/>
      <c r="B1004" s="29"/>
    </row>
    <row r="1005" spans="1:2" ht="12.75" x14ac:dyDescent="0.2">
      <c r="A1005" s="22"/>
      <c r="B1005" s="29"/>
    </row>
    <row r="1006" spans="1:2" ht="12.75" x14ac:dyDescent="0.2">
      <c r="A1006" s="22"/>
      <c r="B1006" s="29"/>
    </row>
    <row r="1007" spans="1:2" ht="12.75" x14ac:dyDescent="0.2">
      <c r="A1007" s="22"/>
      <c r="B1007" s="29"/>
    </row>
    <row r="1008" spans="1:2" ht="12.75" x14ac:dyDescent="0.2">
      <c r="A1008" s="22"/>
      <c r="B1008" s="29"/>
    </row>
    <row r="1009" spans="1:2" ht="12.75" x14ac:dyDescent="0.2">
      <c r="A1009" s="22"/>
      <c r="B1009" s="29"/>
    </row>
    <row r="1010" spans="1:2" ht="12.75" x14ac:dyDescent="0.2">
      <c r="A1010" s="22"/>
      <c r="B1010" s="29"/>
    </row>
    <row r="1011" spans="1:2" ht="12.75" x14ac:dyDescent="0.2">
      <c r="A1011" s="22"/>
      <c r="B1011" s="29"/>
    </row>
    <row r="1012" spans="1:2" ht="12.75" x14ac:dyDescent="0.2">
      <c r="A1012" s="22"/>
      <c r="B1012" s="29"/>
    </row>
    <row r="1013" spans="1:2" ht="12.75" x14ac:dyDescent="0.2">
      <c r="A1013" s="22"/>
      <c r="B1013" s="29"/>
    </row>
    <row r="1014" spans="1:2" ht="12.75" x14ac:dyDescent="0.2">
      <c r="A1014" s="22"/>
      <c r="B1014" s="29"/>
    </row>
    <row r="1015" spans="1:2" ht="12.75" x14ac:dyDescent="0.2">
      <c r="A1015" s="22"/>
      <c r="B1015" s="29"/>
    </row>
    <row r="1016" spans="1:2" ht="12.75" x14ac:dyDescent="0.2">
      <c r="A1016" s="22"/>
      <c r="B1016" s="29"/>
    </row>
    <row r="1017" spans="1:2" ht="12.75" x14ac:dyDescent="0.2">
      <c r="A1017" s="22"/>
      <c r="B1017" s="29"/>
    </row>
    <row r="1018" spans="1:2" ht="12.75" x14ac:dyDescent="0.2">
      <c r="A1018" s="22"/>
      <c r="B1018" s="29"/>
    </row>
    <row r="1019" spans="1:2" ht="12.75" x14ac:dyDescent="0.2">
      <c r="A1019" s="22"/>
      <c r="B1019" s="29"/>
    </row>
    <row r="1020" spans="1:2" ht="12.75" x14ac:dyDescent="0.2">
      <c r="A1020" s="22"/>
      <c r="B1020" s="29"/>
    </row>
    <row r="1021" spans="1:2" ht="12.75" x14ac:dyDescent="0.2">
      <c r="A1021" s="36"/>
      <c r="B1021" s="29"/>
    </row>
    <row r="1022" spans="1:2" ht="12.75" x14ac:dyDescent="0.2">
      <c r="A1022" s="36"/>
      <c r="B1022" s="29"/>
    </row>
    <row r="1023" spans="1:2" ht="12.75" x14ac:dyDescent="0.2">
      <c r="A1023" s="36"/>
      <c r="B1023" s="29"/>
    </row>
    <row r="1024" spans="1:2" ht="12.75" x14ac:dyDescent="0.2">
      <c r="A1024" s="36"/>
      <c r="B1024" s="29"/>
    </row>
    <row r="1025" spans="1:2" ht="12.75" x14ac:dyDescent="0.2">
      <c r="A1025" s="36"/>
      <c r="B1025" s="29"/>
    </row>
    <row r="1026" spans="1:2" ht="12.75" x14ac:dyDescent="0.2">
      <c r="A1026" s="36"/>
      <c r="B1026" s="29"/>
    </row>
    <row r="1027" spans="1:2" ht="12.75" x14ac:dyDescent="0.2">
      <c r="A1027" s="36"/>
      <c r="B1027" s="29"/>
    </row>
    <row r="1028" spans="1:2" ht="12.75" x14ac:dyDescent="0.2">
      <c r="A1028" s="36"/>
      <c r="B1028" s="29"/>
    </row>
    <row r="1029" spans="1:2" ht="12.75" x14ac:dyDescent="0.2">
      <c r="A1029" s="36"/>
      <c r="B1029" s="29"/>
    </row>
    <row r="1030" spans="1:2" ht="12.75" x14ac:dyDescent="0.2">
      <c r="A1030" s="36"/>
      <c r="B1030" s="29"/>
    </row>
    <row r="1031" spans="1:2" ht="12.75" x14ac:dyDescent="0.2">
      <c r="A1031" s="36"/>
      <c r="B1031" s="29"/>
    </row>
    <row r="1032" spans="1:2" ht="12.75" x14ac:dyDescent="0.2">
      <c r="A1032" s="36"/>
      <c r="B1032" s="29"/>
    </row>
    <row r="1033" spans="1:2" ht="12.75" x14ac:dyDescent="0.2">
      <c r="A1033" s="36"/>
      <c r="B1033" s="29"/>
    </row>
    <row r="1034" spans="1:2" ht="12.75" x14ac:dyDescent="0.2">
      <c r="A1034" s="36"/>
      <c r="B1034" s="29"/>
    </row>
    <row r="1035" spans="1:2" ht="12.75" x14ac:dyDescent="0.2">
      <c r="A1035" s="36"/>
      <c r="B1035" s="29"/>
    </row>
    <row r="1036" spans="1:2" ht="12.75" x14ac:dyDescent="0.2">
      <c r="A1036" s="36"/>
      <c r="B1036" s="29"/>
    </row>
    <row r="1037" spans="1:2" ht="12.75" x14ac:dyDescent="0.2">
      <c r="A1037" s="36"/>
      <c r="B1037" s="29"/>
    </row>
    <row r="1038" spans="1:2" ht="12.75" x14ac:dyDescent="0.2">
      <c r="A1038" s="36"/>
      <c r="B1038" s="29"/>
    </row>
    <row r="1039" spans="1:2" ht="12.75" x14ac:dyDescent="0.2">
      <c r="A1039" s="36"/>
      <c r="B1039" s="29"/>
    </row>
    <row r="1040" spans="1:2" ht="12.75" x14ac:dyDescent="0.2">
      <c r="A1040" s="36"/>
      <c r="B1040" s="29"/>
    </row>
    <row r="1041" spans="1:2" ht="12.75" x14ac:dyDescent="0.2">
      <c r="A1041" s="36"/>
      <c r="B1041" s="29"/>
    </row>
    <row r="1042" spans="1:2" ht="12.75" x14ac:dyDescent="0.2">
      <c r="A1042" s="36"/>
      <c r="B1042" s="29"/>
    </row>
    <row r="1043" spans="1:2" ht="12.75" x14ac:dyDescent="0.2">
      <c r="A1043" s="36"/>
      <c r="B1043" s="29"/>
    </row>
    <row r="1044" spans="1:2" ht="12.75" x14ac:dyDescent="0.2">
      <c r="A1044" s="36"/>
      <c r="B1044" s="29"/>
    </row>
    <row r="1045" spans="1:2" ht="12.75" x14ac:dyDescent="0.2">
      <c r="A1045" s="36"/>
      <c r="B1045" s="29"/>
    </row>
    <row r="1046" spans="1:2" ht="12.75" x14ac:dyDescent="0.2">
      <c r="A1046" s="36"/>
      <c r="B1046" s="29"/>
    </row>
    <row r="1047" spans="1:2" ht="12.75" x14ac:dyDescent="0.2">
      <c r="A1047" s="36"/>
      <c r="B1047" s="29"/>
    </row>
    <row r="1048" spans="1:2" ht="12.75" x14ac:dyDescent="0.2">
      <c r="A1048" s="36"/>
      <c r="B1048" s="29"/>
    </row>
    <row r="1049" spans="1:2" ht="12.75" x14ac:dyDescent="0.2">
      <c r="A1049" s="36"/>
      <c r="B1049" s="29"/>
    </row>
    <row r="1050" spans="1:2" ht="12.75" x14ac:dyDescent="0.2">
      <c r="A1050" s="36"/>
      <c r="B1050" s="29"/>
    </row>
    <row r="1051" spans="1:2" ht="12.75" x14ac:dyDescent="0.2">
      <c r="A1051" s="36"/>
      <c r="B1051" s="29"/>
    </row>
    <row r="1052" spans="1:2" ht="12.75" x14ac:dyDescent="0.2">
      <c r="A1052" s="36"/>
      <c r="B1052" s="29"/>
    </row>
    <row r="1053" spans="1:2" ht="12.75" x14ac:dyDescent="0.2">
      <c r="A1053" s="36"/>
      <c r="B1053" s="29"/>
    </row>
    <row r="1054" spans="1:2" ht="12.75" x14ac:dyDescent="0.2">
      <c r="A1054" s="36"/>
      <c r="B1054" s="29"/>
    </row>
    <row r="1055" spans="1:2" ht="12.75" x14ac:dyDescent="0.2">
      <c r="A1055" s="36"/>
      <c r="B1055" s="29"/>
    </row>
    <row r="1056" spans="1:2" ht="12.75" x14ac:dyDescent="0.2">
      <c r="A1056" s="36"/>
      <c r="B1056" s="29"/>
    </row>
    <row r="1057" spans="1:2" ht="12.75" x14ac:dyDescent="0.2">
      <c r="A1057" s="36"/>
      <c r="B1057" s="29"/>
    </row>
    <row r="1058" spans="1:2" ht="12.75" x14ac:dyDescent="0.2">
      <c r="A1058" s="36"/>
      <c r="B1058" s="29"/>
    </row>
    <row r="1059" spans="1:2" ht="12.75" x14ac:dyDescent="0.2">
      <c r="A1059" s="36"/>
      <c r="B1059" s="29"/>
    </row>
    <row r="1060" spans="1:2" ht="12.75" x14ac:dyDescent="0.2">
      <c r="A1060" s="36"/>
      <c r="B1060" s="29"/>
    </row>
    <row r="1061" spans="1:2" ht="12.75" x14ac:dyDescent="0.2">
      <c r="A1061" s="36"/>
      <c r="B1061" s="29"/>
    </row>
    <row r="1062" spans="1:2" ht="12.75" x14ac:dyDescent="0.2">
      <c r="A1062" s="36"/>
      <c r="B1062" s="29"/>
    </row>
    <row r="1063" spans="1:2" ht="12.75" x14ac:dyDescent="0.2">
      <c r="A1063" s="36"/>
      <c r="B1063" s="29"/>
    </row>
    <row r="1064" spans="1:2" ht="12.75" x14ac:dyDescent="0.2">
      <c r="A1064" s="36"/>
      <c r="B1064" s="29"/>
    </row>
    <row r="1065" spans="1:2" ht="12.75" x14ac:dyDescent="0.2">
      <c r="A1065" s="36"/>
      <c r="B1065" s="29"/>
    </row>
    <row r="1066" spans="1:2" ht="12.75" x14ac:dyDescent="0.2">
      <c r="A1066" s="36"/>
      <c r="B1066" s="29"/>
    </row>
    <row r="1067" spans="1:2" ht="12.75" x14ac:dyDescent="0.2">
      <c r="A1067" s="36"/>
      <c r="B1067" s="29"/>
    </row>
    <row r="1068" spans="1:2" ht="12.75" x14ac:dyDescent="0.2">
      <c r="A1068" s="36"/>
      <c r="B1068" s="29"/>
    </row>
    <row r="1069" spans="1:2" ht="12.75" x14ac:dyDescent="0.2">
      <c r="A1069" s="36"/>
      <c r="B1069" s="29"/>
    </row>
    <row r="1070" spans="1:2" ht="12.75" x14ac:dyDescent="0.2">
      <c r="A1070" s="36"/>
      <c r="B1070" s="29"/>
    </row>
    <row r="1071" spans="1:2" ht="12.75" x14ac:dyDescent="0.2">
      <c r="A1071" s="36"/>
      <c r="B1071" s="29"/>
    </row>
    <row r="1072" spans="1:2" ht="12.75" x14ac:dyDescent="0.2">
      <c r="A1072" s="36"/>
      <c r="B1072" s="29"/>
    </row>
    <row r="1073" spans="1:2" ht="12.75" x14ac:dyDescent="0.2">
      <c r="A1073" s="36"/>
      <c r="B1073" s="29"/>
    </row>
    <row r="1074" spans="1:2" ht="12.75" x14ac:dyDescent="0.2">
      <c r="A1074" s="36"/>
      <c r="B1074" s="29"/>
    </row>
    <row r="1075" spans="1:2" ht="12.75" x14ac:dyDescent="0.2">
      <c r="A1075" s="36"/>
      <c r="B1075" s="29"/>
    </row>
    <row r="1076" spans="1:2" ht="12.75" x14ac:dyDescent="0.2">
      <c r="A1076" s="36"/>
      <c r="B1076" s="29"/>
    </row>
    <row r="1077" spans="1:2" ht="12.75" x14ac:dyDescent="0.2">
      <c r="A1077" s="36"/>
      <c r="B1077" s="29"/>
    </row>
    <row r="1078" spans="1:2" ht="12.75" x14ac:dyDescent="0.2">
      <c r="A1078" s="36"/>
      <c r="B1078" s="29"/>
    </row>
    <row r="1079" spans="1:2" ht="12.75" x14ac:dyDescent="0.2">
      <c r="A1079" s="36"/>
      <c r="B1079" s="29"/>
    </row>
    <row r="1080" spans="1:2" ht="12.75" x14ac:dyDescent="0.2">
      <c r="A1080" s="36"/>
      <c r="B1080" s="29"/>
    </row>
    <row r="1081" spans="1:2" ht="12.75" x14ac:dyDescent="0.2">
      <c r="A1081" s="36"/>
      <c r="B1081" s="29"/>
    </row>
    <row r="1082" spans="1:2" ht="12.75" x14ac:dyDescent="0.2">
      <c r="A1082" s="36"/>
      <c r="B1082" s="29"/>
    </row>
    <row r="1083" spans="1:2" ht="12.75" x14ac:dyDescent="0.2">
      <c r="A1083" s="36"/>
      <c r="B1083" s="29"/>
    </row>
    <row r="1084" spans="1:2" ht="12.75" x14ac:dyDescent="0.2">
      <c r="A1084" s="36"/>
      <c r="B1084" s="29"/>
    </row>
    <row r="1085" spans="1:2" ht="12.75" x14ac:dyDescent="0.2">
      <c r="A1085" s="36"/>
      <c r="B1085" s="29"/>
    </row>
    <row r="1086" spans="1:2" ht="12.75" x14ac:dyDescent="0.2">
      <c r="A1086" s="36"/>
      <c r="B1086" s="29"/>
    </row>
    <row r="1087" spans="1:2" ht="12.75" x14ac:dyDescent="0.2">
      <c r="A1087" s="36"/>
      <c r="B1087" s="29"/>
    </row>
    <row r="1088" spans="1:2" ht="12.75" x14ac:dyDescent="0.2">
      <c r="A1088" s="36"/>
      <c r="B1088" s="29"/>
    </row>
    <row r="1089" spans="1:2" ht="12.75" x14ac:dyDescent="0.2">
      <c r="A1089" s="36"/>
      <c r="B1089" s="29"/>
    </row>
    <row r="1090" spans="1:2" ht="12.75" x14ac:dyDescent="0.2">
      <c r="A1090" s="36"/>
      <c r="B1090" s="29"/>
    </row>
    <row r="1091" spans="1:2" ht="12.75" x14ac:dyDescent="0.2">
      <c r="A1091" s="36"/>
      <c r="B1091" s="29"/>
    </row>
    <row r="1092" spans="1:2" ht="12.75" x14ac:dyDescent="0.2">
      <c r="A1092" s="36"/>
      <c r="B1092" s="29"/>
    </row>
    <row r="1093" spans="1:2" ht="12.75" x14ac:dyDescent="0.2">
      <c r="A1093" s="36"/>
      <c r="B1093" s="29"/>
    </row>
    <row r="1094" spans="1:2" ht="12.75" x14ac:dyDescent="0.2">
      <c r="A1094" s="36"/>
      <c r="B1094" s="29"/>
    </row>
    <row r="1095" spans="1:2" ht="12.75" x14ac:dyDescent="0.2">
      <c r="A1095" s="36"/>
      <c r="B1095" s="29"/>
    </row>
    <row r="1096" spans="1:2" ht="12.75" x14ac:dyDescent="0.2">
      <c r="A1096" s="36"/>
      <c r="B1096" s="29"/>
    </row>
    <row r="1097" spans="1:2" ht="12.75" x14ac:dyDescent="0.2">
      <c r="A1097" s="36"/>
      <c r="B1097" s="29"/>
    </row>
    <row r="1098" spans="1:2" ht="12.75" x14ac:dyDescent="0.2">
      <c r="A1098" s="36"/>
      <c r="B1098" s="29"/>
    </row>
    <row r="1099" spans="1:2" ht="12.75" x14ac:dyDescent="0.2">
      <c r="A1099" s="36"/>
      <c r="B1099" s="29"/>
    </row>
    <row r="1100" spans="1:2" ht="12.75" x14ac:dyDescent="0.2">
      <c r="A1100" s="36"/>
      <c r="B1100" s="29"/>
    </row>
    <row r="1101" spans="1:2" ht="12.75" x14ac:dyDescent="0.2">
      <c r="A1101" s="36"/>
      <c r="B1101" s="29"/>
    </row>
    <row r="1102" spans="1:2" ht="12.75" x14ac:dyDescent="0.2">
      <c r="A1102" s="36"/>
      <c r="B1102" s="29"/>
    </row>
    <row r="1103" spans="1:2" ht="12.75" x14ac:dyDescent="0.2">
      <c r="A1103" s="36"/>
      <c r="B1103" s="29"/>
    </row>
    <row r="1104" spans="1:2" ht="12.75" x14ac:dyDescent="0.2">
      <c r="A1104" s="36"/>
      <c r="B1104" s="29"/>
    </row>
    <row r="1105" spans="1:2" ht="12.75" x14ac:dyDescent="0.2">
      <c r="A1105" s="36"/>
      <c r="B1105" s="29"/>
    </row>
    <row r="1106" spans="1:2" ht="12.75" x14ac:dyDescent="0.2">
      <c r="A1106" s="36"/>
      <c r="B1106" s="29"/>
    </row>
    <row r="1107" spans="1:2" ht="12.75" x14ac:dyDescent="0.2">
      <c r="A1107" s="36"/>
      <c r="B1107" s="29"/>
    </row>
    <row r="1108" spans="1:2" ht="12.75" x14ac:dyDescent="0.2">
      <c r="A1108" s="36"/>
      <c r="B1108" s="29"/>
    </row>
    <row r="1109" spans="1:2" ht="12.75" x14ac:dyDescent="0.2">
      <c r="A1109" s="36"/>
      <c r="B1109" s="29"/>
    </row>
    <row r="1110" spans="1:2" ht="12.75" x14ac:dyDescent="0.2">
      <c r="A1110" s="36"/>
      <c r="B1110" s="29"/>
    </row>
    <row r="1111" spans="1:2" ht="12.75" x14ac:dyDescent="0.2">
      <c r="A1111" s="36"/>
      <c r="B1111" s="29"/>
    </row>
    <row r="1112" spans="1:2" ht="12.75" x14ac:dyDescent="0.2">
      <c r="A1112" s="36"/>
      <c r="B1112" s="29"/>
    </row>
    <row r="1113" spans="1:2" ht="12.75" x14ac:dyDescent="0.2">
      <c r="A1113" s="36"/>
      <c r="B1113" s="29"/>
    </row>
    <row r="1114" spans="1:2" ht="12.75" x14ac:dyDescent="0.2">
      <c r="A1114" s="36"/>
      <c r="B1114" s="29"/>
    </row>
    <row r="1115" spans="1:2" ht="12.75" x14ac:dyDescent="0.2">
      <c r="A1115" s="36"/>
      <c r="B1115" s="29"/>
    </row>
    <row r="1116" spans="1:2" ht="12.75" x14ac:dyDescent="0.2">
      <c r="A1116" s="36"/>
      <c r="B1116" s="29"/>
    </row>
    <row r="1117" spans="1:2" ht="12.75" x14ac:dyDescent="0.2">
      <c r="A1117" s="36"/>
      <c r="B1117" s="29"/>
    </row>
    <row r="1118" spans="1:2" ht="12.75" x14ac:dyDescent="0.2">
      <c r="A1118" s="36"/>
      <c r="B1118" s="29"/>
    </row>
    <row r="1119" spans="1:2" ht="12.75" x14ac:dyDescent="0.2">
      <c r="A1119" s="36"/>
      <c r="B1119" s="29"/>
    </row>
    <row r="1120" spans="1:2" ht="12.75" x14ac:dyDescent="0.2">
      <c r="A1120" s="36"/>
      <c r="B1120" s="29"/>
    </row>
    <row r="1121" spans="1:2" ht="12.75" x14ac:dyDescent="0.2">
      <c r="A1121" s="36"/>
      <c r="B1121" s="29"/>
    </row>
    <row r="1122" spans="1:2" ht="12.75" x14ac:dyDescent="0.2">
      <c r="A1122" s="36"/>
      <c r="B1122" s="29"/>
    </row>
    <row r="1123" spans="1:2" ht="12.75" x14ac:dyDescent="0.2">
      <c r="A1123" s="36"/>
      <c r="B1123" s="29"/>
    </row>
    <row r="1124" spans="1:2" ht="12.75" x14ac:dyDescent="0.2">
      <c r="A1124" s="36"/>
      <c r="B1124" s="29"/>
    </row>
    <row r="1125" spans="1:2" ht="12.75" x14ac:dyDescent="0.2">
      <c r="A1125" s="36"/>
      <c r="B1125" s="29"/>
    </row>
    <row r="1126" spans="1:2" ht="12.75" x14ac:dyDescent="0.2">
      <c r="A1126" s="36"/>
      <c r="B1126" s="29"/>
    </row>
    <row r="1127" spans="1:2" ht="12.75" x14ac:dyDescent="0.2">
      <c r="A1127" s="36"/>
      <c r="B1127" s="29"/>
    </row>
    <row r="1128" spans="1:2" ht="12.75" x14ac:dyDescent="0.2">
      <c r="A1128" s="36"/>
      <c r="B1128" s="29"/>
    </row>
    <row r="1129" spans="1:2" ht="12.75" x14ac:dyDescent="0.2">
      <c r="A1129" s="36"/>
      <c r="B1129" s="29"/>
    </row>
    <row r="1130" spans="1:2" ht="12.75" x14ac:dyDescent="0.2">
      <c r="A1130" s="36"/>
      <c r="B1130" s="29"/>
    </row>
    <row r="1131" spans="1:2" ht="12.75" x14ac:dyDescent="0.2">
      <c r="A1131" s="36"/>
      <c r="B1131" s="29"/>
    </row>
    <row r="1132" spans="1:2" ht="12.75" x14ac:dyDescent="0.2">
      <c r="A1132" s="36"/>
      <c r="B1132" s="29"/>
    </row>
    <row r="1133" spans="1:2" ht="12.75" x14ac:dyDescent="0.2">
      <c r="A1133" s="36"/>
      <c r="B1133" s="29"/>
    </row>
    <row r="1134" spans="1:2" ht="12.75" x14ac:dyDescent="0.2">
      <c r="A1134" s="36"/>
      <c r="B1134" s="29"/>
    </row>
    <row r="1135" spans="1:2" ht="12.75" x14ac:dyDescent="0.2">
      <c r="A1135" s="36"/>
      <c r="B1135" s="29"/>
    </row>
    <row r="1136" spans="1:2" ht="12.75" x14ac:dyDescent="0.2">
      <c r="A1136" s="36"/>
      <c r="B1136" s="29"/>
    </row>
    <row r="1137" spans="1:2" ht="12.75" x14ac:dyDescent="0.2">
      <c r="A1137" s="36"/>
      <c r="B1137" s="29"/>
    </row>
    <row r="1138" spans="1:2" ht="12.75" x14ac:dyDescent="0.2">
      <c r="A1138" s="36"/>
      <c r="B1138" s="29"/>
    </row>
    <row r="1139" spans="1:2" ht="12.75" x14ac:dyDescent="0.2">
      <c r="A1139" s="36"/>
      <c r="B1139" s="29"/>
    </row>
    <row r="1140" spans="1:2" ht="12.75" x14ac:dyDescent="0.2">
      <c r="A1140" s="36"/>
      <c r="B1140" s="29"/>
    </row>
    <row r="1141" spans="1:2" ht="12.75" x14ac:dyDescent="0.2">
      <c r="A1141" s="36"/>
      <c r="B1141" s="29"/>
    </row>
    <row r="1142" spans="1:2" ht="12.75" x14ac:dyDescent="0.2">
      <c r="A1142" s="36"/>
      <c r="B1142" s="29"/>
    </row>
    <row r="1143" spans="1:2" ht="12.75" x14ac:dyDescent="0.2">
      <c r="A1143" s="36"/>
      <c r="B1143" s="29"/>
    </row>
    <row r="1144" spans="1:2" ht="12.75" x14ac:dyDescent="0.2">
      <c r="A1144" s="36"/>
      <c r="B1144" s="29"/>
    </row>
    <row r="1145" spans="1:2" ht="12.75" x14ac:dyDescent="0.2">
      <c r="A1145" s="36"/>
      <c r="B1145" s="29"/>
    </row>
    <row r="1146" spans="1:2" ht="12.75" x14ac:dyDescent="0.2">
      <c r="A1146" s="36"/>
      <c r="B1146" s="29"/>
    </row>
    <row r="1147" spans="1:2" ht="12.75" x14ac:dyDescent="0.2">
      <c r="A1147" s="36"/>
      <c r="B1147" s="29"/>
    </row>
    <row r="1148" spans="1:2" ht="12.75" x14ac:dyDescent="0.2">
      <c r="A1148" s="36"/>
      <c r="B1148" s="29"/>
    </row>
    <row r="1149" spans="1:2" ht="12.75" x14ac:dyDescent="0.2">
      <c r="A1149" s="36"/>
      <c r="B1149" s="29"/>
    </row>
    <row r="1150" spans="1:2" ht="12.75" x14ac:dyDescent="0.2">
      <c r="A1150" s="36"/>
      <c r="B1150" s="29"/>
    </row>
    <row r="1151" spans="1:2" ht="12.75" x14ac:dyDescent="0.2">
      <c r="A1151" s="36"/>
      <c r="B1151" s="29"/>
    </row>
    <row r="1152" spans="1:2" ht="12.75" x14ac:dyDescent="0.2">
      <c r="A1152" s="36"/>
      <c r="B1152" s="29"/>
    </row>
    <row r="1153" spans="1:2" ht="12.75" x14ac:dyDescent="0.2">
      <c r="A1153" s="36"/>
      <c r="B1153" s="29"/>
    </row>
    <row r="1154" spans="1:2" ht="12.75" x14ac:dyDescent="0.2">
      <c r="A1154" s="36"/>
      <c r="B1154" s="29"/>
    </row>
    <row r="1155" spans="1:2" ht="12.75" x14ac:dyDescent="0.2">
      <c r="A1155" s="36"/>
      <c r="B1155" s="29"/>
    </row>
    <row r="1156" spans="1:2" ht="12.75" x14ac:dyDescent="0.2">
      <c r="A1156" s="36"/>
      <c r="B1156" s="29"/>
    </row>
    <row r="1157" spans="1:2" ht="12.75" x14ac:dyDescent="0.2">
      <c r="A1157" s="36"/>
      <c r="B1157" s="29"/>
    </row>
    <row r="1158" spans="1:2" ht="12.75" x14ac:dyDescent="0.2">
      <c r="A1158" s="36"/>
      <c r="B1158" s="29"/>
    </row>
    <row r="1159" spans="1:2" ht="12.75" x14ac:dyDescent="0.2">
      <c r="A1159" s="36"/>
      <c r="B1159" s="29"/>
    </row>
    <row r="1160" spans="1:2" ht="12.75" x14ac:dyDescent="0.2">
      <c r="A1160" s="36"/>
      <c r="B1160" s="29"/>
    </row>
    <row r="1161" spans="1:2" ht="12.75" x14ac:dyDescent="0.2">
      <c r="A1161" s="36"/>
      <c r="B1161" s="29"/>
    </row>
    <row r="1162" spans="1:2" ht="12.75" x14ac:dyDescent="0.2">
      <c r="A1162" s="36"/>
      <c r="B1162" s="29"/>
    </row>
    <row r="1163" spans="1:2" ht="12.75" x14ac:dyDescent="0.2">
      <c r="A1163" s="36"/>
      <c r="B1163" s="29"/>
    </row>
    <row r="1164" spans="1:2" ht="12.75" x14ac:dyDescent="0.2">
      <c r="A1164" s="36"/>
      <c r="B1164" s="29"/>
    </row>
    <row r="1165" spans="1:2" ht="12.75" x14ac:dyDescent="0.2">
      <c r="A1165" s="36"/>
      <c r="B1165" s="29"/>
    </row>
    <row r="1166" spans="1:2" ht="12.75" x14ac:dyDescent="0.2">
      <c r="A1166" s="36"/>
      <c r="B1166" s="29"/>
    </row>
    <row r="1167" spans="1:2" ht="12.75" x14ac:dyDescent="0.2">
      <c r="A1167" s="36"/>
      <c r="B1167" s="29"/>
    </row>
    <row r="1168" spans="1:2" ht="12.75" x14ac:dyDescent="0.2">
      <c r="A1168" s="36"/>
      <c r="B1168" s="29"/>
    </row>
    <row r="1169" spans="1:2" ht="12.75" x14ac:dyDescent="0.2">
      <c r="A1169" s="36"/>
      <c r="B1169" s="29"/>
    </row>
    <row r="1170" spans="1:2" ht="12.75" x14ac:dyDescent="0.2">
      <c r="A1170" s="36"/>
      <c r="B1170" s="29"/>
    </row>
    <row r="1171" spans="1:2" ht="12.75" x14ac:dyDescent="0.2">
      <c r="A1171" s="36"/>
      <c r="B1171" s="29"/>
    </row>
    <row r="1172" spans="1:2" ht="12.75" x14ac:dyDescent="0.2">
      <c r="A1172" s="36"/>
      <c r="B1172" s="29"/>
    </row>
    <row r="1173" spans="1:2" ht="12.75" x14ac:dyDescent="0.2">
      <c r="A1173" s="36"/>
      <c r="B1173" s="29"/>
    </row>
    <row r="1174" spans="1:2" ht="12.75" x14ac:dyDescent="0.2">
      <c r="A1174" s="36"/>
      <c r="B1174" s="29"/>
    </row>
    <row r="1175" spans="1:2" ht="12.75" x14ac:dyDescent="0.2">
      <c r="A1175" s="36"/>
      <c r="B1175" s="29"/>
    </row>
    <row r="1176" spans="1:2" ht="12.75" x14ac:dyDescent="0.2">
      <c r="A1176" s="36"/>
      <c r="B1176" s="29"/>
    </row>
    <row r="1177" spans="1:2" ht="12.75" x14ac:dyDescent="0.2">
      <c r="A1177" s="36"/>
      <c r="B1177" s="29"/>
    </row>
    <row r="1178" spans="1:2" ht="12.75" x14ac:dyDescent="0.2">
      <c r="A1178" s="36"/>
      <c r="B1178" s="29"/>
    </row>
    <row r="1179" spans="1:2" ht="12.75" x14ac:dyDescent="0.2">
      <c r="A1179" s="36"/>
      <c r="B1179" s="29"/>
    </row>
    <row r="1180" spans="1:2" ht="12.75" x14ac:dyDescent="0.2">
      <c r="A1180" s="36"/>
      <c r="B1180" s="29"/>
    </row>
    <row r="1181" spans="1:2" ht="12.75" x14ac:dyDescent="0.2">
      <c r="A1181" s="36"/>
      <c r="B1181" s="29"/>
    </row>
    <row r="1182" spans="1:2" ht="12.75" x14ac:dyDescent="0.2">
      <c r="A1182" s="36"/>
      <c r="B1182" s="29"/>
    </row>
    <row r="1183" spans="1:2" ht="12.75" x14ac:dyDescent="0.2">
      <c r="A1183" s="36"/>
      <c r="B1183" s="29"/>
    </row>
    <row r="1184" spans="1:2" ht="12.75" x14ac:dyDescent="0.2">
      <c r="A1184" s="36"/>
      <c r="B1184" s="29"/>
    </row>
    <row r="1185" spans="1:2" ht="12.75" x14ac:dyDescent="0.2">
      <c r="A1185" s="36"/>
      <c r="B1185" s="29"/>
    </row>
    <row r="1186" spans="1:2" ht="12.75" x14ac:dyDescent="0.2">
      <c r="A1186" s="36"/>
      <c r="B1186" s="29"/>
    </row>
    <row r="1187" spans="1:2" ht="12.75" x14ac:dyDescent="0.2">
      <c r="A1187" s="36"/>
      <c r="B1187" s="29"/>
    </row>
    <row r="1188" spans="1:2" ht="12.75" x14ac:dyDescent="0.2">
      <c r="A1188" s="36"/>
      <c r="B1188" s="29"/>
    </row>
    <row r="1189" spans="1:2" ht="12.75" x14ac:dyDescent="0.2">
      <c r="A1189" s="36"/>
      <c r="B1189" s="29"/>
    </row>
    <row r="1190" spans="1:2" ht="12.75" x14ac:dyDescent="0.2">
      <c r="A1190" s="36"/>
      <c r="B1190" s="29"/>
    </row>
    <row r="1191" spans="1:2" ht="12.75" x14ac:dyDescent="0.2">
      <c r="A1191" s="36"/>
      <c r="B1191" s="29"/>
    </row>
    <row r="1192" spans="1:2" ht="12.75" x14ac:dyDescent="0.2">
      <c r="A1192" s="36"/>
      <c r="B1192" s="29"/>
    </row>
    <row r="1193" spans="1:2" ht="12.75" x14ac:dyDescent="0.2">
      <c r="A1193" s="36"/>
      <c r="B1193" s="29"/>
    </row>
    <row r="1194" spans="1:2" ht="12.75" x14ac:dyDescent="0.2">
      <c r="A1194" s="36"/>
      <c r="B1194" s="29"/>
    </row>
    <row r="1195" spans="1:2" ht="12.75" x14ac:dyDescent="0.2">
      <c r="A1195" s="36"/>
      <c r="B1195" s="29"/>
    </row>
    <row r="1196" spans="1:2" ht="12.75" x14ac:dyDescent="0.2">
      <c r="A1196" s="36"/>
      <c r="B1196" s="29"/>
    </row>
    <row r="1197" spans="1:2" ht="12.75" x14ac:dyDescent="0.2">
      <c r="A1197" s="36"/>
      <c r="B1197" s="29"/>
    </row>
    <row r="1198" spans="1:2" ht="12.75" x14ac:dyDescent="0.2">
      <c r="A1198" s="36"/>
      <c r="B1198" s="29"/>
    </row>
    <row r="1199" spans="1:2" ht="12.75" x14ac:dyDescent="0.2">
      <c r="A1199" s="36"/>
      <c r="B1199" s="29"/>
    </row>
    <row r="1200" spans="1:2" ht="12.75" x14ac:dyDescent="0.2">
      <c r="A1200" s="36"/>
      <c r="B1200" s="29"/>
    </row>
    <row r="1201" spans="1:2" ht="12.75" x14ac:dyDescent="0.2">
      <c r="A1201" s="36"/>
      <c r="B1201" s="29"/>
    </row>
    <row r="1202" spans="1:2" ht="12.75" x14ac:dyDescent="0.2">
      <c r="A1202" s="36"/>
      <c r="B1202" s="29"/>
    </row>
    <row r="1203" spans="1:2" ht="12.75" x14ac:dyDescent="0.2">
      <c r="A1203" s="36"/>
      <c r="B1203" s="29"/>
    </row>
    <row r="1204" spans="1:2" ht="12.75" x14ac:dyDescent="0.2">
      <c r="A1204" s="36"/>
      <c r="B1204" s="29"/>
    </row>
    <row r="1205" spans="1:2" ht="12.75" x14ac:dyDescent="0.2">
      <c r="A1205" s="36"/>
      <c r="B1205" s="29"/>
    </row>
    <row r="1206" spans="1:2" ht="12.75" x14ac:dyDescent="0.2">
      <c r="A1206" s="36"/>
      <c r="B1206" s="29"/>
    </row>
    <row r="1207" spans="1:2" ht="12.75" x14ac:dyDescent="0.2">
      <c r="A1207" s="36"/>
      <c r="B1207" s="29"/>
    </row>
    <row r="1208" spans="1:2" ht="12.75" x14ac:dyDescent="0.2">
      <c r="A1208" s="36"/>
      <c r="B1208" s="29"/>
    </row>
    <row r="1209" spans="1:2" ht="12.75" x14ac:dyDescent="0.2">
      <c r="A1209" s="36"/>
      <c r="B1209" s="29"/>
    </row>
    <row r="1210" spans="1:2" ht="12.75" x14ac:dyDescent="0.2">
      <c r="A1210" s="36"/>
      <c r="B1210" s="29"/>
    </row>
    <row r="1211" spans="1:2" ht="12.75" x14ac:dyDescent="0.2">
      <c r="A1211" s="36"/>
      <c r="B1211" s="29"/>
    </row>
    <row r="1212" spans="1:2" ht="12.75" x14ac:dyDescent="0.2">
      <c r="A1212" s="36"/>
      <c r="B1212" s="29"/>
    </row>
    <row r="1213" spans="1:2" ht="12.75" x14ac:dyDescent="0.2">
      <c r="A1213" s="36"/>
      <c r="B1213" s="29"/>
    </row>
    <row r="1214" spans="1:2" ht="12.75" x14ac:dyDescent="0.2">
      <c r="A1214" s="36"/>
      <c r="B1214" s="29"/>
    </row>
    <row r="1215" spans="1:2" ht="12.75" x14ac:dyDescent="0.2">
      <c r="A1215" s="36"/>
      <c r="B1215" s="29"/>
    </row>
    <row r="1216" spans="1:2" ht="12.75" x14ac:dyDescent="0.2">
      <c r="A1216" s="36"/>
      <c r="B1216" s="29"/>
    </row>
    <row r="1217" spans="1:2" ht="12.75" x14ac:dyDescent="0.2">
      <c r="A1217" s="36"/>
      <c r="B1217" s="29"/>
    </row>
    <row r="1218" spans="1:2" ht="12.75" x14ac:dyDescent="0.2">
      <c r="A1218" s="36"/>
      <c r="B1218" s="29"/>
    </row>
    <row r="1219" spans="1:2" ht="12.75" x14ac:dyDescent="0.2">
      <c r="A1219" s="36"/>
      <c r="B1219" s="29"/>
    </row>
    <row r="1220" spans="1:2" ht="12.75" x14ac:dyDescent="0.2">
      <c r="A1220" s="36"/>
      <c r="B1220" s="29"/>
    </row>
    <row r="1221" spans="1:2" ht="12.75" x14ac:dyDescent="0.2">
      <c r="A1221" s="36"/>
      <c r="B1221" s="29"/>
    </row>
    <row r="1222" spans="1:2" ht="12.75" x14ac:dyDescent="0.2">
      <c r="A1222" s="36"/>
      <c r="B1222" s="29"/>
    </row>
    <row r="1223" spans="1:2" ht="12.75" x14ac:dyDescent="0.2">
      <c r="A1223" s="36"/>
      <c r="B1223" s="29"/>
    </row>
    <row r="1224" spans="1:2" ht="12.75" x14ac:dyDescent="0.2">
      <c r="A1224" s="36"/>
      <c r="B1224" s="29"/>
    </row>
    <row r="1225" spans="1:2" ht="12.75" x14ac:dyDescent="0.2">
      <c r="A1225" s="36"/>
      <c r="B1225" s="29"/>
    </row>
    <row r="1226" spans="1:2" ht="12.75" x14ac:dyDescent="0.2">
      <c r="A1226" s="36"/>
      <c r="B1226" s="29"/>
    </row>
    <row r="1227" spans="1:2" ht="12.75" x14ac:dyDescent="0.2">
      <c r="A1227" s="36"/>
      <c r="B1227" s="29"/>
    </row>
    <row r="1228" spans="1:2" ht="12.75" x14ac:dyDescent="0.2">
      <c r="A1228" s="36"/>
      <c r="B1228" s="29"/>
    </row>
    <row r="1229" spans="1:2" ht="12.75" x14ac:dyDescent="0.2">
      <c r="A1229" s="36"/>
      <c r="B1229" s="29"/>
    </row>
    <row r="1230" spans="1:2" ht="12.75" x14ac:dyDescent="0.2">
      <c r="A1230" s="36"/>
      <c r="B1230" s="29"/>
    </row>
    <row r="1231" spans="1:2" ht="12.75" x14ac:dyDescent="0.2">
      <c r="A1231" s="36"/>
      <c r="B1231" s="29"/>
    </row>
    <row r="1232" spans="1:2" ht="12.75" x14ac:dyDescent="0.2">
      <c r="A1232" s="36"/>
      <c r="B1232" s="29"/>
    </row>
    <row r="1233" spans="1:2" ht="12.75" x14ac:dyDescent="0.2">
      <c r="A1233" s="36"/>
      <c r="B1233" s="29"/>
    </row>
    <row r="1234" spans="1:2" ht="12.75" x14ac:dyDescent="0.2">
      <c r="A1234" s="36"/>
      <c r="B1234" s="29"/>
    </row>
    <row r="1235" spans="1:2" ht="12.75" x14ac:dyDescent="0.2">
      <c r="A1235" s="36"/>
      <c r="B1235" s="29"/>
    </row>
    <row r="1236" spans="1:2" ht="12.75" x14ac:dyDescent="0.2">
      <c r="A1236" s="36"/>
      <c r="B1236" s="29"/>
    </row>
    <row r="1237" spans="1:2" ht="12.75" x14ac:dyDescent="0.2">
      <c r="A1237" s="36"/>
      <c r="B1237" s="29"/>
    </row>
    <row r="1238" spans="1:2" ht="12.75" x14ac:dyDescent="0.2">
      <c r="A1238" s="36"/>
      <c r="B1238" s="29"/>
    </row>
    <row r="1239" spans="1:2" ht="12.75" x14ac:dyDescent="0.2">
      <c r="A1239" s="36"/>
      <c r="B1239" s="29"/>
    </row>
    <row r="1240" spans="1:2" ht="12.75" x14ac:dyDescent="0.2">
      <c r="A1240" s="36"/>
      <c r="B1240" s="29"/>
    </row>
    <row r="1241" spans="1:2" ht="12.75" x14ac:dyDescent="0.2">
      <c r="A1241" s="36"/>
      <c r="B1241" s="29"/>
    </row>
    <row r="1242" spans="1:2" ht="12.75" x14ac:dyDescent="0.2">
      <c r="A1242" s="36"/>
      <c r="B1242" s="29"/>
    </row>
    <row r="1243" spans="1:2" ht="12.75" x14ac:dyDescent="0.2">
      <c r="A1243" s="36"/>
      <c r="B1243" s="29"/>
    </row>
    <row r="1244" spans="1:2" ht="12.75" x14ac:dyDescent="0.2">
      <c r="A1244" s="36"/>
      <c r="B1244" s="29"/>
    </row>
    <row r="1245" spans="1:2" ht="12.75" x14ac:dyDescent="0.2">
      <c r="A1245" s="36"/>
      <c r="B1245" s="29"/>
    </row>
    <row r="1246" spans="1:2" ht="12.75" x14ac:dyDescent="0.2">
      <c r="A1246" s="36"/>
      <c r="B1246" s="29"/>
    </row>
    <row r="1247" spans="1:2" ht="12.75" x14ac:dyDescent="0.2">
      <c r="A1247" s="36"/>
      <c r="B1247" s="29"/>
    </row>
    <row r="1248" spans="1:2" ht="12.75" x14ac:dyDescent="0.2">
      <c r="A1248" s="36"/>
      <c r="B1248" s="29"/>
    </row>
    <row r="1249" spans="1:2" ht="12.75" x14ac:dyDescent="0.2">
      <c r="A1249" s="36"/>
      <c r="B1249" s="29"/>
    </row>
    <row r="1250" spans="1:2" ht="12.75" x14ac:dyDescent="0.2">
      <c r="A1250" s="36"/>
      <c r="B1250" s="29"/>
    </row>
    <row r="1251" spans="1:2" ht="12.75" x14ac:dyDescent="0.2">
      <c r="A1251" s="36"/>
      <c r="B1251" s="29"/>
    </row>
    <row r="1252" spans="1:2" ht="12.75" x14ac:dyDescent="0.2">
      <c r="A1252" s="36"/>
      <c r="B1252" s="29"/>
    </row>
    <row r="1253" spans="1:2" ht="12.75" x14ac:dyDescent="0.2">
      <c r="A1253" s="36"/>
      <c r="B1253" s="29"/>
    </row>
    <row r="1254" spans="1:2" ht="12.75" x14ac:dyDescent="0.2">
      <c r="A1254" s="36"/>
      <c r="B1254" s="29"/>
    </row>
    <row r="1255" spans="1:2" ht="12.75" x14ac:dyDescent="0.2">
      <c r="A1255" s="36"/>
      <c r="B1255" s="29"/>
    </row>
    <row r="1256" spans="1:2" ht="12.75" x14ac:dyDescent="0.2">
      <c r="A1256" s="36"/>
      <c r="B1256" s="29"/>
    </row>
    <row r="1257" spans="1:2" ht="12.75" x14ac:dyDescent="0.2">
      <c r="A1257" s="36"/>
      <c r="B1257" s="29"/>
    </row>
    <row r="1258" spans="1:2" ht="12.75" x14ac:dyDescent="0.2">
      <c r="A1258" s="36"/>
      <c r="B1258" s="29"/>
    </row>
    <row r="1259" spans="1:2" ht="12.75" x14ac:dyDescent="0.2">
      <c r="A1259" s="36"/>
      <c r="B1259" s="29"/>
    </row>
    <row r="1260" spans="1:2" ht="12.75" x14ac:dyDescent="0.2">
      <c r="A1260" s="36"/>
      <c r="B1260" s="29"/>
    </row>
    <row r="1261" spans="1:2" ht="12.75" x14ac:dyDescent="0.2">
      <c r="A1261" s="36"/>
      <c r="B1261" s="29"/>
    </row>
    <row r="1262" spans="1:2" ht="12.75" x14ac:dyDescent="0.2">
      <c r="A1262" s="36"/>
      <c r="B1262" s="29"/>
    </row>
    <row r="1263" spans="1:2" ht="12.75" x14ac:dyDescent="0.2">
      <c r="A1263" s="36"/>
      <c r="B1263" s="29"/>
    </row>
    <row r="1264" spans="1:2" ht="12.75" x14ac:dyDescent="0.2">
      <c r="A1264" s="36"/>
      <c r="B1264" s="29"/>
    </row>
    <row r="1265" spans="1:2" ht="12.75" x14ac:dyDescent="0.2">
      <c r="A1265" s="36"/>
      <c r="B1265" s="29"/>
    </row>
    <row r="1266" spans="1:2" ht="12.75" x14ac:dyDescent="0.2">
      <c r="A1266" s="36"/>
      <c r="B1266" s="29"/>
    </row>
    <row r="1267" spans="1:2" ht="12.75" x14ac:dyDescent="0.2">
      <c r="A1267" s="36"/>
      <c r="B1267" s="29"/>
    </row>
    <row r="1268" spans="1:2" ht="12.75" x14ac:dyDescent="0.2">
      <c r="A1268" s="36"/>
      <c r="B1268" s="29"/>
    </row>
    <row r="1269" spans="1:2" ht="12.75" x14ac:dyDescent="0.2">
      <c r="A1269" s="36"/>
      <c r="B1269" s="29"/>
    </row>
    <row r="1270" spans="1:2" ht="12.75" x14ac:dyDescent="0.2">
      <c r="A1270" s="36"/>
      <c r="B1270" s="29"/>
    </row>
    <row r="1271" spans="1:2" ht="12.75" x14ac:dyDescent="0.2">
      <c r="A1271" s="36"/>
      <c r="B1271" s="29"/>
    </row>
    <row r="1272" spans="1:2" ht="12.75" x14ac:dyDescent="0.2">
      <c r="A1272" s="36"/>
      <c r="B1272" s="29"/>
    </row>
    <row r="1273" spans="1:2" ht="12.75" x14ac:dyDescent="0.2">
      <c r="A1273" s="36"/>
      <c r="B1273" s="29"/>
    </row>
    <row r="1274" spans="1:2" ht="12.75" x14ac:dyDescent="0.2">
      <c r="A1274" s="36"/>
      <c r="B1274" s="29"/>
    </row>
    <row r="1275" spans="1:2" ht="12.75" x14ac:dyDescent="0.2">
      <c r="A1275" s="36"/>
      <c r="B1275" s="29"/>
    </row>
    <row r="1276" spans="1:2" ht="12.75" x14ac:dyDescent="0.2">
      <c r="A1276" s="36"/>
      <c r="B1276" s="29"/>
    </row>
    <row r="1277" spans="1:2" ht="12.75" x14ac:dyDescent="0.2">
      <c r="A1277" s="36"/>
      <c r="B1277" s="29"/>
    </row>
    <row r="1278" spans="1:2" ht="12.75" x14ac:dyDescent="0.2">
      <c r="A1278" s="36"/>
      <c r="B1278" s="29"/>
    </row>
    <row r="1279" spans="1:2" ht="12.75" x14ac:dyDescent="0.2">
      <c r="A1279" s="36"/>
      <c r="B1279" s="29"/>
    </row>
    <row r="1280" spans="1:2" ht="12.75" x14ac:dyDescent="0.2">
      <c r="A1280" s="36"/>
      <c r="B1280" s="29"/>
    </row>
    <row r="1281" spans="1:2" ht="12.75" x14ac:dyDescent="0.2">
      <c r="A1281" s="36"/>
      <c r="B1281" s="29"/>
    </row>
    <row r="1282" spans="1:2" ht="12.75" x14ac:dyDescent="0.2">
      <c r="A1282" s="36"/>
      <c r="B1282" s="29"/>
    </row>
    <row r="1283" spans="1:2" ht="12.75" x14ac:dyDescent="0.2">
      <c r="A1283" s="36"/>
      <c r="B1283" s="29"/>
    </row>
    <row r="1284" spans="1:2" ht="12.75" x14ac:dyDescent="0.2">
      <c r="A1284" s="36"/>
      <c r="B1284" s="29"/>
    </row>
    <row r="1285" spans="1:2" ht="12.75" x14ac:dyDescent="0.2">
      <c r="A1285" s="36"/>
      <c r="B1285" s="29"/>
    </row>
    <row r="1286" spans="1:2" ht="12.75" x14ac:dyDescent="0.2">
      <c r="A1286" s="36"/>
      <c r="B1286" s="29"/>
    </row>
    <row r="1287" spans="1:2" ht="12.75" x14ac:dyDescent="0.2">
      <c r="A1287" s="36"/>
      <c r="B1287" s="29"/>
    </row>
    <row r="1288" spans="1:2" ht="12.75" x14ac:dyDescent="0.2">
      <c r="A1288" s="36"/>
      <c r="B1288" s="29"/>
    </row>
    <row r="1289" spans="1:2" ht="12.75" x14ac:dyDescent="0.2">
      <c r="A1289" s="36"/>
      <c r="B1289" s="29"/>
    </row>
    <row r="1290" spans="1:2" ht="12.75" x14ac:dyDescent="0.2">
      <c r="A1290" s="36"/>
      <c r="B1290" s="29"/>
    </row>
    <row r="1291" spans="1:2" ht="12.75" x14ac:dyDescent="0.2">
      <c r="A1291" s="36"/>
      <c r="B1291" s="29"/>
    </row>
    <row r="1292" spans="1:2" ht="12.75" x14ac:dyDescent="0.2">
      <c r="A1292" s="36"/>
      <c r="B1292" s="29"/>
    </row>
    <row r="1293" spans="1:2" ht="12.75" x14ac:dyDescent="0.2">
      <c r="A1293" s="36"/>
      <c r="B1293" s="29"/>
    </row>
    <row r="1294" spans="1:2" ht="12.75" x14ac:dyDescent="0.2">
      <c r="A1294" s="36"/>
      <c r="B1294" s="29"/>
    </row>
    <row r="1295" spans="1:2" ht="12.75" x14ac:dyDescent="0.2">
      <c r="A1295" s="36"/>
      <c r="B1295" s="29"/>
    </row>
    <row r="1296" spans="1:2" ht="12.75" x14ac:dyDescent="0.2">
      <c r="A1296" s="36"/>
      <c r="B1296" s="29"/>
    </row>
    <row r="1297" spans="1:2" ht="12.75" x14ac:dyDescent="0.2">
      <c r="A1297" s="36"/>
      <c r="B1297" s="29"/>
    </row>
    <row r="1298" spans="1:2" ht="12.75" x14ac:dyDescent="0.2">
      <c r="A1298" s="36"/>
      <c r="B1298" s="29"/>
    </row>
    <row r="1299" spans="1:2" ht="12.75" x14ac:dyDescent="0.2">
      <c r="A1299" s="36"/>
      <c r="B1299" s="29"/>
    </row>
    <row r="1300" spans="1:2" ht="12.75" x14ac:dyDescent="0.2">
      <c r="A1300" s="36"/>
      <c r="B1300" s="29"/>
    </row>
    <row r="1301" spans="1:2" ht="12.75" x14ac:dyDescent="0.2">
      <c r="A1301" s="36"/>
      <c r="B1301" s="29"/>
    </row>
    <row r="1302" spans="1:2" ht="12.75" x14ac:dyDescent="0.2">
      <c r="A1302" s="36"/>
      <c r="B1302" s="29"/>
    </row>
    <row r="1303" spans="1:2" ht="12.75" x14ac:dyDescent="0.2">
      <c r="A1303" s="36"/>
      <c r="B1303" s="29"/>
    </row>
    <row r="1304" spans="1:2" ht="12.75" x14ac:dyDescent="0.2">
      <c r="A1304" s="36"/>
      <c r="B1304" s="29"/>
    </row>
    <row r="1305" spans="1:2" ht="12.75" x14ac:dyDescent="0.2">
      <c r="A1305" s="36"/>
      <c r="B1305" s="29"/>
    </row>
    <row r="1306" spans="1:2" ht="12.75" x14ac:dyDescent="0.2">
      <c r="A1306" s="36"/>
      <c r="B1306" s="29"/>
    </row>
    <row r="1307" spans="1:2" ht="12.75" x14ac:dyDescent="0.2">
      <c r="A1307" s="36"/>
      <c r="B1307" s="29"/>
    </row>
    <row r="1308" spans="1:2" ht="12.75" x14ac:dyDescent="0.2">
      <c r="A1308" s="36"/>
      <c r="B1308" s="29"/>
    </row>
    <row r="1309" spans="1:2" ht="12.75" x14ac:dyDescent="0.2">
      <c r="A1309" s="36"/>
      <c r="B1309" s="29"/>
    </row>
    <row r="1310" spans="1:2" ht="12.75" x14ac:dyDescent="0.2">
      <c r="A1310" s="36"/>
      <c r="B1310" s="29"/>
    </row>
    <row r="1311" spans="1:2" ht="12.75" x14ac:dyDescent="0.2">
      <c r="A1311" s="36"/>
      <c r="B1311" s="29"/>
    </row>
    <row r="1312" spans="1:2" ht="12.75" x14ac:dyDescent="0.2">
      <c r="A1312" s="36"/>
      <c r="B1312" s="29"/>
    </row>
    <row r="1313" spans="1:2" ht="12.75" x14ac:dyDescent="0.2">
      <c r="A1313" s="36"/>
      <c r="B1313" s="29"/>
    </row>
    <row r="1314" spans="1:2" ht="12.75" x14ac:dyDescent="0.2">
      <c r="A1314" s="36"/>
      <c r="B1314" s="29"/>
    </row>
    <row r="1315" spans="1:2" ht="12.75" x14ac:dyDescent="0.2">
      <c r="A1315" s="36"/>
      <c r="B1315" s="29"/>
    </row>
    <row r="1316" spans="1:2" ht="12.75" x14ac:dyDescent="0.2">
      <c r="A1316" s="36"/>
      <c r="B1316" s="29"/>
    </row>
    <row r="1317" spans="1:2" ht="12.75" x14ac:dyDescent="0.2">
      <c r="A1317" s="36"/>
      <c r="B1317" s="29"/>
    </row>
    <row r="1318" spans="1:2" ht="12.75" x14ac:dyDescent="0.2">
      <c r="A1318" s="36"/>
      <c r="B1318" s="29"/>
    </row>
    <row r="1319" spans="1:2" ht="12.75" x14ac:dyDescent="0.2">
      <c r="A1319" s="36"/>
      <c r="B1319" s="29"/>
    </row>
    <row r="1320" spans="1:2" ht="12.75" x14ac:dyDescent="0.2">
      <c r="A1320" s="36"/>
      <c r="B1320" s="29"/>
    </row>
    <row r="1321" spans="1:2" ht="12.75" x14ac:dyDescent="0.2">
      <c r="A1321" s="36"/>
      <c r="B1321" s="29"/>
    </row>
    <row r="1322" spans="1:2" ht="12.75" x14ac:dyDescent="0.2">
      <c r="A1322" s="36"/>
      <c r="B1322" s="29"/>
    </row>
    <row r="1323" spans="1:2" ht="12.75" x14ac:dyDescent="0.2">
      <c r="A1323" s="36"/>
      <c r="B1323" s="29"/>
    </row>
    <row r="1324" spans="1:2" ht="12.75" x14ac:dyDescent="0.2">
      <c r="A1324" s="36"/>
      <c r="B1324" s="29"/>
    </row>
    <row r="1325" spans="1:2" ht="12.75" x14ac:dyDescent="0.2">
      <c r="A1325" s="36"/>
      <c r="B1325" s="29"/>
    </row>
    <row r="1326" spans="1:2" ht="12.75" x14ac:dyDescent="0.2">
      <c r="A1326" s="36"/>
      <c r="B1326" s="29"/>
    </row>
    <row r="1327" spans="1:2" ht="12.75" x14ac:dyDescent="0.2">
      <c r="A1327" s="36"/>
      <c r="B1327" s="29"/>
    </row>
    <row r="1328" spans="1:2" ht="12.75" x14ac:dyDescent="0.2">
      <c r="A1328" s="36"/>
      <c r="B1328" s="29"/>
    </row>
    <row r="1329" spans="1:2" ht="12.75" x14ac:dyDescent="0.2">
      <c r="A1329" s="36"/>
      <c r="B1329" s="29"/>
    </row>
    <row r="1330" spans="1:2" ht="12.75" x14ac:dyDescent="0.2">
      <c r="A1330" s="36"/>
      <c r="B1330" s="29"/>
    </row>
    <row r="1331" spans="1:2" ht="12.75" x14ac:dyDescent="0.2">
      <c r="A1331" s="36"/>
      <c r="B1331" s="29"/>
    </row>
    <row r="1332" spans="1:2" ht="12.75" x14ac:dyDescent="0.2">
      <c r="A1332" s="36"/>
      <c r="B1332" s="29"/>
    </row>
    <row r="1333" spans="1:2" ht="12.75" x14ac:dyDescent="0.2">
      <c r="A1333" s="36"/>
      <c r="B1333" s="29"/>
    </row>
    <row r="1334" spans="1:2" ht="12.75" x14ac:dyDescent="0.2">
      <c r="A1334" s="36"/>
      <c r="B1334" s="29"/>
    </row>
    <row r="1335" spans="1:2" ht="12.75" x14ac:dyDescent="0.2">
      <c r="A1335" s="36"/>
      <c r="B1335" s="29"/>
    </row>
    <row r="1336" spans="1:2" ht="12.75" x14ac:dyDescent="0.2">
      <c r="A1336" s="36"/>
      <c r="B1336" s="29"/>
    </row>
    <row r="1337" spans="1:2" ht="12.75" x14ac:dyDescent="0.2">
      <c r="A1337" s="36"/>
      <c r="B1337" s="29"/>
    </row>
    <row r="1338" spans="1:2" ht="12.75" x14ac:dyDescent="0.2">
      <c r="A1338" s="36"/>
      <c r="B1338" s="29"/>
    </row>
    <row r="1339" spans="1:2" ht="12.75" x14ac:dyDescent="0.2">
      <c r="A1339" s="36"/>
      <c r="B1339" s="29"/>
    </row>
    <row r="1340" spans="1:2" ht="12.75" x14ac:dyDescent="0.2">
      <c r="A1340" s="36"/>
      <c r="B1340" s="29"/>
    </row>
    <row r="1341" spans="1:2" ht="12.75" x14ac:dyDescent="0.2">
      <c r="A1341" s="36"/>
      <c r="B1341" s="29"/>
    </row>
    <row r="1342" spans="1:2" ht="12.75" x14ac:dyDescent="0.2">
      <c r="A1342" s="36"/>
      <c r="B1342" s="29"/>
    </row>
    <row r="1343" spans="1:2" ht="12.75" x14ac:dyDescent="0.2">
      <c r="A1343" s="36"/>
      <c r="B1343" s="29"/>
    </row>
    <row r="1344" spans="1:2" ht="12.75" x14ac:dyDescent="0.2">
      <c r="A1344" s="36"/>
      <c r="B1344" s="29"/>
    </row>
    <row r="1345" spans="1:2" ht="12.75" x14ac:dyDescent="0.2">
      <c r="A1345" s="36"/>
      <c r="B1345" s="29"/>
    </row>
    <row r="1346" spans="1:2" ht="12.75" x14ac:dyDescent="0.2">
      <c r="A1346" s="36"/>
      <c r="B1346" s="29"/>
    </row>
    <row r="1347" spans="1:2" ht="12.75" x14ac:dyDescent="0.2">
      <c r="A1347" s="36"/>
      <c r="B1347" s="29"/>
    </row>
    <row r="1348" spans="1:2" ht="12.75" x14ac:dyDescent="0.2">
      <c r="A1348" s="36"/>
      <c r="B1348" s="29"/>
    </row>
    <row r="1349" spans="1:2" ht="12.75" x14ac:dyDescent="0.2">
      <c r="A1349" s="36"/>
      <c r="B1349" s="29"/>
    </row>
    <row r="1350" spans="1:2" ht="12.75" x14ac:dyDescent="0.2">
      <c r="A1350" s="36"/>
      <c r="B1350" s="29"/>
    </row>
    <row r="1351" spans="1:2" ht="12.75" x14ac:dyDescent="0.2">
      <c r="A1351" s="36"/>
      <c r="B1351" s="29"/>
    </row>
    <row r="1352" spans="1:2" ht="12.75" x14ac:dyDescent="0.2">
      <c r="A1352" s="36"/>
      <c r="B1352" s="29"/>
    </row>
    <row r="1353" spans="1:2" ht="12.75" x14ac:dyDescent="0.2">
      <c r="A1353" s="36"/>
      <c r="B1353" s="29"/>
    </row>
    <row r="1354" spans="1:2" ht="12.75" x14ac:dyDescent="0.2">
      <c r="A1354" s="36"/>
      <c r="B1354" s="29"/>
    </row>
    <row r="1355" spans="1:2" ht="12.75" x14ac:dyDescent="0.2">
      <c r="A1355" s="36"/>
      <c r="B1355" s="29"/>
    </row>
    <row r="1356" spans="1:2" ht="12.75" x14ac:dyDescent="0.2">
      <c r="A1356" s="36"/>
      <c r="B1356" s="29"/>
    </row>
    <row r="1357" spans="1:2" ht="12.75" x14ac:dyDescent="0.2">
      <c r="A1357" s="36"/>
      <c r="B1357" s="29"/>
    </row>
    <row r="1358" spans="1:2" ht="12.75" x14ac:dyDescent="0.2">
      <c r="A1358" s="36"/>
      <c r="B1358" s="29"/>
    </row>
    <row r="1359" spans="1:2" ht="12.75" x14ac:dyDescent="0.2">
      <c r="A1359" s="36"/>
      <c r="B1359" s="29"/>
    </row>
    <row r="1360" spans="1:2" ht="12.75" x14ac:dyDescent="0.2">
      <c r="A1360" s="36"/>
      <c r="B1360" s="29"/>
    </row>
    <row r="1361" spans="1:2" ht="12.75" x14ac:dyDescent="0.2">
      <c r="A1361" s="36"/>
      <c r="B1361" s="29"/>
    </row>
    <row r="1362" spans="1:2" ht="12.75" x14ac:dyDescent="0.2">
      <c r="A1362" s="36"/>
      <c r="B1362" s="29"/>
    </row>
    <row r="1363" spans="1:2" ht="12.75" x14ac:dyDescent="0.2">
      <c r="A1363" s="36"/>
      <c r="B1363" s="29"/>
    </row>
    <row r="1364" spans="1:2" ht="12.75" x14ac:dyDescent="0.2">
      <c r="A1364" s="36"/>
      <c r="B1364" s="29"/>
    </row>
    <row r="1365" spans="1:2" ht="12.75" x14ac:dyDescent="0.2">
      <c r="A1365" s="36"/>
      <c r="B1365" s="29"/>
    </row>
    <row r="1366" spans="1:2" ht="12.75" x14ac:dyDescent="0.2">
      <c r="A1366" s="36"/>
      <c r="B1366" s="29"/>
    </row>
    <row r="1367" spans="1:2" ht="12.75" x14ac:dyDescent="0.2">
      <c r="A1367" s="36"/>
      <c r="B1367" s="29"/>
    </row>
    <row r="1368" spans="1:2" ht="12.75" x14ac:dyDescent="0.2">
      <c r="A1368" s="36"/>
      <c r="B1368" s="29"/>
    </row>
    <row r="1369" spans="1:2" ht="12.75" x14ac:dyDescent="0.2">
      <c r="A1369" s="36"/>
      <c r="B1369" s="29"/>
    </row>
    <row r="1370" spans="1:2" ht="12.75" x14ac:dyDescent="0.2">
      <c r="A1370" s="36"/>
      <c r="B1370" s="29"/>
    </row>
    <row r="1371" spans="1:2" ht="12.75" x14ac:dyDescent="0.2">
      <c r="A1371" s="36"/>
      <c r="B1371" s="29"/>
    </row>
    <row r="1372" spans="1:2" ht="12.75" x14ac:dyDescent="0.2">
      <c r="A1372" s="36"/>
      <c r="B1372" s="29"/>
    </row>
    <row r="1373" spans="1:2" ht="12.75" x14ac:dyDescent="0.2">
      <c r="A1373" s="36"/>
      <c r="B1373" s="29"/>
    </row>
    <row r="1374" spans="1:2" ht="12.75" x14ac:dyDescent="0.2">
      <c r="A1374" s="36"/>
      <c r="B1374" s="29"/>
    </row>
    <row r="1375" spans="1:2" ht="12.75" x14ac:dyDescent="0.2">
      <c r="A1375" s="36"/>
      <c r="B1375" s="29"/>
    </row>
    <row r="1376" spans="1:2" ht="12.75" x14ac:dyDescent="0.2">
      <c r="A1376" s="36"/>
      <c r="B1376" s="29"/>
    </row>
    <row r="1377" spans="1:2" ht="12.75" x14ac:dyDescent="0.2">
      <c r="A1377" s="36"/>
      <c r="B1377" s="29"/>
    </row>
    <row r="1378" spans="1:2" ht="12.75" x14ac:dyDescent="0.2">
      <c r="A1378" s="36"/>
      <c r="B1378" s="29"/>
    </row>
    <row r="1379" spans="1:2" ht="12.75" x14ac:dyDescent="0.2">
      <c r="A1379" s="36"/>
      <c r="B1379" s="29"/>
    </row>
    <row r="1380" spans="1:2" ht="12.75" x14ac:dyDescent="0.2">
      <c r="A1380" s="36"/>
      <c r="B1380" s="29"/>
    </row>
    <row r="1381" spans="1:2" ht="12.75" x14ac:dyDescent="0.2">
      <c r="A1381" s="36"/>
      <c r="B1381" s="29"/>
    </row>
    <row r="1382" spans="1:2" ht="12.75" x14ac:dyDescent="0.2">
      <c r="A1382" s="36"/>
      <c r="B1382" s="29"/>
    </row>
    <row r="1383" spans="1:2" ht="12.75" x14ac:dyDescent="0.2">
      <c r="A1383" s="36"/>
      <c r="B1383" s="29"/>
    </row>
    <row r="1384" spans="1:2" ht="12.75" x14ac:dyDescent="0.2">
      <c r="A1384" s="36"/>
      <c r="B1384" s="29"/>
    </row>
    <row r="1385" spans="1:2" ht="12.75" x14ac:dyDescent="0.2">
      <c r="A1385" s="36"/>
      <c r="B1385" s="29"/>
    </row>
    <row r="1386" spans="1:2" ht="12.75" x14ac:dyDescent="0.2">
      <c r="A1386" s="36"/>
      <c r="B1386" s="29"/>
    </row>
    <row r="1387" spans="1:2" ht="12.75" x14ac:dyDescent="0.2">
      <c r="A1387" s="36"/>
      <c r="B1387" s="29"/>
    </row>
    <row r="1388" spans="1:2" ht="12.75" x14ac:dyDescent="0.2">
      <c r="A1388" s="36"/>
      <c r="B1388" s="29"/>
    </row>
    <row r="1389" spans="1:2" ht="12.75" x14ac:dyDescent="0.2">
      <c r="A1389" s="36"/>
      <c r="B1389" s="29"/>
    </row>
    <row r="1390" spans="1:2" ht="12.75" x14ac:dyDescent="0.2">
      <c r="A1390" s="36"/>
      <c r="B1390" s="29"/>
    </row>
    <row r="1391" spans="1:2" ht="12.75" x14ac:dyDescent="0.2">
      <c r="A1391" s="36"/>
      <c r="B1391" s="29"/>
    </row>
    <row r="1392" spans="1:2" ht="12.75" x14ac:dyDescent="0.2">
      <c r="A1392" s="36"/>
      <c r="B1392" s="29"/>
    </row>
    <row r="1393" spans="1:2" ht="12.75" x14ac:dyDescent="0.2">
      <c r="A1393" s="36"/>
      <c r="B1393" s="29"/>
    </row>
    <row r="1394" spans="1:2" ht="12.75" x14ac:dyDescent="0.2">
      <c r="A1394" s="36"/>
      <c r="B1394" s="29"/>
    </row>
    <row r="1395" spans="1:2" ht="12.75" x14ac:dyDescent="0.2">
      <c r="A1395" s="36"/>
      <c r="B1395" s="29"/>
    </row>
    <row r="1396" spans="1:2" ht="12.75" x14ac:dyDescent="0.2">
      <c r="A1396" s="36"/>
      <c r="B1396" s="29"/>
    </row>
    <row r="1397" spans="1:2" ht="12.75" x14ac:dyDescent="0.2">
      <c r="A1397" s="36"/>
      <c r="B1397" s="29"/>
    </row>
    <row r="1398" spans="1:2" ht="12.75" x14ac:dyDescent="0.2">
      <c r="A1398" s="36"/>
      <c r="B1398" s="29"/>
    </row>
    <row r="1399" spans="1:2" ht="12.75" x14ac:dyDescent="0.2">
      <c r="A1399" s="36"/>
      <c r="B1399" s="29"/>
    </row>
    <row r="1400" spans="1:2" ht="12.75" x14ac:dyDescent="0.2">
      <c r="A1400" s="36"/>
      <c r="B1400" s="29"/>
    </row>
    <row r="1401" spans="1:2" ht="12.75" x14ac:dyDescent="0.2">
      <c r="A1401" s="36"/>
      <c r="B1401" s="29"/>
    </row>
    <row r="1402" spans="1:2" ht="12.75" x14ac:dyDescent="0.2">
      <c r="A1402" s="36"/>
      <c r="B1402" s="29"/>
    </row>
    <row r="1403" spans="1:2" ht="12.75" x14ac:dyDescent="0.2">
      <c r="A1403" s="36"/>
      <c r="B1403" s="29"/>
    </row>
    <row r="1404" spans="1:2" ht="12.75" x14ac:dyDescent="0.2">
      <c r="A1404" s="36"/>
      <c r="B1404" s="29"/>
    </row>
    <row r="1405" spans="1:2" ht="12.75" x14ac:dyDescent="0.2">
      <c r="A1405" s="36"/>
      <c r="B1405" s="29"/>
    </row>
    <row r="1406" spans="1:2" ht="12.75" x14ac:dyDescent="0.2">
      <c r="A1406" s="36"/>
      <c r="B1406" s="29"/>
    </row>
    <row r="1407" spans="1:2" ht="12.75" x14ac:dyDescent="0.2">
      <c r="A1407" s="36"/>
      <c r="B1407" s="29"/>
    </row>
    <row r="1408" spans="1:2" ht="12.75" x14ac:dyDescent="0.2">
      <c r="A1408" s="36"/>
      <c r="B1408" s="29"/>
    </row>
    <row r="1409" spans="1:2" ht="12.75" x14ac:dyDescent="0.2">
      <c r="A1409" s="36"/>
      <c r="B1409" s="29"/>
    </row>
    <row r="1410" spans="1:2" ht="12.75" x14ac:dyDescent="0.2">
      <c r="A1410" s="36"/>
      <c r="B1410" s="29"/>
    </row>
    <row r="1411" spans="1:2" ht="12.75" x14ac:dyDescent="0.2">
      <c r="A1411" s="36"/>
      <c r="B1411" s="29"/>
    </row>
    <row r="1412" spans="1:2" ht="12.75" x14ac:dyDescent="0.2">
      <c r="A1412" s="36"/>
      <c r="B1412" s="29"/>
    </row>
    <row r="1413" spans="1:2" ht="12.75" x14ac:dyDescent="0.2">
      <c r="A1413" s="36"/>
      <c r="B1413" s="29"/>
    </row>
    <row r="1414" spans="1:2" ht="12.75" x14ac:dyDescent="0.2">
      <c r="A1414" s="36"/>
      <c r="B1414" s="29"/>
    </row>
    <row r="1415" spans="1:2" ht="12.75" x14ac:dyDescent="0.2">
      <c r="A1415" s="36"/>
      <c r="B1415" s="29"/>
    </row>
    <row r="1416" spans="1:2" ht="12.75" x14ac:dyDescent="0.2">
      <c r="A1416" s="36"/>
      <c r="B1416" s="29"/>
    </row>
    <row r="1417" spans="1:2" ht="12.75" x14ac:dyDescent="0.2">
      <c r="A1417" s="36"/>
      <c r="B1417" s="29"/>
    </row>
    <row r="1418" spans="1:2" ht="12.75" x14ac:dyDescent="0.2">
      <c r="A1418" s="36"/>
      <c r="B1418" s="29"/>
    </row>
    <row r="1419" spans="1:2" ht="12.75" x14ac:dyDescent="0.2">
      <c r="A1419" s="36"/>
      <c r="B1419" s="29"/>
    </row>
    <row r="1420" spans="1:2" ht="12.75" x14ac:dyDescent="0.2">
      <c r="A1420" s="36"/>
      <c r="B1420" s="29"/>
    </row>
    <row r="1421" spans="1:2" ht="12.75" x14ac:dyDescent="0.2">
      <c r="A1421" s="36"/>
      <c r="B1421" s="29"/>
    </row>
    <row r="1422" spans="1:2" ht="12.75" x14ac:dyDescent="0.2">
      <c r="A1422" s="36"/>
      <c r="B1422" s="29"/>
    </row>
    <row r="1423" spans="1:2" ht="12.75" x14ac:dyDescent="0.2">
      <c r="A1423" s="36"/>
      <c r="B1423" s="29"/>
    </row>
    <row r="1424" spans="1:2" ht="12.75" x14ac:dyDescent="0.2">
      <c r="A1424" s="36"/>
      <c r="B1424" s="29"/>
    </row>
    <row r="1425" spans="1:2" ht="12.75" x14ac:dyDescent="0.2">
      <c r="A1425" s="36"/>
      <c r="B1425" s="29"/>
    </row>
    <row r="1426" spans="1:2" ht="12.75" x14ac:dyDescent="0.2">
      <c r="A1426" s="36"/>
      <c r="B1426" s="29"/>
    </row>
    <row r="1427" spans="1:2" ht="12.75" x14ac:dyDescent="0.2">
      <c r="A1427" s="36"/>
      <c r="B1427" s="29"/>
    </row>
    <row r="1428" spans="1:2" ht="12.75" x14ac:dyDescent="0.2">
      <c r="A1428" s="36"/>
      <c r="B1428" s="29"/>
    </row>
    <row r="1429" spans="1:2" ht="12.75" x14ac:dyDescent="0.2">
      <c r="A1429" s="36"/>
      <c r="B1429" s="29"/>
    </row>
    <row r="1430" spans="1:2" ht="12.75" x14ac:dyDescent="0.2">
      <c r="A1430" s="36"/>
      <c r="B1430" s="29"/>
    </row>
    <row r="1431" spans="1:2" ht="12.75" x14ac:dyDescent="0.2">
      <c r="A1431" s="36"/>
      <c r="B1431" s="29"/>
    </row>
    <row r="1432" spans="1:2" ht="12.75" x14ac:dyDescent="0.2">
      <c r="A1432" s="36"/>
      <c r="B1432" s="29"/>
    </row>
    <row r="1433" spans="1:2" ht="12.75" x14ac:dyDescent="0.2">
      <c r="A1433" s="36"/>
      <c r="B1433" s="29"/>
    </row>
    <row r="1434" spans="1:2" ht="12.75" x14ac:dyDescent="0.2">
      <c r="A1434" s="36"/>
      <c r="B1434" s="29"/>
    </row>
    <row r="1435" spans="1:2" ht="12.75" x14ac:dyDescent="0.2">
      <c r="A1435" s="36"/>
      <c r="B1435" s="29"/>
    </row>
    <row r="1436" spans="1:2" ht="12.75" x14ac:dyDescent="0.2">
      <c r="A1436" s="36"/>
      <c r="B1436" s="29"/>
    </row>
    <row r="1437" spans="1:2" ht="12.75" x14ac:dyDescent="0.2">
      <c r="A1437" s="36"/>
      <c r="B1437" s="29"/>
    </row>
    <row r="1438" spans="1:2" ht="12.75" x14ac:dyDescent="0.2">
      <c r="A1438" s="36"/>
      <c r="B1438" s="29"/>
    </row>
    <row r="1439" spans="1:2" ht="12.75" x14ac:dyDescent="0.2">
      <c r="A1439" s="36"/>
      <c r="B1439" s="29"/>
    </row>
    <row r="1440" spans="1:2" ht="12.75" x14ac:dyDescent="0.2">
      <c r="A1440" s="36"/>
      <c r="B1440" s="29"/>
    </row>
    <row r="1441" spans="1:2" ht="12.75" x14ac:dyDescent="0.2">
      <c r="A1441" s="36"/>
      <c r="B1441" s="29"/>
    </row>
    <row r="1442" spans="1:2" ht="12.75" x14ac:dyDescent="0.2">
      <c r="A1442" s="36"/>
      <c r="B1442" s="29"/>
    </row>
    <row r="1443" spans="1:2" ht="12.75" x14ac:dyDescent="0.2">
      <c r="A1443" s="36"/>
      <c r="B1443" s="29"/>
    </row>
    <row r="1444" spans="1:2" ht="12.75" x14ac:dyDescent="0.2">
      <c r="A1444" s="36"/>
      <c r="B1444" s="29"/>
    </row>
    <row r="1445" spans="1:2" ht="12.75" x14ac:dyDescent="0.2">
      <c r="A1445" s="36"/>
      <c r="B1445" s="29"/>
    </row>
    <row r="1446" spans="1:2" ht="12.75" x14ac:dyDescent="0.2">
      <c r="A1446" s="36"/>
      <c r="B1446" s="29"/>
    </row>
    <row r="1447" spans="1:2" ht="12.75" x14ac:dyDescent="0.2">
      <c r="A1447" s="36"/>
      <c r="B1447" s="29"/>
    </row>
    <row r="1448" spans="1:2" ht="12.75" x14ac:dyDescent="0.2">
      <c r="A1448" s="36"/>
      <c r="B1448" s="29"/>
    </row>
    <row r="1449" spans="1:2" ht="12.75" x14ac:dyDescent="0.2">
      <c r="A1449" s="36"/>
      <c r="B1449" s="29"/>
    </row>
    <row r="1450" spans="1:2" ht="12.75" x14ac:dyDescent="0.2">
      <c r="A1450" s="36"/>
      <c r="B1450" s="29"/>
    </row>
    <row r="1451" spans="1:2" ht="12.75" x14ac:dyDescent="0.2">
      <c r="A1451" s="36"/>
      <c r="B1451" s="29"/>
    </row>
    <row r="1452" spans="1:2" ht="12.75" x14ac:dyDescent="0.2">
      <c r="A1452" s="36"/>
      <c r="B1452" s="29"/>
    </row>
    <row r="1453" spans="1:2" ht="12.75" x14ac:dyDescent="0.2">
      <c r="A1453" s="36"/>
      <c r="B1453" s="29"/>
    </row>
    <row r="1454" spans="1:2" ht="12.75" x14ac:dyDescent="0.2">
      <c r="A1454" s="36"/>
      <c r="B1454" s="29"/>
    </row>
    <row r="1455" spans="1:2" ht="12.75" x14ac:dyDescent="0.2">
      <c r="A1455" s="36"/>
      <c r="B1455" s="29"/>
    </row>
    <row r="1456" spans="1:2" ht="12.75" x14ac:dyDescent="0.2">
      <c r="A1456" s="36"/>
      <c r="B1456" s="29"/>
    </row>
    <row r="1457" spans="1:2" ht="12.75" x14ac:dyDescent="0.2">
      <c r="A1457" s="36"/>
      <c r="B1457" s="29"/>
    </row>
    <row r="1458" spans="1:2" ht="12.75" x14ac:dyDescent="0.2">
      <c r="A1458" s="36"/>
      <c r="B1458" s="29"/>
    </row>
    <row r="1459" spans="1:2" ht="12.75" x14ac:dyDescent="0.2">
      <c r="A1459" s="36"/>
      <c r="B1459" s="29"/>
    </row>
    <row r="1460" spans="1:2" ht="12.75" x14ac:dyDescent="0.2">
      <c r="A1460" s="36"/>
      <c r="B1460" s="29"/>
    </row>
    <row r="1461" spans="1:2" ht="12.75" x14ac:dyDescent="0.2">
      <c r="A1461" s="36"/>
      <c r="B1461" s="29"/>
    </row>
    <row r="1462" spans="1:2" ht="12.75" x14ac:dyDescent="0.2">
      <c r="A1462" s="36"/>
      <c r="B1462" s="29"/>
    </row>
    <row r="1463" spans="1:2" ht="12.75" x14ac:dyDescent="0.2">
      <c r="A1463" s="36"/>
      <c r="B1463" s="29"/>
    </row>
    <row r="1464" spans="1:2" ht="12.75" x14ac:dyDescent="0.2">
      <c r="A1464" s="36"/>
      <c r="B1464" s="29"/>
    </row>
    <row r="1465" spans="1:2" ht="12.75" x14ac:dyDescent="0.2">
      <c r="A1465" s="36"/>
      <c r="B1465" s="29"/>
    </row>
    <row r="1466" spans="1:2" ht="12.75" x14ac:dyDescent="0.2">
      <c r="A1466" s="36"/>
      <c r="B1466" s="29"/>
    </row>
    <row r="1467" spans="1:2" ht="12.75" x14ac:dyDescent="0.2">
      <c r="A1467" s="36"/>
      <c r="B1467" s="29"/>
    </row>
    <row r="1468" spans="1:2" ht="12.75" x14ac:dyDescent="0.2">
      <c r="A1468" s="36"/>
      <c r="B1468" s="29"/>
    </row>
    <row r="1469" spans="1:2" ht="12.75" x14ac:dyDescent="0.2">
      <c r="A1469" s="36"/>
      <c r="B1469" s="29"/>
    </row>
    <row r="1470" spans="1:2" ht="12.75" x14ac:dyDescent="0.2">
      <c r="A1470" s="36"/>
      <c r="B1470" s="29"/>
    </row>
    <row r="1471" spans="1:2" ht="12.75" x14ac:dyDescent="0.2">
      <c r="A1471" s="36"/>
      <c r="B1471" s="29"/>
    </row>
    <row r="1472" spans="1:2" ht="12.75" x14ac:dyDescent="0.2">
      <c r="A1472" s="36"/>
      <c r="B1472" s="29"/>
    </row>
    <row r="1473" spans="1:2" ht="12.75" x14ac:dyDescent="0.2">
      <c r="A1473" s="36"/>
      <c r="B1473" s="29"/>
    </row>
    <row r="1474" spans="1:2" ht="12.75" x14ac:dyDescent="0.2">
      <c r="A1474" s="36"/>
      <c r="B1474" s="29"/>
    </row>
    <row r="1475" spans="1:2" ht="12.75" x14ac:dyDescent="0.2">
      <c r="A1475" s="36"/>
      <c r="B1475" s="29"/>
    </row>
    <row r="1476" spans="1:2" ht="12.75" x14ac:dyDescent="0.2">
      <c r="A1476" s="36"/>
      <c r="B1476" s="29"/>
    </row>
    <row r="1477" spans="1:2" ht="12.75" x14ac:dyDescent="0.2">
      <c r="A1477" s="36"/>
      <c r="B1477" s="29"/>
    </row>
    <row r="1478" spans="1:2" ht="12.75" x14ac:dyDescent="0.2">
      <c r="A1478" s="36"/>
      <c r="B1478" s="29"/>
    </row>
    <row r="1479" spans="1:2" ht="12.75" x14ac:dyDescent="0.2">
      <c r="A1479" s="36"/>
      <c r="B1479" s="29"/>
    </row>
    <row r="1480" spans="1:2" ht="12.75" x14ac:dyDescent="0.2">
      <c r="A1480" s="36"/>
      <c r="B1480" s="29"/>
    </row>
    <row r="1481" spans="1:2" ht="12.75" x14ac:dyDescent="0.2">
      <c r="A1481" s="36"/>
      <c r="B1481" s="29"/>
    </row>
    <row r="1482" spans="1:2" ht="12.75" x14ac:dyDescent="0.2">
      <c r="A1482" s="36"/>
      <c r="B1482" s="29"/>
    </row>
    <row r="1483" spans="1:2" ht="12.75" x14ac:dyDescent="0.2">
      <c r="A1483" s="36"/>
      <c r="B1483" s="29"/>
    </row>
    <row r="1484" spans="1:2" ht="12.75" x14ac:dyDescent="0.2">
      <c r="A1484" s="36"/>
      <c r="B1484" s="29"/>
    </row>
    <row r="1485" spans="1:2" ht="12.75" x14ac:dyDescent="0.2">
      <c r="A1485" s="36"/>
      <c r="B1485" s="29"/>
    </row>
    <row r="1486" spans="1:2" ht="12.75" x14ac:dyDescent="0.2">
      <c r="A1486" s="36"/>
      <c r="B1486" s="29"/>
    </row>
    <row r="1487" spans="1:2" ht="12.75" x14ac:dyDescent="0.2">
      <c r="A1487" s="36"/>
      <c r="B1487" s="29"/>
    </row>
    <row r="1488" spans="1:2" ht="12.75" x14ac:dyDescent="0.2">
      <c r="A1488" s="36"/>
      <c r="B1488" s="29"/>
    </row>
    <row r="1489" spans="1:2" ht="12.75" x14ac:dyDescent="0.2">
      <c r="A1489" s="36"/>
      <c r="B1489" s="29"/>
    </row>
    <row r="1490" spans="1:2" ht="12.75" x14ac:dyDescent="0.2">
      <c r="A1490" s="36"/>
      <c r="B1490" s="29"/>
    </row>
    <row r="1491" spans="1:2" ht="12.75" x14ac:dyDescent="0.2">
      <c r="A1491" s="36"/>
      <c r="B1491" s="29"/>
    </row>
    <row r="1492" spans="1:2" ht="12.75" x14ac:dyDescent="0.2">
      <c r="A1492" s="36"/>
      <c r="B1492" s="29"/>
    </row>
    <row r="1493" spans="1:2" ht="12.75" x14ac:dyDescent="0.2">
      <c r="A1493" s="36"/>
      <c r="B1493" s="29"/>
    </row>
    <row r="1494" spans="1:2" ht="12.75" x14ac:dyDescent="0.2">
      <c r="A1494" s="36"/>
      <c r="B1494" s="29"/>
    </row>
    <row r="1495" spans="1:2" ht="12.75" x14ac:dyDescent="0.2">
      <c r="A1495" s="36"/>
      <c r="B1495" s="29"/>
    </row>
    <row r="1496" spans="1:2" ht="12.75" x14ac:dyDescent="0.2">
      <c r="A1496" s="36"/>
      <c r="B1496" s="29"/>
    </row>
    <row r="1497" spans="1:2" ht="12.75" x14ac:dyDescent="0.2">
      <c r="A1497" s="36"/>
      <c r="B1497" s="29"/>
    </row>
    <row r="1498" spans="1:2" ht="12.75" x14ac:dyDescent="0.2">
      <c r="A1498" s="36"/>
      <c r="B1498" s="29"/>
    </row>
    <row r="1499" spans="1:2" ht="12.75" x14ac:dyDescent="0.2">
      <c r="A1499" s="36"/>
      <c r="B1499" s="29"/>
    </row>
    <row r="1500" spans="1:2" ht="12.75" x14ac:dyDescent="0.2">
      <c r="A1500" s="36"/>
      <c r="B1500" s="29"/>
    </row>
    <row r="1501" spans="1:2" ht="12.75" x14ac:dyDescent="0.2">
      <c r="A1501" s="36"/>
      <c r="B1501" s="29"/>
    </row>
    <row r="1502" spans="1:2" ht="12.75" x14ac:dyDescent="0.2">
      <c r="A1502" s="36"/>
      <c r="B1502" s="29"/>
    </row>
    <row r="1503" spans="1:2" ht="12.75" x14ac:dyDescent="0.2">
      <c r="A1503" s="36"/>
      <c r="B1503" s="29"/>
    </row>
    <row r="1504" spans="1:2" ht="12.75" x14ac:dyDescent="0.2">
      <c r="A1504" s="36"/>
      <c r="B1504" s="29"/>
    </row>
    <row r="1505" spans="1:2" ht="12.75" x14ac:dyDescent="0.2">
      <c r="A1505" s="36"/>
      <c r="B1505" s="29"/>
    </row>
    <row r="1506" spans="1:2" ht="12.75" x14ac:dyDescent="0.2">
      <c r="A1506" s="36"/>
      <c r="B1506" s="29"/>
    </row>
    <row r="1507" spans="1:2" ht="12.75" x14ac:dyDescent="0.2">
      <c r="A1507" s="36"/>
      <c r="B1507" s="29"/>
    </row>
    <row r="1508" spans="1:2" ht="12.75" x14ac:dyDescent="0.2">
      <c r="A1508" s="36"/>
      <c r="B1508" s="29"/>
    </row>
    <row r="1509" spans="1:2" ht="12.75" x14ac:dyDescent="0.2">
      <c r="A1509" s="36"/>
      <c r="B1509" s="29"/>
    </row>
    <row r="1510" spans="1:2" ht="12.75" x14ac:dyDescent="0.2">
      <c r="A1510" s="36"/>
      <c r="B1510" s="29"/>
    </row>
    <row r="1511" spans="1:2" ht="12.75" x14ac:dyDescent="0.2">
      <c r="A1511" s="36"/>
      <c r="B1511" s="29"/>
    </row>
    <row r="1512" spans="1:2" ht="12.75" x14ac:dyDescent="0.2">
      <c r="A1512" s="36"/>
      <c r="B1512" s="29"/>
    </row>
    <row r="1513" spans="1:2" ht="12.75" x14ac:dyDescent="0.2">
      <c r="A1513" s="36"/>
      <c r="B1513" s="29"/>
    </row>
    <row r="1514" spans="1:2" ht="12.75" x14ac:dyDescent="0.2">
      <c r="A1514" s="36"/>
      <c r="B1514" s="29"/>
    </row>
    <row r="1515" spans="1:2" ht="12.75" x14ac:dyDescent="0.2">
      <c r="A1515" s="36"/>
      <c r="B1515" s="29"/>
    </row>
    <row r="1516" spans="1:2" ht="12.75" x14ac:dyDescent="0.2">
      <c r="A1516" s="36"/>
      <c r="B1516" s="29"/>
    </row>
    <row r="1517" spans="1:2" ht="12.75" x14ac:dyDescent="0.2">
      <c r="A1517" s="36"/>
      <c r="B1517" s="29"/>
    </row>
    <row r="1518" spans="1:2" ht="12.75" x14ac:dyDescent="0.2">
      <c r="A1518" s="36"/>
      <c r="B1518" s="29"/>
    </row>
    <row r="1519" spans="1:2" ht="12.75" x14ac:dyDescent="0.2">
      <c r="A1519" s="36"/>
      <c r="B1519" s="29"/>
    </row>
    <row r="1520" spans="1:2" ht="12.75" x14ac:dyDescent="0.2">
      <c r="A1520" s="36"/>
      <c r="B1520" s="29"/>
    </row>
    <row r="1521" spans="1:2" ht="12.75" x14ac:dyDescent="0.2">
      <c r="A1521" s="36"/>
      <c r="B1521" s="29"/>
    </row>
    <row r="1522" spans="1:2" ht="12.75" x14ac:dyDescent="0.2">
      <c r="A1522" s="36"/>
      <c r="B1522" s="29"/>
    </row>
    <row r="1523" spans="1:2" ht="12.75" x14ac:dyDescent="0.2">
      <c r="A1523" s="36"/>
      <c r="B1523" s="29"/>
    </row>
    <row r="1524" spans="1:2" ht="12.75" x14ac:dyDescent="0.2">
      <c r="A1524" s="36"/>
      <c r="B1524" s="29"/>
    </row>
  </sheetData>
  <phoneticPr fontId="8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opLeftCell="A17" workbookViewId="0">
      <selection activeCell="A4" sqref="A4"/>
    </sheetView>
  </sheetViews>
  <sheetFormatPr defaultColWidth="14.42578125" defaultRowHeight="15.75" customHeight="1" x14ac:dyDescent="0.2"/>
  <cols>
    <col min="1" max="1" width="29.5703125" customWidth="1"/>
    <col min="2" max="2" width="129.85546875" customWidth="1"/>
    <col min="3" max="3" width="29.28515625" customWidth="1"/>
  </cols>
  <sheetData>
    <row r="1" spans="1:3" ht="15.75" customHeight="1" x14ac:dyDescent="0.2">
      <c r="A1" s="3" t="s">
        <v>0</v>
      </c>
      <c r="B1" s="3" t="s">
        <v>3</v>
      </c>
      <c r="C1" s="8"/>
    </row>
    <row r="2" spans="1:3" ht="15.75" customHeight="1" x14ac:dyDescent="0.2">
      <c r="A2" s="5" t="s">
        <v>29</v>
      </c>
      <c r="B2" s="6" t="s">
        <v>40</v>
      </c>
    </row>
    <row r="3" spans="1:3" ht="15.75" customHeight="1" x14ac:dyDescent="0.2">
      <c r="A3" s="5" t="s">
        <v>30</v>
      </c>
      <c r="B3" s="6" t="s">
        <v>41</v>
      </c>
    </row>
    <row r="4" spans="1:3" ht="15.75" customHeight="1" x14ac:dyDescent="0.2">
      <c r="A4" s="5" t="s">
        <v>31</v>
      </c>
      <c r="B4" s="6" t="s">
        <v>43</v>
      </c>
    </row>
    <row r="5" spans="1:3" ht="15.75" customHeight="1" x14ac:dyDescent="0.2">
      <c r="A5" s="5" t="s">
        <v>32</v>
      </c>
      <c r="B5" s="6" t="s">
        <v>44</v>
      </c>
    </row>
    <row r="6" spans="1:3" ht="15.75" customHeight="1" x14ac:dyDescent="0.2">
      <c r="A6" s="5" t="s">
        <v>33</v>
      </c>
      <c r="B6" s="41" t="s">
        <v>45</v>
      </c>
    </row>
    <row r="7" spans="1:3" ht="15.75" customHeight="1" x14ac:dyDescent="0.2">
      <c r="A7" s="6" t="s">
        <v>34</v>
      </c>
      <c r="B7" s="37" t="s">
        <v>46</v>
      </c>
    </row>
    <row r="8" spans="1:3" ht="15.75" customHeight="1" x14ac:dyDescent="0.2">
      <c r="A8" s="6" t="s">
        <v>35</v>
      </c>
      <c r="B8" s="37" t="s">
        <v>47</v>
      </c>
    </row>
    <row r="9" spans="1:3" ht="15.75" customHeight="1" x14ac:dyDescent="0.2">
      <c r="A9" s="6" t="s">
        <v>36</v>
      </c>
      <c r="B9" s="37" t="s">
        <v>48</v>
      </c>
    </row>
    <row r="10" spans="1:3" ht="15.75" customHeight="1" x14ac:dyDescent="0.2">
      <c r="A10" s="38" t="s">
        <v>37</v>
      </c>
      <c r="B10" s="41" t="s">
        <v>49</v>
      </c>
    </row>
    <row r="11" spans="1:3" ht="15.75" customHeight="1" x14ac:dyDescent="0.2">
      <c r="A11" s="38" t="s">
        <v>38</v>
      </c>
      <c r="B11" s="39" t="s">
        <v>50</v>
      </c>
    </row>
    <row r="12" spans="1:3" ht="16.5" customHeight="1" x14ac:dyDescent="0.2">
      <c r="A12" s="38" t="s">
        <v>39</v>
      </c>
      <c r="B12" s="39" t="s">
        <v>51</v>
      </c>
    </row>
    <row r="13" spans="1:3" ht="16.5" customHeight="1" x14ac:dyDescent="0.2">
      <c r="A13" s="38" t="s">
        <v>168</v>
      </c>
      <c r="B13" s="41" t="s">
        <v>42</v>
      </c>
    </row>
    <row r="14" spans="1:3" ht="16.5" customHeight="1" x14ac:dyDescent="0.2">
      <c r="A14" s="38" t="s">
        <v>169</v>
      </c>
      <c r="B14" s="50" t="s">
        <v>42</v>
      </c>
    </row>
    <row r="15" spans="1:3" ht="16.5" customHeight="1" x14ac:dyDescent="0.2">
      <c r="A15" s="38" t="s">
        <v>170</v>
      </c>
      <c r="B15" s="50" t="s">
        <v>174</v>
      </c>
    </row>
    <row r="16" spans="1:3" ht="16.5" customHeight="1" x14ac:dyDescent="0.2">
      <c r="A16" s="38" t="s">
        <v>171</v>
      </c>
      <c r="B16" s="50" t="s">
        <v>175</v>
      </c>
    </row>
    <row r="17" spans="1:2" ht="16.5" customHeight="1" x14ac:dyDescent="0.2">
      <c r="A17" s="38" t="s">
        <v>172</v>
      </c>
      <c r="B17" s="50" t="s">
        <v>176</v>
      </c>
    </row>
    <row r="18" spans="1:2" ht="16.5" customHeight="1" x14ac:dyDescent="0.2">
      <c r="A18" s="38" t="s">
        <v>173</v>
      </c>
      <c r="B18" s="50" t="s">
        <v>177</v>
      </c>
    </row>
    <row r="19" spans="1:2" ht="15.75" customHeight="1" x14ac:dyDescent="0.2">
      <c r="A19" s="38" t="s">
        <v>142</v>
      </c>
      <c r="B19" s="50" t="s">
        <v>52</v>
      </c>
    </row>
    <row r="20" spans="1:2" ht="15.75" customHeight="1" x14ac:dyDescent="0.2">
      <c r="A20" s="38" t="s">
        <v>144</v>
      </c>
      <c r="B20" s="39" t="s">
        <v>53</v>
      </c>
    </row>
    <row r="21" spans="1:2" ht="15.75" customHeight="1" x14ac:dyDescent="0.2">
      <c r="A21" s="38" t="s">
        <v>143</v>
      </c>
      <c r="B21" s="39" t="s">
        <v>140</v>
      </c>
    </row>
    <row r="22" spans="1:2" ht="15.75" customHeight="1" x14ac:dyDescent="0.2">
      <c r="A22" s="38" t="s">
        <v>145</v>
      </c>
      <c r="B22" s="39" t="s">
        <v>141</v>
      </c>
    </row>
    <row r="23" spans="1:2" ht="15.75" customHeight="1" x14ac:dyDescent="0.2">
      <c r="A23" s="38" t="s">
        <v>146</v>
      </c>
      <c r="B23" s="39" t="s">
        <v>54</v>
      </c>
    </row>
    <row r="24" spans="1:2" ht="15.75" customHeight="1" x14ac:dyDescent="0.2">
      <c r="A24" s="40" t="s">
        <v>147</v>
      </c>
      <c r="B24" s="39" t="s">
        <v>151</v>
      </c>
    </row>
    <row r="25" spans="1:2" ht="15.75" customHeight="1" x14ac:dyDescent="0.2">
      <c r="A25" s="38" t="s">
        <v>148</v>
      </c>
      <c r="B25" s="39" t="s">
        <v>152</v>
      </c>
    </row>
    <row r="26" spans="1:2" ht="15.75" customHeight="1" x14ac:dyDescent="0.2">
      <c r="A26" s="38" t="s">
        <v>149</v>
      </c>
      <c r="B26" s="39" t="s">
        <v>139</v>
      </c>
    </row>
    <row r="27" spans="1:2" ht="15.75" customHeight="1" x14ac:dyDescent="0.2">
      <c r="A27" s="38" t="s">
        <v>150</v>
      </c>
      <c r="B27" s="39" t="s">
        <v>153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>
      <selection activeCell="B14" sqref="B14:B15"/>
    </sheetView>
  </sheetViews>
  <sheetFormatPr defaultColWidth="14.42578125" defaultRowHeight="15.75" customHeight="1" x14ac:dyDescent="0.2"/>
  <cols>
    <col min="1" max="2" width="29.28515625" customWidth="1"/>
  </cols>
  <sheetData>
    <row r="1" spans="1:2" ht="15.75" customHeight="1" x14ac:dyDescent="0.2">
      <c r="A1" s="3" t="s">
        <v>0</v>
      </c>
      <c r="B1" s="3" t="s">
        <v>2</v>
      </c>
    </row>
    <row r="2" spans="1:2" ht="15.75" customHeight="1" x14ac:dyDescent="0.2">
      <c r="A2" s="42" t="s">
        <v>55</v>
      </c>
      <c r="B2" s="37" t="s">
        <v>66</v>
      </c>
    </row>
    <row r="3" spans="1:2" ht="15.75" customHeight="1" x14ac:dyDescent="0.2">
      <c r="A3" s="42" t="s">
        <v>56</v>
      </c>
      <c r="B3" s="37" t="s">
        <v>67</v>
      </c>
    </row>
    <row r="4" spans="1:2" ht="15.75" customHeight="1" x14ac:dyDescent="0.2">
      <c r="A4" s="42" t="s">
        <v>57</v>
      </c>
      <c r="B4" s="37" t="s">
        <v>69</v>
      </c>
    </row>
    <row r="5" spans="1:2" ht="15.75" customHeight="1" x14ac:dyDescent="0.2">
      <c r="A5" s="42" t="s">
        <v>58</v>
      </c>
      <c r="B5" s="37" t="s">
        <v>70</v>
      </c>
    </row>
    <row r="6" spans="1:2" ht="15.75" customHeight="1" x14ac:dyDescent="0.2">
      <c r="A6" s="42" t="s">
        <v>59</v>
      </c>
      <c r="B6" s="37" t="s">
        <v>71</v>
      </c>
    </row>
    <row r="7" spans="1:2" ht="15.75" customHeight="1" x14ac:dyDescent="0.2">
      <c r="A7" s="42" t="s">
        <v>60</v>
      </c>
      <c r="B7" s="37" t="s">
        <v>72</v>
      </c>
    </row>
    <row r="8" spans="1:2" ht="15.75" customHeight="1" x14ac:dyDescent="0.2">
      <c r="A8" s="37" t="s">
        <v>61</v>
      </c>
      <c r="B8" s="37" t="s">
        <v>73</v>
      </c>
    </row>
    <row r="9" spans="1:2" ht="15.75" customHeight="1" x14ac:dyDescent="0.2">
      <c r="A9" s="37" t="s">
        <v>62</v>
      </c>
      <c r="B9" s="37" t="s">
        <v>75</v>
      </c>
    </row>
    <row r="10" spans="1:2" ht="15.75" customHeight="1" x14ac:dyDescent="0.2">
      <c r="A10" s="37" t="s">
        <v>76</v>
      </c>
      <c r="B10" s="39" t="s">
        <v>77</v>
      </c>
    </row>
    <row r="11" spans="1:2" ht="15.75" customHeight="1" x14ac:dyDescent="0.2">
      <c r="A11" s="39" t="s">
        <v>63</v>
      </c>
      <c r="B11" s="39" t="s">
        <v>78</v>
      </c>
    </row>
    <row r="12" spans="1:2" ht="15.75" customHeight="1" x14ac:dyDescent="0.2">
      <c r="A12" s="39" t="s">
        <v>64</v>
      </c>
      <c r="B12" s="39" t="s">
        <v>79</v>
      </c>
    </row>
    <row r="13" spans="1:2" ht="15.75" customHeight="1" x14ac:dyDescent="0.2">
      <c r="A13" s="39" t="s">
        <v>65</v>
      </c>
      <c r="B13" s="39" t="s">
        <v>80</v>
      </c>
    </row>
    <row r="14" spans="1:2" ht="15.75" customHeight="1" x14ac:dyDescent="0.2">
      <c r="A14" s="39" t="s">
        <v>178</v>
      </c>
      <c r="B14" s="39" t="s">
        <v>184</v>
      </c>
    </row>
    <row r="15" spans="1:2" ht="15.75" customHeight="1" x14ac:dyDescent="0.2">
      <c r="A15" s="39" t="s">
        <v>179</v>
      </c>
      <c r="B15" s="39" t="s">
        <v>185</v>
      </c>
    </row>
    <row r="16" spans="1:2" ht="15.75" customHeight="1" x14ac:dyDescent="0.2">
      <c r="A16" s="39" t="s">
        <v>180</v>
      </c>
      <c r="B16" s="39" t="s">
        <v>186</v>
      </c>
    </row>
    <row r="17" spans="1:2" ht="15.75" customHeight="1" x14ac:dyDescent="0.2">
      <c r="A17" s="39" t="s">
        <v>181</v>
      </c>
      <c r="B17" s="39" t="s">
        <v>187</v>
      </c>
    </row>
    <row r="18" spans="1:2" ht="15.75" customHeight="1" x14ac:dyDescent="0.2">
      <c r="A18" s="39" t="s">
        <v>182</v>
      </c>
      <c r="B18" s="39" t="s">
        <v>188</v>
      </c>
    </row>
    <row r="19" spans="1:2" ht="15.75" customHeight="1" x14ac:dyDescent="0.2">
      <c r="A19" s="39" t="s">
        <v>183</v>
      </c>
      <c r="B19" s="39" t="s">
        <v>189</v>
      </c>
    </row>
  </sheetData>
  <phoneticPr fontId="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29.5703125" customWidth="1"/>
    <col min="2" max="2" width="29.28515625" customWidth="1"/>
  </cols>
  <sheetData>
    <row r="1" spans="1:2" ht="15.75" customHeight="1" x14ac:dyDescent="0.2">
      <c r="A1" s="43" t="s">
        <v>0</v>
      </c>
      <c r="B1" s="3" t="s">
        <v>2</v>
      </c>
    </row>
    <row r="2" spans="1:2" ht="15.75" customHeight="1" x14ac:dyDescent="0.2">
      <c r="A2" s="42" t="s">
        <v>81</v>
      </c>
      <c r="B2" s="37" t="s">
        <v>94</v>
      </c>
    </row>
    <row r="3" spans="1:2" ht="15.75" customHeight="1" x14ac:dyDescent="0.2">
      <c r="A3" s="42" t="s">
        <v>82</v>
      </c>
      <c r="B3" s="37" t="s">
        <v>95</v>
      </c>
    </row>
    <row r="4" spans="1:2" ht="15.75" customHeight="1" x14ac:dyDescent="0.2">
      <c r="A4" s="42" t="s">
        <v>83</v>
      </c>
      <c r="B4" s="37" t="s">
        <v>96</v>
      </c>
    </row>
    <row r="5" spans="1:2" ht="15.75" customHeight="1" x14ac:dyDescent="0.2">
      <c r="A5" s="42" t="s">
        <v>84</v>
      </c>
      <c r="B5" s="37" t="s">
        <v>97</v>
      </c>
    </row>
    <row r="6" spans="1:2" ht="15.75" customHeight="1" x14ac:dyDescent="0.2">
      <c r="A6" s="42" t="s">
        <v>85</v>
      </c>
      <c r="B6" s="37" t="s">
        <v>71</v>
      </c>
    </row>
    <row r="7" spans="1:2" ht="15.75" customHeight="1" x14ac:dyDescent="0.2">
      <c r="A7" s="42" t="s">
        <v>86</v>
      </c>
      <c r="B7" s="37" t="s">
        <v>72</v>
      </c>
    </row>
    <row r="8" spans="1:2" ht="15.75" customHeight="1" x14ac:dyDescent="0.2">
      <c r="A8" s="42" t="s">
        <v>87</v>
      </c>
      <c r="B8" s="37" t="s">
        <v>98</v>
      </c>
    </row>
    <row r="9" spans="1:2" ht="15.75" customHeight="1" x14ac:dyDescent="0.2">
      <c r="A9" s="42" t="s">
        <v>88</v>
      </c>
      <c r="B9" s="39" t="s">
        <v>74</v>
      </c>
    </row>
    <row r="10" spans="1:2" ht="15.75" customHeight="1" x14ac:dyDescent="0.2">
      <c r="A10" s="42" t="s">
        <v>89</v>
      </c>
      <c r="B10" s="37" t="s">
        <v>75</v>
      </c>
    </row>
    <row r="11" spans="1:2" ht="15.75" customHeight="1" x14ac:dyDescent="0.2">
      <c r="A11" s="39" t="s">
        <v>90</v>
      </c>
      <c r="B11" s="39" t="s">
        <v>77</v>
      </c>
    </row>
    <row r="12" spans="1:2" ht="15.75" customHeight="1" x14ac:dyDescent="0.2">
      <c r="A12" s="39" t="s">
        <v>91</v>
      </c>
      <c r="B12" s="39" t="s">
        <v>78</v>
      </c>
    </row>
    <row r="13" spans="1:2" ht="15.75" customHeight="1" x14ac:dyDescent="0.2">
      <c r="A13" s="39" t="s">
        <v>92</v>
      </c>
      <c r="B13" s="39" t="s">
        <v>79</v>
      </c>
    </row>
    <row r="14" spans="1:2" ht="15.75" customHeight="1" x14ac:dyDescent="0.2">
      <c r="A14" s="39" t="s">
        <v>93</v>
      </c>
      <c r="B14" s="39" t="s">
        <v>80</v>
      </c>
    </row>
    <row r="15" spans="1:2" ht="15.75" customHeight="1" x14ac:dyDescent="0.2">
      <c r="A15" s="39" t="s">
        <v>190</v>
      </c>
      <c r="B15" s="39" t="s">
        <v>184</v>
      </c>
    </row>
    <row r="16" spans="1:2" ht="15.75" customHeight="1" x14ac:dyDescent="0.2">
      <c r="A16" s="39" t="s">
        <v>191</v>
      </c>
      <c r="B16" s="39" t="s">
        <v>185</v>
      </c>
    </row>
    <row r="17" spans="1:2" ht="15.75" customHeight="1" x14ac:dyDescent="0.2">
      <c r="A17" s="39" t="s">
        <v>192</v>
      </c>
      <c r="B17" s="39" t="s">
        <v>186</v>
      </c>
    </row>
    <row r="18" spans="1:2" ht="15.75" customHeight="1" x14ac:dyDescent="0.2">
      <c r="A18" s="39" t="s">
        <v>193</v>
      </c>
      <c r="B18" s="39" t="s">
        <v>187</v>
      </c>
    </row>
    <row r="19" spans="1:2" ht="15.75" customHeight="1" x14ac:dyDescent="0.2">
      <c r="A19" s="39" t="s">
        <v>194</v>
      </c>
      <c r="B19" s="39" t="s">
        <v>188</v>
      </c>
    </row>
    <row r="20" spans="1:2" ht="15.75" customHeight="1" x14ac:dyDescent="0.2">
      <c r="A20" s="39" t="s">
        <v>195</v>
      </c>
      <c r="B20" s="39" t="s">
        <v>189</v>
      </c>
    </row>
  </sheetData>
  <phoneticPr fontId="8" type="noConversion"/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>
      <selection activeCell="B14" sqref="B14"/>
    </sheetView>
  </sheetViews>
  <sheetFormatPr defaultColWidth="14.42578125" defaultRowHeight="15.75" customHeight="1" x14ac:dyDescent="0.2"/>
  <cols>
    <col min="1" max="2" width="29.28515625" customWidth="1"/>
  </cols>
  <sheetData>
    <row r="1" spans="1:2" ht="15.75" customHeight="1" x14ac:dyDescent="0.2">
      <c r="A1" s="3" t="s">
        <v>0</v>
      </c>
      <c r="B1" s="3" t="s">
        <v>2</v>
      </c>
    </row>
    <row r="2" spans="1:2" ht="15.75" customHeight="1" x14ac:dyDescent="0.2">
      <c r="A2" s="42" t="s">
        <v>154</v>
      </c>
      <c r="B2" s="37" t="s">
        <v>66</v>
      </c>
    </row>
    <row r="3" spans="1:2" ht="15.75" customHeight="1" x14ac:dyDescent="0.2">
      <c r="A3" s="42" t="s">
        <v>155</v>
      </c>
      <c r="B3" s="37" t="s">
        <v>67</v>
      </c>
    </row>
    <row r="4" spans="1:2" ht="15.75" customHeight="1" x14ac:dyDescent="0.2">
      <c r="A4" s="42" t="s">
        <v>156</v>
      </c>
      <c r="B4" s="37" t="s">
        <v>69</v>
      </c>
    </row>
    <row r="5" spans="1:2" ht="15.75" customHeight="1" x14ac:dyDescent="0.2">
      <c r="A5" s="42" t="s">
        <v>157</v>
      </c>
      <c r="B5" s="37" t="s">
        <v>70</v>
      </c>
    </row>
    <row r="6" spans="1:2" ht="15.75" customHeight="1" x14ac:dyDescent="0.2">
      <c r="A6" s="37" t="s">
        <v>158</v>
      </c>
      <c r="B6" s="37" t="s">
        <v>71</v>
      </c>
    </row>
    <row r="7" spans="1:2" ht="15.75" customHeight="1" x14ac:dyDescent="0.2">
      <c r="A7" s="37" t="s">
        <v>159</v>
      </c>
      <c r="B7" s="37" t="s">
        <v>72</v>
      </c>
    </row>
    <row r="8" spans="1:2" ht="15.75" customHeight="1" x14ac:dyDescent="0.2">
      <c r="A8" s="37" t="s">
        <v>160</v>
      </c>
      <c r="B8" s="37" t="s">
        <v>73</v>
      </c>
    </row>
    <row r="9" spans="1:2" ht="15.75" customHeight="1" x14ac:dyDescent="0.2">
      <c r="A9" s="37" t="s">
        <v>161</v>
      </c>
      <c r="B9" s="37" t="s">
        <v>74</v>
      </c>
    </row>
    <row r="10" spans="1:2" ht="15.75" customHeight="1" x14ac:dyDescent="0.2">
      <c r="A10" s="39" t="s">
        <v>162</v>
      </c>
      <c r="B10" s="39" t="s">
        <v>78</v>
      </c>
    </row>
    <row r="11" spans="1:2" ht="15.75" customHeight="1" x14ac:dyDescent="0.2">
      <c r="A11" s="39" t="s">
        <v>163</v>
      </c>
      <c r="B11" s="39" t="s">
        <v>79</v>
      </c>
    </row>
    <row r="12" spans="1:2" ht="15.75" customHeight="1" x14ac:dyDescent="0.2">
      <c r="A12" s="39" t="s">
        <v>164</v>
      </c>
      <c r="B12" s="39" t="s">
        <v>80</v>
      </c>
    </row>
    <row r="13" spans="1:2" ht="15.75" customHeight="1" x14ac:dyDescent="0.2">
      <c r="A13" s="39" t="s">
        <v>196</v>
      </c>
      <c r="B13" s="39" t="s">
        <v>184</v>
      </c>
    </row>
    <row r="14" spans="1:2" ht="15.75" customHeight="1" x14ac:dyDescent="0.2">
      <c r="A14" s="39" t="s">
        <v>197</v>
      </c>
      <c r="B14" s="39" t="s">
        <v>185</v>
      </c>
    </row>
    <row r="15" spans="1:2" ht="15.75" customHeight="1" x14ac:dyDescent="0.2">
      <c r="A15" s="39" t="s">
        <v>198</v>
      </c>
      <c r="B15" s="39" t="s">
        <v>186</v>
      </c>
    </row>
    <row r="16" spans="1:2" ht="15.75" customHeight="1" x14ac:dyDescent="0.2">
      <c r="A16" s="39" t="s">
        <v>199</v>
      </c>
      <c r="B16" s="39" t="s">
        <v>187</v>
      </c>
    </row>
    <row r="17" spans="1:2" ht="15.75" customHeight="1" x14ac:dyDescent="0.2">
      <c r="A17" s="39" t="s">
        <v>200</v>
      </c>
      <c r="B17" s="39" t="s">
        <v>188</v>
      </c>
    </row>
    <row r="18" spans="1:2" ht="15.75" customHeight="1" x14ac:dyDescent="0.2">
      <c r="A18" s="39" t="s">
        <v>201</v>
      </c>
      <c r="B18" s="39" t="s">
        <v>189</v>
      </c>
    </row>
  </sheetData>
  <phoneticPr fontId="8" type="noConversion"/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>
      <selection activeCell="B11" sqref="B11"/>
    </sheetView>
  </sheetViews>
  <sheetFormatPr defaultColWidth="14.42578125" defaultRowHeight="15.75" customHeight="1" x14ac:dyDescent="0.2"/>
  <cols>
    <col min="1" max="1" width="29.140625" customWidth="1"/>
    <col min="2" max="2" width="29.5703125" customWidth="1"/>
  </cols>
  <sheetData>
    <row r="1" spans="1:2" ht="15.75" customHeight="1" x14ac:dyDescent="0.2">
      <c r="A1" s="3" t="s">
        <v>0</v>
      </c>
      <c r="B1" s="3" t="s">
        <v>2</v>
      </c>
    </row>
    <row r="2" spans="1:2" ht="15.75" customHeight="1" x14ac:dyDescent="0.2">
      <c r="A2" s="42" t="s">
        <v>99</v>
      </c>
      <c r="B2" s="37" t="s">
        <v>71</v>
      </c>
    </row>
    <row r="3" spans="1:2" ht="15.75" customHeight="1" x14ac:dyDescent="0.2">
      <c r="A3" s="42" t="s">
        <v>100</v>
      </c>
      <c r="B3" s="37" t="s">
        <v>101</v>
      </c>
    </row>
    <row r="4" spans="1:2" ht="15.75" customHeight="1" x14ac:dyDescent="0.2">
      <c r="A4" s="42" t="s">
        <v>102</v>
      </c>
      <c r="B4" s="37" t="s">
        <v>103</v>
      </c>
    </row>
    <row r="5" spans="1:2" ht="15.75" customHeight="1" x14ac:dyDescent="0.2">
      <c r="A5" s="42" t="s">
        <v>105</v>
      </c>
      <c r="B5" s="37" t="s">
        <v>104</v>
      </c>
    </row>
    <row r="6" spans="1:2" ht="15.75" customHeight="1" x14ac:dyDescent="0.2">
      <c r="A6" s="42" t="s">
        <v>106</v>
      </c>
      <c r="B6" s="37" t="s">
        <v>79</v>
      </c>
    </row>
    <row r="7" spans="1:2" ht="15.75" customHeight="1" x14ac:dyDescent="0.2">
      <c r="A7" s="42" t="s">
        <v>202</v>
      </c>
      <c r="B7" s="37" t="s">
        <v>203</v>
      </c>
    </row>
    <row r="8" spans="1:2" ht="15.75" customHeight="1" x14ac:dyDescent="0.2">
      <c r="A8" s="42" t="s">
        <v>204</v>
      </c>
      <c r="B8" s="37" t="s">
        <v>186</v>
      </c>
    </row>
    <row r="9" spans="1:2" ht="15.75" customHeight="1" x14ac:dyDescent="0.2">
      <c r="A9" s="42" t="s">
        <v>205</v>
      </c>
      <c r="B9" s="37" t="s">
        <v>206</v>
      </c>
    </row>
    <row r="10" spans="1:2" ht="15.75" customHeight="1" x14ac:dyDescent="0.2">
      <c r="A10" s="42" t="s">
        <v>207</v>
      </c>
      <c r="B10" s="37" t="s">
        <v>188</v>
      </c>
    </row>
    <row r="11" spans="1:2" ht="15.75" customHeight="1" x14ac:dyDescent="0.2">
      <c r="A11" s="42" t="s">
        <v>208</v>
      </c>
      <c r="B11" s="37" t="s">
        <v>189</v>
      </c>
    </row>
  </sheetData>
  <phoneticPr fontId="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A3" sqref="A3"/>
    </sheetView>
  </sheetViews>
  <sheetFormatPr defaultColWidth="14.42578125" defaultRowHeight="15.75" customHeight="1" x14ac:dyDescent="0.2"/>
  <cols>
    <col min="1" max="1" width="29.28515625" customWidth="1"/>
    <col min="2" max="2" width="29.42578125" customWidth="1"/>
  </cols>
  <sheetData>
    <row r="1" spans="1:2" ht="15.75" customHeight="1" x14ac:dyDescent="0.2">
      <c r="A1" s="3" t="s">
        <v>0</v>
      </c>
      <c r="B1" s="3" t="s">
        <v>2</v>
      </c>
    </row>
    <row r="2" spans="1:2" ht="15.75" customHeight="1" x14ac:dyDescent="0.2">
      <c r="A2" s="42" t="s">
        <v>165</v>
      </c>
      <c r="B2" s="37" t="s">
        <v>135</v>
      </c>
    </row>
    <row r="3" spans="1:2" ht="15.75" customHeight="1" x14ac:dyDescent="0.2">
      <c r="A3" s="42" t="s">
        <v>166</v>
      </c>
      <c r="B3" s="37" t="s">
        <v>136</v>
      </c>
    </row>
    <row r="4" spans="1:2" ht="15.75" customHeight="1" x14ac:dyDescent="0.2">
      <c r="A4" s="42" t="s">
        <v>167</v>
      </c>
      <c r="B4" s="37" t="s">
        <v>137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6C2A-8FAD-452F-AB22-8FDB76D0A48C}">
  <dimension ref="A1:B18"/>
  <sheetViews>
    <sheetView tabSelected="1" workbookViewId="0">
      <selection activeCell="A6" sqref="A6:B6"/>
    </sheetView>
  </sheetViews>
  <sheetFormatPr defaultRowHeight="12.75" x14ac:dyDescent="0.2"/>
  <cols>
    <col min="1" max="1" width="23.5703125" customWidth="1"/>
    <col min="2" max="2" width="39" customWidth="1"/>
  </cols>
  <sheetData>
    <row r="1" spans="1:2" ht="15.75" customHeight="1" x14ac:dyDescent="0.2">
      <c r="A1" s="3" t="s">
        <v>0</v>
      </c>
      <c r="B1" s="3" t="s">
        <v>3</v>
      </c>
    </row>
    <row r="2" spans="1:2" ht="15.75" customHeight="1" x14ac:dyDescent="0.2">
      <c r="A2" s="42" t="s">
        <v>107</v>
      </c>
      <c r="B2" s="37" t="s">
        <v>66</v>
      </c>
    </row>
    <row r="3" spans="1:2" ht="15.75" customHeight="1" x14ac:dyDescent="0.2">
      <c r="A3" s="42" t="s">
        <v>115</v>
      </c>
      <c r="B3" s="37" t="s">
        <v>214</v>
      </c>
    </row>
    <row r="4" spans="1:2" ht="15.75" customHeight="1" x14ac:dyDescent="0.2">
      <c r="A4" s="42" t="s">
        <v>117</v>
      </c>
      <c r="B4" s="37" t="s">
        <v>215</v>
      </c>
    </row>
    <row r="5" spans="1:2" ht="15.75" customHeight="1" x14ac:dyDescent="0.2">
      <c r="A5" s="42" t="s">
        <v>119</v>
      </c>
      <c r="B5" s="37" t="s">
        <v>216</v>
      </c>
    </row>
    <row r="6" spans="1:2" ht="15.75" customHeight="1" x14ac:dyDescent="0.2">
      <c r="A6" s="5" t="s">
        <v>229</v>
      </c>
      <c r="B6" s="6" t="s">
        <v>230</v>
      </c>
    </row>
    <row r="7" spans="1:2" ht="15.75" customHeight="1" x14ac:dyDescent="0.2">
      <c r="A7" s="37" t="s">
        <v>125</v>
      </c>
      <c r="B7" s="37" t="s">
        <v>217</v>
      </c>
    </row>
    <row r="8" spans="1:2" ht="15.75" customHeight="1" x14ac:dyDescent="0.2">
      <c r="A8" s="37" t="s">
        <v>127</v>
      </c>
      <c r="B8" s="37" t="s">
        <v>218</v>
      </c>
    </row>
    <row r="9" spans="1:2" ht="15.75" customHeight="1" x14ac:dyDescent="0.2">
      <c r="A9" s="39" t="s">
        <v>129</v>
      </c>
      <c r="B9" s="44" t="s">
        <v>219</v>
      </c>
    </row>
    <row r="10" spans="1:2" ht="15.75" customHeight="1" x14ac:dyDescent="0.2">
      <c r="A10" s="39" t="s">
        <v>131</v>
      </c>
      <c r="B10" s="39" t="s">
        <v>220</v>
      </c>
    </row>
    <row r="11" spans="1:2" ht="15.75" customHeight="1" x14ac:dyDescent="0.2">
      <c r="A11" s="39" t="s">
        <v>133</v>
      </c>
      <c r="B11" s="39" t="s">
        <v>221</v>
      </c>
    </row>
    <row r="12" spans="1:2" x14ac:dyDescent="0.2">
      <c r="A12" s="39" t="s">
        <v>209</v>
      </c>
      <c r="B12" s="39" t="s">
        <v>184</v>
      </c>
    </row>
    <row r="13" spans="1:2" x14ac:dyDescent="0.2">
      <c r="A13" s="39" t="s">
        <v>210</v>
      </c>
      <c r="B13" s="39" t="s">
        <v>68</v>
      </c>
    </row>
    <row r="14" spans="1:2" x14ac:dyDescent="0.2">
      <c r="A14" s="39" t="s">
        <v>211</v>
      </c>
      <c r="B14" s="39" t="s">
        <v>187</v>
      </c>
    </row>
    <row r="15" spans="1:2" x14ac:dyDescent="0.2">
      <c r="A15" s="39" t="s">
        <v>212</v>
      </c>
      <c r="B15" s="39" t="s">
        <v>188</v>
      </c>
    </row>
    <row r="16" spans="1:2" x14ac:dyDescent="0.2">
      <c r="A16" s="39" t="s">
        <v>213</v>
      </c>
      <c r="B16" s="39" t="s">
        <v>222</v>
      </c>
    </row>
    <row r="18" ht="15" customHeight="1" x14ac:dyDescent="0.2"/>
  </sheetData>
  <phoneticPr fontId="8" type="noConversion"/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workbookViewId="0">
      <selection activeCell="D4" sqref="D4"/>
    </sheetView>
  </sheetViews>
  <sheetFormatPr defaultColWidth="14.42578125" defaultRowHeight="15.75" customHeight="1" x14ac:dyDescent="0.2"/>
  <cols>
    <col min="1" max="1" width="29.140625" customWidth="1"/>
    <col min="2" max="2" width="22.140625" customWidth="1"/>
    <col min="3" max="3" width="22.28515625" customWidth="1"/>
    <col min="4" max="4" width="22.140625" customWidth="1"/>
  </cols>
  <sheetData>
    <row r="1" spans="1:10" ht="40.5" customHeight="1" x14ac:dyDescent="0.2">
      <c r="A1" s="23"/>
      <c r="B1" s="23"/>
      <c r="C1" s="23"/>
      <c r="D1" s="23"/>
      <c r="E1" s="24" t="s">
        <v>10</v>
      </c>
      <c r="F1" s="25"/>
      <c r="G1" s="26"/>
      <c r="H1" s="27"/>
    </row>
    <row r="2" spans="1:10" ht="48.75" customHeight="1" x14ac:dyDescent="0.2">
      <c r="A2" s="28" t="s">
        <v>23</v>
      </c>
      <c r="B2" s="28" t="s">
        <v>24</v>
      </c>
      <c r="C2" s="28" t="s">
        <v>25</v>
      </c>
      <c r="D2" s="28" t="s">
        <v>26</v>
      </c>
      <c r="E2" s="30" t="s">
        <v>11</v>
      </c>
      <c r="F2" s="30" t="s">
        <v>12</v>
      </c>
      <c r="G2" s="30" t="s">
        <v>27</v>
      </c>
      <c r="H2" s="27"/>
      <c r="I2" s="8"/>
      <c r="J2" s="8"/>
    </row>
    <row r="3" spans="1:10" ht="33.75" customHeight="1" x14ac:dyDescent="0.2">
      <c r="A3" s="6">
        <f>COUNTIF(Matrice!A1:AC1, "&lt;&gt;")</f>
        <v>28</v>
      </c>
      <c r="B3" s="6">
        <f>COUNTIF(Matrice!C6:AC6, 0)</f>
        <v>26</v>
      </c>
      <c r="C3" s="6">
        <f>COUNTIF(Matrice!C6:AC6, 1)</f>
        <v>0</v>
      </c>
      <c r="D3" s="6">
        <f>COUNTIF(Matrice!C6:AC6, 2)</f>
        <v>0</v>
      </c>
      <c r="E3" s="6">
        <f>COUNTIF(Matrice!C4:AC4,"ALTO")</f>
        <v>4</v>
      </c>
      <c r="F3" s="6">
        <f>COUNTIF(Matrice!D4:AC4,"BASSO")</f>
        <v>2</v>
      </c>
      <c r="G3" s="6">
        <f>A3-(E3+F3)</f>
        <v>22</v>
      </c>
      <c r="H3" s="23"/>
    </row>
    <row r="4" spans="1:10" ht="41.25" customHeight="1" x14ac:dyDescent="0.2">
      <c r="A4" s="23"/>
      <c r="B4" s="23"/>
      <c r="C4" s="23"/>
      <c r="D4" s="23"/>
      <c r="E4" s="31" t="s">
        <v>28</v>
      </c>
      <c r="F4" s="32"/>
      <c r="G4" s="33"/>
      <c r="H4" s="23"/>
    </row>
    <row r="5" spans="1:10" ht="45" customHeight="1" x14ac:dyDescent="0.2">
      <c r="A5" s="23"/>
      <c r="B5" s="23"/>
      <c r="C5" s="23"/>
      <c r="D5" s="23"/>
      <c r="E5" s="34" t="s">
        <v>7</v>
      </c>
      <c r="F5" s="34" t="s">
        <v>8</v>
      </c>
      <c r="G5" s="34" t="s">
        <v>9</v>
      </c>
      <c r="H5" s="23"/>
    </row>
    <row r="6" spans="1:10" ht="33.75" customHeight="1" x14ac:dyDescent="0.2">
      <c r="A6" s="23"/>
      <c r="B6" s="23"/>
      <c r="C6" s="23"/>
      <c r="D6" s="23"/>
      <c r="E6" s="6">
        <f>COUNTIF(Matrice!C3:AC3,"ALTA")</f>
        <v>12</v>
      </c>
      <c r="F6" s="6">
        <f>COUNTIF(Matrice!C3:AC3,"MEDIA")</f>
        <v>7</v>
      </c>
      <c r="G6" s="6">
        <f>COUNTIF(Matrice!C3:AC3,"BASSA")</f>
        <v>7</v>
      </c>
      <c r="H6" s="23"/>
    </row>
    <row r="7" spans="1:10" ht="12.75" x14ac:dyDescent="0.2">
      <c r="A7" s="35"/>
      <c r="B7" s="21"/>
    </row>
    <row r="8" spans="1:10" ht="12.75" x14ac:dyDescent="0.2">
      <c r="A8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>
      <selection activeCell="E21" sqref="E21"/>
    </sheetView>
  </sheetViews>
  <sheetFormatPr defaultColWidth="14.42578125" defaultRowHeight="15.75" customHeight="1" x14ac:dyDescent="0.2"/>
  <cols>
    <col min="1" max="1" width="29.28515625" customWidth="1"/>
    <col min="2" max="2" width="36.42578125" customWidth="1"/>
  </cols>
  <sheetData>
    <row r="1" spans="1:2" ht="15.75" customHeight="1" x14ac:dyDescent="0.2">
      <c r="A1" s="3" t="s">
        <v>0</v>
      </c>
      <c r="B1" s="3" t="s">
        <v>3</v>
      </c>
    </row>
    <row r="2" spans="1:2" ht="15.75" customHeight="1" x14ac:dyDescent="0.2">
      <c r="A2" s="42" t="s">
        <v>107</v>
      </c>
      <c r="B2" s="37" t="s">
        <v>108</v>
      </c>
    </row>
    <row r="3" spans="1:2" ht="15.75" customHeight="1" x14ac:dyDescent="0.2">
      <c r="A3" s="42" t="s">
        <v>109</v>
      </c>
      <c r="B3" s="37" t="s">
        <v>110</v>
      </c>
    </row>
    <row r="4" spans="1:2" ht="15.75" customHeight="1" x14ac:dyDescent="0.2">
      <c r="A4" s="42" t="s">
        <v>111</v>
      </c>
      <c r="B4" s="37" t="s">
        <v>112</v>
      </c>
    </row>
    <row r="5" spans="1:2" ht="15.75" customHeight="1" x14ac:dyDescent="0.2">
      <c r="A5" s="42" t="s">
        <v>113</v>
      </c>
      <c r="B5" s="37" t="s">
        <v>114</v>
      </c>
    </row>
    <row r="6" spans="1:2" ht="15.75" customHeight="1" x14ac:dyDescent="0.2">
      <c r="A6" s="42" t="s">
        <v>115</v>
      </c>
      <c r="B6" s="37" t="s">
        <v>116</v>
      </c>
    </row>
    <row r="7" spans="1:2" ht="15.75" customHeight="1" x14ac:dyDescent="0.2">
      <c r="A7" s="42" t="s">
        <v>117</v>
      </c>
      <c r="B7" s="37" t="s">
        <v>118</v>
      </c>
    </row>
    <row r="8" spans="1:2" ht="15.75" customHeight="1" x14ac:dyDescent="0.2">
      <c r="A8" s="42" t="s">
        <v>119</v>
      </c>
      <c r="B8" s="37" t="s">
        <v>120</v>
      </c>
    </row>
    <row r="9" spans="1:2" ht="15.75" customHeight="1" x14ac:dyDescent="0.2">
      <c r="A9" s="37" t="s">
        <v>121</v>
      </c>
      <c r="B9" s="37" t="s">
        <v>122</v>
      </c>
    </row>
    <row r="10" spans="1:2" ht="15.75" customHeight="1" x14ac:dyDescent="0.2">
      <c r="A10" s="37" t="s">
        <v>123</v>
      </c>
      <c r="B10" s="37" t="s">
        <v>124</v>
      </c>
    </row>
    <row r="11" spans="1:2" ht="15.75" customHeight="1" x14ac:dyDescent="0.2">
      <c r="A11" s="37" t="s">
        <v>125</v>
      </c>
      <c r="B11" s="37" t="s">
        <v>126</v>
      </c>
    </row>
    <row r="12" spans="1:2" ht="15.75" customHeight="1" x14ac:dyDescent="0.2">
      <c r="A12" s="37" t="s">
        <v>127</v>
      </c>
      <c r="B12" s="37" t="s">
        <v>128</v>
      </c>
    </row>
    <row r="13" spans="1:2" ht="15.75" customHeight="1" x14ac:dyDescent="0.2">
      <c r="A13" s="39" t="s">
        <v>129</v>
      </c>
      <c r="B13" s="44" t="s">
        <v>130</v>
      </c>
    </row>
    <row r="14" spans="1:2" ht="15.75" customHeight="1" x14ac:dyDescent="0.2">
      <c r="A14" s="39" t="s">
        <v>131</v>
      </c>
      <c r="B14" s="39" t="s">
        <v>132</v>
      </c>
    </row>
    <row r="15" spans="1:2" ht="15.75" customHeight="1" x14ac:dyDescent="0.2">
      <c r="A15" s="39" t="s">
        <v>133</v>
      </c>
      <c r="B15" s="39" t="s">
        <v>134</v>
      </c>
    </row>
  </sheetData>
  <phoneticPr fontId="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Matrice</vt:lpstr>
      <vt:lpstr>Requisiti</vt:lpstr>
      <vt:lpstr>Scenari</vt:lpstr>
      <vt:lpstr>Use Cases</vt:lpstr>
      <vt:lpstr>Object</vt:lpstr>
      <vt:lpstr>Sequence</vt:lpstr>
      <vt:lpstr>Statechart</vt:lpstr>
      <vt:lpstr>Nuovi test cases</vt:lpstr>
      <vt:lpstr>Sintesi</vt:lpstr>
      <vt:lpstr>Test cases vecchi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Roberta</cp:lastModifiedBy>
  <dcterms:created xsi:type="dcterms:W3CDTF">2016-11-21T15:51:24Z</dcterms:created>
  <dcterms:modified xsi:type="dcterms:W3CDTF">2020-04-09T15:33:38Z</dcterms:modified>
</cp:coreProperties>
</file>