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\OneDrive - Alte Kantonsschule Aarau\Matur\"/>
    </mc:Choice>
  </mc:AlternateContent>
  <xr:revisionPtr revIDLastSave="0" documentId="10_ncr:100000_{BD8E18DA-E8D4-4537-B48A-3BB15D7EB845}" xr6:coauthVersionLast="31" xr6:coauthVersionMax="31" xr10:uidLastSave="{00000000-0000-0000-0000-000000000000}"/>
  <bookViews>
    <workbookView xWindow="0" yWindow="0" windowWidth="28800" windowHeight="12225" xr2:uid="{016F2548-32B8-4546-8585-CC2E0C474E6D}"/>
  </bookViews>
  <sheets>
    <sheet name="Resultat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X37" i="1" l="1"/>
  <c r="CW39" i="1"/>
  <c r="CW37" i="1"/>
  <c r="CU42" i="1"/>
  <c r="CV40" i="1"/>
  <c r="CU40" i="1"/>
  <c r="CM44" i="1"/>
  <c r="CM42" i="1"/>
  <c r="CN42" i="1"/>
  <c r="CO72" i="1"/>
  <c r="CP70" i="1"/>
  <c r="CO70" i="1"/>
  <c r="BT118" i="1"/>
  <c r="CQ39" i="1"/>
  <c r="CR37" i="1"/>
  <c r="CQ37" i="1"/>
  <c r="CS52" i="1"/>
  <c r="CT50" i="1"/>
  <c r="CS50" i="1"/>
  <c r="AD142" i="1"/>
  <c r="AD140" i="1"/>
  <c r="AE140" i="1"/>
  <c r="BT122" i="1"/>
  <c r="BT120" i="1"/>
  <c r="Z131" i="1"/>
  <c r="Z129" i="1"/>
  <c r="AA129" i="1"/>
  <c r="AC139" i="1"/>
  <c r="AB141" i="1"/>
  <c r="AB139" i="1"/>
  <c r="CD10" i="1"/>
  <c r="CD11" i="1"/>
  <c r="CD12" i="1"/>
  <c r="CD13" i="1"/>
  <c r="CD14" i="1"/>
  <c r="CD15" i="1"/>
  <c r="CD16" i="1"/>
  <c r="CD17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9" i="1"/>
  <c r="BV43" i="1"/>
  <c r="BV41" i="1"/>
  <c r="BV39" i="1"/>
  <c r="AD62" i="1"/>
  <c r="AE62" i="1"/>
  <c r="AD64" i="1"/>
  <c r="AB52" i="1"/>
  <c r="AC50" i="1"/>
  <c r="AB50" i="1"/>
  <c r="AJ13" i="1" l="1"/>
  <c r="AL13" i="1"/>
  <c r="AP11" i="1"/>
  <c r="AQ9" i="1"/>
  <c r="AP9" i="1"/>
  <c r="P29" i="1"/>
  <c r="P27" i="1"/>
  <c r="Q27" i="1"/>
  <c r="BR47" i="1"/>
  <c r="BR45" i="1"/>
  <c r="BR43" i="1"/>
  <c r="Z72" i="1"/>
  <c r="AA70" i="1"/>
  <c r="T35" i="1"/>
  <c r="T37" i="1"/>
  <c r="U35" i="1"/>
  <c r="S45" i="1"/>
  <c r="R47" i="1"/>
  <c r="R45" i="1"/>
  <c r="C39" i="1" l="1"/>
  <c r="BP85" i="1"/>
  <c r="BP83" i="1"/>
  <c r="BP81" i="1"/>
  <c r="AF66" i="1"/>
  <c r="B2" i="1" l="1"/>
  <c r="AH15" i="1"/>
  <c r="X55" i="1"/>
  <c r="X53" i="1"/>
  <c r="Y53" i="1"/>
  <c r="V48" i="1"/>
  <c r="V46" i="1"/>
  <c r="W46" i="1"/>
  <c r="AF68" i="1"/>
  <c r="AG66" i="1"/>
  <c r="Z70" i="1"/>
  <c r="M39" i="1"/>
  <c r="K39" i="1"/>
  <c r="G39" i="1"/>
  <c r="E39" i="1"/>
  <c r="I39" i="1"/>
</calcChain>
</file>

<file path=xl/sharedStrings.xml><?xml version="1.0" encoding="utf-8"?>
<sst xmlns="http://schemas.openxmlformats.org/spreadsheetml/2006/main" count="255" uniqueCount="67">
  <si>
    <t>Lernratenvergleich (versteckte Neuronen: 100; Aktivierungsfunktion: Sigmoid )</t>
  </si>
  <si>
    <t>Zeit</t>
  </si>
  <si>
    <t>Genauigkeit</t>
  </si>
  <si>
    <t>Zeit in s</t>
  </si>
  <si>
    <t>LR = 0.1</t>
  </si>
  <si>
    <t>LR = 0.5</t>
  </si>
  <si>
    <t>LR = 0.3</t>
  </si>
  <si>
    <t>LR = 0.01</t>
  </si>
  <si>
    <t>LR = 0.05</t>
  </si>
  <si>
    <t>Zeit bis Maximum</t>
  </si>
  <si>
    <t>Maximum</t>
  </si>
  <si>
    <t>Durchschnittliche Zeit</t>
  </si>
  <si>
    <t>Zeit bis Max.</t>
  </si>
  <si>
    <t>Sigmoid</t>
  </si>
  <si>
    <t>siehe Spalte V4</t>
  </si>
  <si>
    <t>Relu Test (vN = 250; LR = 0.005)</t>
  </si>
  <si>
    <t>2. Versuch (Seed = 2)</t>
  </si>
  <si>
    <t>gerechnet auf Ryzen 1700</t>
  </si>
  <si>
    <t>Aktivierungsfunktion</t>
  </si>
  <si>
    <t>Lernrate</t>
  </si>
  <si>
    <t>Anz. Versteckter Neuronen</t>
  </si>
  <si>
    <t>Bemerkung</t>
  </si>
  <si>
    <t xml:space="preserve">Sigmoid </t>
  </si>
  <si>
    <t>Vergleich Aktivierungsfunktionen</t>
  </si>
  <si>
    <t>Tanh</t>
  </si>
  <si>
    <t xml:space="preserve">Tanh </t>
  </si>
  <si>
    <t>Testlauf mit mehr Neuronen</t>
  </si>
  <si>
    <t>100, 80, 60, 40, 20</t>
  </si>
  <si>
    <t>Test für 5 versteckte Schichten</t>
  </si>
  <si>
    <t>500, 400, 300, 200, 100</t>
  </si>
  <si>
    <t>Max. Genauigkeit</t>
  </si>
  <si>
    <t>Zeit für Max.</t>
  </si>
  <si>
    <t>9h</t>
  </si>
  <si>
    <t>LR = 1</t>
  </si>
  <si>
    <t>Vergleich Anzahl versteckter Neuronen (Lernrate: 0.1; Aktivierungsfunktion: Sigmoid)</t>
  </si>
  <si>
    <t>2.3h</t>
  </si>
  <si>
    <t xml:space="preserve">ReLu </t>
  </si>
  <si>
    <t>ReLu</t>
  </si>
  <si>
    <t xml:space="preserve">leaky ReLu </t>
  </si>
  <si>
    <t>ReLu + Sigmoid</t>
  </si>
  <si>
    <t>ReLu sollte nie als Aktivierungsfunktion für das Ausgabelayer eingesetzt werden</t>
  </si>
  <si>
    <t>ReLu für verst. Schicht; Sigmoid für Ausgabe Schicht</t>
  </si>
  <si>
    <t>(Zeittest)</t>
  </si>
  <si>
    <t>Duchschnittliche Zeit</t>
  </si>
  <si>
    <t>Rechenzeit insgesamt</t>
  </si>
  <si>
    <t>Mit Bias</t>
  </si>
  <si>
    <t>Versuche Overfitting</t>
  </si>
  <si>
    <t>Differenz</t>
  </si>
  <si>
    <t>Genauigkeit bez. Trainingsset</t>
  </si>
  <si>
    <t>Genauigkeit bez. Testset</t>
  </si>
  <si>
    <t>Trainingsset auf 100 Bilder begrenzt -&gt; pro Bild ein verstecktes Neuron</t>
  </si>
  <si>
    <t>2. Versuch mit Seed = 2</t>
  </si>
  <si>
    <t>Epoche</t>
  </si>
  <si>
    <t>Versuche Bias</t>
  </si>
  <si>
    <t xml:space="preserve">Seed = 2 </t>
  </si>
  <si>
    <t>Bias = True</t>
  </si>
  <si>
    <t>Bias = False</t>
  </si>
  <si>
    <t xml:space="preserve">Bias = False </t>
  </si>
  <si>
    <t>Seed = 1</t>
  </si>
  <si>
    <t>kopiert von Z87</t>
  </si>
  <si>
    <t>kopiert von Z7</t>
  </si>
  <si>
    <t>Seed = 3</t>
  </si>
  <si>
    <t>ReLu und Sigmoid; Hohe Lernrate um tot provozieren</t>
  </si>
  <si>
    <t>Anzahl toter Neuronen</t>
  </si>
  <si>
    <t xml:space="preserve">ReLu und Sigmoid; Normale Lernrate </t>
  </si>
  <si>
    <t>Tote Neuronen bei ReLu</t>
  </si>
  <si>
    <t>Nur 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</si>
</sst>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"/>
    <numFmt numFmtId="165" formatCode="_ * #,##0.0_ ;_ * \-#,##0.0_ ;_ * &quot;-&quot;??_ ;_ @_ "/>
    <numFmt numFmtId="166" formatCode="_ * #,##0_ ;_ * \-#,##0_ ;_ * &quot;-&quot;??_ ;_ @_ "/>
    <numFmt numFmtId="167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6100"/>
      <name val="Calibri"/>
      <family val="2"/>
      <scheme val="minor"/>
    </font>
    <font>
      <sz val="10"/>
      <name val="Arial"/>
      <charset val="1"/>
    </font>
    <font>
      <u/>
      <sz val="11"/>
      <color theme="10"/>
      <name val="Calibri"/>
      <family val="2"/>
      <scheme val="minor"/>
    </font>
    <font>
      <sz val="11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0" xfId="0" applyFont="1" applyBorder="1"/>
    <xf numFmtId="1" fontId="2" fillId="0" borderId="0" xfId="0" applyNumberFormat="1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" fontId="3" fillId="0" borderId="0" xfId="0" applyNumberFormat="1" applyFont="1"/>
    <xf numFmtId="10" fontId="3" fillId="0" borderId="2" xfId="1" applyNumberFormat="1" applyFont="1" applyBorder="1"/>
    <xf numFmtId="164" fontId="3" fillId="0" borderId="0" xfId="0" applyNumberFormat="1" applyFont="1"/>
    <xf numFmtId="10" fontId="3" fillId="0" borderId="0" xfId="1" applyNumberFormat="1" applyFont="1"/>
    <xf numFmtId="0" fontId="3" fillId="0" borderId="0" xfId="0" applyFont="1" applyAlignment="1"/>
    <xf numFmtId="1" fontId="3" fillId="0" borderId="0" xfId="0" applyNumberFormat="1" applyFont="1" applyAlignment="1">
      <alignment horizontal="right"/>
    </xf>
    <xf numFmtId="1" fontId="3" fillId="0" borderId="0" xfId="0" applyNumberFormat="1" applyFont="1" applyBorder="1"/>
    <xf numFmtId="0" fontId="3" fillId="0" borderId="0" xfId="0" applyFont="1" applyBorder="1"/>
    <xf numFmtId="10" fontId="3" fillId="0" borderId="0" xfId="1" applyNumberFormat="1" applyFont="1" applyBorder="1"/>
    <xf numFmtId="2" fontId="3" fillId="0" borderId="0" xfId="0" applyNumberFormat="1" applyFont="1" applyBorder="1"/>
    <xf numFmtId="10" fontId="3" fillId="0" borderId="2" xfId="0" applyNumberFormat="1" applyFont="1" applyBorder="1"/>
    <xf numFmtId="2" fontId="3" fillId="0" borderId="0" xfId="0" applyNumberFormat="1" applyFont="1"/>
    <xf numFmtId="164" fontId="3" fillId="0" borderId="0" xfId="0" applyNumberFormat="1" applyFont="1" applyBorder="1"/>
    <xf numFmtId="0" fontId="4" fillId="0" borderId="0" xfId="0" applyFont="1" applyFill="1" applyBorder="1" applyAlignment="1" applyProtection="1"/>
    <xf numFmtId="0" fontId="4" fillId="0" borderId="2" xfId="0" applyFont="1" applyFill="1" applyBorder="1" applyAlignment="1" applyProtection="1"/>
    <xf numFmtId="0" fontId="4" fillId="0" borderId="1" xfId="0" applyFont="1" applyFill="1" applyBorder="1" applyAlignment="1" applyProtection="1"/>
    <xf numFmtId="164" fontId="4" fillId="0" borderId="1" xfId="0" applyNumberFormat="1" applyFont="1" applyFill="1" applyBorder="1" applyAlignment="1" applyProtection="1"/>
    <xf numFmtId="10" fontId="4" fillId="0" borderId="2" xfId="1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10" fontId="4" fillId="0" borderId="0" xfId="1" applyNumberFormat="1" applyFont="1" applyFill="1" applyBorder="1" applyAlignment="1" applyProtection="1"/>
    <xf numFmtId="0" fontId="5" fillId="0" borderId="0" xfId="0" applyFont="1" applyFill="1" applyBorder="1" applyAlignment="1" applyProtection="1"/>
    <xf numFmtId="0" fontId="3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/>
    <xf numFmtId="10" fontId="3" fillId="0" borderId="2" xfId="1" applyNumberFormat="1" applyFont="1" applyBorder="1" applyAlignment="1">
      <alignment horizontal="right"/>
    </xf>
    <xf numFmtId="164" fontId="3" fillId="0" borderId="1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10" fontId="3" fillId="0" borderId="0" xfId="0" applyNumberFormat="1" applyFont="1"/>
    <xf numFmtId="0" fontId="2" fillId="0" borderId="2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4" fillId="0" borderId="0" xfId="4" applyFont="1" applyFill="1" applyBorder="1" applyAlignment="1" applyProtection="1"/>
    <xf numFmtId="1" fontId="4" fillId="0" borderId="0" xfId="4" applyNumberFormat="1" applyFont="1" applyFill="1" applyBorder="1" applyAlignment="1" applyProtection="1"/>
    <xf numFmtId="0" fontId="3" fillId="0" borderId="6" xfId="0" applyFont="1" applyBorder="1"/>
    <xf numFmtId="0" fontId="3" fillId="0" borderId="0" xfId="0" applyFont="1" applyBorder="1" applyAlignment="1">
      <alignment wrapText="1"/>
    </xf>
    <xf numFmtId="10" fontId="3" fillId="0" borderId="0" xfId="1" applyNumberFormat="1" applyFont="1" applyBorder="1" applyAlignment="1">
      <alignment horizontal="right"/>
    </xf>
    <xf numFmtId="165" fontId="3" fillId="0" borderId="0" xfId="3" applyNumberFormat="1" applyFont="1" applyBorder="1" applyAlignment="1">
      <alignment horizontal="right"/>
    </xf>
    <xf numFmtId="165" fontId="4" fillId="0" borderId="0" xfId="3" applyNumberFormat="1" applyFont="1" applyFill="1" applyBorder="1" applyAlignment="1" applyProtection="1"/>
    <xf numFmtId="0" fontId="3" fillId="0" borderId="5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5" fontId="2" fillId="0" borderId="0" xfId="3" applyNumberFormat="1" applyFont="1"/>
    <xf numFmtId="165" fontId="2" fillId="0" borderId="3" xfId="3" applyNumberFormat="1" applyFont="1" applyBorder="1"/>
    <xf numFmtId="165" fontId="3" fillId="0" borderId="0" xfId="3" applyNumberFormat="1" applyFont="1" applyBorder="1"/>
    <xf numFmtId="165" fontId="3" fillId="0" borderId="0" xfId="3" applyNumberFormat="1" applyFont="1" applyBorder="1" applyAlignment="1">
      <alignment wrapText="1"/>
    </xf>
    <xf numFmtId="165" fontId="2" fillId="0" borderId="0" xfId="3" applyNumberFormat="1" applyFont="1" applyBorder="1" applyAlignment="1">
      <alignment horizontal="left"/>
    </xf>
    <xf numFmtId="165" fontId="3" fillId="0" borderId="0" xfId="3" applyNumberFormat="1" applyFont="1"/>
    <xf numFmtId="166" fontId="3" fillId="0" borderId="0" xfId="3" applyNumberFormat="1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9" fontId="3" fillId="0" borderId="0" xfId="1" applyNumberFormat="1" applyFont="1"/>
    <xf numFmtId="0" fontId="3" fillId="0" borderId="7" xfId="0" applyFont="1" applyBorder="1"/>
    <xf numFmtId="0" fontId="5" fillId="0" borderId="0" xfId="3" applyNumberFormat="1" applyFont="1" applyFill="1" applyBorder="1" applyAlignment="1" applyProtection="1"/>
    <xf numFmtId="0" fontId="2" fillId="0" borderId="0" xfId="0" applyNumberFormat="1" applyFont="1"/>
    <xf numFmtId="0" fontId="5" fillId="0" borderId="0" xfId="1" applyNumberFormat="1" applyFont="1" applyFill="1" applyBorder="1" applyAlignment="1" applyProtection="1"/>
    <xf numFmtId="10" fontId="9" fillId="2" borderId="0" xfId="2" applyNumberFormat="1" applyFont="1" applyBorder="1" applyAlignment="1" applyProtection="1"/>
    <xf numFmtId="10" fontId="9" fillId="2" borderId="2" xfId="2" applyNumberFormat="1" applyFont="1" applyBorder="1" applyAlignment="1" applyProtection="1"/>
    <xf numFmtId="10" fontId="9" fillId="2" borderId="2" xfId="2" applyNumberFormat="1" applyFont="1" applyBorder="1"/>
    <xf numFmtId="10" fontId="9" fillId="2" borderId="2" xfId="2" applyNumberFormat="1" applyFont="1" applyBorder="1" applyAlignment="1">
      <alignment horizontal="right"/>
    </xf>
    <xf numFmtId="10" fontId="9" fillId="2" borderId="0" xfId="2" applyNumberFormat="1" applyFont="1"/>
    <xf numFmtId="0" fontId="4" fillId="0" borderId="0" xfId="5" applyFont="1"/>
    <xf numFmtId="0" fontId="3" fillId="0" borderId="0" xfId="0" applyNumberFormat="1" applyFont="1" applyAlignment="1">
      <alignment vertical="top"/>
    </xf>
    <xf numFmtId="2" fontId="4" fillId="0" borderId="0" xfId="0" applyNumberFormat="1" applyFont="1" applyFill="1" applyBorder="1" applyAlignment="1" applyProtection="1"/>
    <xf numFmtId="0" fontId="0" fillId="0" borderId="0" xfId="0" applyFont="1"/>
    <xf numFmtId="167" fontId="4" fillId="0" borderId="0" xfId="1" applyNumberFormat="1" applyFont="1" applyFill="1" applyBorder="1" applyAlignment="1" applyProtection="1"/>
    <xf numFmtId="1" fontId="4" fillId="0" borderId="0" xfId="0" applyNumberFormat="1" applyFont="1" applyFill="1" applyBorder="1" applyAlignment="1" applyProtection="1"/>
    <xf numFmtId="167" fontId="3" fillId="0" borderId="0" xfId="1" applyNumberFormat="1" applyFont="1"/>
    <xf numFmtId="166" fontId="3" fillId="0" borderId="0" xfId="3" applyNumberFormat="1" applyFont="1"/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</cellXfs>
  <cellStyles count="6">
    <cellStyle name="Gut" xfId="2" builtinId="26"/>
    <cellStyle name="Komma" xfId="3" builtinId="3"/>
    <cellStyle name="Link" xfId="5" builtinId="8"/>
    <cellStyle name="Prozent" xfId="1" builtinId="5"/>
    <cellStyle name="Standard" xfId="0" builtinId="0"/>
    <cellStyle name="Standard 2" xfId="4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verschiedener Lernraten</a:t>
            </a:r>
            <a:endParaRPr lang="de-CH"/>
          </a:p>
        </c:rich>
      </c:tx>
      <c:layout>
        <c:manualLayout>
          <c:xMode val="edge"/>
          <c:yMode val="edge"/>
          <c:x val="0.36821023314348322"/>
          <c:y val="2.003872500512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311036252175286E-2"/>
          <c:y val="0.11130869329029555"/>
          <c:w val="0.88389129483814521"/>
          <c:h val="0.66459025955088946"/>
        </c:manualLayout>
      </c:layout>
      <c:lineChart>
        <c:grouping val="standard"/>
        <c:varyColors val="0"/>
        <c:ser>
          <c:idx val="1"/>
          <c:order val="0"/>
          <c:tx>
            <c:strRef>
              <c:f>Resultate!$E$7</c:f>
              <c:strCache>
                <c:ptCount val="1"/>
                <c:pt idx="0">
                  <c:v>LR =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Resultate!$F$9:$F$38</c:f>
              <c:numCache>
                <c:formatCode>0.00%</c:formatCode>
                <c:ptCount val="30"/>
                <c:pt idx="0">
                  <c:v>0.95079999999999998</c:v>
                </c:pt>
                <c:pt idx="1">
                  <c:v>0.95899999999999996</c:v>
                </c:pt>
                <c:pt idx="2">
                  <c:v>0.96689999999999998</c:v>
                </c:pt>
                <c:pt idx="3">
                  <c:v>0.97040000000000004</c:v>
                </c:pt>
                <c:pt idx="4">
                  <c:v>0.96970000000000001</c:v>
                </c:pt>
                <c:pt idx="5">
                  <c:v>0.97089999999999999</c:v>
                </c:pt>
                <c:pt idx="6">
                  <c:v>0.96909999999999996</c:v>
                </c:pt>
                <c:pt idx="7">
                  <c:v>0.97219999999999995</c:v>
                </c:pt>
                <c:pt idx="8">
                  <c:v>0.97140000000000004</c:v>
                </c:pt>
                <c:pt idx="9">
                  <c:v>0.97450000000000003</c:v>
                </c:pt>
                <c:pt idx="10">
                  <c:v>0.97150000000000003</c:v>
                </c:pt>
                <c:pt idx="11">
                  <c:v>0.97289999999999999</c:v>
                </c:pt>
                <c:pt idx="12">
                  <c:v>0.97130000000000005</c:v>
                </c:pt>
                <c:pt idx="13">
                  <c:v>0.9708</c:v>
                </c:pt>
                <c:pt idx="14">
                  <c:v>0.97219999999999995</c:v>
                </c:pt>
                <c:pt idx="15">
                  <c:v>0.97170000000000001</c:v>
                </c:pt>
                <c:pt idx="16">
                  <c:v>0.97589999999999999</c:v>
                </c:pt>
                <c:pt idx="17">
                  <c:v>0.97540000000000004</c:v>
                </c:pt>
                <c:pt idx="18">
                  <c:v>0.97370000000000001</c:v>
                </c:pt>
                <c:pt idx="19">
                  <c:v>0.97350000000000003</c:v>
                </c:pt>
                <c:pt idx="20">
                  <c:v>0.97399999999999998</c:v>
                </c:pt>
                <c:pt idx="21">
                  <c:v>0.97570000000000001</c:v>
                </c:pt>
                <c:pt idx="22">
                  <c:v>0.97489999999999999</c:v>
                </c:pt>
                <c:pt idx="23">
                  <c:v>0.97399999999999998</c:v>
                </c:pt>
                <c:pt idx="24">
                  <c:v>0.97489999999999999</c:v>
                </c:pt>
                <c:pt idx="25">
                  <c:v>0.97529999999999994</c:v>
                </c:pt>
                <c:pt idx="26">
                  <c:v>0.97370000000000001</c:v>
                </c:pt>
                <c:pt idx="27">
                  <c:v>0.97619999999999996</c:v>
                </c:pt>
                <c:pt idx="28">
                  <c:v>0.9748</c:v>
                </c:pt>
                <c:pt idx="29">
                  <c:v>0.97650000000000003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BD-42CB-B76E-213E0CB4A238}"/>
            </c:ext>
          </c:extLst>
        </c:ser>
        <c:ser>
          <c:idx val="2"/>
          <c:order val="1"/>
          <c:tx>
            <c:strRef>
              <c:f>Resultate!$G$7</c:f>
              <c:strCache>
                <c:ptCount val="1"/>
                <c:pt idx="0">
                  <c:v>LR = 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Resultate!$H$9:$H$38</c:f>
              <c:numCache>
                <c:formatCode>0.00%</c:formatCode>
                <c:ptCount val="30"/>
                <c:pt idx="0">
                  <c:v>0.94920000000000004</c:v>
                </c:pt>
                <c:pt idx="1">
                  <c:v>0.96230000000000004</c:v>
                </c:pt>
                <c:pt idx="2">
                  <c:v>0.96699999999999997</c:v>
                </c:pt>
                <c:pt idx="3">
                  <c:v>0.97099999999999997</c:v>
                </c:pt>
                <c:pt idx="4">
                  <c:v>0.97240000000000004</c:v>
                </c:pt>
                <c:pt idx="5">
                  <c:v>0.97319999999999995</c:v>
                </c:pt>
                <c:pt idx="6">
                  <c:v>0.97350000000000003</c:v>
                </c:pt>
                <c:pt idx="7">
                  <c:v>0.97409999999999997</c:v>
                </c:pt>
                <c:pt idx="8">
                  <c:v>0.97430000000000005</c:v>
                </c:pt>
                <c:pt idx="9">
                  <c:v>0.97450000000000003</c:v>
                </c:pt>
                <c:pt idx="10">
                  <c:v>0.97529999999999994</c:v>
                </c:pt>
                <c:pt idx="11">
                  <c:v>0.97529999999999994</c:v>
                </c:pt>
                <c:pt idx="12">
                  <c:v>0.97509999999999997</c:v>
                </c:pt>
                <c:pt idx="13">
                  <c:v>0.97509999999999997</c:v>
                </c:pt>
                <c:pt idx="14">
                  <c:v>0.97540000000000004</c:v>
                </c:pt>
                <c:pt idx="15">
                  <c:v>0.97699999999999998</c:v>
                </c:pt>
                <c:pt idx="16">
                  <c:v>0.97670000000000001</c:v>
                </c:pt>
                <c:pt idx="17">
                  <c:v>0.97619999999999996</c:v>
                </c:pt>
                <c:pt idx="18">
                  <c:v>0.97709999999999997</c:v>
                </c:pt>
                <c:pt idx="19">
                  <c:v>0.9758</c:v>
                </c:pt>
                <c:pt idx="20">
                  <c:v>0.97729999999999995</c:v>
                </c:pt>
                <c:pt idx="21">
                  <c:v>0.97819999999999996</c:v>
                </c:pt>
                <c:pt idx="22">
                  <c:v>0.97770000000000001</c:v>
                </c:pt>
                <c:pt idx="23">
                  <c:v>0.97650000000000003</c:v>
                </c:pt>
                <c:pt idx="24">
                  <c:v>0.97670000000000001</c:v>
                </c:pt>
                <c:pt idx="25">
                  <c:v>0.97629999999999995</c:v>
                </c:pt>
                <c:pt idx="26">
                  <c:v>0.9768</c:v>
                </c:pt>
                <c:pt idx="27">
                  <c:v>0.97760000000000002</c:v>
                </c:pt>
                <c:pt idx="28">
                  <c:v>0.97750000000000004</c:v>
                </c:pt>
                <c:pt idx="29">
                  <c:v>0.97740000000000005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BD-42CB-B76E-213E0CB4A238}"/>
            </c:ext>
          </c:extLst>
        </c:ser>
        <c:ser>
          <c:idx val="0"/>
          <c:order val="2"/>
          <c:tx>
            <c:strRef>
              <c:f>Resultate!$I$7</c:f>
              <c:strCache>
                <c:ptCount val="1"/>
                <c:pt idx="0">
                  <c:v>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Resultate!$J$9:$J$38</c:f>
              <c:numCache>
                <c:formatCode>0.00%</c:formatCode>
                <c:ptCount val="30"/>
                <c:pt idx="0">
                  <c:v>0.93610000000000004</c:v>
                </c:pt>
                <c:pt idx="1">
                  <c:v>0.95389999999999997</c:v>
                </c:pt>
                <c:pt idx="2">
                  <c:v>0.96120000000000005</c:v>
                </c:pt>
                <c:pt idx="3">
                  <c:v>0.96599999999999997</c:v>
                </c:pt>
                <c:pt idx="4">
                  <c:v>0.96909999999999996</c:v>
                </c:pt>
                <c:pt idx="5">
                  <c:v>0.9708</c:v>
                </c:pt>
                <c:pt idx="6">
                  <c:v>0.9718</c:v>
                </c:pt>
                <c:pt idx="7">
                  <c:v>0.97189999999999999</c:v>
                </c:pt>
                <c:pt idx="8">
                  <c:v>0.97230000000000005</c:v>
                </c:pt>
                <c:pt idx="9">
                  <c:v>0.97240000000000004</c:v>
                </c:pt>
                <c:pt idx="10">
                  <c:v>0.97330000000000005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0.97419999999999995</c:v>
                </c:pt>
                <c:pt idx="14">
                  <c:v>0.97489999999999999</c:v>
                </c:pt>
                <c:pt idx="15">
                  <c:v>0.97499999999999998</c:v>
                </c:pt>
                <c:pt idx="16">
                  <c:v>0.97529999999999994</c:v>
                </c:pt>
                <c:pt idx="17">
                  <c:v>0.97560000000000002</c:v>
                </c:pt>
                <c:pt idx="18">
                  <c:v>0.9758</c:v>
                </c:pt>
                <c:pt idx="19">
                  <c:v>0.97589999999999999</c:v>
                </c:pt>
                <c:pt idx="20">
                  <c:v>0.97599999999999998</c:v>
                </c:pt>
                <c:pt idx="21">
                  <c:v>0.97640000000000005</c:v>
                </c:pt>
                <c:pt idx="22">
                  <c:v>0.97660000000000002</c:v>
                </c:pt>
                <c:pt idx="23">
                  <c:v>0.9768</c:v>
                </c:pt>
                <c:pt idx="24">
                  <c:v>0.97660000000000002</c:v>
                </c:pt>
                <c:pt idx="25">
                  <c:v>0.97709999999999997</c:v>
                </c:pt>
                <c:pt idx="26">
                  <c:v>0.97699999999999998</c:v>
                </c:pt>
                <c:pt idx="27">
                  <c:v>0.97740000000000005</c:v>
                </c:pt>
                <c:pt idx="28">
                  <c:v>0.97719999999999996</c:v>
                </c:pt>
                <c:pt idx="29">
                  <c:v>0.97789999999999999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BD-42CB-B76E-213E0CB4A238}"/>
            </c:ext>
          </c:extLst>
        </c:ser>
        <c:ser>
          <c:idx val="4"/>
          <c:order val="3"/>
          <c:tx>
            <c:strRef>
              <c:f>Resultate!$M$7</c:f>
              <c:strCache>
                <c:ptCount val="1"/>
                <c:pt idx="0">
                  <c:v>LR = 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Resultate!$N$9:$N$38</c:f>
              <c:numCache>
                <c:formatCode>0.00%</c:formatCode>
                <c:ptCount val="30"/>
                <c:pt idx="0">
                  <c:v>0.92789999999999995</c:v>
                </c:pt>
                <c:pt idx="1">
                  <c:v>0.94420000000000004</c:v>
                </c:pt>
                <c:pt idx="2">
                  <c:v>0.95299999999999996</c:v>
                </c:pt>
                <c:pt idx="3">
                  <c:v>0.95830000000000004</c:v>
                </c:pt>
                <c:pt idx="4">
                  <c:v>0.96199999999999997</c:v>
                </c:pt>
                <c:pt idx="5">
                  <c:v>0.96499999999999997</c:v>
                </c:pt>
                <c:pt idx="6">
                  <c:v>0.96640000000000004</c:v>
                </c:pt>
                <c:pt idx="7">
                  <c:v>0.9677</c:v>
                </c:pt>
                <c:pt idx="8">
                  <c:v>0.96899999999999997</c:v>
                </c:pt>
                <c:pt idx="9">
                  <c:v>0.97019999999999995</c:v>
                </c:pt>
                <c:pt idx="10">
                  <c:v>0.97109999999999996</c:v>
                </c:pt>
                <c:pt idx="11">
                  <c:v>0.97230000000000005</c:v>
                </c:pt>
                <c:pt idx="12">
                  <c:v>0.97289999999999999</c:v>
                </c:pt>
                <c:pt idx="13">
                  <c:v>0.97319999999999995</c:v>
                </c:pt>
                <c:pt idx="14">
                  <c:v>0.97330000000000005</c:v>
                </c:pt>
                <c:pt idx="15">
                  <c:v>0.97330000000000005</c:v>
                </c:pt>
                <c:pt idx="16">
                  <c:v>0.9738</c:v>
                </c:pt>
                <c:pt idx="17">
                  <c:v>0.97399999999999998</c:v>
                </c:pt>
                <c:pt idx="18">
                  <c:v>0.97389999999999999</c:v>
                </c:pt>
                <c:pt idx="19">
                  <c:v>0.97419999999999995</c:v>
                </c:pt>
                <c:pt idx="20">
                  <c:v>0.97450000000000003</c:v>
                </c:pt>
                <c:pt idx="21">
                  <c:v>0.97470000000000001</c:v>
                </c:pt>
                <c:pt idx="22">
                  <c:v>0.97519999999999996</c:v>
                </c:pt>
                <c:pt idx="23">
                  <c:v>0.97529999999999994</c:v>
                </c:pt>
                <c:pt idx="24">
                  <c:v>0.97550000000000003</c:v>
                </c:pt>
                <c:pt idx="25">
                  <c:v>0.97550000000000003</c:v>
                </c:pt>
                <c:pt idx="26">
                  <c:v>0.9758</c:v>
                </c:pt>
                <c:pt idx="27">
                  <c:v>0.97609999999999997</c:v>
                </c:pt>
                <c:pt idx="28">
                  <c:v>0.97640000000000005</c:v>
                </c:pt>
                <c:pt idx="29">
                  <c:v>0.97660000000000002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BD-42CB-B76E-213E0CB4A238}"/>
            </c:ext>
          </c:extLst>
        </c:ser>
        <c:ser>
          <c:idx val="3"/>
          <c:order val="4"/>
          <c:tx>
            <c:strRef>
              <c:f>Resultate!$K$7</c:f>
              <c:strCache>
                <c:ptCount val="1"/>
                <c:pt idx="0">
                  <c:v>LR = 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Resultate!$L$9:$L$38</c:f>
              <c:numCache>
                <c:formatCode>0.00%</c:formatCode>
                <c:ptCount val="30"/>
                <c:pt idx="0">
                  <c:v>0.90049999999999997</c:v>
                </c:pt>
                <c:pt idx="1">
                  <c:v>0.91690000000000005</c:v>
                </c:pt>
                <c:pt idx="2">
                  <c:v>0.92500000000000004</c:v>
                </c:pt>
                <c:pt idx="3">
                  <c:v>0.93140000000000001</c:v>
                </c:pt>
                <c:pt idx="4">
                  <c:v>0.93589999999999995</c:v>
                </c:pt>
                <c:pt idx="5">
                  <c:v>0.93899999999999995</c:v>
                </c:pt>
                <c:pt idx="6">
                  <c:v>0.94240000000000002</c:v>
                </c:pt>
                <c:pt idx="7">
                  <c:v>0.94510000000000005</c:v>
                </c:pt>
                <c:pt idx="8">
                  <c:v>0.94710000000000005</c:v>
                </c:pt>
                <c:pt idx="9">
                  <c:v>0.9486</c:v>
                </c:pt>
                <c:pt idx="10">
                  <c:v>0.9506</c:v>
                </c:pt>
                <c:pt idx="11">
                  <c:v>0.95230000000000004</c:v>
                </c:pt>
                <c:pt idx="12">
                  <c:v>0.95350000000000001</c:v>
                </c:pt>
                <c:pt idx="13">
                  <c:v>0.95550000000000002</c:v>
                </c:pt>
                <c:pt idx="14">
                  <c:v>0.95640000000000003</c:v>
                </c:pt>
                <c:pt idx="15">
                  <c:v>0.95720000000000005</c:v>
                </c:pt>
                <c:pt idx="16">
                  <c:v>0.9577</c:v>
                </c:pt>
                <c:pt idx="17">
                  <c:v>0.95889999999999997</c:v>
                </c:pt>
                <c:pt idx="18">
                  <c:v>0.95960000000000001</c:v>
                </c:pt>
                <c:pt idx="19">
                  <c:v>0.96</c:v>
                </c:pt>
                <c:pt idx="20">
                  <c:v>0.9607</c:v>
                </c:pt>
                <c:pt idx="21">
                  <c:v>0.96140000000000003</c:v>
                </c:pt>
                <c:pt idx="22">
                  <c:v>0.96220000000000006</c:v>
                </c:pt>
                <c:pt idx="23">
                  <c:v>0.96299999999999997</c:v>
                </c:pt>
                <c:pt idx="24">
                  <c:v>0.96379999999999999</c:v>
                </c:pt>
                <c:pt idx="25">
                  <c:v>0.96440000000000003</c:v>
                </c:pt>
                <c:pt idx="26">
                  <c:v>0.96499999999999997</c:v>
                </c:pt>
                <c:pt idx="27">
                  <c:v>0.9657</c:v>
                </c:pt>
                <c:pt idx="28">
                  <c:v>0.96619999999999995</c:v>
                </c:pt>
                <c:pt idx="29">
                  <c:v>0.9667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BD-42CB-B76E-213E0CB4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96680"/>
        <c:axId val="588198320"/>
      </c:lineChart>
      <c:catAx>
        <c:axId val="5881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Epochen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198320"/>
        <c:crosses val="autoZero"/>
        <c:auto val="1"/>
        <c:lblAlgn val="ctr"/>
        <c:lblOffset val="100"/>
        <c:noMultiLvlLbl val="0"/>
      </c:catAx>
      <c:valAx>
        <c:axId val="5881983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19668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Genauigkeit mit verschieden vielen versteckten Neuronen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Genauigkeit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(Resultate!$R$7,Resultate!$T$7,Resultate!$V$7,Resultate!$X$7,Resultate!$Z$7,Resultate!$AB$7,Resultate!$AD$7,Resultate!$AF$7)</c:f>
              <c:numCache>
                <c:formatCode>0</c:formatCode>
                <c:ptCount val="8"/>
                <c:pt idx="0">
                  <c:v>20</c:v>
                </c:pt>
                <c:pt idx="1">
                  <c:v>40</c:v>
                </c:pt>
                <c:pt idx="2" formatCode="General">
                  <c:v>60</c:v>
                </c:pt>
                <c:pt idx="3" formatCode="General">
                  <c:v>80</c:v>
                </c:pt>
                <c:pt idx="4">
                  <c:v>100</c:v>
                </c:pt>
                <c:pt idx="5" formatCode="General">
                  <c:v>150</c:v>
                </c:pt>
                <c:pt idx="6" formatCode="General">
                  <c:v>200</c:v>
                </c:pt>
                <c:pt idx="7" formatCode="General">
                  <c:v>250</c:v>
                </c:pt>
              </c:numCache>
            </c:numRef>
          </c:xVal>
          <c:yVal>
            <c:numRef>
              <c:f>(Resultate!$S$45,Resultate!$U$35,Resultate!$W$46,Resultate!$Y$53,Resultate!$AA$70,Resultate!$AC$50,Resultate!$AE$62,Resultate!$AG$66)</c:f>
              <c:numCache>
                <c:formatCode>0.00%</c:formatCode>
                <c:ptCount val="8"/>
                <c:pt idx="0">
                  <c:v>0.94420000000000004</c:v>
                </c:pt>
                <c:pt idx="1">
                  <c:v>0.96189999999999998</c:v>
                </c:pt>
                <c:pt idx="2">
                  <c:v>0.97170000000000001</c:v>
                </c:pt>
                <c:pt idx="3">
                  <c:v>0.97640000000000005</c:v>
                </c:pt>
                <c:pt idx="4">
                  <c:v>0.97929999999999995</c:v>
                </c:pt>
                <c:pt idx="5">
                  <c:v>0.98119999999999996</c:v>
                </c:pt>
                <c:pt idx="6">
                  <c:v>0.98340000000000005</c:v>
                </c:pt>
                <c:pt idx="7">
                  <c:v>0.98370000000000002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AE-49E6-985A-F6842A40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55624"/>
        <c:axId val="595363496"/>
      </c:scatterChart>
      <c:valAx>
        <c:axId val="595355624"/>
        <c:scaling>
          <c:orientation val="minMax"/>
          <c:max val="26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363496"/>
        <c:crosses val="autoZero"/>
        <c:crossBetween val="midCat"/>
        <c:majorUnit val="20"/>
      </c:valAx>
      <c:valAx>
        <c:axId val="59536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5355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Benötigte Rechenzeit für eine Epoche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Trendlinie: Linear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(Resultate!$R$7,Resultate!$T$7,Resultate!$V$7,Resultate!$X$7,Resultate!$Z$7,Resultate!$AB$7,Resultate!$AD$7,Resultate!$AF$7,Resultate!$AH$7,Resultate!$AJ$7,Resultate!$AL$7)</c:f>
              <c:numCache>
                <c:formatCode>0</c:formatCode>
                <c:ptCount val="11"/>
                <c:pt idx="0">
                  <c:v>20</c:v>
                </c:pt>
                <c:pt idx="1">
                  <c:v>40</c:v>
                </c:pt>
                <c:pt idx="2" formatCode="General">
                  <c:v>60</c:v>
                </c:pt>
                <c:pt idx="3" formatCode="General">
                  <c:v>80</c:v>
                </c:pt>
                <c:pt idx="4">
                  <c:v>100</c:v>
                </c:pt>
                <c:pt idx="5" formatCode="General">
                  <c:v>150</c:v>
                </c:pt>
                <c:pt idx="6" formatCode="General">
                  <c:v>200</c:v>
                </c:pt>
                <c:pt idx="7" formatCode="General">
                  <c:v>250</c:v>
                </c:pt>
                <c:pt idx="8" formatCode="General">
                  <c:v>500</c:v>
                </c:pt>
                <c:pt idx="9" formatCode="General">
                  <c:v>750</c:v>
                </c:pt>
                <c:pt idx="10" formatCode="General">
                  <c:v>1000</c:v>
                </c:pt>
              </c:numCache>
            </c:numRef>
          </c:xVal>
          <c:yVal>
            <c:numRef>
              <c:f>(Resultate!$R$47,Resultate!$T$37,Resultate!$V$48,Resultate!$X$55,Resultate!$Z$72,Resultate!$AB$52,Resultate!$AD$64,Resultate!$AF$68,Resultate!$AH$15,Resultate!$AJ$13,Resultate!$AL$13)</c:f>
              <c:numCache>
                <c:formatCode>0.0</c:formatCode>
                <c:ptCount val="11"/>
                <c:pt idx="0">
                  <c:v>11.968837594285718</c:v>
                </c:pt>
                <c:pt idx="1">
                  <c:v>12.360796689987183</c:v>
                </c:pt>
                <c:pt idx="2">
                  <c:v>14.568675107426113</c:v>
                </c:pt>
                <c:pt idx="3">
                  <c:v>17.688718246859175</c:v>
                </c:pt>
                <c:pt idx="4">
                  <c:v>18.900088821474853</c:v>
                </c:pt>
                <c:pt idx="5">
                  <c:v>25.0449139535</c:v>
                </c:pt>
                <c:pt idx="6">
                  <c:v>134.56654645</c:v>
                </c:pt>
                <c:pt idx="7">
                  <c:v>158.30891677321432</c:v>
                </c:pt>
                <c:pt idx="8">
                  <c:v>322.2550107955928</c:v>
                </c:pt>
                <c:pt idx="9" formatCode="0">
                  <c:v>536.16713814580964</c:v>
                </c:pt>
                <c:pt idx="10" formatCode="0">
                  <c:v>715.39688954574569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AFC-4852-B823-31A721D4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8056"/>
        <c:axId val="588482648"/>
      </c:scatterChart>
      <c:valAx>
        <c:axId val="5884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versteckter Neuronen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2648"/>
        <c:crosses val="autoZero"/>
        <c:crossBetween val="midCat"/>
      </c:valAx>
      <c:valAx>
        <c:axId val="588482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verschiedener Lernraten</a:t>
            </a:r>
            <a:endParaRPr lang="de-CH"/>
          </a:p>
        </c:rich>
      </c:tx>
      <c:layout>
        <c:manualLayout>
          <c:xMode val="edge"/>
          <c:yMode val="edge"/>
          <c:x val="0.36821023314348322"/>
          <c:y val="2.003872500512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311036252175286E-2"/>
          <c:y val="0.11130869329029555"/>
          <c:w val="0.88389129483814521"/>
          <c:h val="0.66459025955088946"/>
        </c:manualLayout>
      </c:layout>
      <c:lineChart>
        <c:grouping val="standard"/>
        <c:varyColors val="0"/>
        <c:ser>
          <c:idx val="5"/>
          <c:order val="0"/>
          <c:tx>
            <c:strRef>
              <c:f>Resultate!$C$7</c:f>
              <c:strCache>
                <c:ptCount val="1"/>
                <c:pt idx="0">
                  <c:v>LR =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Resultate!$D$9:$D$38</c:f>
              <c:numCache>
                <c:formatCode>0.00%</c:formatCode>
                <c:ptCount val="30"/>
                <c:pt idx="0">
                  <c:v>0.94020000000000004</c:v>
                </c:pt>
                <c:pt idx="1">
                  <c:v>0.94910000000000005</c:v>
                </c:pt>
                <c:pt idx="2">
                  <c:v>0.95709999999999995</c:v>
                </c:pt>
                <c:pt idx="3">
                  <c:v>0.9607</c:v>
                </c:pt>
                <c:pt idx="4">
                  <c:v>0.95940000000000003</c:v>
                </c:pt>
                <c:pt idx="5">
                  <c:v>0.96060000000000001</c:v>
                </c:pt>
                <c:pt idx="6">
                  <c:v>0.96589999999999998</c:v>
                </c:pt>
                <c:pt idx="7">
                  <c:v>0.96689999999999998</c:v>
                </c:pt>
                <c:pt idx="8">
                  <c:v>0.96460000000000001</c:v>
                </c:pt>
                <c:pt idx="9">
                  <c:v>0.96560000000000001</c:v>
                </c:pt>
                <c:pt idx="10">
                  <c:v>0.9667</c:v>
                </c:pt>
                <c:pt idx="11">
                  <c:v>0.96640000000000004</c:v>
                </c:pt>
                <c:pt idx="12">
                  <c:v>0.96450000000000002</c:v>
                </c:pt>
                <c:pt idx="13">
                  <c:v>0.96789999999999998</c:v>
                </c:pt>
                <c:pt idx="14">
                  <c:v>0.9677</c:v>
                </c:pt>
                <c:pt idx="15">
                  <c:v>0.9677</c:v>
                </c:pt>
                <c:pt idx="16">
                  <c:v>0.96860000000000002</c:v>
                </c:pt>
                <c:pt idx="17">
                  <c:v>0.96889999999999998</c:v>
                </c:pt>
                <c:pt idx="18">
                  <c:v>0.97060000000000002</c:v>
                </c:pt>
                <c:pt idx="19">
                  <c:v>0.9708</c:v>
                </c:pt>
                <c:pt idx="20">
                  <c:v>0.96899999999999997</c:v>
                </c:pt>
                <c:pt idx="21">
                  <c:v>0.96799999999999997</c:v>
                </c:pt>
                <c:pt idx="22">
                  <c:v>0.97060000000000002</c:v>
                </c:pt>
                <c:pt idx="23">
                  <c:v>0.96860000000000002</c:v>
                </c:pt>
                <c:pt idx="24">
                  <c:v>0.96899999999999997</c:v>
                </c:pt>
                <c:pt idx="25">
                  <c:v>0.97089999999999999</c:v>
                </c:pt>
                <c:pt idx="26">
                  <c:v>0.97009999999999996</c:v>
                </c:pt>
                <c:pt idx="27">
                  <c:v>0.97150000000000003</c:v>
                </c:pt>
                <c:pt idx="28">
                  <c:v>0.96960000000000002</c:v>
                </c:pt>
                <c:pt idx="29">
                  <c:v>0.97060000000000002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4-487E-A5BE-840066617521}"/>
            </c:ext>
          </c:extLst>
        </c:ser>
        <c:ser>
          <c:idx val="1"/>
          <c:order val="1"/>
          <c:tx>
            <c:strRef>
              <c:f>Resultate!$E$7</c:f>
              <c:strCache>
                <c:ptCount val="1"/>
                <c:pt idx="0">
                  <c:v>LR = 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Resultate!$F$9:$F$38</c:f>
              <c:numCache>
                <c:formatCode>0.00%</c:formatCode>
                <c:ptCount val="30"/>
                <c:pt idx="0">
                  <c:v>0.95079999999999998</c:v>
                </c:pt>
                <c:pt idx="1">
                  <c:v>0.95899999999999996</c:v>
                </c:pt>
                <c:pt idx="2">
                  <c:v>0.96689999999999998</c:v>
                </c:pt>
                <c:pt idx="3">
                  <c:v>0.97040000000000004</c:v>
                </c:pt>
                <c:pt idx="4">
                  <c:v>0.96970000000000001</c:v>
                </c:pt>
                <c:pt idx="5">
                  <c:v>0.97089999999999999</c:v>
                </c:pt>
                <c:pt idx="6">
                  <c:v>0.96909999999999996</c:v>
                </c:pt>
                <c:pt idx="7">
                  <c:v>0.97219999999999995</c:v>
                </c:pt>
                <c:pt idx="8">
                  <c:v>0.97140000000000004</c:v>
                </c:pt>
                <c:pt idx="9">
                  <c:v>0.97450000000000003</c:v>
                </c:pt>
                <c:pt idx="10">
                  <c:v>0.97150000000000003</c:v>
                </c:pt>
                <c:pt idx="11">
                  <c:v>0.97289999999999999</c:v>
                </c:pt>
                <c:pt idx="12">
                  <c:v>0.97130000000000005</c:v>
                </c:pt>
                <c:pt idx="13">
                  <c:v>0.9708</c:v>
                </c:pt>
                <c:pt idx="14">
                  <c:v>0.97219999999999995</c:v>
                </c:pt>
                <c:pt idx="15">
                  <c:v>0.97170000000000001</c:v>
                </c:pt>
                <c:pt idx="16">
                  <c:v>0.97589999999999999</c:v>
                </c:pt>
                <c:pt idx="17">
                  <c:v>0.97540000000000004</c:v>
                </c:pt>
                <c:pt idx="18">
                  <c:v>0.97370000000000001</c:v>
                </c:pt>
                <c:pt idx="19">
                  <c:v>0.97350000000000003</c:v>
                </c:pt>
                <c:pt idx="20">
                  <c:v>0.97399999999999998</c:v>
                </c:pt>
                <c:pt idx="21">
                  <c:v>0.97570000000000001</c:v>
                </c:pt>
                <c:pt idx="22">
                  <c:v>0.97489999999999999</c:v>
                </c:pt>
                <c:pt idx="23">
                  <c:v>0.97399999999999998</c:v>
                </c:pt>
                <c:pt idx="24">
                  <c:v>0.97489999999999999</c:v>
                </c:pt>
                <c:pt idx="25">
                  <c:v>0.97529999999999994</c:v>
                </c:pt>
                <c:pt idx="26">
                  <c:v>0.97370000000000001</c:v>
                </c:pt>
                <c:pt idx="27">
                  <c:v>0.97619999999999996</c:v>
                </c:pt>
                <c:pt idx="28">
                  <c:v>0.9748</c:v>
                </c:pt>
                <c:pt idx="29">
                  <c:v>0.97650000000000003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4-487E-A5BE-840066617521}"/>
            </c:ext>
          </c:extLst>
        </c:ser>
        <c:ser>
          <c:idx val="2"/>
          <c:order val="2"/>
          <c:tx>
            <c:strRef>
              <c:f>Resultate!$G$7</c:f>
              <c:strCache>
                <c:ptCount val="1"/>
                <c:pt idx="0">
                  <c:v>LR = 0.3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Resultate!$H$9:$H$38</c:f>
              <c:numCache>
                <c:formatCode>0.00%</c:formatCode>
                <c:ptCount val="30"/>
                <c:pt idx="0">
                  <c:v>0.94920000000000004</c:v>
                </c:pt>
                <c:pt idx="1">
                  <c:v>0.96230000000000004</c:v>
                </c:pt>
                <c:pt idx="2">
                  <c:v>0.96699999999999997</c:v>
                </c:pt>
                <c:pt idx="3">
                  <c:v>0.97099999999999997</c:v>
                </c:pt>
                <c:pt idx="4">
                  <c:v>0.97240000000000004</c:v>
                </c:pt>
                <c:pt idx="5">
                  <c:v>0.97319999999999995</c:v>
                </c:pt>
                <c:pt idx="6">
                  <c:v>0.97350000000000003</c:v>
                </c:pt>
                <c:pt idx="7">
                  <c:v>0.97409999999999997</c:v>
                </c:pt>
                <c:pt idx="8">
                  <c:v>0.97430000000000005</c:v>
                </c:pt>
                <c:pt idx="9">
                  <c:v>0.97450000000000003</c:v>
                </c:pt>
                <c:pt idx="10">
                  <c:v>0.97529999999999994</c:v>
                </c:pt>
                <c:pt idx="11">
                  <c:v>0.97529999999999994</c:v>
                </c:pt>
                <c:pt idx="12">
                  <c:v>0.97509999999999997</c:v>
                </c:pt>
                <c:pt idx="13">
                  <c:v>0.97509999999999997</c:v>
                </c:pt>
                <c:pt idx="14">
                  <c:v>0.97540000000000004</c:v>
                </c:pt>
                <c:pt idx="15">
                  <c:v>0.97699999999999998</c:v>
                </c:pt>
                <c:pt idx="16">
                  <c:v>0.97670000000000001</c:v>
                </c:pt>
                <c:pt idx="17">
                  <c:v>0.97619999999999996</c:v>
                </c:pt>
                <c:pt idx="18">
                  <c:v>0.97709999999999997</c:v>
                </c:pt>
                <c:pt idx="19">
                  <c:v>0.9758</c:v>
                </c:pt>
                <c:pt idx="20">
                  <c:v>0.97729999999999995</c:v>
                </c:pt>
                <c:pt idx="21">
                  <c:v>0.97819999999999996</c:v>
                </c:pt>
                <c:pt idx="22">
                  <c:v>0.97770000000000001</c:v>
                </c:pt>
                <c:pt idx="23">
                  <c:v>0.97650000000000003</c:v>
                </c:pt>
                <c:pt idx="24">
                  <c:v>0.97670000000000001</c:v>
                </c:pt>
                <c:pt idx="25">
                  <c:v>0.97629999999999995</c:v>
                </c:pt>
                <c:pt idx="26">
                  <c:v>0.9768</c:v>
                </c:pt>
                <c:pt idx="27">
                  <c:v>0.97760000000000002</c:v>
                </c:pt>
                <c:pt idx="28">
                  <c:v>0.97750000000000004</c:v>
                </c:pt>
                <c:pt idx="29">
                  <c:v>0.97740000000000005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34-487E-A5BE-840066617521}"/>
            </c:ext>
          </c:extLst>
        </c:ser>
        <c:ser>
          <c:idx val="0"/>
          <c:order val="3"/>
          <c:tx>
            <c:strRef>
              <c:f>Resultate!$I$7</c:f>
              <c:strCache>
                <c:ptCount val="1"/>
                <c:pt idx="0">
                  <c:v>LR =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Resultate!$J$9:$J$38</c:f>
              <c:numCache>
                <c:formatCode>0.00%</c:formatCode>
                <c:ptCount val="30"/>
                <c:pt idx="0">
                  <c:v>0.93610000000000004</c:v>
                </c:pt>
                <c:pt idx="1">
                  <c:v>0.95389999999999997</c:v>
                </c:pt>
                <c:pt idx="2">
                  <c:v>0.96120000000000005</c:v>
                </c:pt>
                <c:pt idx="3">
                  <c:v>0.96599999999999997</c:v>
                </c:pt>
                <c:pt idx="4">
                  <c:v>0.96909999999999996</c:v>
                </c:pt>
                <c:pt idx="5">
                  <c:v>0.9708</c:v>
                </c:pt>
                <c:pt idx="6">
                  <c:v>0.9718</c:v>
                </c:pt>
                <c:pt idx="7">
                  <c:v>0.97189999999999999</c:v>
                </c:pt>
                <c:pt idx="8">
                  <c:v>0.97230000000000005</c:v>
                </c:pt>
                <c:pt idx="9">
                  <c:v>0.97240000000000004</c:v>
                </c:pt>
                <c:pt idx="10">
                  <c:v>0.97330000000000005</c:v>
                </c:pt>
                <c:pt idx="11">
                  <c:v>0.97330000000000005</c:v>
                </c:pt>
                <c:pt idx="12">
                  <c:v>0.97370000000000001</c:v>
                </c:pt>
                <c:pt idx="13">
                  <c:v>0.97419999999999995</c:v>
                </c:pt>
                <c:pt idx="14">
                  <c:v>0.97489999999999999</c:v>
                </c:pt>
                <c:pt idx="15">
                  <c:v>0.97499999999999998</c:v>
                </c:pt>
                <c:pt idx="16">
                  <c:v>0.97529999999999994</c:v>
                </c:pt>
                <c:pt idx="17">
                  <c:v>0.97560000000000002</c:v>
                </c:pt>
                <c:pt idx="18">
                  <c:v>0.9758</c:v>
                </c:pt>
                <c:pt idx="19">
                  <c:v>0.97589999999999999</c:v>
                </c:pt>
                <c:pt idx="20">
                  <c:v>0.97599999999999998</c:v>
                </c:pt>
                <c:pt idx="21">
                  <c:v>0.97640000000000005</c:v>
                </c:pt>
                <c:pt idx="22">
                  <c:v>0.97660000000000002</c:v>
                </c:pt>
                <c:pt idx="23">
                  <c:v>0.9768</c:v>
                </c:pt>
                <c:pt idx="24">
                  <c:v>0.97660000000000002</c:v>
                </c:pt>
                <c:pt idx="25">
                  <c:v>0.97709999999999997</c:v>
                </c:pt>
                <c:pt idx="26">
                  <c:v>0.97699999999999998</c:v>
                </c:pt>
                <c:pt idx="27">
                  <c:v>0.97740000000000005</c:v>
                </c:pt>
                <c:pt idx="28">
                  <c:v>0.97719999999999996</c:v>
                </c:pt>
                <c:pt idx="29">
                  <c:v>0.97789999999999999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4-487E-A5BE-840066617521}"/>
            </c:ext>
          </c:extLst>
        </c:ser>
        <c:ser>
          <c:idx val="4"/>
          <c:order val="4"/>
          <c:tx>
            <c:strRef>
              <c:f>Resultate!$M$7</c:f>
              <c:strCache>
                <c:ptCount val="1"/>
                <c:pt idx="0">
                  <c:v>LR = 0.05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Resultate!$N$9:$N$38</c:f>
              <c:numCache>
                <c:formatCode>0.00%</c:formatCode>
                <c:ptCount val="30"/>
                <c:pt idx="0">
                  <c:v>0.92789999999999995</c:v>
                </c:pt>
                <c:pt idx="1">
                  <c:v>0.94420000000000004</c:v>
                </c:pt>
                <c:pt idx="2">
                  <c:v>0.95299999999999996</c:v>
                </c:pt>
                <c:pt idx="3">
                  <c:v>0.95830000000000004</c:v>
                </c:pt>
                <c:pt idx="4">
                  <c:v>0.96199999999999997</c:v>
                </c:pt>
                <c:pt idx="5">
                  <c:v>0.96499999999999997</c:v>
                </c:pt>
                <c:pt idx="6">
                  <c:v>0.96640000000000004</c:v>
                </c:pt>
                <c:pt idx="7">
                  <c:v>0.9677</c:v>
                </c:pt>
                <c:pt idx="8">
                  <c:v>0.96899999999999997</c:v>
                </c:pt>
                <c:pt idx="9">
                  <c:v>0.97019999999999995</c:v>
                </c:pt>
                <c:pt idx="10">
                  <c:v>0.97109999999999996</c:v>
                </c:pt>
                <c:pt idx="11">
                  <c:v>0.97230000000000005</c:v>
                </c:pt>
                <c:pt idx="12">
                  <c:v>0.97289999999999999</c:v>
                </c:pt>
                <c:pt idx="13">
                  <c:v>0.97319999999999995</c:v>
                </c:pt>
                <c:pt idx="14">
                  <c:v>0.97330000000000005</c:v>
                </c:pt>
                <c:pt idx="15">
                  <c:v>0.97330000000000005</c:v>
                </c:pt>
                <c:pt idx="16">
                  <c:v>0.9738</c:v>
                </c:pt>
                <c:pt idx="17">
                  <c:v>0.97399999999999998</c:v>
                </c:pt>
                <c:pt idx="18">
                  <c:v>0.97389999999999999</c:v>
                </c:pt>
                <c:pt idx="19">
                  <c:v>0.97419999999999995</c:v>
                </c:pt>
                <c:pt idx="20">
                  <c:v>0.97450000000000003</c:v>
                </c:pt>
                <c:pt idx="21">
                  <c:v>0.97470000000000001</c:v>
                </c:pt>
                <c:pt idx="22">
                  <c:v>0.97519999999999996</c:v>
                </c:pt>
                <c:pt idx="23">
                  <c:v>0.97529999999999994</c:v>
                </c:pt>
                <c:pt idx="24">
                  <c:v>0.97550000000000003</c:v>
                </c:pt>
                <c:pt idx="25">
                  <c:v>0.97550000000000003</c:v>
                </c:pt>
                <c:pt idx="26">
                  <c:v>0.9758</c:v>
                </c:pt>
                <c:pt idx="27">
                  <c:v>0.97609999999999997</c:v>
                </c:pt>
                <c:pt idx="28">
                  <c:v>0.97640000000000005</c:v>
                </c:pt>
                <c:pt idx="29">
                  <c:v>0.97660000000000002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4-487E-A5BE-840066617521}"/>
            </c:ext>
          </c:extLst>
        </c:ser>
        <c:ser>
          <c:idx val="3"/>
          <c:order val="5"/>
          <c:tx>
            <c:strRef>
              <c:f>Resultate!$K$7</c:f>
              <c:strCache>
                <c:ptCount val="1"/>
                <c:pt idx="0">
                  <c:v>LR = 0.01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Resultate!$L$9:$L$38</c:f>
              <c:numCache>
                <c:formatCode>0.00%</c:formatCode>
                <c:ptCount val="30"/>
                <c:pt idx="0">
                  <c:v>0.90049999999999997</c:v>
                </c:pt>
                <c:pt idx="1">
                  <c:v>0.91690000000000005</c:v>
                </c:pt>
                <c:pt idx="2">
                  <c:v>0.92500000000000004</c:v>
                </c:pt>
                <c:pt idx="3">
                  <c:v>0.93140000000000001</c:v>
                </c:pt>
                <c:pt idx="4">
                  <c:v>0.93589999999999995</c:v>
                </c:pt>
                <c:pt idx="5">
                  <c:v>0.93899999999999995</c:v>
                </c:pt>
                <c:pt idx="6">
                  <c:v>0.94240000000000002</c:v>
                </c:pt>
                <c:pt idx="7">
                  <c:v>0.94510000000000005</c:v>
                </c:pt>
                <c:pt idx="8">
                  <c:v>0.94710000000000005</c:v>
                </c:pt>
                <c:pt idx="9">
                  <c:v>0.9486</c:v>
                </c:pt>
                <c:pt idx="10">
                  <c:v>0.9506</c:v>
                </c:pt>
                <c:pt idx="11">
                  <c:v>0.95230000000000004</c:v>
                </c:pt>
                <c:pt idx="12">
                  <c:v>0.95350000000000001</c:v>
                </c:pt>
                <c:pt idx="13">
                  <c:v>0.95550000000000002</c:v>
                </c:pt>
                <c:pt idx="14">
                  <c:v>0.95640000000000003</c:v>
                </c:pt>
                <c:pt idx="15">
                  <c:v>0.95720000000000005</c:v>
                </c:pt>
                <c:pt idx="16">
                  <c:v>0.9577</c:v>
                </c:pt>
                <c:pt idx="17">
                  <c:v>0.95889999999999997</c:v>
                </c:pt>
                <c:pt idx="18">
                  <c:v>0.95960000000000001</c:v>
                </c:pt>
                <c:pt idx="19">
                  <c:v>0.96</c:v>
                </c:pt>
                <c:pt idx="20">
                  <c:v>0.9607</c:v>
                </c:pt>
                <c:pt idx="21">
                  <c:v>0.96140000000000003</c:v>
                </c:pt>
                <c:pt idx="22">
                  <c:v>0.96220000000000006</c:v>
                </c:pt>
                <c:pt idx="23">
                  <c:v>0.96299999999999997</c:v>
                </c:pt>
                <c:pt idx="24">
                  <c:v>0.96379999999999999</c:v>
                </c:pt>
                <c:pt idx="25">
                  <c:v>0.96440000000000003</c:v>
                </c:pt>
                <c:pt idx="26">
                  <c:v>0.96499999999999997</c:v>
                </c:pt>
                <c:pt idx="27">
                  <c:v>0.9657</c:v>
                </c:pt>
                <c:pt idx="28">
                  <c:v>0.96619999999999995</c:v>
                </c:pt>
                <c:pt idx="29">
                  <c:v>0.9667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4-487E-A5BE-840066617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96680"/>
        <c:axId val="588198320"/>
      </c:lineChart>
      <c:catAx>
        <c:axId val="58819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Epochen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198320"/>
        <c:crosses val="autoZero"/>
        <c:auto val="1"/>
        <c:lblAlgn val="ctr"/>
        <c:lblOffset val="100"/>
        <c:noMultiLvlLbl val="0"/>
      </c:catAx>
      <c:valAx>
        <c:axId val="5881983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196680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Insgesamt benötigte Zeit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Trendlinie: Polynom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(Resultate!$R$7,Resultate!$T$7,Resultate!$V$7,Resultate!$X$7,Resultate!$Z$7,Resultate!$AB$7,Resultate!$AD$7,Resultate!$AF$7,Resultate!$Z$86,Resultate!$AB$86,Resultate!$AD$86)</c:f>
              <c:numCache>
                <c:formatCode>0</c:formatCode>
                <c:ptCount val="11"/>
                <c:pt idx="0">
                  <c:v>20</c:v>
                </c:pt>
                <c:pt idx="1">
                  <c:v>40</c:v>
                </c:pt>
                <c:pt idx="2" formatCode="General">
                  <c:v>60</c:v>
                </c:pt>
                <c:pt idx="3" formatCode="General">
                  <c:v>80</c:v>
                </c:pt>
                <c:pt idx="4">
                  <c:v>100</c:v>
                </c:pt>
                <c:pt idx="5" formatCode="General">
                  <c:v>150</c:v>
                </c:pt>
                <c:pt idx="6" formatCode="General">
                  <c:v>200</c:v>
                </c:pt>
                <c:pt idx="7" formatCode="General">
                  <c:v>250</c:v>
                </c:pt>
                <c:pt idx="8" formatCode="General">
                  <c:v>100</c:v>
                </c:pt>
                <c:pt idx="9" formatCode="General">
                  <c:v>150</c:v>
                </c:pt>
                <c:pt idx="10" formatCode="General">
                  <c:v>200</c:v>
                </c:pt>
              </c:numCache>
            </c:numRef>
          </c:xVal>
          <c:yVal>
            <c:numRef>
              <c:f>(Resultate!$R$45,Resultate!$T$35,Resultate!$V$46,Resultate!$X$53,Resultate!$Z$70,Resultate!$AB$50,Resultate!$AD$62,Resultate!$AF$66,Resultate!$Z$129,Resultate!$AB$139,Resultate!$AD$140)</c:f>
              <c:numCache>
                <c:formatCode>0</c:formatCode>
                <c:ptCount val="11"/>
                <c:pt idx="0">
                  <c:v>323.45104716000009</c:v>
                </c:pt>
                <c:pt idx="1">
                  <c:v>210.69968771934509</c:v>
                </c:pt>
                <c:pt idx="2" formatCode="0.00">
                  <c:v>408.05252575874329</c:v>
                </c:pt>
                <c:pt idx="3">
                  <c:v>624.17350578308105</c:v>
                </c:pt>
                <c:pt idx="4">
                  <c:v>981.17251181602467</c:v>
                </c:pt>
                <c:pt idx="5">
                  <c:v>803.29970313000001</c:v>
                </c:pt>
                <c:pt idx="6">
                  <c:v>5942.3081465000005</c:v>
                </c:pt>
                <c:pt idx="7">
                  <c:v>7616.940705</c:v>
                </c:pt>
                <c:pt idx="8">
                  <c:v>725.93048120000014</c:v>
                </c:pt>
                <c:pt idx="9">
                  <c:v>1141.4766197399999</c:v>
                </c:pt>
                <c:pt idx="10">
                  <c:v>5769.5965277000005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B-4B03-9333-194C188D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78056"/>
        <c:axId val="588482648"/>
      </c:scatterChart>
      <c:valAx>
        <c:axId val="5884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</a:t>
                </a:r>
                <a:r>
                  <a:rPr lang="de-CH" baseline="0"/>
                  <a:t> versteckter Neuronen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82648"/>
        <c:crosses val="autoZero"/>
        <c:crossBetween val="midCat"/>
      </c:valAx>
      <c:valAx>
        <c:axId val="5884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7824947364522"/>
          <c:y val="3.943172774099668E-2"/>
          <c:w val="0.80833822951610224"/>
          <c:h val="0.74277887080365168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Resultate!$BP$4</c:f>
              <c:strCache>
                <c:ptCount val="1"/>
                <c:pt idx="0">
                  <c:v>Sigmoid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Resultate!$A$9:$A$62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Resultate!$BQ$9:$BQ$79</c:f>
              <c:numCache>
                <c:formatCode>0.00%</c:formatCode>
                <c:ptCount val="71"/>
                <c:pt idx="0">
                  <c:v>0.52529999999999999</c:v>
                </c:pt>
                <c:pt idx="1">
                  <c:v>0.88829999999999998</c:v>
                </c:pt>
                <c:pt idx="2">
                  <c:v>0.92130000000000001</c:v>
                </c:pt>
                <c:pt idx="3">
                  <c:v>0.94389999999999996</c:v>
                </c:pt>
                <c:pt idx="4">
                  <c:v>0.94840000000000002</c:v>
                </c:pt>
                <c:pt idx="5">
                  <c:v>0.95899999999999996</c:v>
                </c:pt>
                <c:pt idx="6">
                  <c:v>0.96250000000000002</c:v>
                </c:pt>
                <c:pt idx="7">
                  <c:v>0.9667</c:v>
                </c:pt>
                <c:pt idx="8">
                  <c:v>0.96750000000000003</c:v>
                </c:pt>
                <c:pt idx="9">
                  <c:v>0.96630000000000005</c:v>
                </c:pt>
                <c:pt idx="10">
                  <c:v>0.96870000000000001</c:v>
                </c:pt>
                <c:pt idx="11">
                  <c:v>0.97189999999999999</c:v>
                </c:pt>
                <c:pt idx="12">
                  <c:v>0.96919999999999995</c:v>
                </c:pt>
                <c:pt idx="13">
                  <c:v>0.9738</c:v>
                </c:pt>
                <c:pt idx="14">
                  <c:v>0.97170000000000001</c:v>
                </c:pt>
                <c:pt idx="15">
                  <c:v>0.97109999999999996</c:v>
                </c:pt>
                <c:pt idx="16">
                  <c:v>0.97219999999999995</c:v>
                </c:pt>
                <c:pt idx="17">
                  <c:v>0.97370000000000001</c:v>
                </c:pt>
                <c:pt idx="18">
                  <c:v>0.9748</c:v>
                </c:pt>
                <c:pt idx="19">
                  <c:v>0.97709999999999997</c:v>
                </c:pt>
                <c:pt idx="20">
                  <c:v>0.9758</c:v>
                </c:pt>
                <c:pt idx="21">
                  <c:v>0.97209999999999996</c:v>
                </c:pt>
                <c:pt idx="22">
                  <c:v>0.97660000000000002</c:v>
                </c:pt>
                <c:pt idx="23">
                  <c:v>0.97660000000000002</c:v>
                </c:pt>
                <c:pt idx="24">
                  <c:v>0.97699999999999998</c:v>
                </c:pt>
                <c:pt idx="25">
                  <c:v>0.97399999999999998</c:v>
                </c:pt>
                <c:pt idx="26">
                  <c:v>0.9788</c:v>
                </c:pt>
                <c:pt idx="27">
                  <c:v>0.97130000000000005</c:v>
                </c:pt>
                <c:pt idx="28">
                  <c:v>0.97360000000000002</c:v>
                </c:pt>
                <c:pt idx="29">
                  <c:v>0.97929999999999995</c:v>
                </c:pt>
                <c:pt idx="30">
                  <c:v>0.9778</c:v>
                </c:pt>
                <c:pt idx="31">
                  <c:v>0.97799999999999998</c:v>
                </c:pt>
                <c:pt idx="32">
                  <c:v>0.9758</c:v>
                </c:pt>
                <c:pt idx="33">
                  <c:v>0.97789999999999999</c:v>
                </c:pt>
                <c:pt idx="34">
                  <c:v>0.97489999999999999</c:v>
                </c:pt>
                <c:pt idx="35">
                  <c:v>0.97970000000000002</c:v>
                </c:pt>
                <c:pt idx="36">
                  <c:v>0.97929999999999995</c:v>
                </c:pt>
                <c:pt idx="37">
                  <c:v>0.97860000000000003</c:v>
                </c:pt>
                <c:pt idx="38">
                  <c:v>0.97970000000000002</c:v>
                </c:pt>
                <c:pt idx="39">
                  <c:v>0.97729999999999995</c:v>
                </c:pt>
                <c:pt idx="40">
                  <c:v>0.97660000000000002</c:v>
                </c:pt>
                <c:pt idx="41">
                  <c:v>0.97740000000000005</c:v>
                </c:pt>
                <c:pt idx="42">
                  <c:v>0.97850000000000004</c:v>
                </c:pt>
                <c:pt idx="43">
                  <c:v>0.98040000000000005</c:v>
                </c:pt>
                <c:pt idx="44">
                  <c:v>0.97919999999999996</c:v>
                </c:pt>
                <c:pt idx="45">
                  <c:v>0.97460000000000002</c:v>
                </c:pt>
                <c:pt idx="46">
                  <c:v>0.97889999999999999</c:v>
                </c:pt>
                <c:pt idx="47">
                  <c:v>0.98</c:v>
                </c:pt>
                <c:pt idx="48">
                  <c:v>0.97899999999999998</c:v>
                </c:pt>
                <c:pt idx="49">
                  <c:v>0.98040000000000005</c:v>
                </c:pt>
                <c:pt idx="50">
                  <c:v>0.97909999999999997</c:v>
                </c:pt>
                <c:pt idx="51">
                  <c:v>0.98140000000000005</c:v>
                </c:pt>
                <c:pt idx="52">
                  <c:v>0.98070000000000002</c:v>
                </c:pt>
                <c:pt idx="53">
                  <c:v>0.98080000000000001</c:v>
                </c:pt>
                <c:pt idx="54">
                  <c:v>0.98160000000000003</c:v>
                </c:pt>
                <c:pt idx="55">
                  <c:v>0.97989999999999999</c:v>
                </c:pt>
                <c:pt idx="56">
                  <c:v>0.9798</c:v>
                </c:pt>
                <c:pt idx="57">
                  <c:v>0.98089999999999999</c:v>
                </c:pt>
                <c:pt idx="58">
                  <c:v>0.98050000000000004</c:v>
                </c:pt>
                <c:pt idx="59">
                  <c:v>0.97860000000000003</c:v>
                </c:pt>
                <c:pt idx="60">
                  <c:v>0.98060000000000003</c:v>
                </c:pt>
                <c:pt idx="61">
                  <c:v>0.98209999999999997</c:v>
                </c:pt>
                <c:pt idx="62">
                  <c:v>0.98229999999999995</c:v>
                </c:pt>
                <c:pt idx="63">
                  <c:v>0.98029999999999995</c:v>
                </c:pt>
                <c:pt idx="64">
                  <c:v>0.98040000000000005</c:v>
                </c:pt>
                <c:pt idx="65">
                  <c:v>0.98129999999999995</c:v>
                </c:pt>
                <c:pt idx="66">
                  <c:v>0.98019999999999996</c:v>
                </c:pt>
                <c:pt idx="67">
                  <c:v>0.9738</c:v>
                </c:pt>
                <c:pt idx="68">
                  <c:v>0.98099999999999998</c:v>
                </c:pt>
                <c:pt idx="69">
                  <c:v>0.98109999999999997</c:v>
                </c:pt>
                <c:pt idx="70">
                  <c:v>0.97860000000000003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3D9-46DC-8177-BD2C2177A4BE}"/>
            </c:ext>
          </c:extLst>
        </c:ser>
        <c:ser>
          <c:idx val="1"/>
          <c:order val="1"/>
          <c:tx>
            <c:strRef>
              <c:f>Resultate!$BR$4</c:f>
              <c:strCache>
                <c:ptCount val="1"/>
                <c:pt idx="0">
                  <c:v>ReLu + Sigmoid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Resultate!$A$9:$A$41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Resultate!$BS$9:$BS$41</c:f>
              <c:numCache>
                <c:formatCode>0.00%</c:formatCode>
                <c:ptCount val="33"/>
                <c:pt idx="0">
                  <c:v>0.9143</c:v>
                </c:pt>
                <c:pt idx="1">
                  <c:v>0.95099999999999996</c:v>
                </c:pt>
                <c:pt idx="2">
                  <c:v>0.95479999999999998</c:v>
                </c:pt>
                <c:pt idx="3">
                  <c:v>0.95440000000000003</c:v>
                </c:pt>
                <c:pt idx="4">
                  <c:v>0.96530000000000005</c:v>
                </c:pt>
                <c:pt idx="5">
                  <c:v>0.96419999999999995</c:v>
                </c:pt>
                <c:pt idx="6">
                  <c:v>0.96930000000000005</c:v>
                </c:pt>
                <c:pt idx="7">
                  <c:v>0.96950000000000003</c:v>
                </c:pt>
                <c:pt idx="8">
                  <c:v>0.97570000000000001</c:v>
                </c:pt>
                <c:pt idx="9">
                  <c:v>0.97389999999999999</c:v>
                </c:pt>
                <c:pt idx="10">
                  <c:v>0.9748</c:v>
                </c:pt>
                <c:pt idx="11">
                  <c:v>0.97540000000000004</c:v>
                </c:pt>
                <c:pt idx="12">
                  <c:v>0.97470000000000001</c:v>
                </c:pt>
                <c:pt idx="13">
                  <c:v>0.96220000000000006</c:v>
                </c:pt>
                <c:pt idx="14">
                  <c:v>0.97440000000000004</c:v>
                </c:pt>
                <c:pt idx="15">
                  <c:v>0.97699999999999998</c:v>
                </c:pt>
                <c:pt idx="16">
                  <c:v>0.97760000000000002</c:v>
                </c:pt>
                <c:pt idx="17">
                  <c:v>0.97570000000000001</c:v>
                </c:pt>
                <c:pt idx="18">
                  <c:v>0.97660000000000002</c:v>
                </c:pt>
                <c:pt idx="19">
                  <c:v>0.97560000000000002</c:v>
                </c:pt>
                <c:pt idx="20">
                  <c:v>0.97970000000000002</c:v>
                </c:pt>
                <c:pt idx="21">
                  <c:v>0.97929999999999995</c:v>
                </c:pt>
                <c:pt idx="22">
                  <c:v>0.97789999999999999</c:v>
                </c:pt>
                <c:pt idx="23">
                  <c:v>0.98099999999999998</c:v>
                </c:pt>
                <c:pt idx="24">
                  <c:v>0.98150000000000004</c:v>
                </c:pt>
                <c:pt idx="25">
                  <c:v>0.98089999999999999</c:v>
                </c:pt>
                <c:pt idx="26">
                  <c:v>0.97889999999999999</c:v>
                </c:pt>
                <c:pt idx="27">
                  <c:v>0.98150000000000004</c:v>
                </c:pt>
                <c:pt idx="28">
                  <c:v>0.97850000000000004</c:v>
                </c:pt>
                <c:pt idx="29">
                  <c:v>0.97670000000000001</c:v>
                </c:pt>
                <c:pt idx="30">
                  <c:v>0.97960000000000003</c:v>
                </c:pt>
                <c:pt idx="31">
                  <c:v>0.97709999999999997</c:v>
                </c:pt>
                <c:pt idx="32">
                  <c:v>0.97929999999999995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3D9-46DC-8177-BD2C2177A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92544"/>
        <c:axId val="419896152"/>
      </c:scatterChart>
      <c:valAx>
        <c:axId val="419892544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896152"/>
        <c:crosses val="autoZero"/>
        <c:crossBetween val="midCat"/>
        <c:majorUnit val="5"/>
      </c:valAx>
      <c:valAx>
        <c:axId val="41989615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89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Resultate!$CB$8</c:f>
              <c:strCache>
                <c:ptCount val="1"/>
                <c:pt idx="0">
                  <c:v>Genauigkeit bez. Testset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Resultate!$CB$9:$CB$70</c:f>
              <c:numCache>
                <c:formatCode>0.00%</c:formatCode>
                <c:ptCount val="62"/>
                <c:pt idx="0">
                  <c:v>0.93579999999999997</c:v>
                </c:pt>
                <c:pt idx="1">
                  <c:v>0.95520000000000005</c:v>
                </c:pt>
                <c:pt idx="2">
                  <c:v>0.96199999999999997</c:v>
                </c:pt>
                <c:pt idx="3">
                  <c:v>0.96709999999999996</c:v>
                </c:pt>
                <c:pt idx="4">
                  <c:v>0.97019999999999995</c:v>
                </c:pt>
                <c:pt idx="5">
                  <c:v>0.97160000000000002</c:v>
                </c:pt>
                <c:pt idx="6">
                  <c:v>0.97270000000000001</c:v>
                </c:pt>
                <c:pt idx="7">
                  <c:v>0.97360000000000002</c:v>
                </c:pt>
                <c:pt idx="8">
                  <c:v>0.97509999999999997</c:v>
                </c:pt>
                <c:pt idx="9">
                  <c:v>0.97619999999999996</c:v>
                </c:pt>
                <c:pt idx="10">
                  <c:v>0.97660000000000002</c:v>
                </c:pt>
                <c:pt idx="11">
                  <c:v>0.97670000000000001</c:v>
                </c:pt>
                <c:pt idx="12">
                  <c:v>0.97699999999999998</c:v>
                </c:pt>
                <c:pt idx="13">
                  <c:v>0.97760000000000002</c:v>
                </c:pt>
                <c:pt idx="14">
                  <c:v>0.97799999999999998</c:v>
                </c:pt>
                <c:pt idx="15">
                  <c:v>0.97829999999999995</c:v>
                </c:pt>
                <c:pt idx="16">
                  <c:v>0.97809999999999997</c:v>
                </c:pt>
                <c:pt idx="17">
                  <c:v>0.97809999999999997</c:v>
                </c:pt>
                <c:pt idx="18">
                  <c:v>0.97840000000000005</c:v>
                </c:pt>
                <c:pt idx="19">
                  <c:v>0.97870000000000001</c:v>
                </c:pt>
                <c:pt idx="20">
                  <c:v>0.9788</c:v>
                </c:pt>
                <c:pt idx="21">
                  <c:v>0.9788</c:v>
                </c:pt>
                <c:pt idx="22">
                  <c:v>0.97950000000000004</c:v>
                </c:pt>
                <c:pt idx="23">
                  <c:v>0.97960000000000003</c:v>
                </c:pt>
                <c:pt idx="24">
                  <c:v>0.98</c:v>
                </c:pt>
                <c:pt idx="25">
                  <c:v>0.9798</c:v>
                </c:pt>
                <c:pt idx="26">
                  <c:v>0.9798</c:v>
                </c:pt>
                <c:pt idx="27">
                  <c:v>0.98019999999999996</c:v>
                </c:pt>
                <c:pt idx="28">
                  <c:v>0.98040000000000005</c:v>
                </c:pt>
                <c:pt idx="29">
                  <c:v>0.98070000000000002</c:v>
                </c:pt>
                <c:pt idx="30">
                  <c:v>0.98080000000000001</c:v>
                </c:pt>
                <c:pt idx="31">
                  <c:v>0.98119999999999996</c:v>
                </c:pt>
                <c:pt idx="32">
                  <c:v>0.98089999999999999</c:v>
                </c:pt>
                <c:pt idx="33">
                  <c:v>0.98089999999999999</c:v>
                </c:pt>
                <c:pt idx="34">
                  <c:v>0.98089999999999999</c:v>
                </c:pt>
                <c:pt idx="35">
                  <c:v>0.98109999999999997</c:v>
                </c:pt>
                <c:pt idx="36">
                  <c:v>0.98109999999999997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0.98119999999999996</c:v>
                </c:pt>
                <c:pt idx="40">
                  <c:v>0.98150000000000004</c:v>
                </c:pt>
                <c:pt idx="41">
                  <c:v>0.98160000000000003</c:v>
                </c:pt>
                <c:pt idx="42">
                  <c:v>0.98160000000000003</c:v>
                </c:pt>
                <c:pt idx="43">
                  <c:v>0.98150000000000004</c:v>
                </c:pt>
                <c:pt idx="44">
                  <c:v>0.98099999999999998</c:v>
                </c:pt>
                <c:pt idx="45">
                  <c:v>0.98099999999999998</c:v>
                </c:pt>
                <c:pt idx="46">
                  <c:v>0.98119999999999996</c:v>
                </c:pt>
                <c:pt idx="47">
                  <c:v>0.98119999999999996</c:v>
                </c:pt>
                <c:pt idx="48">
                  <c:v>0.98070000000000002</c:v>
                </c:pt>
                <c:pt idx="49">
                  <c:v>0.98080000000000001</c:v>
                </c:pt>
                <c:pt idx="50">
                  <c:v>0.98109999999999997</c:v>
                </c:pt>
                <c:pt idx="51">
                  <c:v>0.98019999999999996</c:v>
                </c:pt>
                <c:pt idx="52">
                  <c:v>0.98050000000000004</c:v>
                </c:pt>
                <c:pt idx="53">
                  <c:v>0.98060000000000003</c:v>
                </c:pt>
                <c:pt idx="54">
                  <c:v>0.98070000000000002</c:v>
                </c:pt>
                <c:pt idx="55">
                  <c:v>0.98040000000000005</c:v>
                </c:pt>
                <c:pt idx="56">
                  <c:v>0.98040000000000005</c:v>
                </c:pt>
                <c:pt idx="57">
                  <c:v>0.98060000000000003</c:v>
                </c:pt>
                <c:pt idx="58">
                  <c:v>0.98080000000000001</c:v>
                </c:pt>
                <c:pt idx="59">
                  <c:v>0.98099999999999998</c:v>
                </c:pt>
                <c:pt idx="60">
                  <c:v>0.98080000000000001</c:v>
                </c:pt>
                <c:pt idx="61">
                  <c:v>0.98099999999999998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6-46B9-A25D-8805A6AF596D}"/>
            </c:ext>
          </c:extLst>
        </c:ser>
        <c:ser>
          <c:idx val="1"/>
          <c:order val="1"/>
          <c:tx>
            <c:strRef>
              <c:f>Resultate!$CC$8</c:f>
              <c:strCache>
                <c:ptCount val="1"/>
                <c:pt idx="0">
                  <c:v>Genauigkeit bez. Trainingsset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Resultate!$CC$9:$CC$70</c:f>
              <c:numCache>
                <c:formatCode>0.00%</c:formatCode>
                <c:ptCount val="62"/>
                <c:pt idx="0">
                  <c:v>0.93668333299999995</c:v>
                </c:pt>
                <c:pt idx="1">
                  <c:v>0.957916667</c:v>
                </c:pt>
                <c:pt idx="2">
                  <c:v>0.96678333299999997</c:v>
                </c:pt>
                <c:pt idx="3">
                  <c:v>0.97293333299999996</c:v>
                </c:pt>
                <c:pt idx="4">
                  <c:v>0.97723333300000004</c:v>
                </c:pt>
                <c:pt idx="5">
                  <c:v>0.98051666699999995</c:v>
                </c:pt>
                <c:pt idx="6">
                  <c:v>0.98283333299999998</c:v>
                </c:pt>
                <c:pt idx="7">
                  <c:v>0.98503333299999996</c:v>
                </c:pt>
                <c:pt idx="8">
                  <c:v>0.98653333300000001</c:v>
                </c:pt>
                <c:pt idx="9">
                  <c:v>0.98780000000000001</c:v>
                </c:pt>
                <c:pt idx="10">
                  <c:v>0.98878333299999999</c:v>
                </c:pt>
                <c:pt idx="11">
                  <c:v>0.98955000000000004</c:v>
                </c:pt>
                <c:pt idx="12">
                  <c:v>0.99024999999999996</c:v>
                </c:pt>
                <c:pt idx="13">
                  <c:v>0.99088333299999998</c:v>
                </c:pt>
                <c:pt idx="14">
                  <c:v>0.99139999999999995</c:v>
                </c:pt>
                <c:pt idx="15">
                  <c:v>0.99191666700000003</c:v>
                </c:pt>
                <c:pt idx="16">
                  <c:v>0.99231666699999999</c:v>
                </c:pt>
                <c:pt idx="17">
                  <c:v>0.99276666700000005</c:v>
                </c:pt>
                <c:pt idx="18">
                  <c:v>0.99319999999999997</c:v>
                </c:pt>
                <c:pt idx="19">
                  <c:v>0.99356666699999996</c:v>
                </c:pt>
                <c:pt idx="20">
                  <c:v>0.99386666700000004</c:v>
                </c:pt>
                <c:pt idx="21">
                  <c:v>0.99411666700000001</c:v>
                </c:pt>
                <c:pt idx="22">
                  <c:v>0.99439999999999995</c:v>
                </c:pt>
                <c:pt idx="23">
                  <c:v>0.99461666699999995</c:v>
                </c:pt>
                <c:pt idx="24">
                  <c:v>0.99486666700000004</c:v>
                </c:pt>
                <c:pt idx="25">
                  <c:v>0.99498333299999997</c:v>
                </c:pt>
                <c:pt idx="26">
                  <c:v>0.99506666700000002</c:v>
                </c:pt>
                <c:pt idx="27">
                  <c:v>0.99514999999999998</c:v>
                </c:pt>
                <c:pt idx="28">
                  <c:v>0.99519999999999997</c:v>
                </c:pt>
                <c:pt idx="29">
                  <c:v>0.99541666699999998</c:v>
                </c:pt>
                <c:pt idx="30">
                  <c:v>0.99548333300000003</c:v>
                </c:pt>
                <c:pt idx="31">
                  <c:v>0.99553333300000002</c:v>
                </c:pt>
                <c:pt idx="32">
                  <c:v>0.99563333300000001</c:v>
                </c:pt>
                <c:pt idx="33">
                  <c:v>0.995683333</c:v>
                </c:pt>
                <c:pt idx="34">
                  <c:v>0.99578333299999999</c:v>
                </c:pt>
                <c:pt idx="35">
                  <c:v>0.99580000000000002</c:v>
                </c:pt>
                <c:pt idx="36">
                  <c:v>0.99583333299999999</c:v>
                </c:pt>
                <c:pt idx="37">
                  <c:v>0.99585000000000001</c:v>
                </c:pt>
                <c:pt idx="38">
                  <c:v>0.99591666700000003</c:v>
                </c:pt>
                <c:pt idx="39">
                  <c:v>0.996</c:v>
                </c:pt>
                <c:pt idx="40">
                  <c:v>0.99613333299999995</c:v>
                </c:pt>
                <c:pt idx="41">
                  <c:v>0.99614999999999998</c:v>
                </c:pt>
                <c:pt idx="42">
                  <c:v>0.99623333300000005</c:v>
                </c:pt>
                <c:pt idx="43">
                  <c:v>0.99624999999999997</c:v>
                </c:pt>
                <c:pt idx="44">
                  <c:v>0.99631666699999999</c:v>
                </c:pt>
                <c:pt idx="45">
                  <c:v>0.99636666699999998</c:v>
                </c:pt>
                <c:pt idx="46">
                  <c:v>0.99639999999999995</c:v>
                </c:pt>
                <c:pt idx="47">
                  <c:v>0.99639999999999995</c:v>
                </c:pt>
                <c:pt idx="48">
                  <c:v>0.99643333300000003</c:v>
                </c:pt>
                <c:pt idx="49">
                  <c:v>0.99646666699999997</c:v>
                </c:pt>
                <c:pt idx="50">
                  <c:v>0.99648333300000003</c:v>
                </c:pt>
                <c:pt idx="51">
                  <c:v>0.99641666699999998</c:v>
                </c:pt>
                <c:pt idx="52">
                  <c:v>0.99660000000000004</c:v>
                </c:pt>
                <c:pt idx="53">
                  <c:v>0.99665000000000004</c:v>
                </c:pt>
                <c:pt idx="54">
                  <c:v>0.99671666699999995</c:v>
                </c:pt>
                <c:pt idx="55">
                  <c:v>0.99675000000000002</c:v>
                </c:pt>
                <c:pt idx="56">
                  <c:v>0.99676666700000005</c:v>
                </c:pt>
                <c:pt idx="57">
                  <c:v>0.99678333299999999</c:v>
                </c:pt>
                <c:pt idx="58">
                  <c:v>0.99678333299999999</c:v>
                </c:pt>
                <c:pt idx="59">
                  <c:v>0.99681666700000005</c:v>
                </c:pt>
                <c:pt idx="60">
                  <c:v>0.99681666700000005</c:v>
                </c:pt>
                <c:pt idx="61">
                  <c:v>0.99683333299999999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6-46B9-A25D-8805A6AF5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982312"/>
        <c:axId val="603984608"/>
      </c:scatterChart>
      <c:valAx>
        <c:axId val="603982312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Epochen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984608"/>
        <c:crosses val="autoZero"/>
        <c:crossBetween val="midCat"/>
      </c:valAx>
      <c:valAx>
        <c:axId val="603984608"/>
        <c:scaling>
          <c:orientation val="minMax"/>
          <c:min val="0.977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Genauigkeit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39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Resultate!$CP$7</c:f>
              <c:strCache>
                <c:ptCount val="1"/>
                <c:pt idx="0">
                  <c:v>Bias = 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(Resultate!$CO$7,Resultate!$CS$7,Resultate!$CW$7)</c:f>
              <c:strCache>
                <c:ptCount val="3"/>
                <c:pt idx="0">
                  <c:v>Seed = 1</c:v>
                </c:pt>
                <c:pt idx="1">
                  <c:v>Seed = 2 </c:v>
                </c:pt>
                <c:pt idx="2">
                  <c:v>Seed = 3</c:v>
                </c:pt>
              </c:strCache>
            </c:strRef>
          </c:cat>
          <c:val>
            <c:numRef>
              <c:f>(Resultate!$CP$70,Resultate!$CT$50,Resultate!$CX$37)</c:f>
              <c:numCache>
                <c:formatCode>0.00%</c:formatCode>
                <c:ptCount val="3"/>
                <c:pt idx="0">
                  <c:v>0.97929999999999995</c:v>
                </c:pt>
                <c:pt idx="1">
                  <c:v>0.97740000000000005</c:v>
                </c:pt>
                <c:pt idx="2">
                  <c:v>0.97609999999999997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66-4C42-8A64-B9AF3C899A90}"/>
            </c:ext>
          </c:extLst>
        </c:ser>
        <c:ser>
          <c:idx val="0"/>
          <c:order val="1"/>
          <c:tx>
            <c:strRef>
              <c:f>Resultate!$CN$7</c:f>
              <c:strCache>
                <c:ptCount val="1"/>
                <c:pt idx="0">
                  <c:v>Bias =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(Resultate!$CO$7,Resultate!$CS$7,Resultate!$CW$7)</c:f>
              <c:strCache>
                <c:ptCount val="3"/>
                <c:pt idx="0">
                  <c:v>Seed = 1</c:v>
                </c:pt>
                <c:pt idx="1">
                  <c:v>Seed = 2 </c:v>
                </c:pt>
                <c:pt idx="2">
                  <c:v>Seed = 3</c:v>
                </c:pt>
              </c:strCache>
            </c:strRef>
          </c:cat>
          <c:val>
            <c:numRef>
              <c:f>(Resultate!$CN$42,Resultate!$CR$37,Resultate!$CV$40)</c:f>
              <c:numCache>
                <c:formatCode>0.00%</c:formatCode>
                <c:ptCount val="3"/>
                <c:pt idx="0">
                  <c:v>0.97609999999999997</c:v>
                </c:pt>
                <c:pt idx="1">
                  <c:v>0.97809999999999997</c:v>
                </c:pt>
                <c:pt idx="2">
                  <c:v>0.97640000000000005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66-4C42-8A64-B9AF3C899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899416"/>
        <c:axId val="657898432"/>
      </c:barChart>
      <c:catAx>
        <c:axId val="65789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898432"/>
        <c:crosses val="autoZero"/>
        <c:auto val="1"/>
        <c:lblAlgn val="ctr"/>
        <c:lblOffset val="100"/>
        <c:noMultiLvlLbl val="0"/>
      </c:catAx>
      <c:valAx>
        <c:axId val="6578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899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123267</xdr:colOff>
      <xdr:row>41</xdr:row>
      <xdr:rowOff>57147</xdr:rowOff>
    </xdr:from>
    <xdr:to>
      <xdr:col>13</xdr:col>
      <xdr:colOff>750794</xdr:colOff>
      <xdr:row>66</xdr:row>
      <xdr:rowOff>100853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F0873B-4501-41EB-AFB8-7561C10AA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435552</xdr:colOff>
      <xdr:row>94</xdr:row>
      <xdr:rowOff>63747</xdr:rowOff>
    </xdr:from>
    <xdr:to>
      <xdr:col>43</xdr:col>
      <xdr:colOff>40340</xdr:colOff>
      <xdr:row>111</xdr:row>
      <xdr:rowOff>136713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D127B3-8037-4506-89B1-C9DF8A27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541635</xdr:colOff>
      <xdr:row>115</xdr:row>
      <xdr:rowOff>144069</xdr:rowOff>
    </xdr:from>
    <xdr:to>
      <xdr:col>43</xdr:col>
      <xdr:colOff>231323</xdr:colOff>
      <xdr:row>131</xdr:row>
      <xdr:rowOff>40824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BA2EB7-9716-40DB-B8CA-36DFE0ECA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13</xdr:col>
      <xdr:colOff>627527</xdr:colOff>
      <xdr:row>95</xdr:row>
      <xdr:rowOff>43706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E7405C-5B1F-46E6-B701-F6B794560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497543</xdr:colOff>
      <xdr:row>132</xdr:row>
      <xdr:rowOff>132229</xdr:rowOff>
    </xdr:from>
    <xdr:to>
      <xdr:col>43</xdr:col>
      <xdr:colOff>219636</xdr:colOff>
      <xdr:row>148</xdr:row>
      <xdr:rowOff>20170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6850AA-3A93-456B-8E06-2F5A36BEF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570700</xdr:colOff>
      <xdr:row>91</xdr:row>
      <xdr:rowOff>17927</xdr:rowOff>
    </xdr:from>
    <xdr:to>
      <xdr:col>70</xdr:col>
      <xdr:colOff>587509</xdr:colOff>
      <xdr:row>112</xdr:row>
      <xdr:rowOff>115258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84D69F-B422-41F5-9E4E-A9A9FD581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76</xdr:col>
      <xdr:colOff>431426</xdr:colOff>
      <xdr:row>78</xdr:row>
      <xdr:rowOff>90766</xdr:rowOff>
    </xdr:from>
    <xdr:to>
      <xdr:col>82</xdr:col>
      <xdr:colOff>762001</xdr:colOff>
      <xdr:row>100</xdr:row>
      <xdr:rowOff>112060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EEE5739-21CB-497C-8F7A-B68853A7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95</xdr:col>
      <xdr:colOff>106455</xdr:colOff>
      <xdr:row>56</xdr:row>
      <xdr:rowOff>169208</xdr:rowOff>
    </xdr:from>
    <xdr:to>
      <xdr:col>101</xdr:col>
      <xdr:colOff>0</xdr:colOff>
      <xdr:row>72</xdr:row>
      <xdr:rowOff>156883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0990753-5F8F-4B9A-B77A-CF916102F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0F8D-1C1E-458F-984F-02BE996BB247}">
  <sheetPr>
    <pageSetUpPr autoPageBreaks="0"/>
  </sheetPr>
  <dimension ref="A1:DE142"/>
  <sheetViews>
    <sheetView tabSelected="1" zoomScale="70" zoomScaleNormal="70" workbookViewId="0">
      <selection activeCell="H24" sqref="H24"/>
    </sheetView>
  </sheetViews>
  <sheetFormatPr baseColWidth="10" defaultColWidth="12.7109375" defaultRowHeight="14.25" x14ac:dyDescent="0.2"/>
  <cols>
    <col min="1" max="45" width="12.7109375" style="4"/>
    <col min="46" max="46" width="12.7109375" style="54"/>
    <col min="47" max="16384" width="12.7109375" style="4"/>
  </cols>
  <sheetData>
    <row r="1" spans="1:109" x14ac:dyDescent="0.2">
      <c r="A1" s="4" t="s">
        <v>44</v>
      </c>
    </row>
    <row r="2" spans="1:109" s="1" customFormat="1" ht="15" x14ac:dyDescent="0.25">
      <c r="A2" s="7">
        <f>SUM(C39,E39,G39,I39,K39,M39,P9:P25,R9:R43,T9:T33,V9:V44,X9:X51,Z9:Z68,AB9:AB48,AF9:AF64,AH9:AH13,AL9:AL11,AR9:AR47,AT9:AT18,AT22:AT35,AV9:AV48,AX9:AX60,AZ9:AZ68,BB9:BB88,BD9:BD32,BD36:BD67,BH41:BH67,BF9:BF13,BH9:BH37,BJ9:BJ66,BL9:BL67,BN9:BN33,BP9:BP79,BR9:BR41,BT9:BT116,BV9:BV37,CA9:CA70,CM9:CM40,CQ9:CQ35,CU9:CU38,CW9:CW35,AD9:AD60,Z88:Z127,AB88:AB137,AD88:AD138,AJ9:AJ11,DB9:DB17,DB23:DB30,DB37:DB44)</f>
        <v>164916.87197497481</v>
      </c>
      <c r="B2" s="9">
        <f>A2/3600</f>
        <v>45.810242215270783</v>
      </c>
      <c r="AP2" s="1" t="s">
        <v>23</v>
      </c>
      <c r="AT2" s="49"/>
    </row>
    <row r="3" spans="1:109" ht="15" x14ac:dyDescent="0.25">
      <c r="CA3" s="1" t="s">
        <v>46</v>
      </c>
      <c r="CM3" s="1" t="s">
        <v>53</v>
      </c>
      <c r="DB3" s="1" t="s">
        <v>65</v>
      </c>
    </row>
    <row r="4" spans="1:109" s="1" customFormat="1" ht="15" x14ac:dyDescent="0.25">
      <c r="AO4" s="34" t="s">
        <v>18</v>
      </c>
      <c r="AP4" s="33" t="s">
        <v>13</v>
      </c>
      <c r="AQ4" s="34"/>
      <c r="AR4" s="33" t="s">
        <v>22</v>
      </c>
      <c r="AS4" s="34"/>
      <c r="AT4" s="50" t="s">
        <v>24</v>
      </c>
      <c r="AU4" s="33"/>
      <c r="AV4" s="33" t="s">
        <v>24</v>
      </c>
      <c r="AW4" s="34"/>
      <c r="AX4" s="33" t="s">
        <v>25</v>
      </c>
      <c r="AY4" s="34"/>
      <c r="AZ4" s="33" t="s">
        <v>24</v>
      </c>
      <c r="BA4" s="33"/>
      <c r="BB4" s="33" t="s">
        <v>24</v>
      </c>
      <c r="BC4" s="33"/>
      <c r="BD4" s="33" t="s">
        <v>36</v>
      </c>
      <c r="BE4" s="34"/>
      <c r="BF4" s="35" t="s">
        <v>37</v>
      </c>
      <c r="BG4" s="34"/>
      <c r="BH4" s="33" t="s">
        <v>38</v>
      </c>
      <c r="BI4" s="34"/>
      <c r="BJ4" s="33" t="s">
        <v>36</v>
      </c>
      <c r="BK4" s="34"/>
      <c r="BL4" s="35" t="s">
        <v>39</v>
      </c>
      <c r="BM4" s="34"/>
      <c r="BN4" s="35" t="s">
        <v>39</v>
      </c>
      <c r="BO4" s="34"/>
      <c r="BP4" s="35" t="s">
        <v>13</v>
      </c>
      <c r="BQ4" s="34"/>
      <c r="BR4" s="33" t="s">
        <v>39</v>
      </c>
      <c r="BS4" s="33"/>
      <c r="BT4" s="33" t="s">
        <v>13</v>
      </c>
      <c r="BU4" s="33"/>
      <c r="BV4" s="33" t="s">
        <v>39</v>
      </c>
      <c r="BW4" s="33"/>
      <c r="CJ4" s="2"/>
    </row>
    <row r="5" spans="1:109" ht="15" x14ac:dyDescent="0.25">
      <c r="C5" s="1" t="s">
        <v>0</v>
      </c>
      <c r="P5" s="1" t="s">
        <v>34</v>
      </c>
      <c r="AO5" s="37" t="s">
        <v>19</v>
      </c>
      <c r="AP5" s="4">
        <v>0.1</v>
      </c>
      <c r="AQ5" s="6"/>
      <c r="AR5" s="4">
        <v>0.01</v>
      </c>
      <c r="AS5" s="6"/>
      <c r="AT5" s="51">
        <v>0.1</v>
      </c>
      <c r="AU5" s="14"/>
      <c r="AV5" s="4">
        <v>0.05</v>
      </c>
      <c r="AW5" s="6"/>
      <c r="AX5" s="4">
        <v>0.01</v>
      </c>
      <c r="AY5" s="6"/>
      <c r="AZ5" s="14">
        <v>5.0000000000000001E-3</v>
      </c>
      <c r="BA5" s="14"/>
      <c r="BB5" s="14">
        <v>1E-3</v>
      </c>
      <c r="BC5" s="14"/>
      <c r="BD5" s="4">
        <v>0.01</v>
      </c>
      <c r="BE5" s="6"/>
      <c r="BF5" s="5">
        <v>5.0000000000000001E-3</v>
      </c>
      <c r="BG5" s="6"/>
      <c r="BH5" s="4">
        <v>0.01</v>
      </c>
      <c r="BI5" s="6"/>
      <c r="BJ5" s="4">
        <v>1E-4</v>
      </c>
      <c r="BK5" s="6"/>
      <c r="BL5" s="5">
        <v>0.01</v>
      </c>
      <c r="BM5" s="6"/>
      <c r="BN5" s="5">
        <v>0.01</v>
      </c>
      <c r="BO5" s="6"/>
      <c r="BP5" s="4">
        <v>0.1</v>
      </c>
      <c r="BQ5" s="42"/>
      <c r="BR5" s="4">
        <v>0.01</v>
      </c>
      <c r="BT5" s="4">
        <v>0.01</v>
      </c>
      <c r="BV5" s="4">
        <v>1E-3</v>
      </c>
      <c r="CA5" s="4">
        <v>0.1</v>
      </c>
      <c r="CE5" s="4">
        <v>0.1</v>
      </c>
      <c r="CM5" s="4">
        <v>0.1</v>
      </c>
      <c r="CO5" s="4">
        <v>0.1</v>
      </c>
      <c r="CQ5" s="4">
        <v>0.1</v>
      </c>
      <c r="CS5" s="4">
        <v>0.1</v>
      </c>
      <c r="CU5" s="4">
        <v>0.1</v>
      </c>
      <c r="CW5" s="4">
        <v>0.1</v>
      </c>
      <c r="DB5" s="4">
        <v>1</v>
      </c>
    </row>
    <row r="6" spans="1:109" ht="15" x14ac:dyDescent="0.25">
      <c r="AO6" s="37" t="s">
        <v>20</v>
      </c>
      <c r="AP6" s="4">
        <v>100</v>
      </c>
      <c r="AQ6" s="6"/>
      <c r="AR6" s="4">
        <v>100</v>
      </c>
      <c r="AS6" s="6"/>
      <c r="AT6" s="55">
        <v>100</v>
      </c>
      <c r="AU6" s="14"/>
      <c r="AV6" s="4">
        <v>100</v>
      </c>
      <c r="AW6" s="6"/>
      <c r="AX6" s="4">
        <v>100</v>
      </c>
      <c r="AY6" s="6"/>
      <c r="AZ6" s="14">
        <v>100</v>
      </c>
      <c r="BA6" s="14"/>
      <c r="BB6" s="14">
        <v>100</v>
      </c>
      <c r="BC6" s="14"/>
      <c r="BD6" s="4">
        <v>100</v>
      </c>
      <c r="BE6" s="6"/>
      <c r="BF6" s="5">
        <v>250</v>
      </c>
      <c r="BG6" s="6"/>
      <c r="BH6" s="4">
        <v>100</v>
      </c>
      <c r="BI6" s="6"/>
      <c r="BJ6" s="4">
        <v>250</v>
      </c>
      <c r="BK6" s="6"/>
      <c r="BL6" s="5">
        <v>100</v>
      </c>
      <c r="BM6" s="6"/>
      <c r="BN6" s="5" t="s">
        <v>27</v>
      </c>
      <c r="BO6" s="6"/>
      <c r="BP6" s="4" t="s">
        <v>29</v>
      </c>
      <c r="BQ6" s="6"/>
      <c r="BR6" s="4" t="s">
        <v>29</v>
      </c>
      <c r="BT6" s="4" t="s">
        <v>29</v>
      </c>
      <c r="BV6" s="4" t="s">
        <v>29</v>
      </c>
      <c r="CA6" s="4">
        <v>100</v>
      </c>
      <c r="CE6" s="4">
        <v>100</v>
      </c>
      <c r="CM6" s="4">
        <v>100</v>
      </c>
      <c r="CO6" s="4">
        <v>100</v>
      </c>
      <c r="CQ6" s="4">
        <v>100</v>
      </c>
      <c r="CS6" s="4">
        <v>100</v>
      </c>
      <c r="CU6" s="4">
        <v>100</v>
      </c>
      <c r="CW6" s="4">
        <v>100</v>
      </c>
      <c r="DB6" s="4">
        <v>250</v>
      </c>
    </row>
    <row r="7" spans="1:109" ht="30.75" customHeight="1" x14ac:dyDescent="0.25">
      <c r="C7" s="1" t="s">
        <v>33</v>
      </c>
      <c r="E7" s="2" t="s">
        <v>5</v>
      </c>
      <c r="F7" s="2"/>
      <c r="G7" s="2" t="s">
        <v>6</v>
      </c>
      <c r="H7" s="2"/>
      <c r="I7" s="2" t="s">
        <v>4</v>
      </c>
      <c r="J7" s="2"/>
      <c r="K7" s="2" t="s">
        <v>7</v>
      </c>
      <c r="L7" s="2"/>
      <c r="M7" s="2" t="s">
        <v>8</v>
      </c>
      <c r="N7" s="2"/>
      <c r="P7" s="1">
        <v>0</v>
      </c>
      <c r="R7" s="3">
        <v>20</v>
      </c>
      <c r="S7" s="1"/>
      <c r="T7" s="3">
        <v>40</v>
      </c>
      <c r="U7" s="1"/>
      <c r="V7" s="1">
        <v>60</v>
      </c>
      <c r="W7" s="1"/>
      <c r="X7" s="1">
        <v>80</v>
      </c>
      <c r="Y7" s="1"/>
      <c r="Z7" s="3">
        <v>100</v>
      </c>
      <c r="AA7" s="1"/>
      <c r="AB7" s="56">
        <v>150</v>
      </c>
      <c r="AC7" s="1"/>
      <c r="AD7" s="1">
        <v>200</v>
      </c>
      <c r="AE7" s="1"/>
      <c r="AF7" s="1">
        <v>250</v>
      </c>
      <c r="AG7" s="1"/>
      <c r="AH7" s="1">
        <v>500</v>
      </c>
      <c r="AI7" s="1" t="s">
        <v>42</v>
      </c>
      <c r="AJ7" s="1">
        <v>750</v>
      </c>
      <c r="AK7" s="1" t="s">
        <v>42</v>
      </c>
      <c r="AL7" s="1">
        <v>1000</v>
      </c>
      <c r="AM7" s="1" t="s">
        <v>42</v>
      </c>
      <c r="AN7" s="1"/>
      <c r="AO7" s="34" t="s">
        <v>21</v>
      </c>
      <c r="AP7" s="47" t="s">
        <v>14</v>
      </c>
      <c r="AQ7" s="48"/>
      <c r="AR7" s="28"/>
      <c r="AS7" s="29"/>
      <c r="AT7" s="52"/>
      <c r="AU7" s="43"/>
      <c r="AV7" s="28"/>
      <c r="AW7" s="29"/>
      <c r="AX7" s="28"/>
      <c r="AY7" s="29"/>
      <c r="AZ7" s="43"/>
      <c r="BA7" s="43"/>
      <c r="BB7" s="43"/>
      <c r="BC7" s="43"/>
      <c r="BD7" s="76" t="s">
        <v>40</v>
      </c>
      <c r="BE7" s="77"/>
      <c r="BF7" s="76" t="s">
        <v>26</v>
      </c>
      <c r="BG7" s="77"/>
      <c r="BH7" s="28"/>
      <c r="BI7" s="29"/>
      <c r="BJ7" s="28"/>
      <c r="BK7" s="29"/>
      <c r="BL7" s="76" t="s">
        <v>41</v>
      </c>
      <c r="BM7" s="77"/>
      <c r="BN7" s="76" t="s">
        <v>28</v>
      </c>
      <c r="BO7" s="77"/>
      <c r="BP7" s="57" t="s">
        <v>45</v>
      </c>
      <c r="BQ7" s="6"/>
      <c r="BR7" s="57" t="s">
        <v>45</v>
      </c>
      <c r="BT7" s="57" t="s">
        <v>45</v>
      </c>
      <c r="BV7" s="57" t="s">
        <v>45</v>
      </c>
      <c r="CE7" s="57" t="s">
        <v>50</v>
      </c>
      <c r="CM7" s="57" t="s">
        <v>58</v>
      </c>
      <c r="CN7" s="57" t="s">
        <v>55</v>
      </c>
      <c r="CO7" s="57" t="s">
        <v>58</v>
      </c>
      <c r="CP7" s="57" t="s">
        <v>56</v>
      </c>
      <c r="CQ7" s="57" t="s">
        <v>54</v>
      </c>
      <c r="CR7" s="57" t="s">
        <v>55</v>
      </c>
      <c r="CS7" s="69" t="s">
        <v>54</v>
      </c>
      <c r="CT7" s="69" t="s">
        <v>57</v>
      </c>
      <c r="CU7" s="57" t="s">
        <v>61</v>
      </c>
      <c r="CV7" s="57" t="s">
        <v>55</v>
      </c>
      <c r="CW7" s="57" t="s">
        <v>61</v>
      </c>
      <c r="CX7" s="69" t="s">
        <v>57</v>
      </c>
      <c r="DB7" s="57" t="s">
        <v>62</v>
      </c>
    </row>
    <row r="8" spans="1:109" ht="15" x14ac:dyDescent="0.25">
      <c r="A8" s="1" t="s">
        <v>52</v>
      </c>
      <c r="C8" s="20" t="s">
        <v>1</v>
      </c>
      <c r="D8" s="20" t="s">
        <v>2</v>
      </c>
      <c r="E8" s="20" t="s">
        <v>1</v>
      </c>
      <c r="F8" s="21" t="s">
        <v>2</v>
      </c>
      <c r="G8" s="22" t="s">
        <v>1</v>
      </c>
      <c r="H8" s="21" t="s">
        <v>2</v>
      </c>
      <c r="I8" s="5" t="s">
        <v>3</v>
      </c>
      <c r="J8" s="6" t="s">
        <v>2</v>
      </c>
      <c r="K8" s="20" t="s">
        <v>1</v>
      </c>
      <c r="L8" s="21" t="s">
        <v>2</v>
      </c>
      <c r="M8" s="20" t="s">
        <v>1</v>
      </c>
      <c r="N8" s="20" t="s">
        <v>2</v>
      </c>
      <c r="P8" s="4" t="s">
        <v>1</v>
      </c>
      <c r="Q8" s="4" t="s">
        <v>2</v>
      </c>
      <c r="R8" s="20" t="s">
        <v>1</v>
      </c>
      <c r="S8" s="20" t="s">
        <v>2</v>
      </c>
      <c r="T8" s="20" t="s">
        <v>1</v>
      </c>
      <c r="U8" s="20" t="s">
        <v>2</v>
      </c>
      <c r="V8" s="20" t="s">
        <v>1</v>
      </c>
      <c r="W8" s="20" t="s">
        <v>2</v>
      </c>
      <c r="X8" s="20" t="s">
        <v>1</v>
      </c>
      <c r="Y8" s="20" t="s">
        <v>2</v>
      </c>
      <c r="Z8" s="20" t="s">
        <v>1</v>
      </c>
      <c r="AA8" s="20" t="s">
        <v>2</v>
      </c>
      <c r="AB8" s="20" t="s">
        <v>1</v>
      </c>
      <c r="AC8" s="21" t="s">
        <v>2</v>
      </c>
      <c r="AD8" s="20" t="s">
        <v>1</v>
      </c>
      <c r="AE8" s="20" t="s">
        <v>2</v>
      </c>
      <c r="AF8" s="4" t="s">
        <v>1</v>
      </c>
      <c r="AG8" s="4" t="s">
        <v>2</v>
      </c>
      <c r="AH8" s="20" t="s">
        <v>1</v>
      </c>
      <c r="AI8" s="20" t="s">
        <v>2</v>
      </c>
      <c r="AJ8" s="20" t="s">
        <v>1</v>
      </c>
      <c r="AK8" s="20" t="s">
        <v>2</v>
      </c>
      <c r="AL8" s="20" t="s">
        <v>1</v>
      </c>
      <c r="AM8" s="20" t="s">
        <v>2</v>
      </c>
      <c r="AP8" s="4" t="s">
        <v>9</v>
      </c>
      <c r="AQ8" s="14" t="s">
        <v>10</v>
      </c>
      <c r="AR8" s="4" t="s">
        <v>1</v>
      </c>
      <c r="AS8" s="30" t="s">
        <v>2</v>
      </c>
      <c r="AT8" s="46" t="s">
        <v>1</v>
      </c>
      <c r="AU8" s="20" t="s">
        <v>2</v>
      </c>
      <c r="AV8" s="20" t="s">
        <v>1</v>
      </c>
      <c r="AW8" s="21" t="s">
        <v>2</v>
      </c>
      <c r="AX8" s="20" t="s">
        <v>1</v>
      </c>
      <c r="AY8" s="21" t="s">
        <v>2</v>
      </c>
      <c r="AZ8" s="20" t="s">
        <v>1</v>
      </c>
      <c r="BA8" s="20" t="s">
        <v>2</v>
      </c>
      <c r="BB8" s="20" t="s">
        <v>1</v>
      </c>
      <c r="BC8" s="20" t="s">
        <v>2</v>
      </c>
      <c r="BD8" s="20" t="s">
        <v>1</v>
      </c>
      <c r="BE8" s="21" t="s">
        <v>2</v>
      </c>
      <c r="BF8" s="20" t="s">
        <v>1</v>
      </c>
      <c r="BG8" s="21" t="s">
        <v>2</v>
      </c>
      <c r="BH8" s="4" t="s">
        <v>1</v>
      </c>
      <c r="BI8" s="6" t="s">
        <v>2</v>
      </c>
      <c r="BJ8" s="4" t="s">
        <v>1</v>
      </c>
      <c r="BK8" s="6" t="s">
        <v>2</v>
      </c>
      <c r="BL8" s="5" t="s">
        <v>1</v>
      </c>
      <c r="BM8" s="6" t="s">
        <v>2</v>
      </c>
      <c r="BN8" s="5" t="s">
        <v>1</v>
      </c>
      <c r="BO8" s="6" t="s">
        <v>2</v>
      </c>
      <c r="BP8" s="4" t="s">
        <v>1</v>
      </c>
      <c r="BQ8" s="6" t="s">
        <v>2</v>
      </c>
      <c r="BR8" s="40" t="s">
        <v>1</v>
      </c>
      <c r="BS8" s="40" t="s">
        <v>2</v>
      </c>
      <c r="BT8" s="68" t="s">
        <v>1</v>
      </c>
      <c r="BU8" s="4" t="s">
        <v>2</v>
      </c>
      <c r="BV8" s="4" t="s">
        <v>1</v>
      </c>
      <c r="BW8" s="4" t="s">
        <v>2</v>
      </c>
      <c r="BY8" s="1" t="s">
        <v>52</v>
      </c>
      <c r="CA8" s="4" t="s">
        <v>1</v>
      </c>
      <c r="CB8" s="4" t="s">
        <v>49</v>
      </c>
      <c r="CC8" s="4" t="s">
        <v>48</v>
      </c>
      <c r="CD8" s="4" t="s">
        <v>47</v>
      </c>
      <c r="CE8" s="4" t="s">
        <v>1</v>
      </c>
      <c r="CF8" s="4" t="s">
        <v>2</v>
      </c>
      <c r="CG8" s="4" t="s">
        <v>48</v>
      </c>
      <c r="CM8" s="4" t="s">
        <v>1</v>
      </c>
      <c r="CN8" s="4" t="s">
        <v>2</v>
      </c>
      <c r="CO8" s="20" t="s">
        <v>1</v>
      </c>
      <c r="CP8" s="20" t="s">
        <v>2</v>
      </c>
      <c r="CQ8" s="20" t="s">
        <v>1</v>
      </c>
      <c r="CR8" s="20" t="s">
        <v>2</v>
      </c>
      <c r="CS8" s="4" t="s">
        <v>1</v>
      </c>
      <c r="CT8" s="4" t="s">
        <v>2</v>
      </c>
      <c r="CU8" s="20" t="s">
        <v>1</v>
      </c>
      <c r="CV8" s="20" t="s">
        <v>2</v>
      </c>
      <c r="CW8" s="4" t="s">
        <v>1</v>
      </c>
      <c r="CX8" s="4" t="s">
        <v>2</v>
      </c>
      <c r="DB8" s="20" t="s">
        <v>1</v>
      </c>
      <c r="DC8" s="20" t="s">
        <v>2</v>
      </c>
      <c r="DD8" s="71" t="s">
        <v>63</v>
      </c>
      <c r="DE8" s="71"/>
    </row>
    <row r="9" spans="1:109" x14ac:dyDescent="0.2">
      <c r="A9" s="4">
        <v>1</v>
      </c>
      <c r="C9" s="25">
        <v>20.17510724067688</v>
      </c>
      <c r="D9" s="26">
        <v>0.94020000000000004</v>
      </c>
      <c r="E9" s="25">
        <v>20.590295791625977</v>
      </c>
      <c r="F9" s="24">
        <v>0.95079999999999998</v>
      </c>
      <c r="G9" s="23">
        <v>20.19427490234375</v>
      </c>
      <c r="H9" s="24">
        <v>0.94920000000000004</v>
      </c>
      <c r="I9" s="23">
        <v>18.705639839172399</v>
      </c>
      <c r="J9" s="24">
        <v>0.93610000000000004</v>
      </c>
      <c r="K9" s="25">
        <v>22.190630197525024</v>
      </c>
      <c r="L9" s="24">
        <v>0.90049999999999997</v>
      </c>
      <c r="M9" s="25">
        <v>20.641427755355835</v>
      </c>
      <c r="N9" s="26">
        <v>0.92789999999999995</v>
      </c>
      <c r="P9" s="9">
        <v>6.6108915809999997</v>
      </c>
      <c r="Q9" s="10">
        <v>0.89690000000000003</v>
      </c>
      <c r="R9" s="25">
        <v>11.63693428</v>
      </c>
      <c r="S9" s="24">
        <v>0.91149999999999998</v>
      </c>
      <c r="T9" s="25">
        <v>12.568286657333374</v>
      </c>
      <c r="U9" s="24">
        <v>0.92659999999999998</v>
      </c>
      <c r="V9" s="25">
        <v>13.404703855514526</v>
      </c>
      <c r="W9" s="24">
        <v>0.9345</v>
      </c>
      <c r="X9" s="25">
        <v>18.704020738601685</v>
      </c>
      <c r="Y9" s="24">
        <v>0.93620000000000003</v>
      </c>
      <c r="Z9" s="25">
        <v>18.15132474899292</v>
      </c>
      <c r="AA9" s="24">
        <v>0.93610000000000004</v>
      </c>
      <c r="AB9" s="46">
        <v>24.74317813</v>
      </c>
      <c r="AC9" s="24">
        <v>0.93579999999999997</v>
      </c>
      <c r="AD9" s="46">
        <v>137.9754174</v>
      </c>
      <c r="AE9" s="24">
        <v>0.9395</v>
      </c>
      <c r="AF9" s="7">
        <v>167.09832359999999</v>
      </c>
      <c r="AG9" s="8">
        <v>0.93869999999999998</v>
      </c>
      <c r="AH9" s="7">
        <v>329.85305738449</v>
      </c>
      <c r="AI9" s="4">
        <v>0.93630000000000002</v>
      </c>
      <c r="AJ9" s="7">
        <v>537.97454380988995</v>
      </c>
      <c r="AK9" s="10">
        <v>0.92559999999999998</v>
      </c>
      <c r="AL9" s="7">
        <v>729.70014100738501</v>
      </c>
      <c r="AM9" s="10">
        <v>0.92110000000000003</v>
      </c>
      <c r="AP9" s="7">
        <f>SUM(Z9:Z65)</f>
        <v>1076.3081398010254</v>
      </c>
      <c r="AQ9" s="15">
        <f>MAX(AA9:AA68)</f>
        <v>0.97929999999999995</v>
      </c>
      <c r="AR9" s="9">
        <v>20.766800400000001</v>
      </c>
      <c r="AS9" s="31">
        <v>0.96</v>
      </c>
      <c r="AT9" s="46">
        <v>21.569473739999999</v>
      </c>
      <c r="AU9" s="26">
        <v>0.19470000000000001</v>
      </c>
      <c r="AV9" s="25">
        <v>19.756000518798828</v>
      </c>
      <c r="AW9" s="24">
        <v>0.89170000000000005</v>
      </c>
      <c r="AX9" s="25">
        <v>18.857948303222656</v>
      </c>
      <c r="AY9" s="24">
        <v>0.91</v>
      </c>
      <c r="AZ9" s="25">
        <v>26.651061296463013</v>
      </c>
      <c r="BA9" s="26">
        <v>0.90720000000000001</v>
      </c>
      <c r="BB9" s="46">
        <v>21.110614776611328</v>
      </c>
      <c r="BC9" s="26">
        <v>0.85570000000000002</v>
      </c>
      <c r="BD9" s="25">
        <v>18.10716438293457</v>
      </c>
      <c r="BE9" s="24">
        <v>0.31190000000000001</v>
      </c>
      <c r="BF9" s="7">
        <v>171.80942797660799</v>
      </c>
      <c r="BG9" s="8">
        <v>0.21060000000000001</v>
      </c>
      <c r="BH9" s="9">
        <v>22.279747010000001</v>
      </c>
      <c r="BI9" s="8">
        <v>0.93610000000000004</v>
      </c>
      <c r="BJ9" s="7">
        <v>125.5044236</v>
      </c>
      <c r="BK9" s="8">
        <v>0.20480000000000001</v>
      </c>
      <c r="BL9" s="32">
        <v>24.378318310000001</v>
      </c>
      <c r="BM9" s="8">
        <v>0.93579999999999997</v>
      </c>
      <c r="BN9" s="32">
        <v>21.61422396</v>
      </c>
      <c r="BO9" s="8">
        <v>0.94210000000000005</v>
      </c>
      <c r="BP9" s="7">
        <v>574.67441889999998</v>
      </c>
      <c r="BQ9" s="8">
        <v>0.52529999999999999</v>
      </c>
      <c r="BR9" s="41">
        <v>356.5291383266449</v>
      </c>
      <c r="BS9" s="26">
        <v>0.9143</v>
      </c>
      <c r="BT9" s="7">
        <v>343.71726869999998</v>
      </c>
      <c r="BU9" s="10">
        <v>9.5799999999999996E-2</v>
      </c>
      <c r="BV9" s="7">
        <v>547.63946840000006</v>
      </c>
      <c r="BW9" s="10">
        <v>0.87509999999999999</v>
      </c>
      <c r="BY9" s="4">
        <v>1</v>
      </c>
      <c r="CA9" s="9">
        <v>33.738648650000002</v>
      </c>
      <c r="CB9" s="10">
        <v>0.93579999999999997</v>
      </c>
      <c r="CC9" s="10">
        <v>0.93668333299999995</v>
      </c>
      <c r="CD9" s="36">
        <f>CC9-CB9</f>
        <v>8.8333299999998616E-4</v>
      </c>
      <c r="CE9" s="9">
        <v>1.6062295440000001</v>
      </c>
      <c r="CF9" s="10">
        <v>0.33510000000000001</v>
      </c>
      <c r="CG9" s="58">
        <v>0.47</v>
      </c>
      <c r="CM9" s="9">
        <v>20.529416319999999</v>
      </c>
      <c r="CN9" s="10">
        <v>0.93640000000000001</v>
      </c>
      <c r="CO9" s="25">
        <v>18.15132474899292</v>
      </c>
      <c r="CP9" s="26">
        <v>0.93610000000000004</v>
      </c>
      <c r="CQ9" s="70">
        <v>17.161497592926025</v>
      </c>
      <c r="CR9" s="26">
        <v>0.93959999999999999</v>
      </c>
      <c r="CS9" s="9">
        <v>21.121404170000002</v>
      </c>
      <c r="CT9" s="10">
        <v>0.93700000000000006</v>
      </c>
      <c r="CU9" s="25">
        <v>22.351847410202026</v>
      </c>
      <c r="CV9" s="26">
        <v>0.93620000000000003</v>
      </c>
      <c r="CW9" s="9">
        <v>19.701695440000002</v>
      </c>
      <c r="CX9" s="10">
        <v>0.93889999999999996</v>
      </c>
      <c r="DB9" s="73">
        <v>184.1648371</v>
      </c>
      <c r="DC9" s="72">
        <v>0.1135</v>
      </c>
      <c r="DD9" s="4">
        <v>0</v>
      </c>
    </row>
    <row r="10" spans="1:109" x14ac:dyDescent="0.2">
      <c r="A10" s="4">
        <v>2</v>
      </c>
      <c r="C10" s="25">
        <v>21.040776014328003</v>
      </c>
      <c r="D10" s="26">
        <v>0.94910000000000005</v>
      </c>
      <c r="E10" s="25">
        <v>20.713734865188599</v>
      </c>
      <c r="F10" s="24">
        <v>0.95899999999999996</v>
      </c>
      <c r="G10" s="23">
        <v>21.420387744903564</v>
      </c>
      <c r="H10" s="24">
        <v>0.96230000000000004</v>
      </c>
      <c r="I10" s="23">
        <v>19.3345928192138</v>
      </c>
      <c r="J10" s="24">
        <v>0.95389999999999997</v>
      </c>
      <c r="K10" s="25">
        <v>22.388420820236206</v>
      </c>
      <c r="L10" s="24">
        <v>0.91690000000000005</v>
      </c>
      <c r="M10" s="25">
        <v>20.319237947463989</v>
      </c>
      <c r="N10" s="26">
        <v>0.94420000000000004</v>
      </c>
      <c r="P10" s="9">
        <v>6.2438232899999999</v>
      </c>
      <c r="Q10" s="10">
        <v>0.90380000000000005</v>
      </c>
      <c r="R10" s="25">
        <v>11.379379030000001</v>
      </c>
      <c r="S10" s="24">
        <v>0.92900000000000005</v>
      </c>
      <c r="T10" s="25">
        <v>12.463526010513306</v>
      </c>
      <c r="U10" s="24">
        <v>0.94230000000000003</v>
      </c>
      <c r="V10" s="25">
        <v>14.549349546432495</v>
      </c>
      <c r="W10" s="24">
        <v>0.95079999999999998</v>
      </c>
      <c r="X10" s="25">
        <v>18.168190956115723</v>
      </c>
      <c r="Y10" s="24">
        <v>0.95299999999999996</v>
      </c>
      <c r="Z10" s="25">
        <v>18.909887790679932</v>
      </c>
      <c r="AA10" s="24">
        <v>0.95389999999999997</v>
      </c>
      <c r="AB10" s="46">
        <v>25.071328399999999</v>
      </c>
      <c r="AC10" s="24">
        <v>0.95520000000000005</v>
      </c>
      <c r="AD10" s="46">
        <v>138.34413359999999</v>
      </c>
      <c r="AE10" s="24">
        <v>0.9556</v>
      </c>
      <c r="AF10" s="7">
        <v>166.982347</v>
      </c>
      <c r="AG10" s="8">
        <v>0.96099999999999997</v>
      </c>
      <c r="AH10" s="7">
        <v>320.12026381492598</v>
      </c>
      <c r="AI10" s="4">
        <v>0.95760000000000001</v>
      </c>
      <c r="AJ10" s="7">
        <v>532.30723309516895</v>
      </c>
      <c r="AK10" s="10">
        <v>0.95120000000000005</v>
      </c>
      <c r="AL10" s="7">
        <v>703.76616644859303</v>
      </c>
      <c r="AM10" s="10">
        <v>0.94730000000000003</v>
      </c>
      <c r="AP10" s="4" t="s">
        <v>11</v>
      </c>
      <c r="AR10" s="9">
        <v>21.096125600000001</v>
      </c>
      <c r="AS10" s="31">
        <v>0.9607</v>
      </c>
      <c r="AT10" s="46">
        <v>20.326753849999999</v>
      </c>
      <c r="AU10" s="63">
        <v>0.25580000000000003</v>
      </c>
      <c r="AV10" s="25">
        <v>19.80821704864502</v>
      </c>
      <c r="AW10" s="24">
        <v>0.89970000000000006</v>
      </c>
      <c r="AX10" s="25">
        <v>19.029903650283813</v>
      </c>
      <c r="AY10" s="24">
        <v>0.92620000000000002</v>
      </c>
      <c r="AZ10" s="25">
        <v>24.042511224746704</v>
      </c>
      <c r="BA10" s="26">
        <v>0.92320000000000002</v>
      </c>
      <c r="BB10" s="46">
        <v>20.924026966094971</v>
      </c>
      <c r="BC10" s="26">
        <v>0.89049999999999996</v>
      </c>
      <c r="BD10" s="25">
        <v>19.059917211532593</v>
      </c>
      <c r="BE10" s="24">
        <v>0.84140000000000004</v>
      </c>
      <c r="BF10" s="7">
        <v>171.504345655441</v>
      </c>
      <c r="BG10" s="8">
        <v>0.21099999999999999</v>
      </c>
      <c r="BH10" s="9">
        <v>23.564578529999999</v>
      </c>
      <c r="BI10" s="8">
        <v>0.95140000000000002</v>
      </c>
      <c r="BJ10" s="7">
        <v>118.8974092</v>
      </c>
      <c r="BK10" s="8">
        <v>0.21679999999999999</v>
      </c>
      <c r="BL10" s="32">
        <v>24.28843427</v>
      </c>
      <c r="BM10" s="8">
        <v>0.95</v>
      </c>
      <c r="BN10" s="32">
        <v>22.00861621</v>
      </c>
      <c r="BO10" s="8">
        <v>0.95630000000000004</v>
      </c>
      <c r="BP10" s="7">
        <v>535.12457510000002</v>
      </c>
      <c r="BQ10" s="8">
        <v>0.88829999999999998</v>
      </c>
      <c r="BR10" s="41">
        <v>353.82714605331421</v>
      </c>
      <c r="BS10" s="26">
        <v>0.95099999999999996</v>
      </c>
      <c r="BT10" s="7">
        <v>345.81503149999998</v>
      </c>
      <c r="BU10" s="10">
        <v>9.5799999999999996E-2</v>
      </c>
      <c r="BV10" s="7">
        <v>529.3052576</v>
      </c>
      <c r="BW10" s="10">
        <v>0.89490000000000003</v>
      </c>
      <c r="BY10" s="4">
        <v>2</v>
      </c>
      <c r="CA10" s="9">
        <v>37.344518659999999</v>
      </c>
      <c r="CB10" s="10">
        <v>0.95520000000000005</v>
      </c>
      <c r="CC10" s="10">
        <v>0.957916667</v>
      </c>
      <c r="CD10" s="36">
        <f t="shared" ref="CD10:CD70" si="0">CC10-CB10</f>
        <v>2.7166669999999504E-3</v>
      </c>
      <c r="CE10" s="9">
        <v>2.0296983719999999</v>
      </c>
      <c r="CF10" s="10">
        <v>0.49199999999999999</v>
      </c>
      <c r="CG10" s="58">
        <v>0.67</v>
      </c>
      <c r="CM10" s="9">
        <v>20.648391490000002</v>
      </c>
      <c r="CN10" s="10">
        <v>0.95289999999999997</v>
      </c>
      <c r="CO10" s="25">
        <v>18.909887790679932</v>
      </c>
      <c r="CP10" s="26">
        <v>0.95389999999999997</v>
      </c>
      <c r="CQ10" s="70">
        <v>17.880277872085571</v>
      </c>
      <c r="CR10" s="26">
        <v>0.95609999999999995</v>
      </c>
      <c r="CS10" s="9">
        <v>23.91569543</v>
      </c>
      <c r="CT10" s="10">
        <v>0.95589999999999997</v>
      </c>
      <c r="CU10" s="25">
        <v>22.114923238754272</v>
      </c>
      <c r="CV10" s="26">
        <v>0.95469999999999999</v>
      </c>
      <c r="CW10" s="9">
        <v>19.88263559</v>
      </c>
      <c r="CX10" s="10">
        <v>0.95579999999999998</v>
      </c>
      <c r="DB10" s="73">
        <v>180.4399793</v>
      </c>
      <c r="DC10" s="72">
        <v>0.1129</v>
      </c>
      <c r="DD10" s="4">
        <v>15</v>
      </c>
    </row>
    <row r="11" spans="1:109" x14ac:dyDescent="0.2">
      <c r="A11" s="4">
        <v>3</v>
      </c>
      <c r="C11" s="25">
        <v>20.814460515975952</v>
      </c>
      <c r="D11" s="26">
        <v>0.95709999999999995</v>
      </c>
      <c r="E11" s="25">
        <v>20.542608022689819</v>
      </c>
      <c r="F11" s="24">
        <v>0.96689999999999998</v>
      </c>
      <c r="G11" s="23">
        <v>20.299068450927734</v>
      </c>
      <c r="H11" s="24">
        <v>0.96699999999999997</v>
      </c>
      <c r="I11" s="23">
        <v>19.054786205291698</v>
      </c>
      <c r="J11" s="24">
        <v>0.96120000000000005</v>
      </c>
      <c r="K11" s="25">
        <v>20.751887321472168</v>
      </c>
      <c r="L11" s="24">
        <v>0.92500000000000004</v>
      </c>
      <c r="M11" s="25">
        <v>20.532360792160034</v>
      </c>
      <c r="N11" s="26">
        <v>0.95299999999999996</v>
      </c>
      <c r="P11" s="9">
        <v>6.2557728289999996</v>
      </c>
      <c r="Q11" s="10">
        <v>0.90769999999999995</v>
      </c>
      <c r="R11" s="25">
        <v>11.30341887</v>
      </c>
      <c r="S11" s="24">
        <v>0.93440000000000001</v>
      </c>
      <c r="T11" s="25">
        <v>12.455989599227905</v>
      </c>
      <c r="U11" s="24">
        <v>0.94889999999999997</v>
      </c>
      <c r="V11" s="25">
        <v>14.644316911697388</v>
      </c>
      <c r="W11" s="24">
        <v>0.95709999999999995</v>
      </c>
      <c r="X11" s="25">
        <v>18.397118091583252</v>
      </c>
      <c r="Y11" s="24">
        <v>0.96099999999999997</v>
      </c>
      <c r="Z11" s="25">
        <v>18.642045736312866</v>
      </c>
      <c r="AA11" s="24">
        <v>0.96120000000000005</v>
      </c>
      <c r="AB11" s="46">
        <v>25.109654429999999</v>
      </c>
      <c r="AC11" s="24">
        <v>0.96199999999999997</v>
      </c>
      <c r="AD11" s="46">
        <v>139.29129789999999</v>
      </c>
      <c r="AE11" s="24">
        <v>0.96530000000000005</v>
      </c>
      <c r="AF11" s="7">
        <v>164.7597969</v>
      </c>
      <c r="AG11" s="8">
        <v>0.96789999999999998</v>
      </c>
      <c r="AH11" s="7">
        <v>320.41201019287098</v>
      </c>
      <c r="AI11" s="4">
        <v>0.96450000000000002</v>
      </c>
      <c r="AJ11" s="7">
        <v>538.21963753237003</v>
      </c>
      <c r="AK11" s="10">
        <v>0.96319999999999995</v>
      </c>
      <c r="AL11" s="7">
        <v>712.72436118125904</v>
      </c>
      <c r="AM11" s="10">
        <v>0.95820000000000005</v>
      </c>
      <c r="AP11" s="9">
        <f>AVERAGE(Z9:Z68)</f>
        <v>18.900088821474853</v>
      </c>
      <c r="AR11" s="9">
        <v>20.943701740000002</v>
      </c>
      <c r="AS11" s="31">
        <v>0.96140000000000003</v>
      </c>
      <c r="AT11" s="46">
        <v>20.819575069999999</v>
      </c>
      <c r="AU11" s="26">
        <v>0.13719999999999999</v>
      </c>
      <c r="AV11" s="25">
        <v>21.369463920593262</v>
      </c>
      <c r="AW11" s="24">
        <v>0.90229999999999999</v>
      </c>
      <c r="AX11" s="25">
        <v>18.875953674316406</v>
      </c>
      <c r="AY11" s="24">
        <v>0.93189999999999995</v>
      </c>
      <c r="AZ11" s="25">
        <v>21.899888277053833</v>
      </c>
      <c r="BA11" s="26">
        <v>0.93179999999999996</v>
      </c>
      <c r="BB11" s="46">
        <v>21.481602191925049</v>
      </c>
      <c r="BC11" s="26">
        <v>0.90480000000000005</v>
      </c>
      <c r="BD11" s="25">
        <v>19.148582458496094</v>
      </c>
      <c r="BE11" s="24">
        <v>0.86140000000000005</v>
      </c>
      <c r="BF11" s="7">
        <v>179.246161937713</v>
      </c>
      <c r="BG11" s="8">
        <v>0.21110000000000001</v>
      </c>
      <c r="BH11" s="9">
        <v>23.104361300000001</v>
      </c>
      <c r="BI11" s="8">
        <v>0.95789999999999997</v>
      </c>
      <c r="BJ11" s="7">
        <v>123.9303865</v>
      </c>
      <c r="BK11" s="8">
        <v>0.2571</v>
      </c>
      <c r="BL11" s="32">
        <v>23.312408919999999</v>
      </c>
      <c r="BM11" s="8">
        <v>0.95709999999999995</v>
      </c>
      <c r="BN11" s="32">
        <v>21.754648209999999</v>
      </c>
      <c r="BO11" s="8">
        <v>0.95669999999999999</v>
      </c>
      <c r="BP11" s="7">
        <v>517.37128280000002</v>
      </c>
      <c r="BQ11" s="8">
        <v>0.92130000000000001</v>
      </c>
      <c r="BR11" s="41">
        <v>354.89042544364929</v>
      </c>
      <c r="BS11" s="26">
        <v>0.95479999999999998</v>
      </c>
      <c r="BT11" s="7">
        <v>342.56330370000001</v>
      </c>
      <c r="BU11" s="10">
        <v>9.5799999999999996E-2</v>
      </c>
      <c r="BV11" s="7">
        <v>588.92901129999996</v>
      </c>
      <c r="BW11" s="10">
        <v>0.91920000000000002</v>
      </c>
      <c r="BY11" s="4">
        <v>3</v>
      </c>
      <c r="CA11" s="9">
        <v>35.666035409999999</v>
      </c>
      <c r="CB11" s="10">
        <v>0.96199999999999997</v>
      </c>
      <c r="CC11" s="10">
        <v>0.96678333299999997</v>
      </c>
      <c r="CD11" s="36">
        <f t="shared" si="0"/>
        <v>4.7833330000000007E-3</v>
      </c>
      <c r="CE11" s="9">
        <v>1.6319272520000001</v>
      </c>
      <c r="CF11" s="10">
        <v>0.55120000000000002</v>
      </c>
      <c r="CG11" s="58">
        <v>0.75</v>
      </c>
      <c r="CM11" s="9">
        <v>19.595727920000002</v>
      </c>
      <c r="CN11" s="10">
        <v>0.96209999999999996</v>
      </c>
      <c r="CO11" s="25">
        <v>18.642045736312866</v>
      </c>
      <c r="CP11" s="26">
        <v>0.96120000000000005</v>
      </c>
      <c r="CQ11" s="70">
        <v>17.852287530899048</v>
      </c>
      <c r="CR11" s="26">
        <v>0.96409999999999996</v>
      </c>
      <c r="CS11" s="9">
        <v>22.62303782</v>
      </c>
      <c r="CT11" s="10">
        <v>0.96250000000000002</v>
      </c>
      <c r="CU11" s="25">
        <v>21.688058614730835</v>
      </c>
      <c r="CV11" s="26">
        <v>0.96199999999999997</v>
      </c>
      <c r="CW11" s="9">
        <v>21.222208980000001</v>
      </c>
      <c r="CX11" s="10">
        <v>0.96350000000000002</v>
      </c>
      <c r="DB11" s="73">
        <v>174.82820839999999</v>
      </c>
      <c r="DC11" s="72">
        <v>9.8199999999999996E-2</v>
      </c>
      <c r="DD11" s="4">
        <v>17</v>
      </c>
    </row>
    <row r="12" spans="1:109" x14ac:dyDescent="0.2">
      <c r="A12" s="4">
        <v>4</v>
      </c>
      <c r="C12" s="25">
        <v>20.175610780715942</v>
      </c>
      <c r="D12" s="26">
        <v>0.9607</v>
      </c>
      <c r="E12" s="25">
        <v>20.043981790542603</v>
      </c>
      <c r="F12" s="24">
        <v>0.97040000000000004</v>
      </c>
      <c r="G12" s="23">
        <v>19.495996475219727</v>
      </c>
      <c r="H12" s="24">
        <v>0.97099999999999997</v>
      </c>
      <c r="I12" s="23">
        <v>19.303091526031402</v>
      </c>
      <c r="J12" s="24">
        <v>0.96599999999999997</v>
      </c>
      <c r="K12" s="25">
        <v>19.408969640731812</v>
      </c>
      <c r="L12" s="24">
        <v>0.93140000000000001</v>
      </c>
      <c r="M12" s="25">
        <v>19.790339469909668</v>
      </c>
      <c r="N12" s="26">
        <v>0.95830000000000004</v>
      </c>
      <c r="P12" s="9">
        <v>6.2269761560000001</v>
      </c>
      <c r="Q12" s="10">
        <v>0.9083</v>
      </c>
      <c r="R12" s="25">
        <v>11.365563870000001</v>
      </c>
      <c r="S12" s="24">
        <v>0.93700000000000006</v>
      </c>
      <c r="T12" s="25">
        <v>12.451435804367065</v>
      </c>
      <c r="U12" s="24">
        <v>0.95350000000000001</v>
      </c>
      <c r="V12" s="25">
        <v>14.4113929271698</v>
      </c>
      <c r="W12" s="24">
        <v>0.96009999999999995</v>
      </c>
      <c r="X12" s="25">
        <v>18.40911602973938</v>
      </c>
      <c r="Y12" s="24">
        <v>0.96550000000000002</v>
      </c>
      <c r="Z12" s="25">
        <v>18.763974905014038</v>
      </c>
      <c r="AA12" s="24">
        <v>0.96599999999999997</v>
      </c>
      <c r="AB12" s="46">
        <v>24.998263120000001</v>
      </c>
      <c r="AC12" s="24">
        <v>0.96709999999999996</v>
      </c>
      <c r="AD12" s="46">
        <v>136.00401740000001</v>
      </c>
      <c r="AE12" s="24">
        <v>0.96909999999999996</v>
      </c>
      <c r="AF12" s="7">
        <v>166.0334775</v>
      </c>
      <c r="AG12" s="8">
        <v>0.97150000000000003</v>
      </c>
      <c r="AH12" s="7">
        <v>321.417498111724</v>
      </c>
      <c r="AI12" s="4">
        <v>0.9698</v>
      </c>
      <c r="AJ12" s="4" t="s">
        <v>43</v>
      </c>
      <c r="AL12" s="4" t="s">
        <v>11</v>
      </c>
      <c r="AR12" s="9">
        <v>20.81698608</v>
      </c>
      <c r="AS12" s="31">
        <v>0.96220000000000006</v>
      </c>
      <c r="AT12" s="46">
        <v>22.227506160000001</v>
      </c>
      <c r="AU12" s="26">
        <v>0.20469999999999999</v>
      </c>
      <c r="AV12" s="25">
        <v>20.826842546463013</v>
      </c>
      <c r="AW12" s="24">
        <v>0.91100000000000003</v>
      </c>
      <c r="AX12" s="25">
        <v>18.675017356872559</v>
      </c>
      <c r="AY12" s="24">
        <v>0.93579999999999997</v>
      </c>
      <c r="AZ12" s="25">
        <v>21.431166887283325</v>
      </c>
      <c r="BA12" s="26">
        <v>0.93520000000000003</v>
      </c>
      <c r="BB12" s="46">
        <v>20.982402324676514</v>
      </c>
      <c r="BC12" s="26">
        <v>0.90990000000000004</v>
      </c>
      <c r="BD12" s="25">
        <v>19.000566005706787</v>
      </c>
      <c r="BE12" s="24">
        <v>0.95479999999999998</v>
      </c>
      <c r="BF12" s="7">
        <v>178.40071034431401</v>
      </c>
      <c r="BG12" s="8">
        <v>0.21110000000000001</v>
      </c>
      <c r="BH12" s="9">
        <v>23.052996870000001</v>
      </c>
      <c r="BI12" s="8">
        <v>0.96089999999999998</v>
      </c>
      <c r="BJ12" s="7">
        <v>120.58741120000001</v>
      </c>
      <c r="BK12" s="8">
        <v>0.3075</v>
      </c>
      <c r="BL12" s="32">
        <v>24.15516663</v>
      </c>
      <c r="BM12" s="8">
        <v>0.96109999999999995</v>
      </c>
      <c r="BN12" s="32">
        <v>21.639074560000001</v>
      </c>
      <c r="BO12" s="8">
        <v>0.9607</v>
      </c>
      <c r="BP12" s="7">
        <v>516.93539380000004</v>
      </c>
      <c r="BQ12" s="8">
        <v>0.94389999999999996</v>
      </c>
      <c r="BR12" s="41">
        <v>354.14821982383728</v>
      </c>
      <c r="BS12" s="26">
        <v>0.95440000000000003</v>
      </c>
      <c r="BT12" s="7">
        <v>342.0001547</v>
      </c>
      <c r="BU12" s="10">
        <v>9.5799999999999996E-2</v>
      </c>
      <c r="BV12" s="7">
        <v>556.74494079999999</v>
      </c>
      <c r="BW12" s="10">
        <v>0.92330000000000001</v>
      </c>
      <c r="BY12" s="4">
        <v>4</v>
      </c>
      <c r="CA12" s="9">
        <v>34.647876500000002</v>
      </c>
      <c r="CB12" s="10">
        <v>0.96709999999999996</v>
      </c>
      <c r="CC12" s="10">
        <v>0.97293333299999996</v>
      </c>
      <c r="CD12" s="36">
        <f t="shared" si="0"/>
        <v>5.8333329999999961E-3</v>
      </c>
      <c r="CE12" s="9">
        <v>1.598215342</v>
      </c>
      <c r="CF12" s="10">
        <v>0.57579999999999998</v>
      </c>
      <c r="CG12" s="58">
        <v>0.81</v>
      </c>
      <c r="CM12" s="9">
        <v>20.30250406</v>
      </c>
      <c r="CN12" s="10">
        <v>0.96499999999999997</v>
      </c>
      <c r="CO12" s="25">
        <v>18.763974905014038</v>
      </c>
      <c r="CP12" s="26">
        <v>0.96599999999999997</v>
      </c>
      <c r="CQ12" s="70">
        <v>17.758316278457642</v>
      </c>
      <c r="CR12" s="26">
        <v>0.96789999999999998</v>
      </c>
      <c r="CS12" s="9">
        <v>23.030408380000001</v>
      </c>
      <c r="CT12" s="10">
        <v>0.96599999999999997</v>
      </c>
      <c r="CU12" s="25">
        <v>22.316859006881714</v>
      </c>
      <c r="CV12" s="26">
        <v>0.96630000000000005</v>
      </c>
      <c r="CW12" s="9">
        <v>21.536107779999998</v>
      </c>
      <c r="CX12" s="10">
        <v>0.96619999999999995</v>
      </c>
      <c r="DB12" s="73">
        <v>175.4073124</v>
      </c>
      <c r="DC12" s="72">
        <v>9.8199999999999996E-2</v>
      </c>
      <c r="DD12" s="4">
        <v>19</v>
      </c>
    </row>
    <row r="13" spans="1:109" x14ac:dyDescent="0.2">
      <c r="A13" s="4">
        <v>5</v>
      </c>
      <c r="C13" s="25">
        <v>21.290503978729248</v>
      </c>
      <c r="D13" s="26">
        <v>0.95940000000000003</v>
      </c>
      <c r="E13" s="25">
        <v>20.265449047088623</v>
      </c>
      <c r="F13" s="24">
        <v>0.96970000000000001</v>
      </c>
      <c r="G13" s="23">
        <v>19.762969493865967</v>
      </c>
      <c r="H13" s="24">
        <v>0.97240000000000004</v>
      </c>
      <c r="I13" s="23">
        <v>22.078146457672101</v>
      </c>
      <c r="J13" s="24">
        <v>0.96909999999999996</v>
      </c>
      <c r="K13" s="25">
        <v>19.425510406494141</v>
      </c>
      <c r="L13" s="24">
        <v>0.93589999999999995</v>
      </c>
      <c r="M13" s="25">
        <v>19.205574512481689</v>
      </c>
      <c r="N13" s="26">
        <v>0.96199999999999997</v>
      </c>
      <c r="P13" s="9">
        <v>6.2381150720000003</v>
      </c>
      <c r="Q13" s="10">
        <v>0.90920000000000001</v>
      </c>
      <c r="R13" s="25">
        <v>10.856544019999999</v>
      </c>
      <c r="S13" s="24">
        <v>0.93830000000000002</v>
      </c>
      <c r="T13" s="25">
        <v>12.402623891830444</v>
      </c>
      <c r="U13" s="24">
        <v>0.95689999999999997</v>
      </c>
      <c r="V13" s="25">
        <v>14.475370645523071</v>
      </c>
      <c r="W13" s="24">
        <v>0.96130000000000004</v>
      </c>
      <c r="X13" s="25">
        <v>17.837296485900879</v>
      </c>
      <c r="Y13" s="24">
        <v>0.96740000000000004</v>
      </c>
      <c r="Z13" s="25">
        <v>18.707007884979248</v>
      </c>
      <c r="AA13" s="24">
        <v>0.96909999999999996</v>
      </c>
      <c r="AB13" s="46">
        <v>25.072819469999999</v>
      </c>
      <c r="AC13" s="24">
        <v>0.97019999999999995</v>
      </c>
      <c r="AD13" s="46">
        <v>134.63002159999999</v>
      </c>
      <c r="AE13" s="24">
        <v>0.97109999999999996</v>
      </c>
      <c r="AF13" s="7">
        <v>164.33353589999999</v>
      </c>
      <c r="AG13" s="8">
        <v>0.97409999999999997</v>
      </c>
      <c r="AH13" s="7">
        <v>319.47222447395302</v>
      </c>
      <c r="AI13" s="4">
        <v>0.97270000000000001</v>
      </c>
      <c r="AJ13" s="7">
        <f>AVERAGE(AJ9:AJ11)</f>
        <v>536.16713814580964</v>
      </c>
      <c r="AL13" s="7">
        <f>AVERAGE(AL9:AL11)</f>
        <v>715.39688954574569</v>
      </c>
      <c r="AR13" s="9">
        <v>20.807670349999999</v>
      </c>
      <c r="AS13" s="31">
        <v>0.96299999999999997</v>
      </c>
      <c r="AT13" s="46">
        <v>21.314615249999999</v>
      </c>
      <c r="AU13" s="26">
        <v>0.1164</v>
      </c>
      <c r="AV13" s="25">
        <v>21.880935192108154</v>
      </c>
      <c r="AW13" s="24">
        <v>0.91590000000000005</v>
      </c>
      <c r="AX13" s="25">
        <v>19.29181957244873</v>
      </c>
      <c r="AY13" s="24">
        <v>0.93959999999999999</v>
      </c>
      <c r="AZ13" s="25">
        <v>21.876039266586304</v>
      </c>
      <c r="BA13" s="26">
        <v>0.93689999999999996</v>
      </c>
      <c r="BB13" s="46">
        <v>20.547166109085083</v>
      </c>
      <c r="BC13" s="26">
        <v>0.91410000000000002</v>
      </c>
      <c r="BD13" s="25">
        <v>18.45046591758728</v>
      </c>
      <c r="BE13" s="24">
        <v>0.9607</v>
      </c>
      <c r="BF13" s="7">
        <v>173.14931607246399</v>
      </c>
      <c r="BG13" s="8">
        <v>0.21110000000000001</v>
      </c>
      <c r="BH13" s="9">
        <v>22.722665070000001</v>
      </c>
      <c r="BI13" s="8">
        <v>0.96319999999999995</v>
      </c>
      <c r="BJ13" s="7">
        <v>117.5326779</v>
      </c>
      <c r="BK13" s="8">
        <v>0.3518</v>
      </c>
      <c r="BL13" s="32">
        <v>24.250606300000001</v>
      </c>
      <c r="BM13" s="8">
        <v>0.96419999999999995</v>
      </c>
      <c r="BN13" s="32">
        <v>21.546920539999999</v>
      </c>
      <c r="BO13" s="8">
        <v>0.96509999999999996</v>
      </c>
      <c r="BP13" s="7">
        <v>559.14388510000003</v>
      </c>
      <c r="BQ13" s="8">
        <v>0.94840000000000002</v>
      </c>
      <c r="BR13" s="41">
        <v>343.89771389961243</v>
      </c>
      <c r="BS13" s="26">
        <v>0.96530000000000005</v>
      </c>
      <c r="BT13" s="7">
        <v>349.583189</v>
      </c>
      <c r="BU13" s="10">
        <v>0.35370000000000001</v>
      </c>
      <c r="BV13" s="7">
        <v>527.75978299999997</v>
      </c>
      <c r="BW13" s="10">
        <v>0.9335</v>
      </c>
      <c r="BY13" s="4">
        <v>5</v>
      </c>
      <c r="CA13" s="9">
        <v>29.570775269999999</v>
      </c>
      <c r="CB13" s="10">
        <v>0.97019999999999995</v>
      </c>
      <c r="CC13" s="10">
        <v>0.97723333300000004</v>
      </c>
      <c r="CD13" s="36">
        <f t="shared" si="0"/>
        <v>7.033333000000086E-3</v>
      </c>
      <c r="CE13" s="9">
        <v>1.570482492</v>
      </c>
      <c r="CF13" s="10">
        <v>0.60319999999999996</v>
      </c>
      <c r="CG13" s="58">
        <v>0.88</v>
      </c>
      <c r="CM13" s="9">
        <v>21.314178940000001</v>
      </c>
      <c r="CN13" s="10">
        <v>0.96689999999999998</v>
      </c>
      <c r="CO13" s="25">
        <v>18.707007884979248</v>
      </c>
      <c r="CP13" s="26">
        <v>0.96909999999999996</v>
      </c>
      <c r="CQ13" s="70">
        <v>18.249161243438721</v>
      </c>
      <c r="CR13" s="26">
        <v>0.97019999999999995</v>
      </c>
      <c r="CS13" s="9">
        <v>23.06521249</v>
      </c>
      <c r="CT13" s="10">
        <v>0.96930000000000005</v>
      </c>
      <c r="CU13" s="25">
        <v>21.347167491912842</v>
      </c>
      <c r="CV13" s="26">
        <v>0.96809999999999996</v>
      </c>
      <c r="CW13" s="9">
        <v>21.805021759999999</v>
      </c>
      <c r="CX13" s="10">
        <v>0.96840000000000004</v>
      </c>
      <c r="DB13" s="73">
        <v>170.93119960000001</v>
      </c>
      <c r="DC13" s="72">
        <v>9.8199999999999996E-2</v>
      </c>
      <c r="DD13" s="4">
        <v>19</v>
      </c>
    </row>
    <row r="14" spans="1:109" x14ac:dyDescent="0.2">
      <c r="A14" s="4">
        <v>6</v>
      </c>
      <c r="C14" s="25">
        <v>20.073115348815918</v>
      </c>
      <c r="D14" s="26">
        <v>0.96060000000000001</v>
      </c>
      <c r="E14" s="25">
        <v>20.340140581130981</v>
      </c>
      <c r="F14" s="24">
        <v>0.97089999999999999</v>
      </c>
      <c r="G14" s="23">
        <v>20.120547533035278</v>
      </c>
      <c r="H14" s="24">
        <v>0.97319999999999995</v>
      </c>
      <c r="I14" s="23">
        <v>21.876275062561</v>
      </c>
      <c r="J14" s="24">
        <v>0.9708</v>
      </c>
      <c r="K14" s="25">
        <v>19.830914258956909</v>
      </c>
      <c r="L14" s="24">
        <v>0.93899999999999995</v>
      </c>
      <c r="M14" s="25">
        <v>19.197067022323608</v>
      </c>
      <c r="N14" s="26">
        <v>0.96499999999999997</v>
      </c>
      <c r="P14" s="9">
        <v>6.2433392999999997</v>
      </c>
      <c r="Q14" s="10">
        <v>0.91080000000000005</v>
      </c>
      <c r="R14" s="25">
        <v>11.53222442</v>
      </c>
      <c r="S14" s="24">
        <v>0.94099999999999995</v>
      </c>
      <c r="T14" s="25">
        <v>12.441689491271973</v>
      </c>
      <c r="U14" s="24">
        <v>0.95830000000000004</v>
      </c>
      <c r="V14" s="25">
        <v>14.651315689086914</v>
      </c>
      <c r="W14" s="24">
        <v>0.96330000000000005</v>
      </c>
      <c r="X14" s="25">
        <v>18.547069549560547</v>
      </c>
      <c r="Y14" s="24">
        <v>0.96879999999999999</v>
      </c>
      <c r="Z14" s="25">
        <v>18.887901544570923</v>
      </c>
      <c r="AA14" s="24">
        <v>0.9708</v>
      </c>
      <c r="AB14" s="46">
        <v>25.266035800000001</v>
      </c>
      <c r="AC14" s="24">
        <v>0.97160000000000002</v>
      </c>
      <c r="AD14" s="46">
        <v>134.73105810000001</v>
      </c>
      <c r="AE14" s="24">
        <v>0.97319999999999995</v>
      </c>
      <c r="AF14" s="7">
        <v>166.91872240000001</v>
      </c>
      <c r="AG14" s="8">
        <v>0.97489999999999999</v>
      </c>
      <c r="AH14" s="4" t="s">
        <v>11</v>
      </c>
      <c r="AR14" s="9">
        <v>20.74162269</v>
      </c>
      <c r="AS14" s="31">
        <v>0.96379999999999999</v>
      </c>
      <c r="AT14" s="46">
        <v>21.391493799999999</v>
      </c>
      <c r="AU14" s="26">
        <v>0.18079999999999999</v>
      </c>
      <c r="AV14" s="25">
        <v>21.206372976303101</v>
      </c>
      <c r="AW14" s="24">
        <v>0.91690000000000005</v>
      </c>
      <c r="AX14" s="25">
        <v>18.606042385101318</v>
      </c>
      <c r="AY14" s="24">
        <v>0.94169999999999998</v>
      </c>
      <c r="AZ14" s="25">
        <v>23.123644351959229</v>
      </c>
      <c r="BA14" s="26">
        <v>0.93810000000000004</v>
      </c>
      <c r="BB14" s="46">
        <v>21.403402805328369</v>
      </c>
      <c r="BC14" s="26">
        <v>0.91830000000000001</v>
      </c>
      <c r="BD14" s="25">
        <v>18.552961826324463</v>
      </c>
      <c r="BE14" s="24">
        <v>0.96389999999999998</v>
      </c>
      <c r="BG14" s="6"/>
      <c r="BH14" s="9">
        <v>25.056558129999999</v>
      </c>
      <c r="BI14" s="8">
        <v>0.96440000000000003</v>
      </c>
      <c r="BJ14" s="7">
        <v>114.2811382</v>
      </c>
      <c r="BK14" s="8">
        <v>0.37980000000000003</v>
      </c>
      <c r="BL14" s="32">
        <v>23.129717830000001</v>
      </c>
      <c r="BM14" s="8">
        <v>0.96730000000000005</v>
      </c>
      <c r="BN14" s="32">
        <v>21.412709710000001</v>
      </c>
      <c r="BO14" s="8">
        <v>0.96550000000000002</v>
      </c>
      <c r="BP14" s="7">
        <v>524.69492170000001</v>
      </c>
      <c r="BQ14" s="8">
        <v>0.95899999999999996</v>
      </c>
      <c r="BR14" s="41">
        <v>327.22893953323364</v>
      </c>
      <c r="BS14" s="26">
        <v>0.96419999999999995</v>
      </c>
      <c r="BT14" s="7">
        <v>338.06730320000003</v>
      </c>
      <c r="BU14" s="10">
        <v>0.66369999999999996</v>
      </c>
      <c r="BV14" s="7">
        <v>528.14888169999995</v>
      </c>
      <c r="BW14" s="10">
        <v>0.94330000000000003</v>
      </c>
      <c r="BY14" s="4">
        <v>6</v>
      </c>
      <c r="CA14" s="9">
        <v>30.263452770000001</v>
      </c>
      <c r="CB14" s="10">
        <v>0.97160000000000002</v>
      </c>
      <c r="CC14" s="10">
        <v>0.98051666699999995</v>
      </c>
      <c r="CD14" s="36">
        <f t="shared" si="0"/>
        <v>8.9166669999999337E-3</v>
      </c>
      <c r="CE14" s="9">
        <v>1.6068396570000001</v>
      </c>
      <c r="CF14" s="10">
        <v>0.621</v>
      </c>
      <c r="CG14" s="58">
        <v>0.92</v>
      </c>
      <c r="CM14" s="9">
        <v>21.318177460000001</v>
      </c>
      <c r="CN14" s="10">
        <v>0.96899999999999997</v>
      </c>
      <c r="CO14" s="25">
        <v>18.887901544570923</v>
      </c>
      <c r="CP14" s="26">
        <v>0.9708</v>
      </c>
      <c r="CQ14" s="70">
        <v>18.015235662460327</v>
      </c>
      <c r="CR14" s="26">
        <v>0.97209999999999996</v>
      </c>
      <c r="CS14" s="9">
        <v>22.415024519999999</v>
      </c>
      <c r="CT14" s="10">
        <v>0.97060000000000002</v>
      </c>
      <c r="CU14" s="25">
        <v>20.604406356811523</v>
      </c>
      <c r="CV14" s="26">
        <v>0.97030000000000005</v>
      </c>
      <c r="CW14" s="9">
        <v>19.927622079999999</v>
      </c>
      <c r="CX14" s="10">
        <v>0.96960000000000002</v>
      </c>
      <c r="DB14" s="73">
        <v>171.83701970000001</v>
      </c>
      <c r="DC14" s="72">
        <v>9.8199999999999996E-2</v>
      </c>
      <c r="DD14" s="4">
        <v>19</v>
      </c>
    </row>
    <row r="15" spans="1:109" x14ac:dyDescent="0.2">
      <c r="A15" s="4">
        <v>7</v>
      </c>
      <c r="C15" s="25">
        <v>21.184747457504272</v>
      </c>
      <c r="D15" s="26">
        <v>0.96589999999999998</v>
      </c>
      <c r="E15" s="25">
        <v>20.22573184967041</v>
      </c>
      <c r="F15" s="24">
        <v>0.96909999999999996</v>
      </c>
      <c r="G15" s="23">
        <v>19.564631462097168</v>
      </c>
      <c r="H15" s="24">
        <v>0.97350000000000003</v>
      </c>
      <c r="I15" s="23">
        <v>20.402463197708101</v>
      </c>
      <c r="J15" s="24">
        <v>0.9718</v>
      </c>
      <c r="K15" s="25">
        <v>19.444072246551514</v>
      </c>
      <c r="L15" s="24">
        <v>0.94240000000000002</v>
      </c>
      <c r="M15" s="25">
        <v>21.013489007949829</v>
      </c>
      <c r="N15" s="26">
        <v>0.96640000000000004</v>
      </c>
      <c r="P15" s="9">
        <v>6.2242836949999996</v>
      </c>
      <c r="Q15" s="10">
        <v>0.91080000000000005</v>
      </c>
      <c r="R15" s="25">
        <v>11.80275702</v>
      </c>
      <c r="S15" s="24">
        <v>0.94020000000000004</v>
      </c>
      <c r="T15" s="25">
        <v>12.013940334320068</v>
      </c>
      <c r="U15" s="24">
        <v>0.95860000000000001</v>
      </c>
      <c r="V15" s="25">
        <v>14.699300765991211</v>
      </c>
      <c r="W15" s="24">
        <v>0.96440000000000003</v>
      </c>
      <c r="X15" s="25">
        <v>17.867287874221802</v>
      </c>
      <c r="Y15" s="24">
        <v>0.96989999999999998</v>
      </c>
      <c r="Z15" s="25">
        <v>19.019824743270874</v>
      </c>
      <c r="AA15" s="24">
        <v>0.9718</v>
      </c>
      <c r="AB15" s="46">
        <v>25.469204900000001</v>
      </c>
      <c r="AC15" s="24">
        <v>0.97270000000000001</v>
      </c>
      <c r="AD15" s="46">
        <v>133.98837090000001</v>
      </c>
      <c r="AE15" s="24">
        <v>0.97440000000000004</v>
      </c>
      <c r="AF15" s="7">
        <v>166.45353359999999</v>
      </c>
      <c r="AG15" s="8">
        <v>0.97570000000000001</v>
      </c>
      <c r="AH15" s="9">
        <f>AVERAGE(AH9:AH13)</f>
        <v>322.2550107955928</v>
      </c>
      <c r="AR15" s="9">
        <v>20.528198</v>
      </c>
      <c r="AS15" s="31">
        <v>0.96440000000000003</v>
      </c>
      <c r="AT15" s="46">
        <v>22.209064009999999</v>
      </c>
      <c r="AU15" s="26">
        <v>0.20599999999999999</v>
      </c>
      <c r="AV15" s="25">
        <v>21.309884071350098</v>
      </c>
      <c r="AW15" s="24">
        <v>0.91910000000000003</v>
      </c>
      <c r="AX15" s="25">
        <v>19.020905017852783</v>
      </c>
      <c r="AY15" s="24">
        <v>0.94240000000000002</v>
      </c>
      <c r="AZ15" s="25">
        <v>23.325578451156616</v>
      </c>
      <c r="BA15" s="26">
        <v>0.93879999999999997</v>
      </c>
      <c r="BB15" s="46">
        <v>21.337979555130005</v>
      </c>
      <c r="BC15" s="26">
        <v>0.92159999999999997</v>
      </c>
      <c r="BD15" s="25">
        <v>18.726898670196533</v>
      </c>
      <c r="BE15" s="24">
        <v>0.96630000000000005</v>
      </c>
      <c r="BF15" s="4" t="s">
        <v>15</v>
      </c>
      <c r="BG15" s="6"/>
      <c r="BH15" s="9">
        <v>23.072543620000001</v>
      </c>
      <c r="BI15" s="8">
        <v>0.96750000000000003</v>
      </c>
      <c r="BJ15" s="7">
        <v>113.792604</v>
      </c>
      <c r="BK15" s="8">
        <v>0.44240000000000002</v>
      </c>
      <c r="BL15" s="32">
        <v>24.023669479999999</v>
      </c>
      <c r="BM15" s="8">
        <v>0.96750000000000003</v>
      </c>
      <c r="BN15" s="32">
        <v>21.225728029999999</v>
      </c>
      <c r="BO15" s="8">
        <v>0.97019999999999995</v>
      </c>
      <c r="BP15" s="7">
        <v>512.99267050000003</v>
      </c>
      <c r="BQ15" s="8">
        <v>0.96250000000000002</v>
      </c>
      <c r="BR15" s="41">
        <v>327.90955400466919</v>
      </c>
      <c r="BS15" s="26">
        <v>0.96930000000000005</v>
      </c>
      <c r="BT15" s="7">
        <v>337.89012810000003</v>
      </c>
      <c r="BU15" s="10">
        <v>0.80930000000000002</v>
      </c>
      <c r="BV15" s="7">
        <v>522.77465700000005</v>
      </c>
      <c r="BW15" s="10">
        <v>0.94399999999999995</v>
      </c>
      <c r="BY15" s="4">
        <v>7</v>
      </c>
      <c r="CA15" s="9">
        <v>30.1426847</v>
      </c>
      <c r="CB15" s="10">
        <v>0.97270000000000001</v>
      </c>
      <c r="CC15" s="10">
        <v>0.98283333299999998</v>
      </c>
      <c r="CD15" s="36">
        <f t="shared" si="0"/>
        <v>1.0133332999999967E-2</v>
      </c>
      <c r="CE15" s="9">
        <v>1.4532747269999999</v>
      </c>
      <c r="CF15" s="10">
        <v>0.63800000000000001</v>
      </c>
      <c r="CG15" s="58">
        <v>0.93</v>
      </c>
      <c r="CM15" s="9">
        <v>21.620080949999998</v>
      </c>
      <c r="CN15" s="10">
        <v>0.97009999999999996</v>
      </c>
      <c r="CO15" s="25">
        <v>19.019824743270874</v>
      </c>
      <c r="CP15" s="26">
        <v>0.9718</v>
      </c>
      <c r="CQ15" s="70">
        <v>17.935259342193604</v>
      </c>
      <c r="CR15" s="26">
        <v>0.97319999999999995</v>
      </c>
      <c r="CS15" s="9">
        <v>22.733743669999999</v>
      </c>
      <c r="CT15" s="10">
        <v>0.97199999999999998</v>
      </c>
      <c r="CU15" s="25">
        <v>21.446136951446533</v>
      </c>
      <c r="CV15" s="26">
        <v>0.97109999999999996</v>
      </c>
      <c r="CW15" s="9">
        <v>20.208534</v>
      </c>
      <c r="CX15" s="10">
        <v>0.97140000000000004</v>
      </c>
      <c r="DB15" s="73">
        <v>177.36824390000001</v>
      </c>
      <c r="DC15" s="72">
        <v>9.8199999999999996E-2</v>
      </c>
      <c r="DD15" s="4">
        <v>19</v>
      </c>
    </row>
    <row r="16" spans="1:109" x14ac:dyDescent="0.2">
      <c r="A16" s="4">
        <v>8</v>
      </c>
      <c r="C16" s="25">
        <v>20.856734991073608</v>
      </c>
      <c r="D16" s="26">
        <v>0.96689999999999998</v>
      </c>
      <c r="E16" s="25">
        <v>20.116333723068237</v>
      </c>
      <c r="F16" s="24">
        <v>0.97219999999999995</v>
      </c>
      <c r="G16" s="23">
        <v>19.435453653335571</v>
      </c>
      <c r="H16" s="24">
        <v>0.97409999999999997</v>
      </c>
      <c r="I16" s="23">
        <v>19.652071237564101</v>
      </c>
      <c r="J16" s="24">
        <v>0.97189999999999999</v>
      </c>
      <c r="K16" s="25">
        <v>20.600201368331909</v>
      </c>
      <c r="L16" s="24">
        <v>0.94510000000000005</v>
      </c>
      <c r="M16" s="25">
        <v>20.433311700820923</v>
      </c>
      <c r="N16" s="26">
        <v>0.9677</v>
      </c>
      <c r="P16" s="9">
        <v>6.2401647569999996</v>
      </c>
      <c r="Q16" s="10">
        <v>0.91080000000000005</v>
      </c>
      <c r="R16" s="25">
        <v>11.66830873</v>
      </c>
      <c r="S16" s="24">
        <v>0.94189999999999996</v>
      </c>
      <c r="T16" s="25">
        <v>12.332754373550415</v>
      </c>
      <c r="U16" s="24">
        <v>0.95850000000000002</v>
      </c>
      <c r="V16" s="25">
        <v>14.613327741622925</v>
      </c>
      <c r="W16" s="24">
        <v>0.96550000000000002</v>
      </c>
      <c r="X16" s="25">
        <v>18.303147554397583</v>
      </c>
      <c r="Y16" s="24">
        <v>0.97040000000000004</v>
      </c>
      <c r="Z16" s="25">
        <v>19.408595085144043</v>
      </c>
      <c r="AA16" s="24">
        <v>0.97189999999999999</v>
      </c>
      <c r="AB16" s="46">
        <v>25.039762970000002</v>
      </c>
      <c r="AC16" s="24">
        <v>0.97360000000000002</v>
      </c>
      <c r="AD16" s="46">
        <v>133.1250029</v>
      </c>
      <c r="AE16" s="24">
        <v>0.97570000000000001</v>
      </c>
      <c r="AF16" s="7">
        <v>163.6007237</v>
      </c>
      <c r="AG16" s="10">
        <v>0.97689999999999999</v>
      </c>
      <c r="AR16" s="9">
        <v>20.88041329</v>
      </c>
      <c r="AS16" s="31">
        <v>0.96499999999999997</v>
      </c>
      <c r="AT16" s="46">
        <v>20.084307190000001</v>
      </c>
      <c r="AU16" s="26">
        <v>0.21010000000000001</v>
      </c>
      <c r="AV16" s="25">
        <v>20.622394323348999</v>
      </c>
      <c r="AW16" s="24">
        <v>0.92069999999999996</v>
      </c>
      <c r="AX16" s="25">
        <v>18.844963788986206</v>
      </c>
      <c r="AY16" s="24">
        <v>0.94269999999999998</v>
      </c>
      <c r="AZ16" s="25">
        <v>22.022993326187134</v>
      </c>
      <c r="BA16" s="26">
        <v>0.93989999999999996</v>
      </c>
      <c r="BB16" s="46">
        <v>20.747807741165161</v>
      </c>
      <c r="BC16" s="26">
        <v>0.92400000000000004</v>
      </c>
      <c r="BD16" s="25">
        <v>20.779356956481934</v>
      </c>
      <c r="BE16" s="26">
        <v>0.96679999999999999</v>
      </c>
      <c r="BH16" s="9">
        <v>23.205165619999999</v>
      </c>
      <c r="BI16" s="8">
        <v>0.96779999999999999</v>
      </c>
      <c r="BJ16" s="7">
        <v>113.118207</v>
      </c>
      <c r="BK16" s="8">
        <v>0.46500000000000002</v>
      </c>
      <c r="BL16" s="32">
        <v>22.429623840000001</v>
      </c>
      <c r="BM16" s="8">
        <v>0.96889999999999998</v>
      </c>
      <c r="BN16" s="32">
        <v>23.409217600000002</v>
      </c>
      <c r="BO16" s="8">
        <v>0.96989999999999998</v>
      </c>
      <c r="BP16" s="7">
        <v>513.93636890000005</v>
      </c>
      <c r="BQ16" s="8">
        <v>0.9667</v>
      </c>
      <c r="BR16" s="41">
        <v>326.49296736717224</v>
      </c>
      <c r="BS16" s="26">
        <v>0.96950000000000003</v>
      </c>
      <c r="BT16" s="7">
        <v>339.63963869999998</v>
      </c>
      <c r="BU16" s="10">
        <v>0.8458</v>
      </c>
      <c r="BV16" s="7">
        <v>521.07220029999996</v>
      </c>
      <c r="BW16" s="10">
        <v>0.94710000000000005</v>
      </c>
      <c r="BY16" s="4">
        <v>8</v>
      </c>
      <c r="CA16" s="9">
        <v>29.840533969999999</v>
      </c>
      <c r="CB16" s="10">
        <v>0.97360000000000002</v>
      </c>
      <c r="CC16" s="10">
        <v>0.98503333299999996</v>
      </c>
      <c r="CD16" s="36">
        <f t="shared" si="0"/>
        <v>1.1433332999999934E-2</v>
      </c>
      <c r="CE16" s="9">
        <v>1.5920038219999999</v>
      </c>
      <c r="CF16" s="10">
        <v>0.64759999999999995</v>
      </c>
      <c r="CG16" s="58">
        <v>0.96</v>
      </c>
      <c r="CM16" s="9">
        <v>21.634073969999999</v>
      </c>
      <c r="CN16" s="10">
        <v>0.97130000000000005</v>
      </c>
      <c r="CO16" s="25">
        <v>19.408595085144043</v>
      </c>
      <c r="CP16" s="26">
        <v>0.97189999999999999</v>
      </c>
      <c r="CQ16" s="70">
        <v>17.861284255981445</v>
      </c>
      <c r="CR16" s="26">
        <v>0.97440000000000004</v>
      </c>
      <c r="CS16" s="9">
        <v>21.631516699999999</v>
      </c>
      <c r="CT16" s="10">
        <v>0.97299999999999998</v>
      </c>
      <c r="CU16" s="25">
        <v>23.555461168289185</v>
      </c>
      <c r="CV16" s="26">
        <v>0.97109999999999996</v>
      </c>
      <c r="CW16" s="9">
        <v>19.555740119999999</v>
      </c>
      <c r="CX16" s="10">
        <v>0.97260000000000002</v>
      </c>
      <c r="DB16" s="73">
        <v>172.25183609999999</v>
      </c>
      <c r="DC16" s="72">
        <v>9.8199999999999996E-2</v>
      </c>
      <c r="DD16" s="4">
        <v>19</v>
      </c>
    </row>
    <row r="17" spans="1:109" x14ac:dyDescent="0.2">
      <c r="A17" s="4">
        <v>9</v>
      </c>
      <c r="C17" s="25">
        <v>19.454304456710815</v>
      </c>
      <c r="D17" s="26">
        <v>0.96460000000000001</v>
      </c>
      <c r="E17" s="25">
        <v>19.973958730697632</v>
      </c>
      <c r="F17" s="24">
        <v>0.97140000000000004</v>
      </c>
      <c r="G17" s="23">
        <v>20.922343015670776</v>
      </c>
      <c r="H17" s="24">
        <v>0.97430000000000005</v>
      </c>
      <c r="I17" s="23">
        <v>20.539412260055499</v>
      </c>
      <c r="J17" s="24">
        <v>0.97230000000000005</v>
      </c>
      <c r="K17" s="25">
        <v>21.255451917648315</v>
      </c>
      <c r="L17" s="24">
        <v>0.94710000000000005</v>
      </c>
      <c r="M17" s="25">
        <v>20.19309401512146</v>
      </c>
      <c r="N17" s="26">
        <v>0.96899999999999997</v>
      </c>
      <c r="P17" s="9">
        <v>6.3097965719999998</v>
      </c>
      <c r="Q17" s="10">
        <v>0.91110000000000002</v>
      </c>
      <c r="R17" s="25">
        <v>11.41998744</v>
      </c>
      <c r="S17" s="24">
        <v>0.94240000000000002</v>
      </c>
      <c r="T17" s="25">
        <v>12.007944583892822</v>
      </c>
      <c r="U17" s="24">
        <v>0.95899999999999996</v>
      </c>
      <c r="V17" s="25">
        <v>14.657313585281372</v>
      </c>
      <c r="W17" s="24">
        <v>0.96650000000000003</v>
      </c>
      <c r="X17" s="25">
        <v>18.810985088348389</v>
      </c>
      <c r="Y17" s="24">
        <v>0.9718</v>
      </c>
      <c r="Z17" s="25">
        <v>18.933876514434814</v>
      </c>
      <c r="AA17" s="24">
        <v>0.97230000000000005</v>
      </c>
      <c r="AB17" s="46">
        <v>25.282308820000001</v>
      </c>
      <c r="AC17" s="24">
        <v>0.97509999999999997</v>
      </c>
      <c r="AD17" s="46">
        <v>133.29458399999999</v>
      </c>
      <c r="AE17" s="24">
        <v>0.97670000000000001</v>
      </c>
      <c r="AF17" s="7">
        <v>166.33992079999999</v>
      </c>
      <c r="AG17" s="10">
        <v>0.9778</v>
      </c>
      <c r="AR17" s="9">
        <v>20.63395929</v>
      </c>
      <c r="AS17" s="31">
        <v>0.9657</v>
      </c>
      <c r="AT17" s="46">
        <v>20.087407349999999</v>
      </c>
      <c r="AU17" s="26">
        <v>0.1474</v>
      </c>
      <c r="AV17" s="25">
        <v>20.526424884796143</v>
      </c>
      <c r="AW17" s="24">
        <v>0.91900000000000004</v>
      </c>
      <c r="AX17" s="25">
        <v>18.617036819458008</v>
      </c>
      <c r="AY17" s="24">
        <v>0.94410000000000005</v>
      </c>
      <c r="AZ17" s="25">
        <v>22.305903673171997</v>
      </c>
      <c r="BA17" s="26">
        <v>0.94130000000000003</v>
      </c>
      <c r="BB17" s="46">
        <v>20.038465023040771</v>
      </c>
      <c r="BC17" s="26">
        <v>0.92530000000000001</v>
      </c>
      <c r="BD17" s="25">
        <v>20.570539236068726</v>
      </c>
      <c r="BE17" s="26">
        <v>0.96760000000000002</v>
      </c>
      <c r="BH17" s="9">
        <v>22.909444090000001</v>
      </c>
      <c r="BI17" s="8">
        <v>0.9677</v>
      </c>
      <c r="BJ17" s="7">
        <v>110.2204151</v>
      </c>
      <c r="BK17" s="8">
        <v>0.47760000000000002</v>
      </c>
      <c r="BL17" s="32">
        <v>23.111229659999999</v>
      </c>
      <c r="BM17" s="8">
        <v>0.96930000000000005</v>
      </c>
      <c r="BN17" s="32">
        <v>22.741390469999999</v>
      </c>
      <c r="BO17" s="8">
        <v>0.97140000000000004</v>
      </c>
      <c r="BP17" s="7">
        <v>513.05864789999998</v>
      </c>
      <c r="BQ17" s="8">
        <v>0.96750000000000003</v>
      </c>
      <c r="BR17" s="41">
        <v>324.73834729194641</v>
      </c>
      <c r="BS17" s="26">
        <v>0.97570000000000001</v>
      </c>
      <c r="BT17" s="7">
        <v>338.14773150000002</v>
      </c>
      <c r="BU17" s="10">
        <v>0.86509999999999998</v>
      </c>
      <c r="BV17" s="7">
        <v>520.81328510000003</v>
      </c>
      <c r="BW17" s="10">
        <v>0.94689999999999996</v>
      </c>
      <c r="BY17" s="4">
        <v>9</v>
      </c>
      <c r="CA17" s="9">
        <v>32.357648609999998</v>
      </c>
      <c r="CB17" s="10">
        <v>0.97509999999999997</v>
      </c>
      <c r="CC17" s="10">
        <v>0.98653333300000001</v>
      </c>
      <c r="CD17" s="36">
        <f t="shared" si="0"/>
        <v>1.1433333000000045E-2</v>
      </c>
      <c r="CE17" s="9">
        <v>1.5974068640000001</v>
      </c>
      <c r="CF17" s="10">
        <v>0.65810000000000002</v>
      </c>
      <c r="CG17" s="58">
        <v>0.96</v>
      </c>
      <c r="CM17" s="9">
        <v>19.98660469</v>
      </c>
      <c r="CN17" s="10">
        <v>0.97219999999999995</v>
      </c>
      <c r="CO17" s="25">
        <v>18.933876514434814</v>
      </c>
      <c r="CP17" s="26">
        <v>0.97230000000000005</v>
      </c>
      <c r="CQ17" s="70">
        <v>17.829278707504272</v>
      </c>
      <c r="CR17" s="26">
        <v>0.97529999999999994</v>
      </c>
      <c r="CS17" s="9">
        <v>21.626093390000001</v>
      </c>
      <c r="CT17" s="10">
        <v>0.97299999999999998</v>
      </c>
      <c r="CU17" s="25">
        <v>23.069617033004761</v>
      </c>
      <c r="CV17" s="26">
        <v>0.97189999999999999</v>
      </c>
      <c r="CW17" s="9">
        <v>19.689698929999999</v>
      </c>
      <c r="CX17" s="10">
        <v>0.97370000000000001</v>
      </c>
      <c r="DB17" s="20"/>
      <c r="DC17" s="20"/>
      <c r="DD17" s="20"/>
    </row>
    <row r="18" spans="1:109" x14ac:dyDescent="0.2">
      <c r="A18" s="4">
        <v>10</v>
      </c>
      <c r="C18" s="25">
        <v>20.266870975494385</v>
      </c>
      <c r="D18" s="26">
        <v>0.96560000000000001</v>
      </c>
      <c r="E18" s="25">
        <v>20.522443056106567</v>
      </c>
      <c r="F18" s="24">
        <v>0.97450000000000003</v>
      </c>
      <c r="G18" s="23">
        <v>21.25299859046936</v>
      </c>
      <c r="H18" s="24">
        <v>0.97450000000000003</v>
      </c>
      <c r="I18" s="23">
        <v>19.627749919891301</v>
      </c>
      <c r="J18" s="24">
        <v>0.97240000000000004</v>
      </c>
      <c r="K18" s="25">
        <v>20.701828241348267</v>
      </c>
      <c r="L18" s="24">
        <v>0.9486</v>
      </c>
      <c r="M18" s="25">
        <v>19.85545802116394</v>
      </c>
      <c r="N18" s="26">
        <v>0.97019999999999995</v>
      </c>
      <c r="P18" s="9">
        <v>6.2771289350000004</v>
      </c>
      <c r="Q18" s="10">
        <v>0.91080000000000005</v>
      </c>
      <c r="R18" s="25">
        <v>11.49500155</v>
      </c>
      <c r="S18" s="24">
        <v>0.94179999999999997</v>
      </c>
      <c r="T18" s="25">
        <v>12.306767702102661</v>
      </c>
      <c r="U18" s="24">
        <v>0.95889999999999997</v>
      </c>
      <c r="V18" s="25">
        <v>14.640319347381592</v>
      </c>
      <c r="W18" s="24">
        <v>0.96789999999999998</v>
      </c>
      <c r="X18" s="25">
        <v>19.324820756912231</v>
      </c>
      <c r="Y18" s="24">
        <v>0.97199999999999998</v>
      </c>
      <c r="Z18" s="25">
        <v>18.646972417831421</v>
      </c>
      <c r="AA18" s="24">
        <v>0.97240000000000004</v>
      </c>
      <c r="AB18" s="46">
        <v>25.935097930000001</v>
      </c>
      <c r="AC18" s="24">
        <v>0.97619999999999996</v>
      </c>
      <c r="AD18" s="46">
        <v>133.6618943</v>
      </c>
      <c r="AE18" s="24">
        <v>0.97729999999999995</v>
      </c>
      <c r="AF18" s="7">
        <v>168.1845725</v>
      </c>
      <c r="AG18" s="10">
        <v>0.97860000000000003</v>
      </c>
      <c r="AR18" s="9">
        <v>20.84186339</v>
      </c>
      <c r="AS18" s="31">
        <v>0.96619999999999995</v>
      </c>
      <c r="AT18" s="45">
        <v>20.146179679999999</v>
      </c>
      <c r="AU18" s="44">
        <v>0.11559999999999999</v>
      </c>
      <c r="AV18" s="25">
        <v>22.813966035842896</v>
      </c>
      <c r="AW18" s="24">
        <v>0.91959999999999997</v>
      </c>
      <c r="AX18" s="25">
        <v>18.864957332611084</v>
      </c>
      <c r="AY18" s="24">
        <v>0.94540000000000002</v>
      </c>
      <c r="AZ18" s="25">
        <v>25.809788942337036</v>
      </c>
      <c r="BA18" s="26">
        <v>0.94279999999999997</v>
      </c>
      <c r="BB18" s="46">
        <v>20.034735202789307</v>
      </c>
      <c r="BC18" s="26">
        <v>0.92769999999999997</v>
      </c>
      <c r="BD18" s="25">
        <v>19.637980937957764</v>
      </c>
      <c r="BE18" s="26">
        <v>0.96809999999999996</v>
      </c>
      <c r="BH18" s="9">
        <v>22.663743969999999</v>
      </c>
      <c r="BI18" s="8">
        <v>0.96970000000000001</v>
      </c>
      <c r="BJ18" s="7">
        <v>124.2831237</v>
      </c>
      <c r="BK18" s="8">
        <v>0.48209999999999997</v>
      </c>
      <c r="BL18" s="32">
        <v>22.653272390000001</v>
      </c>
      <c r="BM18" s="8">
        <v>0.96970000000000001</v>
      </c>
      <c r="BN18" s="32">
        <v>22.678082230000001</v>
      </c>
      <c r="BO18" s="8">
        <v>0.97240000000000004</v>
      </c>
      <c r="BP18" s="7">
        <v>511.70008519999999</v>
      </c>
      <c r="BQ18" s="8">
        <v>0.96630000000000005</v>
      </c>
      <c r="BR18" s="41">
        <v>332.9875283241272</v>
      </c>
      <c r="BS18" s="26">
        <v>0.97389999999999999</v>
      </c>
      <c r="BT18" s="7">
        <v>342.29361080000001</v>
      </c>
      <c r="BU18" s="10">
        <v>0.87860000000000005</v>
      </c>
      <c r="BV18" s="7">
        <v>522.30479690000004</v>
      </c>
      <c r="BW18" s="10">
        <v>0.95479999999999998</v>
      </c>
      <c r="BY18" s="4">
        <v>10</v>
      </c>
      <c r="CA18" s="9">
        <v>30.305712939999999</v>
      </c>
      <c r="CB18" s="10">
        <v>0.97619999999999996</v>
      </c>
      <c r="CC18" s="10">
        <v>0.98780000000000001</v>
      </c>
      <c r="CD18" s="36">
        <f t="shared" si="0"/>
        <v>1.1600000000000055E-2</v>
      </c>
      <c r="CE18" s="9">
        <v>1.6070711609999999</v>
      </c>
      <c r="CF18" s="10">
        <v>0.66379999999999995</v>
      </c>
      <c r="CG18" s="58">
        <v>0.96</v>
      </c>
      <c r="CM18" s="9">
        <v>20.810340400000001</v>
      </c>
      <c r="CN18" s="10">
        <v>0.97309999999999997</v>
      </c>
      <c r="CO18" s="25">
        <v>18.646972417831421</v>
      </c>
      <c r="CP18" s="26">
        <v>0.97240000000000004</v>
      </c>
      <c r="CQ18" s="70">
        <v>17.851287364959717</v>
      </c>
      <c r="CR18" s="26">
        <v>0.97560000000000002</v>
      </c>
      <c r="CS18" s="9">
        <v>21.289868349999999</v>
      </c>
      <c r="CT18" s="10">
        <v>0.97360000000000002</v>
      </c>
      <c r="CU18" s="25">
        <v>22.070937156677246</v>
      </c>
      <c r="CV18" s="26">
        <v>0.97199999999999998</v>
      </c>
      <c r="CW18" s="9">
        <v>19.812661169999998</v>
      </c>
      <c r="CX18" s="10">
        <v>0.9738</v>
      </c>
      <c r="DB18" s="20"/>
      <c r="DC18" s="20"/>
      <c r="DD18" s="20"/>
    </row>
    <row r="19" spans="1:109" x14ac:dyDescent="0.2">
      <c r="A19" s="4">
        <v>11</v>
      </c>
      <c r="C19" s="25">
        <v>20.273451328277588</v>
      </c>
      <c r="D19" s="26">
        <v>0.9667</v>
      </c>
      <c r="E19" s="25">
        <v>20.069331407546997</v>
      </c>
      <c r="F19" s="24">
        <v>0.97150000000000003</v>
      </c>
      <c r="G19" s="23">
        <v>20.049000024795532</v>
      </c>
      <c r="H19" s="24">
        <v>0.97529999999999994</v>
      </c>
      <c r="I19" s="23">
        <v>20.052150726318299</v>
      </c>
      <c r="J19" s="24">
        <v>0.97330000000000005</v>
      </c>
      <c r="K19" s="25">
        <v>20.406814813613892</v>
      </c>
      <c r="L19" s="24">
        <v>0.9506</v>
      </c>
      <c r="M19" s="25">
        <v>21.954108953475952</v>
      </c>
      <c r="N19" s="26">
        <v>0.97109999999999996</v>
      </c>
      <c r="P19" s="9">
        <v>6.1966283320000004</v>
      </c>
      <c r="Q19" s="10">
        <v>0.91110000000000002</v>
      </c>
      <c r="R19" s="25">
        <v>11.47620296</v>
      </c>
      <c r="S19" s="24">
        <v>0.94030000000000002</v>
      </c>
      <c r="T19" s="25">
        <v>12.397715091705322</v>
      </c>
      <c r="U19" s="24">
        <v>0.95930000000000004</v>
      </c>
      <c r="V19" s="25">
        <v>14.51935887336731</v>
      </c>
      <c r="W19" s="24">
        <v>0.96850000000000003</v>
      </c>
      <c r="X19" s="25">
        <v>18.962936639785767</v>
      </c>
      <c r="Y19" s="24">
        <v>0.97289999999999999</v>
      </c>
      <c r="Z19" s="25">
        <v>18.680875539779663</v>
      </c>
      <c r="AA19" s="24">
        <v>0.97330000000000005</v>
      </c>
      <c r="AB19" s="46">
        <v>25.503801580000001</v>
      </c>
      <c r="AC19" s="24">
        <v>0.97660000000000002</v>
      </c>
      <c r="AD19" s="46">
        <v>137.74147919999999</v>
      </c>
      <c r="AE19" s="24">
        <v>0.97819999999999996</v>
      </c>
      <c r="AF19" s="7">
        <v>164.7619243</v>
      </c>
      <c r="AG19" s="10">
        <v>0.97899999999999998</v>
      </c>
      <c r="AR19" s="9">
        <v>20.6565671</v>
      </c>
      <c r="AS19" s="31">
        <v>0.9667</v>
      </c>
      <c r="AT19" s="45"/>
      <c r="AU19" s="44"/>
      <c r="AV19" s="25">
        <v>21.754600524902344</v>
      </c>
      <c r="AW19" s="24">
        <v>0.92110000000000003</v>
      </c>
      <c r="AX19" s="25">
        <v>19.153864622116089</v>
      </c>
      <c r="AY19" s="24">
        <v>0.94689999999999996</v>
      </c>
      <c r="AZ19" s="25">
        <v>23.243605375289917</v>
      </c>
      <c r="BA19" s="26">
        <v>0.94389999999999996</v>
      </c>
      <c r="BB19" s="46">
        <v>20.435916662216187</v>
      </c>
      <c r="BC19" s="26">
        <v>0.9294</v>
      </c>
      <c r="BD19" s="25">
        <v>21.693831443786621</v>
      </c>
      <c r="BE19" s="26">
        <v>0.96940000000000004</v>
      </c>
      <c r="BH19" s="9">
        <v>23.583372829999998</v>
      </c>
      <c r="BI19" s="8">
        <v>0.97009999999999996</v>
      </c>
      <c r="BJ19" s="7">
        <v>114.9013209</v>
      </c>
      <c r="BK19" s="8">
        <v>0.48549999999999999</v>
      </c>
      <c r="BL19" s="32">
        <v>22.526126860000002</v>
      </c>
      <c r="BM19" s="8">
        <v>0.97030000000000005</v>
      </c>
      <c r="BN19" s="32">
        <v>22.189335109999998</v>
      </c>
      <c r="BO19" s="8">
        <v>0.97350000000000003</v>
      </c>
      <c r="BP19" s="7">
        <v>511.50014829999998</v>
      </c>
      <c r="BQ19" s="8">
        <v>0.96870000000000001</v>
      </c>
      <c r="BR19" s="41">
        <v>326.38394379615784</v>
      </c>
      <c r="BS19" s="26">
        <v>0.9748</v>
      </c>
      <c r="BT19" s="7">
        <v>340.87590340000003</v>
      </c>
      <c r="BU19" s="10">
        <v>0.89300000000000002</v>
      </c>
      <c r="BV19" s="7">
        <v>524.18718049999995</v>
      </c>
      <c r="BW19" s="10">
        <v>0.95440000000000003</v>
      </c>
      <c r="BY19" s="4">
        <v>11</v>
      </c>
      <c r="CA19" s="9">
        <v>34.121286150000003</v>
      </c>
      <c r="CB19" s="10">
        <v>0.97660000000000002</v>
      </c>
      <c r="CC19" s="10">
        <v>0.98878333299999999</v>
      </c>
      <c r="CD19" s="36">
        <f t="shared" si="0"/>
        <v>1.2183332999999963E-2</v>
      </c>
      <c r="CE19" s="9">
        <v>1.633976221</v>
      </c>
      <c r="CF19" s="10">
        <v>0.66879999999999995</v>
      </c>
      <c r="CG19" s="58">
        <v>0.96</v>
      </c>
      <c r="CM19" s="9">
        <v>20.21253252</v>
      </c>
      <c r="CN19" s="10">
        <v>0.97289999999999999</v>
      </c>
      <c r="CO19" s="25">
        <v>18.680875539779663</v>
      </c>
      <c r="CP19" s="26">
        <v>0.97330000000000005</v>
      </c>
      <c r="CQ19" s="70">
        <v>17.593369722366333</v>
      </c>
      <c r="CR19" s="26">
        <v>0.97619999999999996</v>
      </c>
      <c r="CS19" s="9">
        <v>23.201008559999998</v>
      </c>
      <c r="CT19" s="10">
        <v>0.97460000000000002</v>
      </c>
      <c r="CU19" s="25">
        <v>23.124599695205688</v>
      </c>
      <c r="CV19" s="26">
        <v>0.97240000000000004</v>
      </c>
      <c r="CW19" s="9">
        <v>20.510426519999999</v>
      </c>
      <c r="CX19" s="10">
        <v>0.97430000000000005</v>
      </c>
      <c r="DB19" s="4">
        <v>0.1</v>
      </c>
    </row>
    <row r="20" spans="1:109" x14ac:dyDescent="0.2">
      <c r="A20" s="4">
        <v>12</v>
      </c>
      <c r="C20" s="25">
        <v>20.174717903137207</v>
      </c>
      <c r="D20" s="26">
        <v>0.96640000000000004</v>
      </c>
      <c r="E20" s="25">
        <v>19.996908187866211</v>
      </c>
      <c r="F20" s="24">
        <v>0.97289999999999999</v>
      </c>
      <c r="G20" s="23">
        <v>19.982797384262085</v>
      </c>
      <c r="H20" s="24">
        <v>0.97529999999999994</v>
      </c>
      <c r="I20" s="23">
        <v>20.854434490203801</v>
      </c>
      <c r="J20" s="24">
        <v>0.97330000000000005</v>
      </c>
      <c r="K20" s="25">
        <v>20.335339784622192</v>
      </c>
      <c r="L20" s="24">
        <v>0.95230000000000004</v>
      </c>
      <c r="M20" s="25">
        <v>20.563805103302002</v>
      </c>
      <c r="N20" s="26">
        <v>0.97230000000000005</v>
      </c>
      <c r="P20" s="9">
        <v>6.2203376290000003</v>
      </c>
      <c r="Q20" s="10">
        <v>0.91080000000000005</v>
      </c>
      <c r="R20" s="25">
        <v>12.85041738</v>
      </c>
      <c r="S20" s="24">
        <v>0.94130000000000003</v>
      </c>
      <c r="T20" s="25">
        <v>12.267792463302612</v>
      </c>
      <c r="U20" s="24">
        <v>0.95930000000000004</v>
      </c>
      <c r="V20" s="25">
        <v>14.511359930038452</v>
      </c>
      <c r="W20" s="24">
        <v>0.96870000000000001</v>
      </c>
      <c r="X20" s="25">
        <v>18.621046304702759</v>
      </c>
      <c r="Y20" s="24">
        <v>0.97309999999999997</v>
      </c>
      <c r="Z20" s="25">
        <v>18.620902299880981</v>
      </c>
      <c r="AA20" s="24">
        <v>0.97330000000000005</v>
      </c>
      <c r="AB20" s="46">
        <v>25.066872839999998</v>
      </c>
      <c r="AC20" s="24">
        <v>0.97670000000000001</v>
      </c>
      <c r="AD20" s="46">
        <v>142.82186820000001</v>
      </c>
      <c r="AE20" s="24">
        <v>0.97889999999999999</v>
      </c>
      <c r="AF20" s="7">
        <v>162.90496970000001</v>
      </c>
      <c r="AG20" s="10">
        <v>0.97950000000000004</v>
      </c>
      <c r="AR20" s="9">
        <v>22.092218880000001</v>
      </c>
      <c r="AS20" s="31">
        <v>0.96730000000000005</v>
      </c>
      <c r="AT20" s="45"/>
      <c r="AU20" s="44"/>
      <c r="AV20" s="25">
        <v>20.379477977752686</v>
      </c>
      <c r="AW20" s="24">
        <v>0.92200000000000004</v>
      </c>
      <c r="AX20" s="25">
        <v>18.430094718933105</v>
      </c>
      <c r="AY20" s="24">
        <v>0.94830000000000003</v>
      </c>
      <c r="AZ20" s="25">
        <v>22.711773872375488</v>
      </c>
      <c r="BA20" s="26">
        <v>0.94450000000000001</v>
      </c>
      <c r="BB20" s="46">
        <v>20.099221467971802</v>
      </c>
      <c r="BC20" s="26">
        <v>0.93049999999999999</v>
      </c>
      <c r="BD20" s="25">
        <v>23.671427726745605</v>
      </c>
      <c r="BE20" s="26">
        <v>0.96870000000000001</v>
      </c>
      <c r="BH20" s="9">
        <v>23.514966009999998</v>
      </c>
      <c r="BI20" s="8">
        <v>0.97160000000000002</v>
      </c>
      <c r="BJ20" s="7">
        <v>115.547173</v>
      </c>
      <c r="BK20" s="8">
        <v>0.4879</v>
      </c>
      <c r="BL20" s="32">
        <v>22.812622309999998</v>
      </c>
      <c r="BM20" s="8">
        <v>0.97070000000000001</v>
      </c>
      <c r="BN20" s="32">
        <v>22.253864530000001</v>
      </c>
      <c r="BO20" s="8">
        <v>0.97419999999999995</v>
      </c>
      <c r="BP20" s="7">
        <v>510.36951040000002</v>
      </c>
      <c r="BQ20" s="8">
        <v>0.97189999999999999</v>
      </c>
      <c r="BR20" s="41">
        <v>329.46664953231812</v>
      </c>
      <c r="BS20" s="26">
        <v>0.97540000000000004</v>
      </c>
      <c r="BT20" s="7">
        <v>342.90537169999999</v>
      </c>
      <c r="BU20" s="10">
        <v>0.9052</v>
      </c>
      <c r="BV20" s="7">
        <v>531.40690180000001</v>
      </c>
      <c r="BW20" s="10">
        <v>0.95330000000000004</v>
      </c>
      <c r="BY20" s="4">
        <v>12</v>
      </c>
      <c r="CA20" s="9">
        <v>35.077096220000001</v>
      </c>
      <c r="CB20" s="10">
        <v>0.97670000000000001</v>
      </c>
      <c r="CC20" s="10">
        <v>0.98955000000000004</v>
      </c>
      <c r="CD20" s="36">
        <f t="shared" si="0"/>
        <v>1.2850000000000028E-2</v>
      </c>
      <c r="CE20" s="9">
        <v>1.5263543129999999</v>
      </c>
      <c r="CF20" s="10">
        <v>0.67220000000000002</v>
      </c>
      <c r="CG20" s="58">
        <v>0.97</v>
      </c>
      <c r="CM20" s="9">
        <v>19.821656470000001</v>
      </c>
      <c r="CN20" s="10">
        <v>0.97360000000000002</v>
      </c>
      <c r="CO20" s="25">
        <v>18.620902299880981</v>
      </c>
      <c r="CP20" s="26">
        <v>0.97330000000000005</v>
      </c>
      <c r="CQ20" s="70">
        <v>17.806301593780518</v>
      </c>
      <c r="CR20" s="26">
        <v>0.97609999999999997</v>
      </c>
      <c r="CS20" s="9">
        <v>23.40605807</v>
      </c>
      <c r="CT20" s="10">
        <v>0.97460000000000002</v>
      </c>
      <c r="CU20" s="25">
        <v>22.834692478179932</v>
      </c>
      <c r="CV20" s="26">
        <v>0.97389999999999999</v>
      </c>
      <c r="CW20" s="9">
        <v>22.316857580000001</v>
      </c>
      <c r="CX20" s="10">
        <v>0.9748</v>
      </c>
      <c r="DB20" s="4">
        <v>250</v>
      </c>
    </row>
    <row r="21" spans="1:109" ht="15" x14ac:dyDescent="0.25">
      <c r="A21" s="4">
        <v>13</v>
      </c>
      <c r="C21" s="25">
        <v>21.245239019393921</v>
      </c>
      <c r="D21" s="26">
        <v>0.96450000000000002</v>
      </c>
      <c r="E21" s="25">
        <v>20.287204742431641</v>
      </c>
      <c r="F21" s="24">
        <v>0.97130000000000005</v>
      </c>
      <c r="G21" s="23">
        <v>19.580947399139404</v>
      </c>
      <c r="H21" s="24">
        <v>0.97509999999999997</v>
      </c>
      <c r="I21" s="23">
        <v>21.4239048957824</v>
      </c>
      <c r="J21" s="8">
        <v>0.97370000000000001</v>
      </c>
      <c r="K21" s="25">
        <v>19.874330043792725</v>
      </c>
      <c r="L21" s="24">
        <v>0.95350000000000001</v>
      </c>
      <c r="M21" s="25">
        <v>20.436994552612305</v>
      </c>
      <c r="N21" s="26">
        <v>0.97289999999999999</v>
      </c>
      <c r="P21" s="9">
        <v>6.3087608810000004</v>
      </c>
      <c r="Q21" s="10">
        <v>0.91080000000000005</v>
      </c>
      <c r="R21" s="25">
        <v>13.595471140000001</v>
      </c>
      <c r="S21" s="24">
        <v>0.94289999999999996</v>
      </c>
      <c r="T21" s="25">
        <v>12.897420644760132</v>
      </c>
      <c r="U21" s="24">
        <v>0.95940000000000003</v>
      </c>
      <c r="V21" s="25">
        <v>14.641319274902344</v>
      </c>
      <c r="W21" s="24">
        <v>0.96879999999999999</v>
      </c>
      <c r="X21" s="25">
        <v>18.528077363967896</v>
      </c>
      <c r="Y21" s="24">
        <v>0.97319999999999995</v>
      </c>
      <c r="Z21" s="25">
        <v>18.69986891746521</v>
      </c>
      <c r="AA21" s="24">
        <v>0.97370000000000001</v>
      </c>
      <c r="AB21" s="46">
        <v>25.448261980000002</v>
      </c>
      <c r="AC21" s="24">
        <v>0.97699999999999998</v>
      </c>
      <c r="AD21" s="46">
        <v>144.0021701</v>
      </c>
      <c r="AE21" s="24">
        <v>0.97919999999999996</v>
      </c>
      <c r="AF21" s="7">
        <v>162.4495187</v>
      </c>
      <c r="AG21" s="10">
        <v>0.9798</v>
      </c>
      <c r="AR21" s="9">
        <v>23.0153842</v>
      </c>
      <c r="AS21" s="31">
        <v>0.96740000000000004</v>
      </c>
      <c r="AT21" s="53" t="s">
        <v>16</v>
      </c>
      <c r="AU21" s="44"/>
      <c r="AV21" s="25">
        <v>20.614229202270508</v>
      </c>
      <c r="AW21" s="24">
        <v>0.92220000000000002</v>
      </c>
      <c r="AX21" s="25">
        <v>18.98891806602478</v>
      </c>
      <c r="AY21" s="24">
        <v>0.95</v>
      </c>
      <c r="AZ21" s="25">
        <v>21.352357387542725</v>
      </c>
      <c r="BA21" s="26">
        <v>0.94499999999999995</v>
      </c>
      <c r="BB21" s="46">
        <v>20.001646280288696</v>
      </c>
      <c r="BC21" s="26">
        <v>0.93140000000000001</v>
      </c>
      <c r="BD21" s="25">
        <v>22.245416879653931</v>
      </c>
      <c r="BE21" s="26">
        <v>0.96950000000000003</v>
      </c>
      <c r="BH21" s="9">
        <v>23.1636889</v>
      </c>
      <c r="BI21" s="8">
        <v>0.97160000000000002</v>
      </c>
      <c r="BJ21" s="7">
        <v>115.53171089999999</v>
      </c>
      <c r="BK21" s="8">
        <v>0.49009999999999998</v>
      </c>
      <c r="BL21" s="32">
        <v>22.766551969999998</v>
      </c>
      <c r="BM21" s="8">
        <v>0.97109999999999996</v>
      </c>
      <c r="BN21" s="32">
        <v>22.51035619</v>
      </c>
      <c r="BO21" s="8">
        <v>0.97150000000000003</v>
      </c>
      <c r="BP21" s="7">
        <v>510.82036590000001</v>
      </c>
      <c r="BQ21" s="8">
        <v>0.96919999999999995</v>
      </c>
      <c r="BR21" s="41">
        <v>323.12720775604248</v>
      </c>
      <c r="BS21" s="26">
        <v>0.97470000000000001</v>
      </c>
      <c r="BT21" s="7">
        <v>341.1044612</v>
      </c>
      <c r="BU21" s="10">
        <v>0.91110000000000002</v>
      </c>
      <c r="BV21" s="7">
        <v>523.68989350000004</v>
      </c>
      <c r="BW21" s="10">
        <v>0.95340000000000003</v>
      </c>
      <c r="BY21" s="4">
        <v>13</v>
      </c>
      <c r="CA21" s="9">
        <v>34.967847110000001</v>
      </c>
      <c r="CB21" s="10">
        <v>0.97699999999999998</v>
      </c>
      <c r="CC21" s="10">
        <v>0.99024999999999996</v>
      </c>
      <c r="CD21" s="36">
        <f t="shared" si="0"/>
        <v>1.3249999999999984E-2</v>
      </c>
      <c r="CE21" s="9">
        <v>1.553223848</v>
      </c>
      <c r="CF21" s="10">
        <v>0.67490000000000006</v>
      </c>
      <c r="CG21" s="58">
        <v>0.98</v>
      </c>
      <c r="CM21" s="9">
        <v>19.951614379999999</v>
      </c>
      <c r="CN21" s="10">
        <v>0.97409999999999997</v>
      </c>
      <c r="CO21" s="25">
        <v>18.69986891746521</v>
      </c>
      <c r="CP21" s="26">
        <v>0.97370000000000001</v>
      </c>
      <c r="CQ21" s="70">
        <v>18.278150320053101</v>
      </c>
      <c r="CR21" s="26">
        <v>0.97660000000000002</v>
      </c>
      <c r="CS21" s="9">
        <v>22.7865994</v>
      </c>
      <c r="CT21" s="10">
        <v>0.97499999999999998</v>
      </c>
      <c r="CU21" s="25">
        <v>22.555780649185181</v>
      </c>
      <c r="CV21" s="26">
        <v>0.97450000000000003</v>
      </c>
      <c r="CW21" s="9">
        <v>19.887635710000001</v>
      </c>
      <c r="CX21" s="10">
        <v>0.97550000000000003</v>
      </c>
      <c r="DB21" s="57" t="s">
        <v>64</v>
      </c>
    </row>
    <row r="22" spans="1:109" ht="15" x14ac:dyDescent="0.25">
      <c r="A22" s="4">
        <v>14</v>
      </c>
      <c r="C22" s="25">
        <v>21.26232647895813</v>
      </c>
      <c r="D22" s="26">
        <v>0.96789999999999998</v>
      </c>
      <c r="E22" s="25">
        <v>20.364258766174316</v>
      </c>
      <c r="F22" s="24">
        <v>0.9708</v>
      </c>
      <c r="G22" s="23">
        <v>19.990501880645752</v>
      </c>
      <c r="H22" s="24">
        <v>0.97509999999999997</v>
      </c>
      <c r="I22" s="23">
        <v>21.069093942642201</v>
      </c>
      <c r="J22" s="8">
        <v>0.97419999999999995</v>
      </c>
      <c r="K22" s="25">
        <v>20.062370538711548</v>
      </c>
      <c r="L22" s="24">
        <v>0.95550000000000002</v>
      </c>
      <c r="M22" s="25">
        <v>20.443751811981201</v>
      </c>
      <c r="N22" s="26">
        <v>0.97319999999999995</v>
      </c>
      <c r="P22" s="9">
        <v>6.2681429389999996</v>
      </c>
      <c r="Q22" s="10">
        <v>0.91049999999999998</v>
      </c>
      <c r="R22" s="25">
        <v>12.324677469999999</v>
      </c>
      <c r="S22" s="24">
        <v>0.94350000000000001</v>
      </c>
      <c r="T22" s="25">
        <v>12.440690040588379</v>
      </c>
      <c r="U22" s="24">
        <v>0.96030000000000004</v>
      </c>
      <c r="V22" s="25">
        <v>14.839255094528198</v>
      </c>
      <c r="W22" s="24">
        <v>0.96919999999999995</v>
      </c>
      <c r="X22" s="25">
        <v>18.550068616867065</v>
      </c>
      <c r="Y22" s="24">
        <v>0.97370000000000001</v>
      </c>
      <c r="Z22" s="25">
        <v>18.971749544143677</v>
      </c>
      <c r="AA22" s="24">
        <v>0.97419999999999995</v>
      </c>
      <c r="AB22" s="46">
        <v>25.19702435</v>
      </c>
      <c r="AC22" s="24">
        <v>0.97760000000000002</v>
      </c>
      <c r="AD22" s="46">
        <v>144.95825909999999</v>
      </c>
      <c r="AE22" s="24">
        <v>0.97940000000000005</v>
      </c>
      <c r="AF22" s="7">
        <v>157.37491869999999</v>
      </c>
      <c r="AG22" s="10">
        <v>0.98050000000000004</v>
      </c>
      <c r="AR22" s="9">
        <v>22.57544446</v>
      </c>
      <c r="AS22" s="31">
        <v>0.9677</v>
      </c>
      <c r="AT22" s="45">
        <v>21.358557940000001</v>
      </c>
      <c r="AU22" s="44">
        <v>0.1754</v>
      </c>
      <c r="AV22" s="25">
        <v>22.13326358795166</v>
      </c>
      <c r="AW22" s="24">
        <v>0.92330000000000001</v>
      </c>
      <c r="AX22" s="25">
        <v>18.733997583389282</v>
      </c>
      <c r="AY22" s="24">
        <v>0.95109999999999995</v>
      </c>
      <c r="AZ22" s="25">
        <v>20.663424968719482</v>
      </c>
      <c r="BA22" s="26">
        <v>0.94630000000000003</v>
      </c>
      <c r="BB22" s="46">
        <v>20.006190538406372</v>
      </c>
      <c r="BC22" s="26">
        <v>0.93279999999999996</v>
      </c>
      <c r="BD22" s="25">
        <v>21.32121467590332</v>
      </c>
      <c r="BE22" s="26">
        <v>0.97019999999999995</v>
      </c>
      <c r="BH22" s="9">
        <v>23.0962882</v>
      </c>
      <c r="BI22" s="8">
        <v>0.97240000000000004</v>
      </c>
      <c r="BJ22" s="7">
        <v>117.1070964</v>
      </c>
      <c r="BK22" s="8">
        <v>0.49180000000000001</v>
      </c>
      <c r="BL22" s="32">
        <v>23.308680769999999</v>
      </c>
      <c r="BM22" s="8">
        <v>0.97140000000000004</v>
      </c>
      <c r="BN22" s="32">
        <v>22.501988170000001</v>
      </c>
      <c r="BO22" s="8">
        <v>0.97319999999999995</v>
      </c>
      <c r="BP22" s="7">
        <v>510.93133139999998</v>
      </c>
      <c r="BQ22" s="8">
        <v>0.9738</v>
      </c>
      <c r="BR22" s="41">
        <v>331.62555575370789</v>
      </c>
      <c r="BS22" s="26">
        <v>0.96220000000000006</v>
      </c>
      <c r="BT22" s="7">
        <v>348.06743499999999</v>
      </c>
      <c r="BU22" s="10">
        <v>0.91479999999999995</v>
      </c>
      <c r="BV22" s="7">
        <v>522.44429300000002</v>
      </c>
      <c r="BW22" s="10">
        <v>0.95620000000000005</v>
      </c>
      <c r="BY22" s="4">
        <v>14</v>
      </c>
      <c r="CA22" s="9">
        <v>36.134581570000002</v>
      </c>
      <c r="CB22" s="10">
        <v>0.97760000000000002</v>
      </c>
      <c r="CC22" s="10">
        <v>0.99088333299999998</v>
      </c>
      <c r="CD22" s="36">
        <f t="shared" si="0"/>
        <v>1.3283332999999953E-2</v>
      </c>
      <c r="CE22" s="9">
        <v>1.5895848269999999</v>
      </c>
      <c r="CF22" s="10">
        <v>0.67679999999999996</v>
      </c>
      <c r="CG22" s="58">
        <v>0.98</v>
      </c>
      <c r="CM22" s="9">
        <v>19.814659120000002</v>
      </c>
      <c r="CN22" s="10">
        <v>0.97430000000000005</v>
      </c>
      <c r="CO22" s="25">
        <v>18.971749544143677</v>
      </c>
      <c r="CP22" s="26">
        <v>0.97419999999999995</v>
      </c>
      <c r="CQ22" s="70">
        <v>18.097208738327026</v>
      </c>
      <c r="CR22" s="26">
        <v>0.97689999999999999</v>
      </c>
      <c r="CS22" s="9">
        <v>21.550117019999998</v>
      </c>
      <c r="CT22" s="10">
        <v>0.97560000000000002</v>
      </c>
      <c r="CU22" s="25">
        <v>23.442497491836548</v>
      </c>
      <c r="CV22" s="26">
        <v>0.97499999999999998</v>
      </c>
      <c r="CW22" s="9">
        <v>20.056580780000001</v>
      </c>
      <c r="CX22" s="10">
        <v>0.97550000000000003</v>
      </c>
      <c r="DB22" s="20" t="s">
        <v>1</v>
      </c>
      <c r="DC22" s="20" t="s">
        <v>2</v>
      </c>
      <c r="DD22" s="71" t="s">
        <v>63</v>
      </c>
      <c r="DE22" s="71"/>
    </row>
    <row r="23" spans="1:109" x14ac:dyDescent="0.2">
      <c r="A23" s="4">
        <v>15</v>
      </c>
      <c r="C23" s="25">
        <v>20.456800222396851</v>
      </c>
      <c r="D23" s="26">
        <v>0.9677</v>
      </c>
      <c r="E23" s="25">
        <v>19.935419082641602</v>
      </c>
      <c r="F23" s="24">
        <v>0.97219999999999995</v>
      </c>
      <c r="G23" s="23">
        <v>19.421871185302734</v>
      </c>
      <c r="H23" s="24">
        <v>0.97540000000000004</v>
      </c>
      <c r="I23" s="23">
        <v>21.0820136070251</v>
      </c>
      <c r="J23" s="8">
        <v>0.97489999999999999</v>
      </c>
      <c r="K23" s="25">
        <v>19.745966196060181</v>
      </c>
      <c r="L23" s="24">
        <v>0.95640000000000003</v>
      </c>
      <c r="M23" s="25">
        <v>20.529528379440308</v>
      </c>
      <c r="N23" s="26">
        <v>0.97330000000000005</v>
      </c>
      <c r="P23" s="9">
        <v>6.2440655229999997</v>
      </c>
      <c r="Q23" s="10">
        <v>0.91069999999999995</v>
      </c>
      <c r="R23" s="25">
        <v>13.009737729999999</v>
      </c>
      <c r="S23" s="24">
        <v>0.94330000000000003</v>
      </c>
      <c r="T23" s="25">
        <v>12.525639533996582</v>
      </c>
      <c r="U23" s="24">
        <v>0.96089999999999998</v>
      </c>
      <c r="V23" s="25">
        <v>14.616328716278076</v>
      </c>
      <c r="W23" s="24">
        <v>0.96899999999999997</v>
      </c>
      <c r="X23" s="25">
        <v>18.195248126983643</v>
      </c>
      <c r="Y23" s="24">
        <v>0.9738</v>
      </c>
      <c r="Z23" s="25">
        <v>18.782829999923706</v>
      </c>
      <c r="AA23" s="24">
        <v>0.97489999999999999</v>
      </c>
      <c r="AB23" s="46">
        <v>25.030991790000002</v>
      </c>
      <c r="AC23" s="24">
        <v>0.97799999999999998</v>
      </c>
      <c r="AD23" s="46">
        <v>139.91433259999999</v>
      </c>
      <c r="AE23" s="24">
        <v>0.97940000000000005</v>
      </c>
      <c r="AF23" s="7">
        <v>156.71016259999999</v>
      </c>
      <c r="AG23" s="10">
        <v>0.98060000000000003</v>
      </c>
      <c r="AR23" s="9">
        <v>21.936610699999999</v>
      </c>
      <c r="AS23" s="31">
        <v>0.96840000000000004</v>
      </c>
      <c r="AT23" s="45">
        <v>21.199328179999998</v>
      </c>
      <c r="AU23" s="44">
        <v>0.1638</v>
      </c>
      <c r="AV23" s="25">
        <v>22.562487363815308</v>
      </c>
      <c r="AW23" s="24">
        <v>0.92379999999999995</v>
      </c>
      <c r="AX23" s="25">
        <v>19.124873399734497</v>
      </c>
      <c r="AY23" s="24">
        <v>0.95189999999999997</v>
      </c>
      <c r="AZ23" s="25">
        <v>20.726406097412109</v>
      </c>
      <c r="BA23" s="26">
        <v>0.94710000000000005</v>
      </c>
      <c r="BB23" s="46">
        <v>20.292312622070313</v>
      </c>
      <c r="BC23" s="26">
        <v>0.93330000000000002</v>
      </c>
      <c r="BD23" s="25">
        <v>21.057061195373535</v>
      </c>
      <c r="BE23" s="26">
        <v>0.9698</v>
      </c>
      <c r="BH23" s="9">
        <v>22.34348249</v>
      </c>
      <c r="BI23" s="8">
        <v>0.97270000000000001</v>
      </c>
      <c r="BJ23" s="7">
        <v>117.0161593</v>
      </c>
      <c r="BK23" s="8">
        <v>0.49459999999999998</v>
      </c>
      <c r="BL23" s="32">
        <v>21.557046889999999</v>
      </c>
      <c r="BM23" s="8">
        <v>0.9718</v>
      </c>
      <c r="BN23" s="32">
        <v>22.26892853</v>
      </c>
      <c r="BO23" s="8">
        <v>0.97619999999999996</v>
      </c>
      <c r="BP23" s="7">
        <v>517.25930240000002</v>
      </c>
      <c r="BQ23" s="8">
        <v>0.97170000000000001</v>
      </c>
      <c r="BR23" s="41">
        <v>326.03967261314392</v>
      </c>
      <c r="BS23" s="26">
        <v>0.97440000000000004</v>
      </c>
      <c r="BT23" s="7">
        <v>342.81337000000002</v>
      </c>
      <c r="BU23" s="10">
        <v>0.91900000000000004</v>
      </c>
      <c r="BV23" s="7">
        <v>519.73615480000001</v>
      </c>
      <c r="BW23" s="10">
        <v>0.95530000000000004</v>
      </c>
      <c r="BY23" s="4">
        <v>15</v>
      </c>
      <c r="CA23" s="9">
        <v>36.850492240000001</v>
      </c>
      <c r="CB23" s="10">
        <v>0.97799999999999998</v>
      </c>
      <c r="CC23" s="10">
        <v>0.99139999999999995</v>
      </c>
      <c r="CD23" s="36">
        <f t="shared" si="0"/>
        <v>1.3399999999999967E-2</v>
      </c>
      <c r="CE23" s="9">
        <v>1.5112581249999999</v>
      </c>
      <c r="CF23" s="10">
        <v>0.67810000000000004</v>
      </c>
      <c r="CG23" s="58">
        <v>0.98</v>
      </c>
      <c r="CM23" s="9">
        <v>20.817340139999999</v>
      </c>
      <c r="CN23" s="10">
        <v>0.97440000000000004</v>
      </c>
      <c r="CO23" s="25">
        <v>18.782829999923706</v>
      </c>
      <c r="CP23" s="26">
        <v>0.97489999999999999</v>
      </c>
      <c r="CQ23" s="70">
        <v>17.726326942443848</v>
      </c>
      <c r="CR23" s="26">
        <v>0.97699999999999998</v>
      </c>
      <c r="CS23" s="9">
        <v>21.571814060000001</v>
      </c>
      <c r="CT23" s="10">
        <v>0.97519999999999996</v>
      </c>
      <c r="CU23" s="25">
        <v>23.669425249099731</v>
      </c>
      <c r="CV23" s="26">
        <v>0.97460000000000002</v>
      </c>
      <c r="CW23" s="9">
        <v>20.514436719999999</v>
      </c>
      <c r="CX23" s="10">
        <v>0.97599999999999998</v>
      </c>
      <c r="DB23" s="73">
        <v>178.65789937973022</v>
      </c>
      <c r="DC23" s="72">
        <v>0.96</v>
      </c>
      <c r="DD23" s="20">
        <v>0</v>
      </c>
    </row>
    <row r="24" spans="1:109" x14ac:dyDescent="0.2">
      <c r="A24" s="4">
        <v>16</v>
      </c>
      <c r="C24" s="25">
        <v>21.058656454086304</v>
      </c>
      <c r="D24" s="26">
        <v>0.9677</v>
      </c>
      <c r="E24" s="25">
        <v>20.430605173110962</v>
      </c>
      <c r="F24" s="24">
        <v>0.97170000000000001</v>
      </c>
      <c r="G24" s="23">
        <v>19.585492610931396</v>
      </c>
      <c r="H24" s="24">
        <v>0.97699999999999998</v>
      </c>
      <c r="I24" s="23">
        <v>21.473980665206899</v>
      </c>
      <c r="J24" s="8">
        <v>0.97499999999999998</v>
      </c>
      <c r="K24" s="25">
        <v>22.535610675811768</v>
      </c>
      <c r="L24" s="24">
        <v>0.95720000000000005</v>
      </c>
      <c r="M24" s="25">
        <v>20.201461791992188</v>
      </c>
      <c r="N24" s="26">
        <v>0.97330000000000005</v>
      </c>
      <c r="P24" s="9">
        <v>6.2343978880000002</v>
      </c>
      <c r="Q24" s="10">
        <v>0.91020000000000001</v>
      </c>
      <c r="R24" s="25">
        <v>12.253750800000001</v>
      </c>
      <c r="S24" s="24">
        <v>0.94289999999999996</v>
      </c>
      <c r="T24" s="25">
        <v>12.606592655181885</v>
      </c>
      <c r="U24" s="24">
        <v>0.96140000000000003</v>
      </c>
      <c r="V24" s="25">
        <v>14.449378728866577</v>
      </c>
      <c r="W24" s="24">
        <v>0.96950000000000003</v>
      </c>
      <c r="X24" s="25">
        <v>18.020238399505615</v>
      </c>
      <c r="Y24" s="24">
        <v>0.97419999999999995</v>
      </c>
      <c r="Z24" s="25">
        <v>18.880789518356323</v>
      </c>
      <c r="AA24" s="24">
        <v>0.97499999999999998</v>
      </c>
      <c r="AB24" s="46">
        <v>25.295919659999999</v>
      </c>
      <c r="AC24" s="24">
        <v>0.97829999999999995</v>
      </c>
      <c r="AD24" s="46">
        <v>144.1524115</v>
      </c>
      <c r="AE24" s="24">
        <v>0.97940000000000005</v>
      </c>
      <c r="AF24" s="7">
        <v>156.681174</v>
      </c>
      <c r="AG24" s="10">
        <v>0.98080000000000001</v>
      </c>
      <c r="AR24" s="9">
        <v>22.61502218</v>
      </c>
      <c r="AS24" s="31">
        <v>0.96850000000000003</v>
      </c>
      <c r="AT24" s="45">
        <v>22.067576649999999</v>
      </c>
      <c r="AU24" s="44">
        <v>0.12540000000000001</v>
      </c>
      <c r="AV24" s="25">
        <v>22.514671325683594</v>
      </c>
      <c r="AW24" s="24">
        <v>0.92400000000000004</v>
      </c>
      <c r="AX24" s="25">
        <v>18.590045690536499</v>
      </c>
      <c r="AY24" s="24">
        <v>0.9526</v>
      </c>
      <c r="AZ24" s="25">
        <v>19.445798635482788</v>
      </c>
      <c r="BA24" s="26">
        <v>0.94720000000000004</v>
      </c>
      <c r="BB24" s="46">
        <v>19.84397292137146</v>
      </c>
      <c r="BC24" s="26">
        <v>0.93430000000000002</v>
      </c>
      <c r="BD24" s="25">
        <v>21.769163131713867</v>
      </c>
      <c r="BE24" s="63">
        <v>0.97070000000000001</v>
      </c>
      <c r="BH24" s="9">
        <v>22.844115259999999</v>
      </c>
      <c r="BI24" s="8">
        <v>0.97170000000000001</v>
      </c>
      <c r="BJ24" s="7">
        <v>118.22129270000001</v>
      </c>
      <c r="BK24" s="8">
        <v>0.49680000000000002</v>
      </c>
      <c r="BL24" s="32">
        <v>21.292531969999999</v>
      </c>
      <c r="BM24" s="8">
        <v>0.97230000000000005</v>
      </c>
      <c r="BN24" s="32">
        <v>22.316724780000001</v>
      </c>
      <c r="BO24" s="8">
        <v>0.97170000000000001</v>
      </c>
      <c r="BP24" s="7">
        <v>509.7107244</v>
      </c>
      <c r="BQ24" s="8">
        <v>0.97109999999999996</v>
      </c>
      <c r="BR24" s="41">
        <v>325.79379439353943</v>
      </c>
      <c r="BS24" s="26">
        <v>0.97699999999999998</v>
      </c>
      <c r="BT24" s="7">
        <v>342.6547382</v>
      </c>
      <c r="BU24" s="10">
        <v>0.92169999999999996</v>
      </c>
      <c r="BV24" s="7">
        <v>517.9737179</v>
      </c>
      <c r="BW24" s="10">
        <v>0.95540000000000003</v>
      </c>
      <c r="BY24" s="4">
        <v>16</v>
      </c>
      <c r="CA24" s="9">
        <v>31.007255789999999</v>
      </c>
      <c r="CB24" s="10">
        <v>0.97829999999999995</v>
      </c>
      <c r="CC24" s="10">
        <v>0.99191666700000003</v>
      </c>
      <c r="CD24" s="36">
        <f t="shared" si="0"/>
        <v>1.3616667000000082E-2</v>
      </c>
      <c r="CE24" s="9">
        <v>1.6602573389999999</v>
      </c>
      <c r="CF24" s="10">
        <v>0.68</v>
      </c>
      <c r="CG24" s="58">
        <v>0.98</v>
      </c>
      <c r="CM24" s="9">
        <v>22.149911639999999</v>
      </c>
      <c r="CN24" s="10">
        <v>0.97489999999999999</v>
      </c>
      <c r="CO24" s="25">
        <v>18.880789518356323</v>
      </c>
      <c r="CP24" s="26">
        <v>0.97499999999999998</v>
      </c>
      <c r="CQ24" s="70">
        <v>17.661348104476929</v>
      </c>
      <c r="CR24" s="26">
        <v>0.97729999999999995</v>
      </c>
      <c r="CS24" s="9">
        <v>23.09739184</v>
      </c>
      <c r="CT24" s="10">
        <v>0.97550000000000003</v>
      </c>
      <c r="CU24" s="25">
        <v>21.17622447013855</v>
      </c>
      <c r="CV24" s="26">
        <v>0.97489999999999999</v>
      </c>
      <c r="CW24" s="9">
        <v>22.667745350000001</v>
      </c>
      <c r="CX24" s="10">
        <v>0.97540000000000004</v>
      </c>
      <c r="DB24" s="73">
        <v>178.09298133850098</v>
      </c>
      <c r="DC24" s="72">
        <v>0.96889999999999998</v>
      </c>
      <c r="DD24" s="20">
        <v>0</v>
      </c>
    </row>
    <row r="25" spans="1:109" x14ac:dyDescent="0.2">
      <c r="A25" s="4">
        <v>17</v>
      </c>
      <c r="C25" s="25">
        <v>20.054652214050293</v>
      </c>
      <c r="D25" s="26">
        <v>0.96860000000000002</v>
      </c>
      <c r="E25" s="25">
        <v>20.328465461730957</v>
      </c>
      <c r="F25" s="24">
        <v>0.97589999999999999</v>
      </c>
      <c r="G25" s="23">
        <v>19.90314769744873</v>
      </c>
      <c r="H25" s="24">
        <v>0.97670000000000001</v>
      </c>
      <c r="I25" s="23">
        <v>21.4065148830413</v>
      </c>
      <c r="J25" s="8">
        <v>0.97529999999999994</v>
      </c>
      <c r="K25" s="25">
        <v>22.017483234405518</v>
      </c>
      <c r="L25" s="24">
        <v>0.9577</v>
      </c>
      <c r="M25" s="25">
        <v>20.413686752319336</v>
      </c>
      <c r="N25" s="26">
        <v>0.9738</v>
      </c>
      <c r="P25" s="9">
        <v>6.235575914</v>
      </c>
      <c r="Q25" s="10">
        <v>0.91039999999999999</v>
      </c>
      <c r="R25" s="25">
        <v>12.16612411</v>
      </c>
      <c r="S25" s="24">
        <v>0.9425</v>
      </c>
      <c r="T25" s="25">
        <v>12.118878841400146</v>
      </c>
      <c r="U25" s="24">
        <v>0.96189999999999998</v>
      </c>
      <c r="V25" s="25">
        <v>14.595332145690918</v>
      </c>
      <c r="W25" s="24">
        <v>0.96930000000000005</v>
      </c>
      <c r="X25" s="25">
        <v>17.574381351470947</v>
      </c>
      <c r="Y25" s="24">
        <v>0.97440000000000004</v>
      </c>
      <c r="Z25" s="25">
        <v>19.120684623718262</v>
      </c>
      <c r="AA25" s="24">
        <v>0.97529999999999994</v>
      </c>
      <c r="AB25" s="46">
        <v>25.18933797</v>
      </c>
      <c r="AC25" s="24">
        <v>0.97809999999999997</v>
      </c>
      <c r="AD25" s="46">
        <v>148.59137250000001</v>
      </c>
      <c r="AE25" s="24">
        <v>0.97929999999999995</v>
      </c>
      <c r="AF25" s="7">
        <v>155.99742699999999</v>
      </c>
      <c r="AG25" s="10">
        <v>0.98129999999999995</v>
      </c>
      <c r="AR25" s="9">
        <v>28.060946940000001</v>
      </c>
      <c r="AS25" s="31">
        <v>0.96909999999999996</v>
      </c>
      <c r="AT25" s="45">
        <v>21.736056569999999</v>
      </c>
      <c r="AU25" s="44">
        <v>0.1852</v>
      </c>
      <c r="AV25" s="25">
        <v>20.364095211029053</v>
      </c>
      <c r="AW25" s="24">
        <v>0.92410000000000003</v>
      </c>
      <c r="AX25" s="25">
        <v>18.720001935958862</v>
      </c>
      <c r="AY25" s="24">
        <v>0.95340000000000003</v>
      </c>
      <c r="AZ25" s="25">
        <v>19.505794048309326</v>
      </c>
      <c r="BA25" s="26">
        <v>0.94840000000000002</v>
      </c>
      <c r="BB25" s="46">
        <v>19.939267873764038</v>
      </c>
      <c r="BC25" s="26">
        <v>0.93510000000000004</v>
      </c>
      <c r="BD25" s="25">
        <v>22.021875858306885</v>
      </c>
      <c r="BE25" s="26">
        <v>0.96970000000000001</v>
      </c>
      <c r="BH25" s="9">
        <v>23.04749155</v>
      </c>
      <c r="BI25" s="8">
        <v>0.97189999999999999</v>
      </c>
      <c r="BJ25" s="7">
        <v>120.10899620000001</v>
      </c>
      <c r="BK25" s="8">
        <v>0.49869999999999998</v>
      </c>
      <c r="BL25" s="32">
        <v>21.859851119999998</v>
      </c>
      <c r="BM25" s="8">
        <v>0.97209999999999996</v>
      </c>
      <c r="BN25" s="32">
        <v>22.017423869999998</v>
      </c>
      <c r="BO25" s="8">
        <v>0.9768</v>
      </c>
      <c r="BP25" s="7">
        <v>508.96995850000002</v>
      </c>
      <c r="BQ25" s="8">
        <v>0.97219999999999995</v>
      </c>
      <c r="BR25" s="41">
        <v>325.43672466278076</v>
      </c>
      <c r="BS25" s="26">
        <v>0.97760000000000002</v>
      </c>
      <c r="BT25" s="7">
        <v>343.52366110000003</v>
      </c>
      <c r="BU25" s="10">
        <v>0.92420000000000002</v>
      </c>
      <c r="BV25" s="7">
        <v>518.97539879999999</v>
      </c>
      <c r="BW25" s="10">
        <v>0.95269999999999999</v>
      </c>
      <c r="BY25" s="4">
        <v>17</v>
      </c>
      <c r="CA25" s="9">
        <v>32.002837419999999</v>
      </c>
      <c r="CB25" s="10">
        <v>0.97809999999999997</v>
      </c>
      <c r="CC25" s="10">
        <v>0.99231666699999999</v>
      </c>
      <c r="CD25" s="36">
        <f t="shared" si="0"/>
        <v>1.4216667000000016E-2</v>
      </c>
      <c r="CE25" s="9">
        <v>1.5590271950000001</v>
      </c>
      <c r="CF25" s="10">
        <v>0.68089999999999995</v>
      </c>
      <c r="CG25" s="58">
        <v>0.99</v>
      </c>
      <c r="CM25" s="9">
        <v>21.128237250000002</v>
      </c>
      <c r="CN25" s="10">
        <v>0.97489999999999999</v>
      </c>
      <c r="CO25" s="25">
        <v>19.120684623718262</v>
      </c>
      <c r="CP25" s="26">
        <v>0.97529999999999994</v>
      </c>
      <c r="CQ25" s="70">
        <v>17.697336912155151</v>
      </c>
      <c r="CR25" s="26">
        <v>0.9778</v>
      </c>
      <c r="CS25" s="9">
        <v>23.57892442</v>
      </c>
      <c r="CT25" s="10">
        <v>0.97599999999999998</v>
      </c>
      <c r="CU25" s="25">
        <v>22.487802267074585</v>
      </c>
      <c r="CV25" s="26">
        <v>0.97519999999999996</v>
      </c>
      <c r="CW25" s="9">
        <v>23.197576999999999</v>
      </c>
      <c r="CX25" s="10">
        <v>0.97589999999999999</v>
      </c>
      <c r="DB25" s="73">
        <v>179.15143799781799</v>
      </c>
      <c r="DC25" s="72">
        <v>0.97</v>
      </c>
      <c r="DD25" s="20">
        <v>1</v>
      </c>
    </row>
    <row r="26" spans="1:109" x14ac:dyDescent="0.2">
      <c r="A26" s="4">
        <v>18</v>
      </c>
      <c r="C26" s="25">
        <v>19.467033863067627</v>
      </c>
      <c r="D26" s="26">
        <v>0.96889999999999998</v>
      </c>
      <c r="E26" s="25">
        <v>20.614535570144653</v>
      </c>
      <c r="F26" s="24">
        <v>0.97540000000000004</v>
      </c>
      <c r="G26" s="23">
        <v>21.017917156219482</v>
      </c>
      <c r="H26" s="24">
        <v>0.97619999999999996</v>
      </c>
      <c r="I26" s="23">
        <v>21.535121440887401</v>
      </c>
      <c r="J26" s="8">
        <v>0.97560000000000002</v>
      </c>
      <c r="K26" s="25">
        <v>22.420943260192871</v>
      </c>
      <c r="L26" s="24">
        <v>0.95889999999999997</v>
      </c>
      <c r="M26" s="25">
        <v>19.431069135665894</v>
      </c>
      <c r="N26" s="26">
        <v>0.97399999999999998</v>
      </c>
      <c r="P26" s="4" t="s">
        <v>12</v>
      </c>
      <c r="Q26" s="4" t="s">
        <v>10</v>
      </c>
      <c r="R26" s="25">
        <v>12.48334837</v>
      </c>
      <c r="S26" s="24">
        <v>0.94199999999999995</v>
      </c>
      <c r="T26" s="25">
        <v>12.573611974716187</v>
      </c>
      <c r="U26" s="24">
        <v>0.9617</v>
      </c>
      <c r="V26" s="25">
        <v>14.619326829910278</v>
      </c>
      <c r="W26" s="24">
        <v>0.96989999999999998</v>
      </c>
      <c r="X26" s="25">
        <v>16.783633708953857</v>
      </c>
      <c r="Y26" s="24">
        <v>0.97440000000000004</v>
      </c>
      <c r="Z26" s="25">
        <v>18.853800058364868</v>
      </c>
      <c r="AA26" s="24">
        <v>0.97560000000000002</v>
      </c>
      <c r="AB26" s="46">
        <v>25.181274649999999</v>
      </c>
      <c r="AC26" s="24">
        <v>0.97809999999999997</v>
      </c>
      <c r="AD26" s="46">
        <v>140.97459359999999</v>
      </c>
      <c r="AE26" s="24">
        <v>0.97919999999999996</v>
      </c>
      <c r="AF26" s="7">
        <v>156.208349</v>
      </c>
      <c r="AG26" s="10">
        <v>0.98109999999999997</v>
      </c>
      <c r="AR26" s="9">
        <v>23.18510246</v>
      </c>
      <c r="AS26" s="31">
        <v>0.96940000000000004</v>
      </c>
      <c r="AT26" s="45">
        <v>22.139391419999999</v>
      </c>
      <c r="AU26" s="44">
        <v>0.13539999999999999</v>
      </c>
      <c r="AV26" s="25">
        <v>21.689819574356079</v>
      </c>
      <c r="AW26" s="24">
        <v>0.92379999999999995</v>
      </c>
      <c r="AX26" s="25">
        <v>18.98991870880127</v>
      </c>
      <c r="AY26" s="24">
        <v>0.95420000000000005</v>
      </c>
      <c r="AZ26" s="25">
        <v>19.579769372940063</v>
      </c>
      <c r="BA26" s="26">
        <v>0.94889999999999997</v>
      </c>
      <c r="BB26" s="46">
        <v>20.04374361038208</v>
      </c>
      <c r="BC26" s="26">
        <v>0.93540000000000001</v>
      </c>
      <c r="BD26" s="25">
        <v>22.873485326766968</v>
      </c>
      <c r="BE26" s="26">
        <v>0.97009999999999996</v>
      </c>
      <c r="BH26" s="9">
        <v>22.6104238</v>
      </c>
      <c r="BI26" s="8">
        <v>0.97189999999999999</v>
      </c>
      <c r="BJ26" s="7">
        <v>117.08333210000001</v>
      </c>
      <c r="BK26" s="8">
        <v>0.50129999999999997</v>
      </c>
      <c r="BL26" s="32">
        <v>22.202162739999999</v>
      </c>
      <c r="BM26" s="8">
        <v>0.97250000000000003</v>
      </c>
      <c r="BN26" s="32">
        <v>22.038375380000002</v>
      </c>
      <c r="BO26" s="8">
        <v>0.97309999999999997</v>
      </c>
      <c r="BP26" s="7">
        <v>508.64606329999998</v>
      </c>
      <c r="BQ26" s="8">
        <v>0.97370000000000001</v>
      </c>
      <c r="BR26" s="41">
        <v>325.61077046394348</v>
      </c>
      <c r="BS26" s="26">
        <v>0.97570000000000001</v>
      </c>
      <c r="BT26" s="7">
        <v>343.60813359999997</v>
      </c>
      <c r="BU26" s="10">
        <v>0.92659999999999998</v>
      </c>
      <c r="BV26" s="7">
        <v>521.10772010000005</v>
      </c>
      <c r="BW26" s="10">
        <v>0.95609999999999995</v>
      </c>
      <c r="BY26" s="4">
        <v>18</v>
      </c>
      <c r="CA26" s="9">
        <v>30.921412709999998</v>
      </c>
      <c r="CB26" s="10">
        <v>0.97809999999999997</v>
      </c>
      <c r="CC26" s="10">
        <v>0.99276666700000005</v>
      </c>
      <c r="CD26" s="36">
        <f t="shared" si="0"/>
        <v>1.4666667000000078E-2</v>
      </c>
      <c r="CE26" s="9">
        <v>1.65153265</v>
      </c>
      <c r="CF26" s="10">
        <v>0.68110000000000004</v>
      </c>
      <c r="CG26" s="58">
        <v>0.99</v>
      </c>
      <c r="CM26" s="9">
        <v>20.18553996</v>
      </c>
      <c r="CN26" s="10">
        <v>0.97499999999999998</v>
      </c>
      <c r="CO26" s="25">
        <v>18.853800058364868</v>
      </c>
      <c r="CP26" s="26">
        <v>0.97560000000000002</v>
      </c>
      <c r="CQ26" s="70">
        <v>17.749319076538086</v>
      </c>
      <c r="CR26" s="26">
        <v>0.97799999999999998</v>
      </c>
      <c r="CS26" s="9">
        <v>23.190188880000001</v>
      </c>
      <c r="CT26" s="10">
        <v>0.97650000000000003</v>
      </c>
      <c r="CU26" s="25">
        <v>22.284870147705078</v>
      </c>
      <c r="CV26" s="26">
        <v>0.97560000000000002</v>
      </c>
      <c r="CW26" s="9">
        <v>20.99428129</v>
      </c>
      <c r="CX26" s="10">
        <v>0.9758</v>
      </c>
      <c r="DB26" s="73">
        <v>179.14328670501709</v>
      </c>
      <c r="DC26" s="72">
        <v>0.97460000000000002</v>
      </c>
      <c r="DD26" s="20">
        <v>1</v>
      </c>
    </row>
    <row r="27" spans="1:109" x14ac:dyDescent="0.2">
      <c r="A27" s="4">
        <v>19</v>
      </c>
      <c r="C27" s="25">
        <v>19.28901219367981</v>
      </c>
      <c r="D27" s="26">
        <v>0.97060000000000002</v>
      </c>
      <c r="E27" s="25">
        <v>20.376471519470215</v>
      </c>
      <c r="F27" s="24">
        <v>0.97370000000000001</v>
      </c>
      <c r="G27" s="23">
        <v>20.017379283905029</v>
      </c>
      <c r="H27" s="24">
        <v>0.97709999999999997</v>
      </c>
      <c r="I27" s="23">
        <v>21.4179508686065</v>
      </c>
      <c r="J27" s="8">
        <v>0.9758</v>
      </c>
      <c r="K27" s="25">
        <v>22.715279817581177</v>
      </c>
      <c r="L27" s="24">
        <v>0.95960000000000001</v>
      </c>
      <c r="M27" s="25">
        <v>19.218134164810181</v>
      </c>
      <c r="N27" s="26">
        <v>0.97389999999999999</v>
      </c>
      <c r="P27" s="9">
        <f>SUM(P9:P17)</f>
        <v>56.593163251999997</v>
      </c>
      <c r="Q27" s="36">
        <f>MAX(Q9:Q25)</f>
        <v>0.91110000000000002</v>
      </c>
      <c r="R27" s="25">
        <v>12.9863584</v>
      </c>
      <c r="S27" s="24">
        <v>0.94230000000000003</v>
      </c>
      <c r="T27" s="25">
        <v>12.331753730773926</v>
      </c>
      <c r="U27" s="24">
        <v>0.96109999999999995</v>
      </c>
      <c r="V27" s="25">
        <v>14.535351991653442</v>
      </c>
      <c r="W27" s="24">
        <v>0.97019999999999995</v>
      </c>
      <c r="X27" s="25">
        <v>17.85329270362854</v>
      </c>
      <c r="Y27" s="24">
        <v>0.97460000000000002</v>
      </c>
      <c r="Z27" s="25">
        <v>19.014732360839844</v>
      </c>
      <c r="AA27" s="24">
        <v>0.9758</v>
      </c>
      <c r="AB27" s="46">
        <v>25.358397010000001</v>
      </c>
      <c r="AC27" s="24">
        <v>0.97840000000000005</v>
      </c>
      <c r="AD27" s="46">
        <v>134.19424219999999</v>
      </c>
      <c r="AE27" s="24">
        <v>0.97960000000000003</v>
      </c>
      <c r="AF27" s="7">
        <v>156.41270919999999</v>
      </c>
      <c r="AG27" s="10">
        <v>0.98109999999999997</v>
      </c>
      <c r="AR27" s="9">
        <v>21.308753729999999</v>
      </c>
      <c r="AS27" s="31">
        <v>0.9698</v>
      </c>
      <c r="AT27" s="45">
        <v>21.72599816</v>
      </c>
      <c r="AU27" s="44">
        <v>0.24709999999999999</v>
      </c>
      <c r="AV27" s="25">
        <v>22.262359380722046</v>
      </c>
      <c r="AW27" s="24">
        <v>0.92269999999999996</v>
      </c>
      <c r="AX27" s="25">
        <v>19.324809312820435</v>
      </c>
      <c r="AY27" s="24">
        <v>0.95440000000000003</v>
      </c>
      <c r="AZ27" s="25">
        <v>19.329852342605591</v>
      </c>
      <c r="BA27" s="26">
        <v>0.94979999999999998</v>
      </c>
      <c r="BB27" s="46">
        <v>20.568126678466797</v>
      </c>
      <c r="BC27" s="26">
        <v>0.93600000000000005</v>
      </c>
      <c r="BD27" s="25">
        <v>22.224993467330933</v>
      </c>
      <c r="BE27" s="26">
        <v>0.96960000000000002</v>
      </c>
      <c r="BH27" s="9">
        <v>22.728307959999999</v>
      </c>
      <c r="BI27" s="8">
        <v>0.9718</v>
      </c>
      <c r="BJ27" s="7">
        <v>115.34234050000001</v>
      </c>
      <c r="BK27" s="8">
        <v>0.51829999999999998</v>
      </c>
      <c r="BL27" s="32">
        <v>21.91533446</v>
      </c>
      <c r="BM27" s="8">
        <v>0.97250000000000003</v>
      </c>
      <c r="BN27" s="32">
        <v>22.574737070000001</v>
      </c>
      <c r="BO27" s="8">
        <v>0.97560000000000002</v>
      </c>
      <c r="BP27" s="7">
        <v>508.82300729999997</v>
      </c>
      <c r="BQ27" s="8">
        <v>0.9748</v>
      </c>
      <c r="BR27" s="41">
        <v>333.35390710830688</v>
      </c>
      <c r="BS27" s="26">
        <v>0.97660000000000002</v>
      </c>
      <c r="BT27" s="7">
        <v>351.15544510000001</v>
      </c>
      <c r="BU27" s="10">
        <v>0.93289999999999995</v>
      </c>
      <c r="BV27" s="7">
        <v>521.80949329999999</v>
      </c>
      <c r="BW27" s="10">
        <v>0.96040000000000003</v>
      </c>
      <c r="BY27" s="4">
        <v>19</v>
      </c>
      <c r="CA27" s="9">
        <v>30.05801439</v>
      </c>
      <c r="CB27" s="10">
        <v>0.97840000000000005</v>
      </c>
      <c r="CC27" s="10">
        <v>0.99319999999999997</v>
      </c>
      <c r="CD27" s="36">
        <f t="shared" si="0"/>
        <v>1.4799999999999924E-2</v>
      </c>
      <c r="CE27" s="9">
        <v>1.721229076</v>
      </c>
      <c r="CF27" s="10">
        <v>0.6825</v>
      </c>
      <c r="CG27" s="58">
        <v>0.99</v>
      </c>
      <c r="CM27" s="9">
        <v>21.353165149999999</v>
      </c>
      <c r="CN27" s="10">
        <v>0.97489999999999999</v>
      </c>
      <c r="CO27" s="25">
        <v>19.014732360839844</v>
      </c>
      <c r="CP27" s="26">
        <v>0.9758</v>
      </c>
      <c r="CQ27" s="70">
        <v>18.612044334411621</v>
      </c>
      <c r="CR27" s="26">
        <v>0.97809999999999997</v>
      </c>
      <c r="CS27" s="9">
        <v>22.675600530000001</v>
      </c>
      <c r="CT27" s="10">
        <v>0.97619999999999996</v>
      </c>
      <c r="CU27" s="25">
        <v>21.959969997406006</v>
      </c>
      <c r="CV27" s="26">
        <v>0.97589999999999999</v>
      </c>
      <c r="CW27" s="9">
        <v>22.257877830000002</v>
      </c>
      <c r="CX27" s="10">
        <v>0.97609999999999997</v>
      </c>
      <c r="DB27" s="73">
        <v>178.69157576560974</v>
      </c>
      <c r="DC27" s="72">
        <v>0.97629999999999995</v>
      </c>
      <c r="DD27" s="20">
        <v>1</v>
      </c>
    </row>
    <row r="28" spans="1:109" x14ac:dyDescent="0.2">
      <c r="A28" s="4">
        <v>20</v>
      </c>
      <c r="C28" s="25">
        <v>20.065059661865234</v>
      </c>
      <c r="D28" s="26">
        <v>0.9708</v>
      </c>
      <c r="E28" s="25">
        <v>20.461526393890381</v>
      </c>
      <c r="F28" s="24">
        <v>0.97350000000000003</v>
      </c>
      <c r="G28" s="23">
        <v>19.783790111541748</v>
      </c>
      <c r="H28" s="24">
        <v>0.9758</v>
      </c>
      <c r="I28" s="23">
        <v>21.492318153381301</v>
      </c>
      <c r="J28" s="8">
        <v>0.97589999999999999</v>
      </c>
      <c r="K28" s="25">
        <v>22.558389186859131</v>
      </c>
      <c r="L28" s="24">
        <v>0.96</v>
      </c>
      <c r="M28" s="25">
        <v>20.405965089797974</v>
      </c>
      <c r="N28" s="26">
        <v>0.97419999999999995</v>
      </c>
      <c r="P28" s="4" t="s">
        <v>11</v>
      </c>
      <c r="R28" s="25">
        <v>12.55511856</v>
      </c>
      <c r="S28" s="24">
        <v>0.94220000000000004</v>
      </c>
      <c r="T28" s="25">
        <v>11.998949766159058</v>
      </c>
      <c r="U28" s="24">
        <v>0.96089999999999998</v>
      </c>
      <c r="V28" s="25">
        <v>14.460376739501953</v>
      </c>
      <c r="W28" s="24">
        <v>0.97040000000000004</v>
      </c>
      <c r="X28" s="25">
        <v>17.53239369392395</v>
      </c>
      <c r="Y28" s="24">
        <v>0.97450000000000003</v>
      </c>
      <c r="Z28" s="25">
        <v>18.576921939849854</v>
      </c>
      <c r="AA28" s="24">
        <v>0.97589999999999999</v>
      </c>
      <c r="AB28" s="46">
        <v>24.68624616</v>
      </c>
      <c r="AC28" s="24">
        <v>0.97870000000000001</v>
      </c>
      <c r="AD28" s="46">
        <v>134.1211011</v>
      </c>
      <c r="AE28" s="24">
        <v>0.97960000000000003</v>
      </c>
      <c r="AF28" s="7">
        <v>157.478328</v>
      </c>
      <c r="AG28" s="10">
        <v>0.98129999999999995</v>
      </c>
      <c r="AR28" s="9">
        <v>20.314665789999999</v>
      </c>
      <c r="AS28" s="31">
        <v>0.97019999999999995</v>
      </c>
      <c r="AT28" s="45">
        <v>21.24741101</v>
      </c>
      <c r="AU28" s="44">
        <v>0.1925</v>
      </c>
      <c r="AV28" s="25">
        <v>21.194060087203979</v>
      </c>
      <c r="AW28" s="24">
        <v>0.92430000000000001</v>
      </c>
      <c r="AX28" s="25">
        <v>19.010910272598267</v>
      </c>
      <c r="AY28" s="24">
        <v>0.95450000000000002</v>
      </c>
      <c r="AZ28" s="25">
        <v>19.404810667037964</v>
      </c>
      <c r="BA28" s="26">
        <v>0.95050000000000001</v>
      </c>
      <c r="BB28" s="46">
        <v>19.881843328475952</v>
      </c>
      <c r="BC28" s="26">
        <v>0.93689999999999996</v>
      </c>
      <c r="BD28" s="25">
        <v>21.609880924224854</v>
      </c>
      <c r="BE28" s="26">
        <v>0.96989999999999998</v>
      </c>
      <c r="BH28" s="9">
        <v>22.614200589999999</v>
      </c>
      <c r="BI28" s="8">
        <v>0.97250000000000003</v>
      </c>
      <c r="BJ28" s="7">
        <v>112.2540135</v>
      </c>
      <c r="BK28" s="8">
        <v>0.53700000000000003</v>
      </c>
      <c r="BL28" s="32">
        <v>21.226457830000001</v>
      </c>
      <c r="BM28" s="8">
        <v>0.97260000000000002</v>
      </c>
      <c r="BN28" s="32">
        <v>22.283376929999999</v>
      </c>
      <c r="BO28" s="8">
        <v>0.97160000000000002</v>
      </c>
      <c r="BP28" s="7">
        <v>509.57376479999999</v>
      </c>
      <c r="BQ28" s="8">
        <v>0.97709999999999997</v>
      </c>
      <c r="BR28" s="41">
        <v>326.5439977645874</v>
      </c>
      <c r="BS28" s="26">
        <v>0.97560000000000002</v>
      </c>
      <c r="BT28" s="7">
        <v>342.68132539999999</v>
      </c>
      <c r="BU28" s="10">
        <v>0.93100000000000005</v>
      </c>
      <c r="BV28" s="7">
        <v>527.53366849999998</v>
      </c>
      <c r="BW28" s="10">
        <v>0.96209999999999996</v>
      </c>
      <c r="BY28" s="4">
        <v>20</v>
      </c>
      <c r="CA28" s="9">
        <v>30.286375280000001</v>
      </c>
      <c r="CB28" s="10">
        <v>0.97870000000000001</v>
      </c>
      <c r="CC28" s="10">
        <v>0.99356666699999996</v>
      </c>
      <c r="CD28" s="36">
        <f t="shared" si="0"/>
        <v>1.4866666999999945E-2</v>
      </c>
      <c r="CE28" s="9">
        <v>1.6111073490000001</v>
      </c>
      <c r="CF28" s="10">
        <v>0.68269999999999997</v>
      </c>
      <c r="CG28" s="58">
        <v>0.99</v>
      </c>
      <c r="CM28" s="9">
        <v>20.167545319999999</v>
      </c>
      <c r="CN28" s="10">
        <v>0.97499999999999998</v>
      </c>
      <c r="CO28" s="25">
        <v>18.576921939849854</v>
      </c>
      <c r="CP28" s="26">
        <v>0.97589999999999999</v>
      </c>
      <c r="CQ28" s="70">
        <v>18.21517014503479</v>
      </c>
      <c r="CR28" s="26">
        <v>0.97789999999999999</v>
      </c>
      <c r="CS28" s="9">
        <v>22.99736214</v>
      </c>
      <c r="CT28" s="10">
        <v>0.97589999999999999</v>
      </c>
      <c r="CU28" s="25">
        <v>22.290866136550903</v>
      </c>
      <c r="CV28" s="26">
        <v>0.97609999999999997</v>
      </c>
      <c r="CW28" s="9">
        <v>21.99796057</v>
      </c>
      <c r="CX28" s="10">
        <v>0.97609999999999997</v>
      </c>
      <c r="DB28" s="73">
        <v>174.49943780899048</v>
      </c>
      <c r="DC28" s="72">
        <v>0.97609999999999997</v>
      </c>
      <c r="DD28" s="20">
        <v>1</v>
      </c>
    </row>
    <row r="29" spans="1:109" x14ac:dyDescent="0.2">
      <c r="A29" s="4">
        <v>21</v>
      </c>
      <c r="C29" s="25">
        <v>19.461162328720093</v>
      </c>
      <c r="D29" s="26">
        <v>0.96899999999999997</v>
      </c>
      <c r="E29" s="25">
        <v>19.698963165283203</v>
      </c>
      <c r="F29" s="24">
        <v>0.97399999999999998</v>
      </c>
      <c r="G29" s="23">
        <v>19.581964731216431</v>
      </c>
      <c r="H29" s="24">
        <v>0.97729999999999995</v>
      </c>
      <c r="I29" s="23">
        <v>21.610795736312799</v>
      </c>
      <c r="J29" s="8">
        <v>0.97599999999999998</v>
      </c>
      <c r="K29" s="25">
        <v>22.622354745864868</v>
      </c>
      <c r="L29" s="24">
        <v>0.9607</v>
      </c>
      <c r="M29" s="25">
        <v>19.421786069869995</v>
      </c>
      <c r="N29" s="26">
        <v>0.97450000000000003</v>
      </c>
      <c r="P29" s="9">
        <f>AVERAGE(P9:P25)</f>
        <v>6.2693059584117643</v>
      </c>
      <c r="R29" s="25">
        <v>11.728383539999999</v>
      </c>
      <c r="S29" s="24">
        <v>0.94159999999999999</v>
      </c>
      <c r="T29" s="25">
        <v>12.24580454826355</v>
      </c>
      <c r="U29" s="24">
        <v>0.96079999999999999</v>
      </c>
      <c r="V29" s="25">
        <v>14.65431547164917</v>
      </c>
      <c r="W29" s="24">
        <v>0.97130000000000005</v>
      </c>
      <c r="X29" s="25">
        <v>17.441425085067749</v>
      </c>
      <c r="Y29" s="24">
        <v>0.97450000000000003</v>
      </c>
      <c r="Z29" s="25">
        <v>19.060710668563843</v>
      </c>
      <c r="AA29" s="24">
        <v>0.97599999999999998</v>
      </c>
      <c r="AB29" s="46">
        <v>25.264851090000001</v>
      </c>
      <c r="AC29" s="24">
        <v>0.9788</v>
      </c>
      <c r="AD29" s="46">
        <v>134.7214093</v>
      </c>
      <c r="AE29" s="24">
        <v>0.97989999999999999</v>
      </c>
      <c r="AF29" s="7">
        <v>157.87819339999999</v>
      </c>
      <c r="AG29" s="10">
        <v>0.98129999999999995</v>
      </c>
      <c r="AR29" s="9">
        <v>20.356519460000001</v>
      </c>
      <c r="AS29" s="31">
        <v>0.97040000000000004</v>
      </c>
      <c r="AT29" s="45">
        <v>21.12328553</v>
      </c>
      <c r="AU29" s="44">
        <v>0.2195</v>
      </c>
      <c r="AV29" s="25">
        <v>20.247599124908447</v>
      </c>
      <c r="AW29" s="24">
        <v>0.92469999999999997</v>
      </c>
      <c r="AX29" s="25">
        <v>18.755282640457153</v>
      </c>
      <c r="AY29" s="24">
        <v>0.95399999999999996</v>
      </c>
      <c r="AZ29" s="25">
        <v>19.247874975204468</v>
      </c>
      <c r="BA29" s="26">
        <v>0.95079999999999998</v>
      </c>
      <c r="BB29" s="46">
        <v>19.906064748764038</v>
      </c>
      <c r="BC29" s="26">
        <v>0.93779999999999997</v>
      </c>
      <c r="BD29" s="25">
        <v>20.085575580596924</v>
      </c>
      <c r="BE29" s="26">
        <v>0.96919999999999995</v>
      </c>
      <c r="BH29" s="9">
        <v>22.227091309999999</v>
      </c>
      <c r="BI29" s="8">
        <v>0.9728</v>
      </c>
      <c r="BJ29" s="7">
        <v>108.80765409999999</v>
      </c>
      <c r="BK29" s="8">
        <v>0.58179999999999998</v>
      </c>
      <c r="BL29" s="32">
        <v>21.008432630000001</v>
      </c>
      <c r="BM29" s="8">
        <v>0.97270000000000001</v>
      </c>
      <c r="BN29" s="32">
        <v>22.35566425</v>
      </c>
      <c r="BO29" s="8">
        <v>0.97650000000000003</v>
      </c>
      <c r="BP29" s="7">
        <v>509.12890929999998</v>
      </c>
      <c r="BQ29" s="8">
        <v>0.9758</v>
      </c>
      <c r="BR29" s="41">
        <v>325.823814868927</v>
      </c>
      <c r="BS29" s="26">
        <v>0.97970000000000002</v>
      </c>
      <c r="BT29" s="7">
        <v>344.81443100000001</v>
      </c>
      <c r="BU29" s="10">
        <v>0.93320000000000003</v>
      </c>
      <c r="BV29" s="7">
        <v>530.18483570000001</v>
      </c>
      <c r="BW29" s="10">
        <v>0.96499999999999997</v>
      </c>
      <c r="BY29" s="4">
        <v>21</v>
      </c>
      <c r="CA29" s="9">
        <v>32.286150460000002</v>
      </c>
      <c r="CB29" s="10">
        <v>0.9788</v>
      </c>
      <c r="CC29" s="10">
        <v>0.99386666700000004</v>
      </c>
      <c r="CD29" s="36">
        <f t="shared" si="0"/>
        <v>1.5066667000000034E-2</v>
      </c>
      <c r="CE29" s="9">
        <v>1.679931641</v>
      </c>
      <c r="CF29" s="10">
        <v>0.68310000000000004</v>
      </c>
      <c r="CG29" s="58">
        <v>1</v>
      </c>
      <c r="CM29" s="9">
        <v>20.286509509999998</v>
      </c>
      <c r="CN29" s="10">
        <v>0.97529999999999994</v>
      </c>
      <c r="CO29" s="25">
        <v>19.060710668563843</v>
      </c>
      <c r="CP29" s="26">
        <v>0.97599999999999998</v>
      </c>
      <c r="CQ29" s="70">
        <v>17.818297624588013</v>
      </c>
      <c r="CR29" s="26">
        <v>0.97709999999999997</v>
      </c>
      <c r="CS29" s="9">
        <v>22.907731290000001</v>
      </c>
      <c r="CT29" s="10">
        <v>0.97619999999999996</v>
      </c>
      <c r="CU29" s="25">
        <v>22.46181058883667</v>
      </c>
      <c r="CV29" s="26">
        <v>0.97619999999999996</v>
      </c>
      <c r="CW29" s="9">
        <v>21.709036350000002</v>
      </c>
      <c r="CX29" s="10">
        <v>0.97599999999999998</v>
      </c>
      <c r="DB29" s="73">
        <v>176.79111003875732</v>
      </c>
      <c r="DC29" s="72">
        <v>0.97489999999999999</v>
      </c>
      <c r="DD29" s="20">
        <v>1</v>
      </c>
    </row>
    <row r="30" spans="1:109" x14ac:dyDescent="0.2">
      <c r="A30" s="4">
        <v>22</v>
      </c>
      <c r="C30" s="25">
        <v>21.004254817962646</v>
      </c>
      <c r="D30" s="26">
        <v>0.96799999999999997</v>
      </c>
      <c r="E30" s="25">
        <v>19.726102352142334</v>
      </c>
      <c r="F30" s="24">
        <v>0.97570000000000001</v>
      </c>
      <c r="G30" s="23">
        <v>19.542012214660645</v>
      </c>
      <c r="H30" s="64">
        <v>0.97819999999999996</v>
      </c>
      <c r="I30" s="23">
        <v>20.691647768020601</v>
      </c>
      <c r="J30" s="8">
        <v>0.97640000000000005</v>
      </c>
      <c r="K30" s="25">
        <v>23.099920988082886</v>
      </c>
      <c r="L30" s="24">
        <v>0.96140000000000003</v>
      </c>
      <c r="M30" s="25">
        <v>19.472085237503052</v>
      </c>
      <c r="N30" s="26">
        <v>0.97470000000000001</v>
      </c>
      <c r="R30" s="25">
        <v>12.12697625</v>
      </c>
      <c r="S30" s="24">
        <v>0.94220000000000004</v>
      </c>
      <c r="T30" s="25">
        <v>11.970966100692749</v>
      </c>
      <c r="U30" s="24">
        <v>0.9607</v>
      </c>
      <c r="V30" s="25">
        <v>15.162152528762817</v>
      </c>
      <c r="W30" s="24">
        <v>0.97140000000000004</v>
      </c>
      <c r="X30" s="25">
        <v>17.719332695007324</v>
      </c>
      <c r="Y30" s="24">
        <v>0.97499999999999998</v>
      </c>
      <c r="Z30" s="25">
        <v>18.542936086654663</v>
      </c>
      <c r="AA30" s="24">
        <v>0.97640000000000005</v>
      </c>
      <c r="AB30" s="46">
        <v>25.076097489999999</v>
      </c>
      <c r="AC30" s="24">
        <v>0.9788</v>
      </c>
      <c r="AD30" s="46">
        <v>133.20547149999999</v>
      </c>
      <c r="AE30" s="24">
        <v>0.98</v>
      </c>
      <c r="AF30" s="7">
        <v>156.53464790000001</v>
      </c>
      <c r="AG30" s="10">
        <v>0.98150000000000004</v>
      </c>
      <c r="AR30" s="9">
        <v>21.86566114</v>
      </c>
      <c r="AS30" s="31">
        <v>0.97070000000000001</v>
      </c>
      <c r="AT30" s="45">
        <v>20.936459299999999</v>
      </c>
      <c r="AU30" s="44">
        <v>0.1153</v>
      </c>
      <c r="AV30" s="25">
        <v>20.918866395950317</v>
      </c>
      <c r="AW30" s="24">
        <v>0.92390000000000005</v>
      </c>
      <c r="AX30" s="25">
        <v>19.436295747756958</v>
      </c>
      <c r="AY30" s="24">
        <v>0.9546</v>
      </c>
      <c r="AZ30" s="25">
        <v>19.476802587509155</v>
      </c>
      <c r="BA30" s="26">
        <v>0.95120000000000005</v>
      </c>
      <c r="BB30" s="46">
        <v>20.195210456848145</v>
      </c>
      <c r="BC30" s="26">
        <v>0.93840000000000001</v>
      </c>
      <c r="BD30" s="25">
        <v>20.323744773864746</v>
      </c>
      <c r="BE30" s="26">
        <v>0.96960000000000002</v>
      </c>
      <c r="BH30" s="9">
        <v>22.965095040000001</v>
      </c>
      <c r="BI30" s="8">
        <v>0.97199999999999998</v>
      </c>
      <c r="BJ30" s="7">
        <v>108.7374315</v>
      </c>
      <c r="BK30" s="8">
        <v>0.63990000000000002</v>
      </c>
      <c r="BL30" s="32">
        <v>23.20233941</v>
      </c>
      <c r="BM30" s="8">
        <v>0.97289999999999999</v>
      </c>
      <c r="BN30" s="32">
        <v>22.142561669999999</v>
      </c>
      <c r="BO30" s="8">
        <v>0.97299999999999998</v>
      </c>
      <c r="BP30" s="7">
        <v>509.40182279999999</v>
      </c>
      <c r="BQ30" s="8">
        <v>0.97209999999999996</v>
      </c>
      <c r="BR30" s="41">
        <v>325.48674082756042</v>
      </c>
      <c r="BS30" s="26">
        <v>0.97929999999999995</v>
      </c>
      <c r="BT30" s="7">
        <v>341.94304540000002</v>
      </c>
      <c r="BU30" s="10">
        <v>0.93840000000000001</v>
      </c>
      <c r="BV30" s="7">
        <v>520.69483609999997</v>
      </c>
      <c r="BW30" s="10">
        <v>0.95640000000000003</v>
      </c>
      <c r="BY30" s="4">
        <v>22</v>
      </c>
      <c r="CA30" s="9">
        <v>34.122447729999998</v>
      </c>
      <c r="CB30" s="10">
        <v>0.9788</v>
      </c>
      <c r="CC30" s="10">
        <v>0.99411666700000001</v>
      </c>
      <c r="CD30" s="36">
        <f t="shared" si="0"/>
        <v>1.5316667000000006E-2</v>
      </c>
      <c r="CE30" s="9">
        <v>1.567645073</v>
      </c>
      <c r="CF30" s="10">
        <v>0.68289999999999995</v>
      </c>
      <c r="CG30" s="58">
        <v>1</v>
      </c>
      <c r="CM30" s="9">
        <v>22.10392547</v>
      </c>
      <c r="CN30" s="10">
        <v>0.97540000000000004</v>
      </c>
      <c r="CO30" s="25">
        <v>18.542936086654663</v>
      </c>
      <c r="CP30" s="26">
        <v>0.97640000000000005</v>
      </c>
      <c r="CQ30" s="70">
        <v>17.926262140274048</v>
      </c>
      <c r="CR30" s="26">
        <v>0.97699999999999998</v>
      </c>
      <c r="CS30" s="9">
        <v>22.29762959</v>
      </c>
      <c r="CT30" s="10">
        <v>0.97650000000000003</v>
      </c>
      <c r="CU30" s="25">
        <v>22.310862302780151</v>
      </c>
      <c r="CV30" s="26">
        <v>0.97640000000000005</v>
      </c>
      <c r="CW30" s="9">
        <v>19.953614000000002</v>
      </c>
      <c r="CX30" s="10">
        <v>0.97570000000000001</v>
      </c>
      <c r="DB30" s="73">
        <v>179.73350358009338</v>
      </c>
      <c r="DC30" s="72">
        <v>0.97819999999999996</v>
      </c>
      <c r="DD30" s="20">
        <v>1</v>
      </c>
    </row>
    <row r="31" spans="1:109" x14ac:dyDescent="0.2">
      <c r="A31" s="4">
        <v>23</v>
      </c>
      <c r="C31" s="25">
        <v>20.237475633621216</v>
      </c>
      <c r="D31" s="26">
        <v>0.97060000000000002</v>
      </c>
      <c r="E31" s="25">
        <v>19.725055456161499</v>
      </c>
      <c r="F31" s="24">
        <v>0.97489999999999999</v>
      </c>
      <c r="G31" s="23">
        <v>20.000242471694946</v>
      </c>
      <c r="H31" s="24">
        <v>0.97770000000000001</v>
      </c>
      <c r="I31" s="23">
        <v>20.999122381210299</v>
      </c>
      <c r="J31" s="8">
        <v>0.97660000000000002</v>
      </c>
      <c r="K31" s="25">
        <v>23.299631834030151</v>
      </c>
      <c r="L31" s="24">
        <v>0.96220000000000006</v>
      </c>
      <c r="M31" s="25">
        <v>19.31700611114502</v>
      </c>
      <c r="N31" s="26">
        <v>0.97519999999999996</v>
      </c>
      <c r="R31" s="25">
        <v>11.79980707</v>
      </c>
      <c r="S31" s="24">
        <v>0.94289999999999996</v>
      </c>
      <c r="T31" s="25">
        <v>12.285781145095825</v>
      </c>
      <c r="U31" s="24">
        <v>0.96079999999999999</v>
      </c>
      <c r="V31" s="25">
        <v>14.418388366699219</v>
      </c>
      <c r="W31" s="24">
        <v>0.97119999999999995</v>
      </c>
      <c r="X31" s="25">
        <v>17.240491390228271</v>
      </c>
      <c r="Y31" s="24">
        <v>0.97550000000000003</v>
      </c>
      <c r="Z31" s="25">
        <v>18.845805644989014</v>
      </c>
      <c r="AA31" s="24">
        <v>0.97660000000000002</v>
      </c>
      <c r="AB31" s="46">
        <v>24.79567862</v>
      </c>
      <c r="AC31" s="24">
        <v>0.97950000000000004</v>
      </c>
      <c r="AD31" s="46">
        <v>132.99756600000001</v>
      </c>
      <c r="AE31" s="24">
        <v>0.98</v>
      </c>
      <c r="AF31" s="7">
        <v>155.84888340000001</v>
      </c>
      <c r="AG31" s="10">
        <v>0.98129999999999995</v>
      </c>
      <c r="AR31" s="9">
        <v>21.744608880000001</v>
      </c>
      <c r="AS31" s="31">
        <v>0.97130000000000005</v>
      </c>
      <c r="AT31" s="45">
        <v>20.96279144</v>
      </c>
      <c r="AU31" s="44">
        <v>0.13200000000000001</v>
      </c>
      <c r="AV31" s="25">
        <v>20.254525184631348</v>
      </c>
      <c r="AW31" s="24">
        <v>0.92469999999999997</v>
      </c>
      <c r="AX31" s="25">
        <v>19.034750938415527</v>
      </c>
      <c r="AY31" s="24">
        <v>0.95479999999999998</v>
      </c>
      <c r="AZ31" s="25">
        <v>19.145907640457153</v>
      </c>
      <c r="BA31" s="26">
        <v>0.95150000000000001</v>
      </c>
      <c r="BB31" s="46">
        <v>20.147037982940674</v>
      </c>
      <c r="BC31" s="26">
        <v>0.93869999999999998</v>
      </c>
      <c r="BD31" s="25">
        <v>20.660429000854492</v>
      </c>
      <c r="BE31" s="26">
        <v>0.97060000000000002</v>
      </c>
      <c r="BH31" s="9">
        <v>22.61278677</v>
      </c>
      <c r="BI31" s="8">
        <v>0.9728</v>
      </c>
      <c r="BJ31" s="7">
        <v>111.4863458</v>
      </c>
      <c r="BK31" s="8">
        <v>0.68799999999999994</v>
      </c>
      <c r="BL31" s="32">
        <v>23.288408520000001</v>
      </c>
      <c r="BM31" s="8">
        <v>0.97299999999999998</v>
      </c>
      <c r="BN31" s="32">
        <v>22.206441399999999</v>
      </c>
      <c r="BO31" s="8">
        <v>0.97360000000000002</v>
      </c>
      <c r="BP31" s="7">
        <v>510.18457030000002</v>
      </c>
      <c r="BQ31" s="8">
        <v>0.97660000000000002</v>
      </c>
      <c r="BR31" s="41">
        <v>325.00963187217712</v>
      </c>
      <c r="BS31" s="26">
        <v>0.97789999999999999</v>
      </c>
      <c r="BT31" s="7">
        <v>342.5892351</v>
      </c>
      <c r="BU31" s="10">
        <v>0.9395</v>
      </c>
      <c r="BV31" s="7">
        <v>528.01751569999999</v>
      </c>
      <c r="BW31" s="10">
        <v>0.96430000000000005</v>
      </c>
      <c r="BY31" s="4">
        <v>23</v>
      </c>
      <c r="CA31" s="9">
        <v>30.86965799</v>
      </c>
      <c r="CB31" s="10">
        <v>0.97950000000000004</v>
      </c>
      <c r="CC31" s="10">
        <v>0.99439999999999995</v>
      </c>
      <c r="CD31" s="36">
        <f t="shared" si="0"/>
        <v>1.4899999999999913E-2</v>
      </c>
      <c r="CE31" s="9">
        <v>1.574944973</v>
      </c>
      <c r="CF31" s="10">
        <v>0.68240000000000001</v>
      </c>
      <c r="CG31" s="58">
        <v>1</v>
      </c>
      <c r="CM31" s="9">
        <v>22.367841240000001</v>
      </c>
      <c r="CN31" s="10">
        <v>0.97560000000000002</v>
      </c>
      <c r="CO31" s="25">
        <v>18.845805644989014</v>
      </c>
      <c r="CP31" s="26">
        <v>0.97660000000000002</v>
      </c>
      <c r="CQ31" s="70">
        <v>17.75032114982605</v>
      </c>
      <c r="CR31" s="26">
        <v>0.97709999999999997</v>
      </c>
      <c r="CS31" s="9">
        <v>23.349569800000001</v>
      </c>
      <c r="CT31" s="10">
        <v>0.97650000000000003</v>
      </c>
      <c r="CU31" s="25">
        <v>21.888995409011841</v>
      </c>
      <c r="CV31" s="26">
        <v>0.97629999999999995</v>
      </c>
      <c r="CW31" s="9">
        <v>20.153550389999999</v>
      </c>
      <c r="CX31" s="10">
        <v>0.97589999999999999</v>
      </c>
    </row>
    <row r="32" spans="1:109" x14ac:dyDescent="0.2">
      <c r="A32" s="4">
        <v>24</v>
      </c>
      <c r="C32" s="25">
        <v>20.057197332382202</v>
      </c>
      <c r="D32" s="26">
        <v>0.96860000000000002</v>
      </c>
      <c r="E32" s="25">
        <v>19.796837568283081</v>
      </c>
      <c r="F32" s="24">
        <v>0.97399999999999998</v>
      </c>
      <c r="G32" s="23">
        <v>19.458748340606689</v>
      </c>
      <c r="H32" s="24">
        <v>0.97650000000000003</v>
      </c>
      <c r="I32" s="23">
        <v>21.384930372238099</v>
      </c>
      <c r="J32" s="8">
        <v>0.9768</v>
      </c>
      <c r="K32" s="25">
        <v>23.497265815734863</v>
      </c>
      <c r="L32" s="24">
        <v>0.96299999999999997</v>
      </c>
      <c r="M32" s="25">
        <v>19.345972537994385</v>
      </c>
      <c r="N32" s="26">
        <v>0.97529999999999994</v>
      </c>
      <c r="R32" s="25">
        <v>11.78983212</v>
      </c>
      <c r="S32" s="24">
        <v>0.94320000000000004</v>
      </c>
      <c r="T32" s="25">
        <v>12.138882637023926</v>
      </c>
      <c r="U32" s="24">
        <v>0.96060000000000001</v>
      </c>
      <c r="V32" s="25">
        <v>14.562344312667847</v>
      </c>
      <c r="W32" s="24">
        <v>0.97140000000000004</v>
      </c>
      <c r="X32" s="25">
        <v>17.717333078384399</v>
      </c>
      <c r="Y32" s="24">
        <v>0.97540000000000004</v>
      </c>
      <c r="Z32" s="25">
        <v>18.839805364608765</v>
      </c>
      <c r="AA32" s="24">
        <v>0.9768</v>
      </c>
      <c r="AB32" s="46">
        <v>25.27649736</v>
      </c>
      <c r="AC32" s="24">
        <v>0.97960000000000003</v>
      </c>
      <c r="AD32" s="46">
        <v>132.9648421</v>
      </c>
      <c r="AE32" s="24">
        <v>0.98040000000000005</v>
      </c>
      <c r="AF32" s="7">
        <v>155.83188920000001</v>
      </c>
      <c r="AG32" s="10">
        <v>0.98140000000000005</v>
      </c>
      <c r="AR32" s="9">
        <v>22.05350065</v>
      </c>
      <c r="AS32" s="31">
        <v>0.97130000000000005</v>
      </c>
      <c r="AT32" s="45">
        <v>21.406507730000001</v>
      </c>
      <c r="AU32" s="44">
        <v>0.1081</v>
      </c>
      <c r="AV32" s="25">
        <v>20.234015226364136</v>
      </c>
      <c r="AW32" s="24">
        <v>0.9244</v>
      </c>
      <c r="AX32" s="25">
        <v>19.568507432937622</v>
      </c>
      <c r="AY32" s="24">
        <v>0.95489999999999997</v>
      </c>
      <c r="AZ32" s="25">
        <v>19.72972297668457</v>
      </c>
      <c r="BA32" s="26">
        <v>0.95189999999999997</v>
      </c>
      <c r="BB32" s="46">
        <v>19.958264350891113</v>
      </c>
      <c r="BC32" s="26">
        <v>0.94020000000000004</v>
      </c>
      <c r="BD32" s="25">
        <v>21.045163869857788</v>
      </c>
      <c r="BE32" s="26">
        <v>0.96960000000000002</v>
      </c>
      <c r="BH32" s="9">
        <v>23.164535999999998</v>
      </c>
      <c r="BI32" s="8">
        <v>0.97209999999999996</v>
      </c>
      <c r="BJ32" s="7">
        <v>111.87629389999999</v>
      </c>
      <c r="BK32" s="8">
        <v>0.72560000000000002</v>
      </c>
      <c r="BL32" s="32">
        <v>22.959233520000002</v>
      </c>
      <c r="BM32" s="8">
        <v>0.97330000000000005</v>
      </c>
      <c r="BN32" s="32">
        <v>22.02021337</v>
      </c>
      <c r="BO32" s="8">
        <v>0.97470000000000001</v>
      </c>
      <c r="BP32" s="7">
        <v>511.24723010000002</v>
      </c>
      <c r="BQ32" s="8">
        <v>0.97660000000000002</v>
      </c>
      <c r="BR32" s="41">
        <v>333.02847909927368</v>
      </c>
      <c r="BS32" s="26">
        <v>0.98099999999999998</v>
      </c>
      <c r="BT32" s="7">
        <v>342.26597520000001</v>
      </c>
      <c r="BU32" s="10">
        <v>0.94740000000000002</v>
      </c>
      <c r="BV32" s="7">
        <v>521.79549880000002</v>
      </c>
      <c r="BW32" s="10">
        <v>0.95440000000000003</v>
      </c>
      <c r="BY32" s="4">
        <v>24</v>
      </c>
      <c r="CA32" s="9">
        <v>30.48602176</v>
      </c>
      <c r="CB32" s="10">
        <v>0.97960000000000003</v>
      </c>
      <c r="CC32" s="10">
        <v>0.99461666699999995</v>
      </c>
      <c r="CD32" s="36">
        <f t="shared" si="0"/>
        <v>1.5016666999999928E-2</v>
      </c>
      <c r="CE32" s="9">
        <v>1.5938379760000001</v>
      </c>
      <c r="CF32" s="10">
        <v>0.68179999999999996</v>
      </c>
      <c r="CG32" s="58">
        <v>1</v>
      </c>
      <c r="CM32" s="9">
        <v>23.27955008</v>
      </c>
      <c r="CN32" s="10">
        <v>0.97609999999999997</v>
      </c>
      <c r="CO32" s="25">
        <v>18.839805364608765</v>
      </c>
      <c r="CP32" s="26">
        <v>0.9768</v>
      </c>
      <c r="CQ32" s="70">
        <v>17.720328092575073</v>
      </c>
      <c r="CR32" s="26">
        <v>0.97709999999999997</v>
      </c>
      <c r="CS32" s="9">
        <v>23.73681307</v>
      </c>
      <c r="CT32" s="10">
        <v>0.97650000000000003</v>
      </c>
      <c r="CU32" s="25">
        <v>21.603085041046143</v>
      </c>
      <c r="CV32" s="26">
        <v>0.97619999999999996</v>
      </c>
      <c r="CW32" s="9">
        <v>21.361163619999999</v>
      </c>
      <c r="CX32" s="10">
        <v>0.97570000000000001</v>
      </c>
    </row>
    <row r="33" spans="1:109" x14ac:dyDescent="0.2">
      <c r="A33" s="4">
        <v>25</v>
      </c>
      <c r="C33" s="25">
        <v>19.545410394668579</v>
      </c>
      <c r="D33" s="26">
        <v>0.96899999999999997</v>
      </c>
      <c r="E33" s="25">
        <v>20.282963991165161</v>
      </c>
      <c r="F33" s="24">
        <v>0.97489999999999999</v>
      </c>
      <c r="G33" s="23">
        <v>19.843696117401123</v>
      </c>
      <c r="H33" s="24">
        <v>0.97670000000000001</v>
      </c>
      <c r="I33" s="23">
        <v>20.8595292568207</v>
      </c>
      <c r="J33" s="8">
        <v>0.97660000000000002</v>
      </c>
      <c r="K33" s="25">
        <v>24.458462953567505</v>
      </c>
      <c r="L33" s="24">
        <v>0.96379999999999999</v>
      </c>
      <c r="M33" s="25">
        <v>19.172796010971069</v>
      </c>
      <c r="N33" s="26">
        <v>0.97550000000000003</v>
      </c>
      <c r="R33" s="25">
        <v>11.611866470000001</v>
      </c>
      <c r="S33" s="24">
        <v>0.94410000000000005</v>
      </c>
      <c r="T33" s="25">
        <v>12.774479627609253</v>
      </c>
      <c r="U33" s="24">
        <v>0.96060000000000001</v>
      </c>
      <c r="V33" s="25">
        <v>14.853252172470093</v>
      </c>
      <c r="W33" s="24">
        <v>0.97160000000000002</v>
      </c>
      <c r="X33" s="25">
        <v>17.747325658798218</v>
      </c>
      <c r="Y33" s="24">
        <v>0.97499999999999998</v>
      </c>
      <c r="Z33" s="25">
        <v>19.75041127204895</v>
      </c>
      <c r="AA33" s="24">
        <v>0.97660000000000002</v>
      </c>
      <c r="AB33" s="46">
        <v>24.800781010000001</v>
      </c>
      <c r="AC33" s="24">
        <v>0.98</v>
      </c>
      <c r="AD33" s="46">
        <v>132.83188580000001</v>
      </c>
      <c r="AE33" s="24">
        <v>0.98080000000000001</v>
      </c>
      <c r="AF33" s="7">
        <v>155.38404180000001</v>
      </c>
      <c r="AG33" s="10">
        <v>0.98109999999999997</v>
      </c>
      <c r="AR33" s="9">
        <v>21.524015899999998</v>
      </c>
      <c r="AS33" s="31">
        <v>0.97140000000000004</v>
      </c>
      <c r="AT33" s="45">
        <v>20.773526189999998</v>
      </c>
      <c r="AU33" s="44">
        <v>0.1605</v>
      </c>
      <c r="AV33" s="25">
        <v>20.704429388046265</v>
      </c>
      <c r="AW33" s="24">
        <v>0.92479999999999996</v>
      </c>
      <c r="AX33" s="25">
        <v>19.316535234451294</v>
      </c>
      <c r="AY33" s="24">
        <v>0.95479999999999998</v>
      </c>
      <c r="AZ33" s="25">
        <v>20.868397951126099</v>
      </c>
      <c r="BA33" s="26">
        <v>0.95230000000000004</v>
      </c>
      <c r="BB33" s="46">
        <v>19.839828252792358</v>
      </c>
      <c r="BC33" s="26">
        <v>0.94099999999999995</v>
      </c>
      <c r="BH33" s="9">
        <v>22.896442409999999</v>
      </c>
      <c r="BI33" s="8">
        <v>0.97250000000000003</v>
      </c>
      <c r="BJ33" s="7">
        <v>119.9361808</v>
      </c>
      <c r="BK33" s="8">
        <v>0.73660000000000003</v>
      </c>
      <c r="BL33" s="32">
        <v>21.829190969999999</v>
      </c>
      <c r="BM33" s="8">
        <v>0.97350000000000003</v>
      </c>
      <c r="BN33" s="32">
        <v>22.143697979999999</v>
      </c>
      <c r="BO33" s="8">
        <v>0.97629999999999995</v>
      </c>
      <c r="BP33" s="7">
        <v>510.36951399999998</v>
      </c>
      <c r="BQ33" s="8">
        <v>0.97699999999999998</v>
      </c>
      <c r="BR33" s="41">
        <v>325.36334776878357</v>
      </c>
      <c r="BS33" s="26">
        <v>0.98150000000000004</v>
      </c>
      <c r="BT33" s="7">
        <v>359.27245740000001</v>
      </c>
      <c r="BU33" s="10">
        <v>0.95030000000000003</v>
      </c>
      <c r="BV33" s="7">
        <v>522.55825540000001</v>
      </c>
      <c r="BW33" s="10">
        <v>0.96179999999999999</v>
      </c>
      <c r="BY33" s="4">
        <v>25</v>
      </c>
      <c r="CA33" s="9">
        <v>30.35345221</v>
      </c>
      <c r="CB33" s="10">
        <v>0.98</v>
      </c>
      <c r="CC33" s="10">
        <v>0.99486666700000004</v>
      </c>
      <c r="CD33" s="36">
        <f t="shared" si="0"/>
        <v>1.4866667000000056E-2</v>
      </c>
      <c r="CE33" s="9">
        <v>1.553381205</v>
      </c>
      <c r="CF33" s="10">
        <v>0.68079999999999996</v>
      </c>
      <c r="CG33" s="58">
        <v>1</v>
      </c>
      <c r="CM33" s="9">
        <v>21.048262829999999</v>
      </c>
      <c r="CN33" s="10">
        <v>0.97560000000000002</v>
      </c>
      <c r="CO33" s="25">
        <v>19.75041127204895</v>
      </c>
      <c r="CP33" s="26">
        <v>0.97660000000000002</v>
      </c>
      <c r="CQ33" s="70">
        <v>18.024233818054199</v>
      </c>
      <c r="CR33" s="26">
        <v>0.97709999999999997</v>
      </c>
      <c r="CS33" s="9">
        <v>22.969455719999999</v>
      </c>
      <c r="CT33" s="10">
        <v>0.9768</v>
      </c>
      <c r="CU33" s="25">
        <v>23.24955940246582</v>
      </c>
      <c r="CV33" s="26">
        <v>0.97609999999999997</v>
      </c>
      <c r="CW33" s="9">
        <v>19.699695590000001</v>
      </c>
      <c r="CX33" s="10">
        <v>0.97589999999999999</v>
      </c>
      <c r="DB33" s="4">
        <v>0.1</v>
      </c>
    </row>
    <row r="34" spans="1:109" x14ac:dyDescent="0.2">
      <c r="A34" s="4">
        <v>26</v>
      </c>
      <c r="C34" s="25">
        <v>21.232367992401123</v>
      </c>
      <c r="D34" s="26">
        <v>0.97089999999999999</v>
      </c>
      <c r="E34" s="25">
        <v>19.62993311882019</v>
      </c>
      <c r="F34" s="24">
        <v>0.97529999999999994</v>
      </c>
      <c r="G34" s="23">
        <v>19.286700010299683</v>
      </c>
      <c r="H34" s="24">
        <v>0.97629999999999995</v>
      </c>
      <c r="I34" s="23">
        <v>20.5828969478607</v>
      </c>
      <c r="J34" s="8">
        <v>0.97709999999999997</v>
      </c>
      <c r="K34" s="25">
        <v>23.055111169815063</v>
      </c>
      <c r="L34" s="24">
        <v>0.96440000000000003</v>
      </c>
      <c r="M34" s="25">
        <v>19.80085301399231</v>
      </c>
      <c r="N34" s="26">
        <v>0.97550000000000003</v>
      </c>
      <c r="R34" s="25">
        <v>11.967920299999999</v>
      </c>
      <c r="S34" s="24">
        <v>0.94379999999999997</v>
      </c>
      <c r="T34" s="11" t="s">
        <v>9</v>
      </c>
      <c r="U34" s="6" t="s">
        <v>10</v>
      </c>
      <c r="V34" s="25">
        <v>14.987207174301147</v>
      </c>
      <c r="W34" s="24">
        <v>0.97130000000000005</v>
      </c>
      <c r="X34" s="25">
        <v>17.351452350616455</v>
      </c>
      <c r="Y34" s="24">
        <v>0.97519999999999996</v>
      </c>
      <c r="Z34" s="25">
        <v>20.422120809555054</v>
      </c>
      <c r="AA34" s="24">
        <v>0.97709999999999997</v>
      </c>
      <c r="AB34" s="46">
        <v>24.793441529999999</v>
      </c>
      <c r="AC34" s="24">
        <v>0.9798</v>
      </c>
      <c r="AD34" s="46">
        <v>134.04077509999999</v>
      </c>
      <c r="AE34" s="24">
        <v>0.98119999999999996</v>
      </c>
      <c r="AF34" s="7">
        <v>155.85388159999999</v>
      </c>
      <c r="AG34" s="10">
        <v>0.98180000000000001</v>
      </c>
      <c r="AR34" s="9">
        <v>21.319499019999999</v>
      </c>
      <c r="AS34" s="31">
        <v>0.9718</v>
      </c>
      <c r="AT34" s="45">
        <v>20.87192726</v>
      </c>
      <c r="AU34" s="44">
        <v>0.21529999999999999</v>
      </c>
      <c r="AV34" s="25">
        <v>18.812533378601074</v>
      </c>
      <c r="AW34" s="24">
        <v>0.92400000000000004</v>
      </c>
      <c r="AX34" s="25">
        <v>20.044790029525757</v>
      </c>
      <c r="AY34" s="24">
        <v>0.95520000000000005</v>
      </c>
      <c r="AZ34" s="25">
        <v>20.632544040679932</v>
      </c>
      <c r="BA34" s="26">
        <v>0.95299999999999996</v>
      </c>
      <c r="BB34" s="46">
        <v>20.156015157699585</v>
      </c>
      <c r="BC34" s="26">
        <v>0.94099999999999995</v>
      </c>
      <c r="BH34" s="9">
        <v>22.34104872</v>
      </c>
      <c r="BI34" s="8">
        <v>0.97230000000000005</v>
      </c>
      <c r="BJ34" s="7">
        <v>116.4519083</v>
      </c>
      <c r="BK34" s="8">
        <v>0.74280000000000002</v>
      </c>
      <c r="BL34" s="32">
        <v>22.096693040000002</v>
      </c>
      <c r="BM34" s="8">
        <v>0.97340000000000004</v>
      </c>
      <c r="BN34" s="5"/>
      <c r="BO34" s="6"/>
      <c r="BP34" s="7">
        <v>509.76870200000002</v>
      </c>
      <c r="BQ34" s="8">
        <v>0.97399999999999998</v>
      </c>
      <c r="BR34" s="41">
        <v>323.77335429191589</v>
      </c>
      <c r="BS34" s="26">
        <v>0.98089999999999999</v>
      </c>
      <c r="BT34" s="7">
        <v>341.24004769999999</v>
      </c>
      <c r="BU34" s="10">
        <v>0.95330000000000004</v>
      </c>
      <c r="BV34" s="7">
        <v>521.4835994</v>
      </c>
      <c r="BW34" s="10">
        <v>0.96379999999999999</v>
      </c>
      <c r="BY34" s="4">
        <v>26</v>
      </c>
      <c r="CA34" s="9">
        <v>35.676770449999999</v>
      </c>
      <c r="CB34" s="10">
        <v>0.9798</v>
      </c>
      <c r="CC34" s="10">
        <v>0.99498333299999997</v>
      </c>
      <c r="CD34" s="36">
        <f t="shared" si="0"/>
        <v>1.5183332999999966E-2</v>
      </c>
      <c r="CE34" s="9">
        <v>1.5967252249999999</v>
      </c>
      <c r="CF34" s="10">
        <v>0.68079999999999996</v>
      </c>
      <c r="CG34" s="58">
        <v>1</v>
      </c>
      <c r="CM34" s="9">
        <v>21.78103089</v>
      </c>
      <c r="CN34" s="10">
        <v>0.97529999999999994</v>
      </c>
      <c r="CO34" s="25">
        <v>20.422120809555054</v>
      </c>
      <c r="CP34" s="26">
        <v>0.97709999999999997</v>
      </c>
      <c r="CQ34" s="70">
        <v>17.669347047805786</v>
      </c>
      <c r="CR34" s="26">
        <v>0.97709999999999997</v>
      </c>
      <c r="CS34" s="9">
        <v>22.811434980000001</v>
      </c>
      <c r="CT34" s="10">
        <v>0.97670000000000001</v>
      </c>
      <c r="CU34" s="25">
        <v>22.709754228591919</v>
      </c>
      <c r="CV34" s="26">
        <v>0.97619999999999996</v>
      </c>
      <c r="CW34" s="9">
        <v>20.257516379999998</v>
      </c>
      <c r="CX34" s="10">
        <v>0.97599999999999998</v>
      </c>
      <c r="DB34" s="4">
        <v>250</v>
      </c>
    </row>
    <row r="35" spans="1:109" ht="15" x14ac:dyDescent="0.25">
      <c r="A35" s="4">
        <v>27</v>
      </c>
      <c r="C35" s="25">
        <v>20.745448350906372</v>
      </c>
      <c r="D35" s="26">
        <v>0.97009999999999996</v>
      </c>
      <c r="E35" s="25">
        <v>19.528692722320557</v>
      </c>
      <c r="F35" s="24">
        <v>0.97370000000000001</v>
      </c>
      <c r="G35" s="23">
        <v>19.62992262840271</v>
      </c>
      <c r="H35" s="24">
        <v>0.9768</v>
      </c>
      <c r="I35" s="23">
        <v>21.5534987449646</v>
      </c>
      <c r="J35" s="8">
        <v>0.97699999999999998</v>
      </c>
      <c r="K35" s="25">
        <v>23.037483930587769</v>
      </c>
      <c r="L35" s="24">
        <v>0.96499999999999997</v>
      </c>
      <c r="M35" s="25">
        <v>19.494461297988892</v>
      </c>
      <c r="N35" s="26">
        <v>0.9758</v>
      </c>
      <c r="R35" s="25">
        <v>12.26493526</v>
      </c>
      <c r="S35" s="24">
        <v>0.94420000000000004</v>
      </c>
      <c r="T35" s="12">
        <f>SUM(T9:T25)</f>
        <v>210.69968771934509</v>
      </c>
      <c r="U35" s="8">
        <f>MAX(U9:U33)</f>
        <v>0.96189999999999998</v>
      </c>
      <c r="V35" s="25">
        <v>14.369406223297119</v>
      </c>
      <c r="W35" s="24">
        <v>0.97140000000000004</v>
      </c>
      <c r="X35" s="25">
        <v>17.564384698867798</v>
      </c>
      <c r="Y35" s="24">
        <v>0.97550000000000003</v>
      </c>
      <c r="Z35" s="25">
        <v>18.885785102844238</v>
      </c>
      <c r="AA35" s="24">
        <v>0.97699999999999998</v>
      </c>
      <c r="AB35" s="46">
        <v>24.77672553</v>
      </c>
      <c r="AC35" s="24">
        <v>0.9798</v>
      </c>
      <c r="AD35" s="46">
        <v>133.5924315</v>
      </c>
      <c r="AE35" s="24">
        <v>0.98099999999999998</v>
      </c>
      <c r="AF35" s="7">
        <v>155.6779411</v>
      </c>
      <c r="AG35" s="10">
        <v>0.98209999999999997</v>
      </c>
      <c r="AR35" s="9">
        <v>21.777949570000001</v>
      </c>
      <c r="AS35" s="31">
        <v>0.97219999999999995</v>
      </c>
      <c r="AT35" s="45">
        <v>21.53879929</v>
      </c>
      <c r="AU35" s="44">
        <v>0.2092</v>
      </c>
      <c r="AV35" s="25">
        <v>18.473081588745117</v>
      </c>
      <c r="AW35" s="24">
        <v>0.92400000000000004</v>
      </c>
      <c r="AX35" s="25">
        <v>21.490442991256714</v>
      </c>
      <c r="AY35" s="24">
        <v>0.95530000000000004</v>
      </c>
      <c r="AZ35" s="25">
        <v>20.483467817306519</v>
      </c>
      <c r="BA35" s="26">
        <v>0.95330000000000004</v>
      </c>
      <c r="BB35" s="46">
        <v>20.087024450302124</v>
      </c>
      <c r="BC35" s="26">
        <v>0.94159999999999999</v>
      </c>
      <c r="BD35" s="27" t="s">
        <v>16</v>
      </c>
      <c r="BE35" s="20"/>
      <c r="BH35" s="9">
        <v>22.353138690000002</v>
      </c>
      <c r="BI35" s="8">
        <v>0.97250000000000003</v>
      </c>
      <c r="BJ35" s="7">
        <v>123.7940691</v>
      </c>
      <c r="BK35" s="8">
        <v>0.74750000000000005</v>
      </c>
      <c r="BL35" s="32">
        <v>23.046569590000001</v>
      </c>
      <c r="BM35" s="8">
        <v>0.97289999999999999</v>
      </c>
      <c r="BN35" s="5" t="s">
        <v>17</v>
      </c>
      <c r="BO35" s="6"/>
      <c r="BP35" s="7">
        <v>511.3172083</v>
      </c>
      <c r="BQ35" s="8">
        <v>0.9788</v>
      </c>
      <c r="BR35" s="41">
        <v>324.84458065032959</v>
      </c>
      <c r="BS35" s="26">
        <v>0.97889999999999999</v>
      </c>
      <c r="BT35" s="7">
        <v>344.49659129999998</v>
      </c>
      <c r="BU35" s="10">
        <v>0.95130000000000003</v>
      </c>
      <c r="BV35" s="7">
        <v>522.35632250000003</v>
      </c>
      <c r="BW35" s="10">
        <v>0.96389999999999998</v>
      </c>
      <c r="BY35" s="4">
        <v>27</v>
      </c>
      <c r="CA35" s="9">
        <v>31.433860299999999</v>
      </c>
      <c r="CB35" s="10">
        <v>0.9798</v>
      </c>
      <c r="CC35" s="10">
        <v>0.99506666700000002</v>
      </c>
      <c r="CD35" s="36">
        <f t="shared" si="0"/>
        <v>1.5266667000000012E-2</v>
      </c>
      <c r="CE35" s="9">
        <v>1.589878559</v>
      </c>
      <c r="CF35" s="10">
        <v>0.68100000000000005</v>
      </c>
      <c r="CG35" s="58">
        <v>1</v>
      </c>
      <c r="CM35" s="9">
        <v>27.720129010000001</v>
      </c>
      <c r="CN35" s="10">
        <v>0.97540000000000004</v>
      </c>
      <c r="CO35" s="25">
        <v>18.885785102844238</v>
      </c>
      <c r="CP35" s="26">
        <v>0.97699999999999998</v>
      </c>
      <c r="CQ35" s="70">
        <v>17.767314434051514</v>
      </c>
      <c r="CR35" s="26">
        <v>0.97719999999999996</v>
      </c>
      <c r="CS35" s="9">
        <v>23.026808020000001</v>
      </c>
      <c r="CT35" s="10">
        <v>0.9768</v>
      </c>
      <c r="CU35" s="25">
        <v>22.061939477920532</v>
      </c>
      <c r="CV35" s="26">
        <v>0.97619999999999996</v>
      </c>
      <c r="CW35" s="9">
        <v>21.488122700000002</v>
      </c>
      <c r="CX35" s="10">
        <v>0.97599999999999998</v>
      </c>
      <c r="DB35" s="57" t="s">
        <v>66</v>
      </c>
    </row>
    <row r="36" spans="1:109" ht="15" x14ac:dyDescent="0.25">
      <c r="A36" s="4">
        <v>28</v>
      </c>
      <c r="C36" s="25">
        <v>19.826456546783447</v>
      </c>
      <c r="D36" s="26">
        <v>0.97150000000000003</v>
      </c>
      <c r="E36" s="25">
        <v>19.339452028274536</v>
      </c>
      <c r="F36" s="24">
        <v>0.97619999999999996</v>
      </c>
      <c r="G36" s="23">
        <v>19.617006540298462</v>
      </c>
      <c r="H36" s="24">
        <v>0.97760000000000002</v>
      </c>
      <c r="I36" s="23">
        <v>19.375217437744102</v>
      </c>
      <c r="J36" s="8">
        <v>0.97740000000000005</v>
      </c>
      <c r="K36" s="25">
        <v>22.765340328216553</v>
      </c>
      <c r="L36" s="24">
        <v>0.9657</v>
      </c>
      <c r="M36" s="25">
        <v>19.632118225097656</v>
      </c>
      <c r="N36" s="26">
        <v>0.97609999999999997</v>
      </c>
      <c r="R36" s="25">
        <v>12.07511878</v>
      </c>
      <c r="S36" s="24">
        <v>0.94369999999999998</v>
      </c>
      <c r="T36" s="4" t="s">
        <v>11</v>
      </c>
      <c r="U36" s="8"/>
      <c r="V36" s="25">
        <v>14.511360168457031</v>
      </c>
      <c r="W36" s="24">
        <v>0.97170000000000001</v>
      </c>
      <c r="X36" s="25">
        <v>16.890599727630615</v>
      </c>
      <c r="Y36" s="24">
        <v>0.97509999999999997</v>
      </c>
      <c r="Z36" s="25">
        <v>18.930768489837646</v>
      </c>
      <c r="AA36" s="24">
        <v>0.97740000000000005</v>
      </c>
      <c r="AB36" s="46">
        <v>24.978620530000001</v>
      </c>
      <c r="AC36" s="24">
        <v>0.98019999999999996</v>
      </c>
      <c r="AD36" s="46">
        <v>133.53861449999999</v>
      </c>
      <c r="AE36" s="24">
        <v>0.98099999999999998</v>
      </c>
      <c r="AF36" s="7">
        <v>154.99217609999999</v>
      </c>
      <c r="AG36" s="10">
        <v>0.98229999999999995</v>
      </c>
      <c r="AR36" s="9">
        <v>21.886423829999998</v>
      </c>
      <c r="AS36" s="31">
        <v>0.97240000000000004</v>
      </c>
      <c r="AV36" s="25">
        <v>18.341124296188354</v>
      </c>
      <c r="AW36" s="24">
        <v>0.92420000000000002</v>
      </c>
      <c r="AX36" s="25">
        <v>20.022886753082275</v>
      </c>
      <c r="AY36" s="24">
        <v>0.95579999999999998</v>
      </c>
      <c r="AZ36" s="25">
        <v>20.384515762329102</v>
      </c>
      <c r="BA36" s="26">
        <v>0.95389999999999997</v>
      </c>
      <c r="BB36" s="46">
        <v>20.006198883056641</v>
      </c>
      <c r="BC36" s="26">
        <v>0.94189999999999996</v>
      </c>
      <c r="BD36" s="25">
        <v>20.264216184616089</v>
      </c>
      <c r="BE36" s="26">
        <v>0.2132</v>
      </c>
      <c r="BH36" s="9">
        <v>22.353855129999999</v>
      </c>
      <c r="BI36" s="8">
        <v>0.97209999999999996</v>
      </c>
      <c r="BJ36" s="7">
        <v>122.70044179999999</v>
      </c>
      <c r="BK36" s="8">
        <v>0.75139999999999996</v>
      </c>
      <c r="BL36" s="9">
        <v>22.06381631</v>
      </c>
      <c r="BM36" s="10">
        <v>0.97330000000000005</v>
      </c>
      <c r="BP36" s="7">
        <v>512.88670349999995</v>
      </c>
      <c r="BQ36" s="8">
        <v>0.97130000000000005</v>
      </c>
      <c r="BR36" s="41">
        <v>325.92385387420654</v>
      </c>
      <c r="BS36" s="26">
        <v>0.98150000000000004</v>
      </c>
      <c r="BT36" s="7">
        <v>343.4007866</v>
      </c>
      <c r="BU36" s="10">
        <v>0.95609999999999995</v>
      </c>
      <c r="BV36" s="7">
        <v>521.96244790000003</v>
      </c>
      <c r="BW36" s="10">
        <v>0.96409999999999996</v>
      </c>
      <c r="BY36" s="4">
        <v>28</v>
      </c>
      <c r="CA36" s="9">
        <v>30.67410946</v>
      </c>
      <c r="CB36" s="10">
        <v>0.98019999999999996</v>
      </c>
      <c r="CC36" s="10">
        <v>0.99514999999999998</v>
      </c>
      <c r="CD36" s="36">
        <f t="shared" si="0"/>
        <v>1.4950000000000019E-2</v>
      </c>
      <c r="CE36" s="9">
        <v>1.539868832</v>
      </c>
      <c r="CF36" s="10">
        <v>0.68100000000000005</v>
      </c>
      <c r="CG36" s="58">
        <v>1</v>
      </c>
      <c r="CM36" s="9">
        <v>22.296866179999999</v>
      </c>
      <c r="CN36" s="10">
        <v>0.97529999999999994</v>
      </c>
      <c r="CO36" s="25">
        <v>18.930768489837646</v>
      </c>
      <c r="CP36" s="26">
        <v>0.97740000000000005</v>
      </c>
      <c r="CQ36" s="4" t="s">
        <v>9</v>
      </c>
      <c r="CR36" s="14" t="s">
        <v>10</v>
      </c>
      <c r="CS36" s="9">
        <v>22.655641320000001</v>
      </c>
      <c r="CT36" s="10">
        <v>0.97689999999999999</v>
      </c>
      <c r="CU36" s="25">
        <v>21.562098979949951</v>
      </c>
      <c r="CV36" s="26">
        <v>0.97619999999999996</v>
      </c>
      <c r="CW36" s="4" t="s">
        <v>9</v>
      </c>
      <c r="CX36" s="14" t="s">
        <v>10</v>
      </c>
      <c r="DB36" s="20" t="s">
        <v>1</v>
      </c>
      <c r="DC36" s="20" t="s">
        <v>2</v>
      </c>
      <c r="DD36" s="71" t="s">
        <v>63</v>
      </c>
      <c r="DE36" s="71"/>
    </row>
    <row r="37" spans="1:109" x14ac:dyDescent="0.2">
      <c r="A37" s="4">
        <v>29</v>
      </c>
      <c r="C37" s="25">
        <v>21.367058992385864</v>
      </c>
      <c r="D37" s="26">
        <v>0.96960000000000002</v>
      </c>
      <c r="E37" s="25">
        <v>19.559841632843018</v>
      </c>
      <c r="F37" s="24">
        <v>0.9748</v>
      </c>
      <c r="G37" s="23">
        <v>19.555026531219482</v>
      </c>
      <c r="H37" s="24">
        <v>0.97750000000000004</v>
      </c>
      <c r="I37" s="23">
        <v>19.346995115280102</v>
      </c>
      <c r="J37" s="8">
        <v>0.97719999999999996</v>
      </c>
      <c r="K37" s="25">
        <v>23.320151805877686</v>
      </c>
      <c r="L37" s="24">
        <v>0.96619999999999995</v>
      </c>
      <c r="M37" s="25">
        <v>19.590997219085693</v>
      </c>
      <c r="N37" s="26">
        <v>0.97640000000000005</v>
      </c>
      <c r="R37" s="25">
        <v>12.019865510000001</v>
      </c>
      <c r="S37" s="24">
        <v>0.94389999999999996</v>
      </c>
      <c r="T37" s="9">
        <f>AVERAGE(T9:T33)</f>
        <v>12.360796689987183</v>
      </c>
      <c r="U37" s="6"/>
      <c r="V37" s="25">
        <v>14.720294952392578</v>
      </c>
      <c r="W37" s="24">
        <v>0.97150000000000003</v>
      </c>
      <c r="X37" s="25">
        <v>16.857611894607544</v>
      </c>
      <c r="Y37" s="24">
        <v>0.97529999999999994</v>
      </c>
      <c r="Z37" s="25">
        <v>18.849801778793335</v>
      </c>
      <c r="AA37" s="24">
        <v>0.97719999999999996</v>
      </c>
      <c r="AB37" s="46">
        <v>24.801958320000001</v>
      </c>
      <c r="AC37" s="24">
        <v>0.98040000000000005</v>
      </c>
      <c r="AD37" s="46">
        <v>133.02893710000001</v>
      </c>
      <c r="AE37" s="24">
        <v>0.98109999999999997</v>
      </c>
      <c r="AF37" s="7">
        <v>155.70293190000001</v>
      </c>
      <c r="AG37" s="10">
        <v>0.98250000000000004</v>
      </c>
      <c r="AR37" s="9">
        <v>21.793469909999999</v>
      </c>
      <c r="AS37" s="31">
        <v>0.97260000000000002</v>
      </c>
      <c r="AT37" s="45"/>
      <c r="AU37" s="44"/>
      <c r="AV37" s="25">
        <v>18.365116357803345</v>
      </c>
      <c r="AW37" s="24">
        <v>0.92469999999999997</v>
      </c>
      <c r="AX37" s="25">
        <v>19.651003122329712</v>
      </c>
      <c r="AY37" s="24">
        <v>0.95640000000000003</v>
      </c>
      <c r="AZ37" s="25">
        <v>20.710409879684448</v>
      </c>
      <c r="BA37" s="26">
        <v>0.95399999999999996</v>
      </c>
      <c r="BB37" s="46">
        <v>19.951860189437866</v>
      </c>
      <c r="BC37" s="26">
        <v>0.94199999999999995</v>
      </c>
      <c r="BD37" s="25">
        <v>20.842499732971191</v>
      </c>
      <c r="BE37" s="26">
        <v>0.65039999999999998</v>
      </c>
      <c r="BH37" s="9">
        <v>22.836528779999998</v>
      </c>
      <c r="BI37" s="8">
        <v>0.97199999999999998</v>
      </c>
      <c r="BJ37" s="7">
        <v>118.9373698</v>
      </c>
      <c r="BK37" s="8">
        <v>0.75460000000000005</v>
      </c>
      <c r="BL37" s="9">
        <v>22.761593340000001</v>
      </c>
      <c r="BM37" s="10">
        <v>0.97360000000000002</v>
      </c>
      <c r="BP37" s="7">
        <v>511.05629249999998</v>
      </c>
      <c r="BQ37" s="8">
        <v>0.97360000000000002</v>
      </c>
      <c r="BR37" s="41">
        <v>334.41095471382141</v>
      </c>
      <c r="BS37" s="26">
        <v>0.97850000000000004</v>
      </c>
      <c r="BT37" s="7">
        <v>349.93719650000003</v>
      </c>
      <c r="BU37" s="10">
        <v>0.95830000000000004</v>
      </c>
      <c r="BV37" s="7">
        <v>521.41162320000001</v>
      </c>
      <c r="BW37" s="10">
        <v>0.9556</v>
      </c>
      <c r="BY37" s="4">
        <v>29</v>
      </c>
      <c r="CA37" s="9">
        <v>30.51201129</v>
      </c>
      <c r="CB37" s="10">
        <v>0.98040000000000005</v>
      </c>
      <c r="CC37" s="10">
        <v>0.99519999999999997</v>
      </c>
      <c r="CD37" s="36">
        <f t="shared" si="0"/>
        <v>1.4799999999999924E-2</v>
      </c>
      <c r="CE37" s="9">
        <v>1.568199873</v>
      </c>
      <c r="CF37" s="10">
        <v>0.68140000000000001</v>
      </c>
      <c r="CG37" s="58">
        <v>1</v>
      </c>
      <c r="CM37" s="9">
        <v>19.58573127</v>
      </c>
      <c r="CN37" s="10">
        <v>0.97529999999999994</v>
      </c>
      <c r="CO37" s="25">
        <v>18.849801778793335</v>
      </c>
      <c r="CP37" s="26">
        <v>0.97719999999999996</v>
      </c>
      <c r="CQ37" s="7">
        <f>SUM(CQ9:CQ27)</f>
        <v>339.61529159545898</v>
      </c>
      <c r="CR37" s="15">
        <f>MAX(CR9:CR35)</f>
        <v>0.97809999999999997</v>
      </c>
      <c r="CS37" s="9">
        <v>21.89276147</v>
      </c>
      <c r="CT37" s="10">
        <v>0.97709999999999997</v>
      </c>
      <c r="CU37" s="25">
        <v>22.773710966110229</v>
      </c>
      <c r="CV37" s="26">
        <v>0.97609999999999997</v>
      </c>
      <c r="CW37" s="7">
        <f>SUM(CW9:CW27)</f>
        <v>395.74534463000003</v>
      </c>
      <c r="CX37" s="15">
        <f>MAX(CX9:CX35)</f>
        <v>0.97609999999999997</v>
      </c>
      <c r="DB37" s="75">
        <v>185.7289078</v>
      </c>
      <c r="DC37" s="74">
        <v>9.8000000000000004E-2</v>
      </c>
      <c r="DD37" s="4">
        <v>0</v>
      </c>
    </row>
    <row r="38" spans="1:109" x14ac:dyDescent="0.2">
      <c r="A38" s="4">
        <v>30</v>
      </c>
      <c r="C38" s="25">
        <v>21.046687602996826</v>
      </c>
      <c r="D38" s="26">
        <v>0.97060000000000002</v>
      </c>
      <c r="E38" s="25">
        <v>19.444862365722656</v>
      </c>
      <c r="F38" s="64">
        <v>0.97650000000000003</v>
      </c>
      <c r="G38" s="23">
        <v>19.442410469055176</v>
      </c>
      <c r="H38" s="24">
        <v>0.97740000000000005</v>
      </c>
      <c r="I38" s="23">
        <v>20.085078716278002</v>
      </c>
      <c r="J38" s="65">
        <v>0.97789999999999999</v>
      </c>
      <c r="K38" s="25">
        <v>22.326468706130981</v>
      </c>
      <c r="L38" s="64">
        <v>0.9667</v>
      </c>
      <c r="M38" s="25">
        <v>19.502870082855225</v>
      </c>
      <c r="N38" s="63">
        <v>0.97660000000000002</v>
      </c>
      <c r="R38" s="25">
        <v>11.833026650000001</v>
      </c>
      <c r="S38" s="26">
        <v>0.94399999999999995</v>
      </c>
      <c r="V38" s="25">
        <v>14.530353307723999</v>
      </c>
      <c r="W38" s="24">
        <v>0.97150000000000003</v>
      </c>
      <c r="X38" s="25">
        <v>17.083536386489868</v>
      </c>
      <c r="Y38" s="24">
        <v>0.97570000000000001</v>
      </c>
      <c r="Z38" s="25">
        <v>18.731854915618896</v>
      </c>
      <c r="AA38" s="24">
        <v>0.97789999999999999</v>
      </c>
      <c r="AB38" s="46">
        <v>24.73493981</v>
      </c>
      <c r="AC38" s="24">
        <v>0.98070000000000002</v>
      </c>
      <c r="AD38" s="46">
        <v>133.8472927</v>
      </c>
      <c r="AE38" s="24">
        <v>0.98119999999999996</v>
      </c>
      <c r="AF38" s="7">
        <v>155.0951397</v>
      </c>
      <c r="AG38" s="10">
        <v>0.98280000000000001</v>
      </c>
      <c r="AR38" s="9">
        <v>21.91619253</v>
      </c>
      <c r="AS38" s="31">
        <v>0.97309999999999997</v>
      </c>
      <c r="AT38" s="45"/>
      <c r="AU38" s="44"/>
      <c r="AV38" s="25">
        <v>18.195172548294067</v>
      </c>
      <c r="AW38" s="24">
        <v>0.9254</v>
      </c>
      <c r="AX38" s="25">
        <v>21.302819013595581</v>
      </c>
      <c r="AY38" s="24">
        <v>0.95650000000000002</v>
      </c>
      <c r="AZ38" s="25">
        <v>20.408506393432617</v>
      </c>
      <c r="BA38" s="26">
        <v>0.95479999999999998</v>
      </c>
      <c r="BB38" s="46">
        <v>20.555691003799438</v>
      </c>
      <c r="BC38" s="26">
        <v>0.9425</v>
      </c>
      <c r="BD38" s="25">
        <v>20.98257303237915</v>
      </c>
      <c r="BE38" s="26">
        <v>0.76539999999999997</v>
      </c>
      <c r="BI38" s="6"/>
      <c r="BJ38" s="7">
        <v>120.9881816</v>
      </c>
      <c r="BK38" s="8">
        <v>0.75619999999999998</v>
      </c>
      <c r="BL38" s="9">
        <v>23.95993567</v>
      </c>
      <c r="BM38" s="10">
        <v>0.97360000000000002</v>
      </c>
      <c r="BP38" s="7">
        <v>511.04629560000001</v>
      </c>
      <c r="BQ38" s="8">
        <v>0.97929999999999995</v>
      </c>
      <c r="BR38" s="41">
        <v>325.2987117767334</v>
      </c>
      <c r="BS38" s="26">
        <v>0.97670000000000001</v>
      </c>
      <c r="BT38" s="7">
        <v>344.29768969999998</v>
      </c>
      <c r="BU38" s="10">
        <v>0.9597</v>
      </c>
      <c r="BV38" s="4" t="s">
        <v>30</v>
      </c>
      <c r="BY38" s="4">
        <v>30</v>
      </c>
      <c r="CA38" s="9">
        <v>30.057803150000002</v>
      </c>
      <c r="CB38" s="10">
        <v>0.98070000000000002</v>
      </c>
      <c r="CC38" s="10">
        <v>0.99541666699999998</v>
      </c>
      <c r="CD38" s="36">
        <f t="shared" si="0"/>
        <v>1.4716666999999961E-2</v>
      </c>
      <c r="CE38" s="9">
        <v>1.504148722</v>
      </c>
      <c r="CF38" s="10">
        <v>0.68169999999999997</v>
      </c>
      <c r="CG38" s="58">
        <v>1</v>
      </c>
      <c r="CM38" s="9">
        <v>21.03926873</v>
      </c>
      <c r="CN38" s="10">
        <v>0.97519999999999996</v>
      </c>
      <c r="CO38" s="25">
        <v>18.731854915618896</v>
      </c>
      <c r="CP38" s="26">
        <v>0.97789999999999999</v>
      </c>
      <c r="CQ38" s="4" t="s">
        <v>11</v>
      </c>
      <c r="CS38" s="9">
        <v>22.841086149999999</v>
      </c>
      <c r="CT38" s="10">
        <v>0.97709999999999997</v>
      </c>
      <c r="CU38" s="25">
        <v>22.510796070098877</v>
      </c>
      <c r="CV38" s="26">
        <v>0.97609999999999997</v>
      </c>
      <c r="CW38" s="4" t="s">
        <v>11</v>
      </c>
      <c r="DB38" s="75">
        <v>179.6117773</v>
      </c>
      <c r="DC38" s="74">
        <v>9.8000000000000004E-2</v>
      </c>
      <c r="DD38" s="4">
        <v>105</v>
      </c>
    </row>
    <row r="39" spans="1:109" x14ac:dyDescent="0.2">
      <c r="A39" s="4">
        <v>31</v>
      </c>
      <c r="C39" s="7">
        <f>SUM(C9:C38)</f>
        <v>613.20270109176636</v>
      </c>
      <c r="E39" s="7">
        <f>SUM(E9:E38)</f>
        <v>602.93210816383362</v>
      </c>
      <c r="G39" s="7">
        <f>SUM(G9:G38)</f>
        <v>597.75924611091614</v>
      </c>
      <c r="I39" s="13">
        <f>SUM(I9:I38)</f>
        <v>618.87142467498677</v>
      </c>
      <c r="J39" s="14"/>
      <c r="K39" s="7">
        <f>SUM(K9:K38)</f>
        <v>650.15260624885559</v>
      </c>
      <c r="M39" s="7">
        <f>SUM(M9:M38)</f>
        <v>599.53081178665161</v>
      </c>
      <c r="R39" s="9">
        <v>12.031389000000001</v>
      </c>
      <c r="S39" s="15">
        <v>0.94330000000000003</v>
      </c>
      <c r="V39" s="25">
        <v>14.539351940155029</v>
      </c>
      <c r="W39" s="24">
        <v>0.97130000000000005</v>
      </c>
      <c r="X39" s="25">
        <v>17.04455041885376</v>
      </c>
      <c r="Y39" s="24">
        <v>0.97560000000000002</v>
      </c>
      <c r="Z39" s="25">
        <v>18.91777229309082</v>
      </c>
      <c r="AA39" s="24">
        <v>0.97789999999999999</v>
      </c>
      <c r="AB39" s="46">
        <v>25.302147869999999</v>
      </c>
      <c r="AC39" s="24">
        <v>0.98080000000000001</v>
      </c>
      <c r="AD39" s="46">
        <v>135.29696970000001</v>
      </c>
      <c r="AE39" s="24">
        <v>0.98160000000000003</v>
      </c>
      <c r="AF39" s="7">
        <v>155.616962</v>
      </c>
      <c r="AG39" s="10">
        <v>0.98250000000000004</v>
      </c>
      <c r="AR39" s="9">
        <v>20.511690139999999</v>
      </c>
      <c r="AS39" s="31">
        <v>0.97330000000000005</v>
      </c>
      <c r="AT39" s="45"/>
      <c r="AU39" s="44"/>
      <c r="AV39" s="25">
        <v>18.203168392181396</v>
      </c>
      <c r="AW39" s="24">
        <v>0.92490000000000006</v>
      </c>
      <c r="AX39" s="25">
        <v>21.446524858474731</v>
      </c>
      <c r="AY39" s="24">
        <v>0.95640000000000003</v>
      </c>
      <c r="AZ39" s="25">
        <v>20.628421783447266</v>
      </c>
      <c r="BA39" s="26">
        <v>0.95579999999999998</v>
      </c>
      <c r="BB39" s="46">
        <v>20.08355450630188</v>
      </c>
      <c r="BC39" s="26">
        <v>0.94289999999999996</v>
      </c>
      <c r="BD39" s="25">
        <v>20.809455871582031</v>
      </c>
      <c r="BE39" s="26">
        <v>0.77190000000000003</v>
      </c>
      <c r="BI39" s="6"/>
      <c r="BJ39" s="7">
        <v>121.18154</v>
      </c>
      <c r="BK39" s="8">
        <v>0.75890000000000002</v>
      </c>
      <c r="BL39" s="9">
        <v>22.615289449999999</v>
      </c>
      <c r="BM39" s="10">
        <v>0.97360000000000002</v>
      </c>
      <c r="BP39" s="7">
        <v>511.92601109999998</v>
      </c>
      <c r="BQ39" s="8">
        <v>0.9778</v>
      </c>
      <c r="BR39" s="41">
        <v>325.75381588935852</v>
      </c>
      <c r="BS39" s="26">
        <v>0.97960000000000003</v>
      </c>
      <c r="BT39" s="7">
        <v>344.06263760000002</v>
      </c>
      <c r="BU39" s="10">
        <v>0.96099999999999997</v>
      </c>
      <c r="BV39" s="36">
        <f>MAX(BW9:BW37)</f>
        <v>0.96499999999999997</v>
      </c>
      <c r="BY39" s="4">
        <v>31</v>
      </c>
      <c r="CA39" s="9">
        <v>30.528392790000002</v>
      </c>
      <c r="CB39" s="10">
        <v>0.98080000000000001</v>
      </c>
      <c r="CC39" s="10">
        <v>0.99548333300000003</v>
      </c>
      <c r="CD39" s="36">
        <f t="shared" si="0"/>
        <v>1.4683333000000021E-2</v>
      </c>
      <c r="CE39" s="9">
        <v>1.5578413010000001</v>
      </c>
      <c r="CF39" s="10">
        <v>0.68159999999999998</v>
      </c>
      <c r="CG39" s="58">
        <v>1</v>
      </c>
      <c r="CM39" s="9">
        <v>19.737681869999999</v>
      </c>
      <c r="CN39" s="10">
        <v>0.97589999999999999</v>
      </c>
      <c r="CO39" s="25">
        <v>18.91777229309082</v>
      </c>
      <c r="CP39" s="26">
        <v>0.97789999999999999</v>
      </c>
      <c r="CQ39" s="9">
        <f>AVERAGE(CQ9:CQ35)</f>
        <v>17.870613557321054</v>
      </c>
      <c r="CS39" s="9">
        <v>22.020949359999999</v>
      </c>
      <c r="CT39" s="10">
        <v>0.97719999999999996</v>
      </c>
      <c r="CU39" s="4" t="s">
        <v>9</v>
      </c>
      <c r="CV39" s="14" t="s">
        <v>10</v>
      </c>
      <c r="CW39" s="9">
        <f>AVERAGE(CW9:CW35)</f>
        <v>20.828370527037038</v>
      </c>
      <c r="DB39" s="75">
        <v>180.02290919999999</v>
      </c>
      <c r="DC39" s="74">
        <v>9.8000000000000004E-2</v>
      </c>
      <c r="DD39" s="4">
        <v>105</v>
      </c>
    </row>
    <row r="40" spans="1:109" ht="15" x14ac:dyDescent="0.25">
      <c r="A40" s="4">
        <v>32</v>
      </c>
      <c r="R40" s="9">
        <v>12.14012623</v>
      </c>
      <c r="S40" s="15">
        <v>0.94369999999999998</v>
      </c>
      <c r="V40" s="25">
        <v>14.436383008956909</v>
      </c>
      <c r="W40" s="24">
        <v>0.97119999999999995</v>
      </c>
      <c r="X40" s="25">
        <v>17.035554170608521</v>
      </c>
      <c r="Y40" s="24">
        <v>0.97589999999999999</v>
      </c>
      <c r="Z40" s="25">
        <v>18.493959188461304</v>
      </c>
      <c r="AA40" s="24">
        <v>0.97789999999999999</v>
      </c>
      <c r="AB40" s="46">
        <v>24.752182009999999</v>
      </c>
      <c r="AC40" s="24">
        <v>0.98119999999999996</v>
      </c>
      <c r="AD40" s="46">
        <v>132.7579107</v>
      </c>
      <c r="AE40" s="24">
        <v>0.98160000000000003</v>
      </c>
      <c r="AF40" s="7">
        <v>155.6403329</v>
      </c>
      <c r="AG40" s="10">
        <v>0.98199999999999998</v>
      </c>
      <c r="AR40" s="9">
        <v>22.15487027</v>
      </c>
      <c r="AS40" s="31">
        <v>0.97340000000000004</v>
      </c>
      <c r="AT40" s="45"/>
      <c r="AU40" s="44"/>
      <c r="AV40" s="25">
        <v>18.583040237426758</v>
      </c>
      <c r="AW40" s="64">
        <v>0.92569999999999997</v>
      </c>
      <c r="AX40" s="25">
        <v>19.63822603225708</v>
      </c>
      <c r="AY40" s="24">
        <v>0.95679999999999998</v>
      </c>
      <c r="AZ40" s="25">
        <v>19.360855102539063</v>
      </c>
      <c r="BA40" s="26">
        <v>0.95599999999999996</v>
      </c>
      <c r="BB40" s="46">
        <v>19.905028104782104</v>
      </c>
      <c r="BC40" s="26">
        <v>0.94299999999999995</v>
      </c>
      <c r="BD40" s="25">
        <v>22.18208646774292</v>
      </c>
      <c r="BE40" s="26">
        <v>0.77429999999999999</v>
      </c>
      <c r="BH40" s="1" t="s">
        <v>16</v>
      </c>
      <c r="BI40" s="6"/>
      <c r="BJ40" s="7">
        <v>131.0831933</v>
      </c>
      <c r="BK40" s="8">
        <v>0.76049999999999995</v>
      </c>
      <c r="BL40" s="9">
        <v>22.57044411</v>
      </c>
      <c r="BM40" s="10">
        <v>0.97340000000000004</v>
      </c>
      <c r="BP40" s="7">
        <v>512.43984909999995</v>
      </c>
      <c r="BQ40" s="8">
        <v>0.97799999999999998</v>
      </c>
      <c r="BR40" s="41">
        <v>326.01887917518616</v>
      </c>
      <c r="BS40" s="26">
        <v>0.97709999999999997</v>
      </c>
      <c r="BT40" s="7">
        <v>343.78357390000002</v>
      </c>
      <c r="BU40" s="10">
        <v>0.96179999999999999</v>
      </c>
      <c r="BV40" s="4" t="s">
        <v>11</v>
      </c>
      <c r="BY40" s="4">
        <v>32</v>
      </c>
      <c r="CA40" s="9">
        <v>31.152897119999999</v>
      </c>
      <c r="CB40" s="10">
        <v>0.98119999999999996</v>
      </c>
      <c r="CC40" s="10">
        <v>0.99553333300000002</v>
      </c>
      <c r="CD40" s="36">
        <f t="shared" si="0"/>
        <v>1.4333333000000059E-2</v>
      </c>
      <c r="CE40" s="9">
        <v>1.5033285620000001</v>
      </c>
      <c r="CF40" s="10">
        <v>0.68169999999999997</v>
      </c>
      <c r="CG40" s="58">
        <v>1</v>
      </c>
      <c r="CM40" s="9">
        <v>20.150552990000001</v>
      </c>
      <c r="CN40" s="10">
        <v>0.97589999999999999</v>
      </c>
      <c r="CO40" s="25">
        <v>18.493959188461304</v>
      </c>
      <c r="CP40" s="26">
        <v>0.97789999999999999</v>
      </c>
      <c r="CQ40" s="20"/>
      <c r="CR40" s="20"/>
      <c r="CS40" s="9">
        <v>23.913530590000001</v>
      </c>
      <c r="CT40" s="10">
        <v>0.97740000000000005</v>
      </c>
      <c r="CU40" s="7">
        <f>SUM(CU9:CU30)</f>
        <v>491.16481590270996</v>
      </c>
      <c r="CV40" s="15">
        <f>MAX(CV9:CV38)</f>
        <v>0.97640000000000005</v>
      </c>
      <c r="DB40" s="75">
        <v>174.9172993</v>
      </c>
      <c r="DC40" s="74">
        <v>9.8000000000000004E-2</v>
      </c>
      <c r="DD40" s="4">
        <v>105</v>
      </c>
    </row>
    <row r="41" spans="1:109" x14ac:dyDescent="0.2">
      <c r="A41" s="4">
        <v>33</v>
      </c>
      <c r="R41" s="9">
        <v>11.74541473</v>
      </c>
      <c r="S41" s="15">
        <v>0.94350000000000001</v>
      </c>
      <c r="V41" s="25">
        <v>14.533353567123413</v>
      </c>
      <c r="W41" s="24">
        <v>0.97099999999999997</v>
      </c>
      <c r="X41" s="25">
        <v>17.020559310913086</v>
      </c>
      <c r="Y41" s="24">
        <v>0.97609999999999997</v>
      </c>
      <c r="Z41" s="25">
        <v>18.7838294506073</v>
      </c>
      <c r="AA41" s="24">
        <v>0.97789999999999999</v>
      </c>
      <c r="AB41" s="46">
        <v>24.759975430000001</v>
      </c>
      <c r="AC41" s="24">
        <v>0.98089999999999999</v>
      </c>
      <c r="AD41" s="46">
        <v>132.53309300000001</v>
      </c>
      <c r="AE41" s="24">
        <v>0.98219999999999996</v>
      </c>
      <c r="AF41" s="7">
        <v>155.73685499999999</v>
      </c>
      <c r="AG41" s="10">
        <v>0.98229999999999995</v>
      </c>
      <c r="AR41" s="9">
        <v>22.242139340000001</v>
      </c>
      <c r="AS41" s="31">
        <v>0.97370000000000001</v>
      </c>
      <c r="AT41" s="45"/>
      <c r="AU41" s="44"/>
      <c r="AV41" s="25">
        <v>18.516068696975708</v>
      </c>
      <c r="AW41" s="24">
        <v>0.92559999999999998</v>
      </c>
      <c r="AX41" s="25">
        <v>21.349683046340942</v>
      </c>
      <c r="AY41" s="24">
        <v>0.95689999999999997</v>
      </c>
      <c r="AZ41" s="25">
        <v>19.629739046096802</v>
      </c>
      <c r="BA41" s="26">
        <v>0.95669999999999999</v>
      </c>
      <c r="BB41" s="46">
        <v>19.96934986114502</v>
      </c>
      <c r="BC41" s="26">
        <v>0.94289999999999996</v>
      </c>
      <c r="BD41" s="25">
        <v>21.887638807296753</v>
      </c>
      <c r="BE41" s="26">
        <v>0.86270000000000002</v>
      </c>
      <c r="BH41" s="9">
        <v>22.6655488</v>
      </c>
      <c r="BI41" s="8">
        <v>0.9365</v>
      </c>
      <c r="BJ41" s="7">
        <v>119.25651120000001</v>
      </c>
      <c r="BK41" s="8">
        <v>0.7621</v>
      </c>
      <c r="BL41" s="9">
        <v>23.295446399999999</v>
      </c>
      <c r="BM41" s="10">
        <v>0.9738</v>
      </c>
      <c r="BP41" s="7">
        <v>515.8177657</v>
      </c>
      <c r="BQ41" s="8">
        <v>0.9758</v>
      </c>
      <c r="BR41" s="41">
        <v>333.65327525138855</v>
      </c>
      <c r="BS41" s="26">
        <v>0.97929999999999995</v>
      </c>
      <c r="BT41" s="7">
        <v>343.218457</v>
      </c>
      <c r="BU41" s="10">
        <v>0.9627</v>
      </c>
      <c r="BV41" s="7">
        <f>AVERAGE(BV9:BV37)</f>
        <v>527.75247031034473</v>
      </c>
      <c r="BY41" s="4">
        <v>33</v>
      </c>
      <c r="CA41" s="9">
        <v>30.04113984</v>
      </c>
      <c r="CB41" s="10">
        <v>0.98089999999999999</v>
      </c>
      <c r="CC41" s="10">
        <v>0.99563333300000001</v>
      </c>
      <c r="CD41" s="36">
        <f t="shared" si="0"/>
        <v>1.4733333000000015E-2</v>
      </c>
      <c r="CE41" s="9">
        <v>1.6058640479999999</v>
      </c>
      <c r="CF41" s="10">
        <v>0.68179999999999996</v>
      </c>
      <c r="CG41" s="58">
        <v>1</v>
      </c>
      <c r="CM41" s="4" t="s">
        <v>9</v>
      </c>
      <c r="CN41" s="14" t="s">
        <v>10</v>
      </c>
      <c r="CO41" s="25">
        <v>18.7838294506073</v>
      </c>
      <c r="CP41" s="26">
        <v>0.97789999999999999</v>
      </c>
      <c r="CQ41" s="20"/>
      <c r="CR41" s="20"/>
      <c r="CS41" s="9">
        <v>22.557416440000001</v>
      </c>
      <c r="CT41" s="10">
        <v>0.97729999999999995</v>
      </c>
      <c r="CU41" s="4" t="s">
        <v>11</v>
      </c>
      <c r="DB41" s="75">
        <v>179.09229139999999</v>
      </c>
      <c r="DC41" s="74">
        <v>9.8000000000000004E-2</v>
      </c>
      <c r="DD41" s="4">
        <v>105</v>
      </c>
    </row>
    <row r="42" spans="1:109" x14ac:dyDescent="0.2">
      <c r="A42" s="4">
        <v>34</v>
      </c>
      <c r="R42" s="9">
        <v>11.756524560000001</v>
      </c>
      <c r="S42" s="15">
        <v>0.94350000000000001</v>
      </c>
      <c r="V42" s="25">
        <v>14.564344167709351</v>
      </c>
      <c r="W42" s="24">
        <v>0.97089999999999999</v>
      </c>
      <c r="X42" s="25">
        <v>17.240488052368164</v>
      </c>
      <c r="Y42" s="24">
        <v>0.97629999999999995</v>
      </c>
      <c r="Z42" s="25">
        <v>18.651888847351074</v>
      </c>
      <c r="AA42" s="24">
        <v>0.97770000000000001</v>
      </c>
      <c r="AB42" s="46">
        <v>24.533845899999999</v>
      </c>
      <c r="AC42" s="24">
        <v>0.98089999999999999</v>
      </c>
      <c r="AD42" s="46">
        <v>131.4074664</v>
      </c>
      <c r="AE42" s="24">
        <v>0.98260000000000003</v>
      </c>
      <c r="AF42" s="7">
        <v>156.1087344</v>
      </c>
      <c r="AG42" s="10">
        <v>0.98270000000000002</v>
      </c>
      <c r="AR42" s="9">
        <v>21.778422119999998</v>
      </c>
      <c r="AS42" s="31">
        <v>0.97399999999999998</v>
      </c>
      <c r="AT42" s="45"/>
      <c r="AU42" s="44"/>
      <c r="AV42" s="25">
        <v>18.838966608047485</v>
      </c>
      <c r="AW42" s="24">
        <v>0.92569999999999997</v>
      </c>
      <c r="AX42" s="25">
        <v>19.848668336868286</v>
      </c>
      <c r="AY42" s="24">
        <v>0.95709999999999995</v>
      </c>
      <c r="AZ42" s="25">
        <v>19.623756647109985</v>
      </c>
      <c r="BA42" s="26">
        <v>0.95709999999999995</v>
      </c>
      <c r="BB42" s="46">
        <v>20.167654514312744</v>
      </c>
      <c r="BC42" s="26">
        <v>0.94299999999999995</v>
      </c>
      <c r="BD42" s="25">
        <v>20.937493085861206</v>
      </c>
      <c r="BE42" s="26">
        <v>0.86839999999999995</v>
      </c>
      <c r="BH42" s="9">
        <v>22.466854810000001</v>
      </c>
      <c r="BI42" s="8">
        <v>0.94799999999999995</v>
      </c>
      <c r="BJ42" s="7">
        <v>127.6712165</v>
      </c>
      <c r="BK42" s="8">
        <v>0.76339999999999997</v>
      </c>
      <c r="BL42" s="9">
        <v>22.509763719999999</v>
      </c>
      <c r="BM42" s="10">
        <v>0.97440000000000004</v>
      </c>
      <c r="BP42" s="7">
        <v>518.29697180000005</v>
      </c>
      <c r="BQ42" s="8">
        <v>0.97789999999999999</v>
      </c>
      <c r="BR42" s="4" t="s">
        <v>30</v>
      </c>
      <c r="BT42" s="7">
        <v>349.50020599999999</v>
      </c>
      <c r="BU42" s="10">
        <v>0.96330000000000005</v>
      </c>
      <c r="BV42" s="4" t="s">
        <v>31</v>
      </c>
      <c r="BY42" s="4">
        <v>34</v>
      </c>
      <c r="CA42" s="9">
        <v>30.171147820000002</v>
      </c>
      <c r="CB42" s="10">
        <v>0.98089999999999999</v>
      </c>
      <c r="CC42" s="10">
        <v>0.995683333</v>
      </c>
      <c r="CD42" s="36">
        <f t="shared" si="0"/>
        <v>1.478333300000001E-2</v>
      </c>
      <c r="CE42" s="9">
        <v>1.6390249729999999</v>
      </c>
      <c r="CF42" s="10">
        <v>0.68169999999999997</v>
      </c>
      <c r="CG42" s="58">
        <v>1</v>
      </c>
      <c r="CM42" s="7">
        <f>SUM(CM9:CM32)</f>
        <v>501.39952444999994</v>
      </c>
      <c r="CN42" s="15">
        <f>MAX(CN9:CN40)</f>
        <v>0.97609999999999997</v>
      </c>
      <c r="CO42" s="25">
        <v>18.651888847351074</v>
      </c>
      <c r="CP42" s="26">
        <v>0.97770000000000001</v>
      </c>
      <c r="CQ42" s="20"/>
      <c r="CR42" s="20"/>
      <c r="CS42" s="9">
        <v>24.74566746</v>
      </c>
      <c r="CT42" s="10">
        <v>0.97740000000000005</v>
      </c>
      <c r="CU42" s="9">
        <f>AVERAGE(CU9:CU38)</f>
        <v>22.317491849263508</v>
      </c>
      <c r="DB42" s="75">
        <v>178.37311940000001</v>
      </c>
      <c r="DC42" s="74">
        <v>9.8000000000000004E-2</v>
      </c>
      <c r="DD42" s="4">
        <v>105</v>
      </c>
    </row>
    <row r="43" spans="1:109" x14ac:dyDescent="0.2">
      <c r="A43" s="4">
        <v>35</v>
      </c>
      <c r="R43" s="9">
        <v>11.85680318</v>
      </c>
      <c r="S43" s="15">
        <v>0.94399999999999995</v>
      </c>
      <c r="V43" s="25">
        <v>14.611329078674316</v>
      </c>
      <c r="W43" s="24">
        <v>0.97089999999999999</v>
      </c>
      <c r="X43" s="25">
        <v>17.228490829467773</v>
      </c>
      <c r="Y43" s="24">
        <v>0.97640000000000005</v>
      </c>
      <c r="Z43" s="25">
        <v>18.92776894569397</v>
      </c>
      <c r="AA43" s="24">
        <v>0.97770000000000001</v>
      </c>
      <c r="AB43" s="46">
        <v>24.851776600000001</v>
      </c>
      <c r="AC43" s="24">
        <v>0.98089999999999999</v>
      </c>
      <c r="AD43" s="46">
        <v>130.7507493</v>
      </c>
      <c r="AE43" s="24">
        <v>0.98270000000000002</v>
      </c>
      <c r="AF43" s="7">
        <v>156.3966374</v>
      </c>
      <c r="AG43" s="10">
        <v>0.98260000000000003</v>
      </c>
      <c r="AR43" s="9">
        <v>26.539728400000001</v>
      </c>
      <c r="AS43" s="31">
        <v>0.97409999999999997</v>
      </c>
      <c r="AT43" s="45"/>
      <c r="AU43" s="44"/>
      <c r="AV43" s="25">
        <v>18.587044239044189</v>
      </c>
      <c r="AW43" s="24">
        <v>0.92479999999999996</v>
      </c>
      <c r="AX43" s="25">
        <v>20.725910186767578</v>
      </c>
      <c r="AY43" s="24">
        <v>0.95679999999999998</v>
      </c>
      <c r="AZ43" s="25">
        <v>19.669741868972778</v>
      </c>
      <c r="BA43" s="26">
        <v>0.95760000000000001</v>
      </c>
      <c r="BB43" s="46">
        <v>20.109097480773926</v>
      </c>
      <c r="BC43" s="26">
        <v>0.94330000000000003</v>
      </c>
      <c r="BD43" s="25">
        <v>20.60369348526001</v>
      </c>
      <c r="BE43" s="26">
        <v>0.86990000000000001</v>
      </c>
      <c r="BH43" s="9">
        <v>23.211344960000002</v>
      </c>
      <c r="BI43" s="8">
        <v>0.95499999999999996</v>
      </c>
      <c r="BJ43" s="7">
        <v>114.2190719</v>
      </c>
      <c r="BK43" s="8">
        <v>0.76449999999999996</v>
      </c>
      <c r="BL43" s="9">
        <v>22.415109869999998</v>
      </c>
      <c r="BM43" s="10">
        <v>0.97430000000000005</v>
      </c>
      <c r="BP43" s="7">
        <v>512.20992109999997</v>
      </c>
      <c r="BQ43" s="8">
        <v>0.97489999999999999</v>
      </c>
      <c r="BR43" s="36">
        <f>MAX(BS9:BS41)</f>
        <v>0.98150000000000004</v>
      </c>
      <c r="BT43" s="7">
        <v>341.23099760000002</v>
      </c>
      <c r="BU43" s="10">
        <v>0.96179999999999999</v>
      </c>
      <c r="BV43" s="7">
        <f>SUM(BV9:BV28)</f>
        <v>10594.356704299998</v>
      </c>
      <c r="BW43" s="39"/>
      <c r="BY43" s="4">
        <v>35</v>
      </c>
      <c r="CA43" s="9">
        <v>30.984408139999999</v>
      </c>
      <c r="CB43" s="10">
        <v>0.98089999999999999</v>
      </c>
      <c r="CC43" s="10">
        <v>0.99578333299999999</v>
      </c>
      <c r="CD43" s="36">
        <f t="shared" si="0"/>
        <v>1.4883332999999999E-2</v>
      </c>
      <c r="CE43" s="9">
        <v>2.3028512000000001</v>
      </c>
      <c r="CF43" s="10">
        <v>0.68179999999999996</v>
      </c>
      <c r="CG43" s="58">
        <v>1</v>
      </c>
      <c r="CM43" s="4" t="s">
        <v>11</v>
      </c>
      <c r="CO43" s="25">
        <v>18.92776894569397</v>
      </c>
      <c r="CP43" s="26">
        <v>0.97770000000000001</v>
      </c>
      <c r="CQ43" s="20"/>
      <c r="CR43" s="20"/>
      <c r="CS43" s="9">
        <v>22.537673000000002</v>
      </c>
      <c r="CT43" s="10">
        <v>0.97719999999999996</v>
      </c>
      <c r="DB43" s="75">
        <v>179.87322349999999</v>
      </c>
      <c r="DC43" s="74">
        <v>9.8000000000000004E-2</v>
      </c>
      <c r="DD43" s="4">
        <v>105</v>
      </c>
    </row>
    <row r="44" spans="1:109" x14ac:dyDescent="0.2">
      <c r="A44" s="4">
        <v>36</v>
      </c>
      <c r="R44" s="11" t="s">
        <v>9</v>
      </c>
      <c r="S44" s="4" t="s">
        <v>10</v>
      </c>
      <c r="V44" s="25">
        <v>14.484368085861206</v>
      </c>
      <c r="W44" s="24">
        <v>0.97089999999999999</v>
      </c>
      <c r="X44" s="25">
        <v>17.038568019866943</v>
      </c>
      <c r="Y44" s="24">
        <v>0.97599999999999998</v>
      </c>
      <c r="Z44" s="25">
        <v>18.712862968444824</v>
      </c>
      <c r="AA44" s="24">
        <v>0.9778</v>
      </c>
      <c r="AB44" s="46">
        <v>25.2217977</v>
      </c>
      <c r="AC44" s="24">
        <v>0.98109999999999997</v>
      </c>
      <c r="AD44" s="46">
        <v>132.00320980000001</v>
      </c>
      <c r="AE44" s="24">
        <v>0.98260000000000003</v>
      </c>
      <c r="AF44" s="7">
        <v>156.07274630000001</v>
      </c>
      <c r="AG44" s="10">
        <v>0.98270000000000002</v>
      </c>
      <c r="AR44" s="9">
        <v>23.51471257</v>
      </c>
      <c r="AS44" s="31">
        <v>0.97409999999999997</v>
      </c>
      <c r="AT44" s="45"/>
      <c r="AU44" s="44"/>
      <c r="AV44" s="25">
        <v>18.546059131622314</v>
      </c>
      <c r="AW44" s="24">
        <v>0.92430000000000001</v>
      </c>
      <c r="AX44" s="25">
        <v>20.386903047561646</v>
      </c>
      <c r="AY44" s="24">
        <v>0.95679999999999998</v>
      </c>
      <c r="AZ44" s="25">
        <v>19.418820142745972</v>
      </c>
      <c r="BA44" s="26">
        <v>0.9577</v>
      </c>
      <c r="BB44" s="46">
        <v>19.838713884353638</v>
      </c>
      <c r="BC44" s="26">
        <v>0.94350000000000001</v>
      </c>
      <c r="BD44" s="25">
        <v>20.38638973236084</v>
      </c>
      <c r="BE44" s="26">
        <v>0.87139999999999995</v>
      </c>
      <c r="BH44" s="9">
        <v>23.30902481</v>
      </c>
      <c r="BI44" s="8">
        <v>0.96060000000000001</v>
      </c>
      <c r="BJ44" s="7">
        <v>114.55641439999999</v>
      </c>
      <c r="BK44" s="8">
        <v>0.76539999999999997</v>
      </c>
      <c r="BL44" s="9">
        <v>21.979619499999998</v>
      </c>
      <c r="BM44" s="10">
        <v>0.97470000000000001</v>
      </c>
      <c r="BP44" s="7">
        <v>511.74007180000001</v>
      </c>
      <c r="BQ44" s="8">
        <v>0.97970000000000002</v>
      </c>
      <c r="BR44" s="4" t="s">
        <v>11</v>
      </c>
      <c r="BT44" s="7">
        <v>343.20742300000001</v>
      </c>
      <c r="BU44" s="10">
        <v>0.96450000000000002</v>
      </c>
      <c r="BY44" s="4">
        <v>36</v>
      </c>
      <c r="CA44" s="9">
        <v>31.399245260000001</v>
      </c>
      <c r="CB44" s="10">
        <v>0.98109999999999997</v>
      </c>
      <c r="CC44" s="10">
        <v>0.99580000000000002</v>
      </c>
      <c r="CD44" s="36">
        <f t="shared" si="0"/>
        <v>1.4700000000000046E-2</v>
      </c>
      <c r="CE44" s="9">
        <v>1.6519305710000001</v>
      </c>
      <c r="CF44" s="10">
        <v>0.68169999999999997</v>
      </c>
      <c r="CG44" s="58">
        <v>1</v>
      </c>
      <c r="CM44" s="9">
        <f>AVERAGE(CM9:CM40)</f>
        <v>21.086220256875002</v>
      </c>
      <c r="CO44" s="25">
        <v>18.712862968444824</v>
      </c>
      <c r="CP44" s="26">
        <v>0.9778</v>
      </c>
      <c r="CQ44" s="20"/>
      <c r="CR44" s="20"/>
      <c r="CS44" s="9">
        <v>21.639779090000001</v>
      </c>
      <c r="CT44" s="10">
        <v>0.97699999999999998</v>
      </c>
      <c r="DB44" s="75">
        <v>179.5564277</v>
      </c>
      <c r="DC44" s="74">
        <v>9.8000000000000004E-2</v>
      </c>
      <c r="DD44" s="4">
        <v>105</v>
      </c>
    </row>
    <row r="45" spans="1:109" x14ac:dyDescent="0.2">
      <c r="A45" s="4">
        <v>37</v>
      </c>
      <c r="R45" s="7">
        <f>SUM(R9:R35)</f>
        <v>323.45104716000009</v>
      </c>
      <c r="S45" s="10">
        <f>MAX(S9:S43)</f>
        <v>0.94420000000000004</v>
      </c>
      <c r="V45" s="14" t="s">
        <v>12</v>
      </c>
      <c r="W45" s="6" t="s">
        <v>10</v>
      </c>
      <c r="X45" s="25">
        <v>17.111514806747437</v>
      </c>
      <c r="Y45" s="24">
        <v>0.97609999999999997</v>
      </c>
      <c r="Z45" s="25">
        <v>19.024726152420044</v>
      </c>
      <c r="AA45" s="24">
        <v>0.97799999999999998</v>
      </c>
      <c r="AB45" s="46">
        <v>24.501048090000001</v>
      </c>
      <c r="AC45" s="24">
        <v>0.98109999999999997</v>
      </c>
      <c r="AD45" s="46">
        <v>131.06461289999999</v>
      </c>
      <c r="AE45" s="24">
        <v>0.98270000000000002</v>
      </c>
      <c r="AF45" s="7">
        <v>156.08573939999999</v>
      </c>
      <c r="AG45" s="10">
        <v>0.9829</v>
      </c>
      <c r="AR45" s="9">
        <v>21.790745260000001</v>
      </c>
      <c r="AS45" s="31">
        <v>0.97409999999999997</v>
      </c>
      <c r="AT45" s="45"/>
      <c r="AU45" s="44"/>
      <c r="AV45" s="25">
        <v>18.679016828536987</v>
      </c>
      <c r="AW45" s="24">
        <v>0.92469999999999997</v>
      </c>
      <c r="AX45" s="25">
        <v>20.008999347686768</v>
      </c>
      <c r="AY45" s="24">
        <v>0.95650000000000002</v>
      </c>
      <c r="AZ45" s="25">
        <v>19.517790079116821</v>
      </c>
      <c r="BA45" s="26">
        <v>0.95809999999999995</v>
      </c>
      <c r="BB45" s="46">
        <v>19.814098119735718</v>
      </c>
      <c r="BC45" s="26">
        <v>0.94389999999999996</v>
      </c>
      <c r="BD45" s="25">
        <v>20.245522975921631</v>
      </c>
      <c r="BE45" s="26">
        <v>0.87209999999999999</v>
      </c>
      <c r="BH45" s="9">
        <v>23.20290971</v>
      </c>
      <c r="BI45" s="8">
        <v>0.96309999999999996</v>
      </c>
      <c r="BJ45" s="7">
        <v>112.76487969999999</v>
      </c>
      <c r="BK45" s="8">
        <v>0.76559999999999995</v>
      </c>
      <c r="BL45" s="9">
        <v>21.19103312</v>
      </c>
      <c r="BM45" s="10">
        <v>0.9748</v>
      </c>
      <c r="BP45" s="7">
        <v>511.78305719999997</v>
      </c>
      <c r="BQ45" s="8">
        <v>0.97929999999999995</v>
      </c>
      <c r="BR45" s="7">
        <f>AVERAGE(BR9:BR41)</f>
        <v>331.22489830219382</v>
      </c>
      <c r="BT45" s="7">
        <v>343.01339910000002</v>
      </c>
      <c r="BU45" s="10">
        <v>0.96540000000000004</v>
      </c>
      <c r="BY45" s="4">
        <v>37</v>
      </c>
      <c r="CA45" s="9">
        <v>30.345160719999999</v>
      </c>
      <c r="CB45" s="10">
        <v>0.98109999999999997</v>
      </c>
      <c r="CC45" s="10">
        <v>0.99583333299999999</v>
      </c>
      <c r="CD45" s="36">
        <f t="shared" si="0"/>
        <v>1.4733333000000015E-2</v>
      </c>
      <c r="CE45" s="9">
        <v>1.736906528</v>
      </c>
      <c r="CF45" s="10">
        <v>0.68159999999999998</v>
      </c>
      <c r="CG45" s="58">
        <v>1</v>
      </c>
      <c r="CO45" s="25">
        <v>19.024726152420044</v>
      </c>
      <c r="CP45" s="26">
        <v>0.97799999999999998</v>
      </c>
      <c r="CQ45" s="20"/>
      <c r="CR45" s="20"/>
      <c r="CS45" s="9">
        <v>21.717763189999999</v>
      </c>
      <c r="CT45" s="10">
        <v>0.97699999999999998</v>
      </c>
    </row>
    <row r="46" spans="1:109" x14ac:dyDescent="0.2">
      <c r="A46" s="4">
        <v>38</v>
      </c>
      <c r="R46" s="4" t="s">
        <v>11</v>
      </c>
      <c r="V46" s="16">
        <f>SUM(V9:V36)</f>
        <v>408.05252575874329</v>
      </c>
      <c r="W46" s="17">
        <f>MAX(W9:W44)</f>
        <v>0.97170000000000001</v>
      </c>
      <c r="X46" s="25">
        <v>16.90859317779541</v>
      </c>
      <c r="Y46" s="24">
        <v>0.9758</v>
      </c>
      <c r="Z46" s="25">
        <v>19.1446757316589</v>
      </c>
      <c r="AA46" s="24">
        <v>0.97799999999999998</v>
      </c>
      <c r="AB46" s="46">
        <v>24.886252639999999</v>
      </c>
      <c r="AC46" s="24">
        <v>0.98099999999999998</v>
      </c>
      <c r="AD46" s="46">
        <v>130.8097253</v>
      </c>
      <c r="AE46" s="24">
        <v>0.98270000000000002</v>
      </c>
      <c r="AF46" s="7">
        <v>156.3696463</v>
      </c>
      <c r="AG46" s="10">
        <v>0.98309999999999997</v>
      </c>
      <c r="AR46" s="9">
        <v>22.28221989</v>
      </c>
      <c r="AS46" s="31">
        <v>0.97419999999999995</v>
      </c>
      <c r="AT46" s="45"/>
      <c r="AU46" s="44"/>
      <c r="AV46" s="25">
        <v>18.337125539779663</v>
      </c>
      <c r="AW46" s="24">
        <v>0.9244</v>
      </c>
      <c r="AX46" s="25">
        <v>19.791881322860718</v>
      </c>
      <c r="AY46" s="24">
        <v>0.95699999999999996</v>
      </c>
      <c r="AZ46" s="25">
        <v>19.515776395797729</v>
      </c>
      <c r="BA46" s="26">
        <v>0.95830000000000004</v>
      </c>
      <c r="BB46" s="46">
        <v>19.970552206039429</v>
      </c>
      <c r="BC46" s="26">
        <v>0.94369999999999998</v>
      </c>
      <c r="BD46" s="25">
        <v>20.437186002731323</v>
      </c>
      <c r="BE46" s="26">
        <v>0.87209999999999999</v>
      </c>
      <c r="BH46" s="9">
        <v>23.682169680000001</v>
      </c>
      <c r="BI46" s="8">
        <v>0.96489999999999998</v>
      </c>
      <c r="BJ46" s="7">
        <v>126.4171858</v>
      </c>
      <c r="BK46" s="8">
        <v>0.7661</v>
      </c>
      <c r="BL46" s="9">
        <v>22.518519399999999</v>
      </c>
      <c r="BM46" s="10">
        <v>0.97470000000000001</v>
      </c>
      <c r="BP46" s="7">
        <v>511.2382321</v>
      </c>
      <c r="BQ46" s="8">
        <v>0.97860000000000003</v>
      </c>
      <c r="BR46" s="4" t="s">
        <v>31</v>
      </c>
      <c r="BT46" s="7">
        <v>344.1435487</v>
      </c>
      <c r="BU46" s="10">
        <v>0.96209999999999996</v>
      </c>
      <c r="BY46" s="4">
        <v>38</v>
      </c>
      <c r="CA46" s="9">
        <v>31.042682889999998</v>
      </c>
      <c r="CB46" s="10">
        <v>0.98099999999999998</v>
      </c>
      <c r="CC46" s="10">
        <v>0.99585000000000001</v>
      </c>
      <c r="CD46" s="36">
        <f t="shared" si="0"/>
        <v>1.485000000000003E-2</v>
      </c>
      <c r="CE46" s="9">
        <v>1.670092583</v>
      </c>
      <c r="CF46" s="10">
        <v>0.68210000000000004</v>
      </c>
      <c r="CG46" s="58">
        <v>1</v>
      </c>
      <c r="CO46" s="25">
        <v>19.1446757316589</v>
      </c>
      <c r="CP46" s="26">
        <v>0.97799999999999998</v>
      </c>
      <c r="CQ46" s="20"/>
      <c r="CR46" s="20"/>
      <c r="CS46" s="9">
        <v>21.327181580000001</v>
      </c>
      <c r="CT46" s="10">
        <v>0.9768</v>
      </c>
    </row>
    <row r="47" spans="1:109" x14ac:dyDescent="0.2">
      <c r="A47" s="4">
        <v>39</v>
      </c>
      <c r="R47" s="9">
        <f>AVERAGE(R9:R43)</f>
        <v>11.968837594285718</v>
      </c>
      <c r="V47" s="14" t="s">
        <v>11</v>
      </c>
      <c r="W47" s="6"/>
      <c r="X47" s="25">
        <v>17.012561559677124</v>
      </c>
      <c r="Y47" s="24">
        <v>0.9758</v>
      </c>
      <c r="Z47" s="25">
        <v>18.935765504837036</v>
      </c>
      <c r="AA47" s="24">
        <v>0.97799999999999998</v>
      </c>
      <c r="AB47" s="46">
        <v>24.85491657</v>
      </c>
      <c r="AC47" s="24">
        <v>0.98099999999999998</v>
      </c>
      <c r="AD47" s="46">
        <v>130.65678930000001</v>
      </c>
      <c r="AE47" s="24">
        <v>0.98260000000000003</v>
      </c>
      <c r="AF47" s="7">
        <v>155.66487789999999</v>
      </c>
      <c r="AG47" s="10">
        <v>0.98309999999999997</v>
      </c>
      <c r="AR47" s="9">
        <v>23.018788099999998</v>
      </c>
      <c r="AS47" s="66">
        <v>0.97430000000000005</v>
      </c>
      <c r="AT47" s="45"/>
      <c r="AU47" s="44"/>
      <c r="AV47" s="25">
        <v>18.753992557525635</v>
      </c>
      <c r="AW47" s="24">
        <v>0.9234</v>
      </c>
      <c r="AX47" s="25">
        <v>19.884119510650635</v>
      </c>
      <c r="AY47" s="24">
        <v>0.95709999999999995</v>
      </c>
      <c r="AZ47" s="25">
        <v>19.744732856750488</v>
      </c>
      <c r="BA47" s="26">
        <v>0.95850000000000002</v>
      </c>
      <c r="BB47" s="46">
        <v>20.060156345367432</v>
      </c>
      <c r="BC47" s="26">
        <v>0.94410000000000005</v>
      </c>
      <c r="BD47" s="25">
        <v>20.390486240386963</v>
      </c>
      <c r="BE47" s="26">
        <v>0.87190000000000001</v>
      </c>
      <c r="BH47" s="9">
        <v>24.5387311</v>
      </c>
      <c r="BI47" s="8">
        <v>0.96519999999999995</v>
      </c>
      <c r="BJ47" s="7">
        <v>116.9739466</v>
      </c>
      <c r="BK47" s="8">
        <v>0.76690000000000003</v>
      </c>
      <c r="BL47" s="9">
        <v>22.490311380000001</v>
      </c>
      <c r="BM47" s="10">
        <v>0.97460000000000002</v>
      </c>
      <c r="BP47" s="7">
        <v>510.88034649999997</v>
      </c>
      <c r="BQ47" s="8">
        <v>0.97970000000000002</v>
      </c>
      <c r="BR47" s="7">
        <f>SUM(BR9:BR33)</f>
        <v>8310.7442183494568</v>
      </c>
      <c r="BS47" s="39" t="s">
        <v>35</v>
      </c>
      <c r="BT47" s="7">
        <v>351.81842039999998</v>
      </c>
      <c r="BU47" s="10">
        <v>0.96360000000000001</v>
      </c>
      <c r="BY47" s="4">
        <v>39</v>
      </c>
      <c r="CA47" s="9">
        <v>30.25839281</v>
      </c>
      <c r="CB47" s="10">
        <v>0.98099999999999998</v>
      </c>
      <c r="CC47" s="10">
        <v>0.99591666700000003</v>
      </c>
      <c r="CD47" s="36">
        <f t="shared" si="0"/>
        <v>1.491666700000005E-2</v>
      </c>
      <c r="CE47" s="9">
        <v>1.589453936</v>
      </c>
      <c r="CF47" s="10">
        <v>0.68159999999999998</v>
      </c>
      <c r="CG47" s="58">
        <v>1</v>
      </c>
      <c r="CO47" s="25">
        <v>18.935765504837036</v>
      </c>
      <c r="CP47" s="26">
        <v>0.97799999999999998</v>
      </c>
      <c r="CQ47" s="20"/>
      <c r="CR47" s="20"/>
      <c r="CS47" s="9">
        <v>21.81398368</v>
      </c>
      <c r="CT47" s="10">
        <v>0.97729999999999995</v>
      </c>
    </row>
    <row r="48" spans="1:109" x14ac:dyDescent="0.2">
      <c r="A48" s="4">
        <v>40</v>
      </c>
      <c r="R48" s="18"/>
      <c r="S48" s="10"/>
      <c r="V48" s="19">
        <f>AVERAGE(V9:V44)</f>
        <v>14.568675107426113</v>
      </c>
      <c r="W48" s="6"/>
      <c r="X48" s="25">
        <v>17.033552646636963</v>
      </c>
      <c r="Y48" s="24">
        <v>0.97560000000000002</v>
      </c>
      <c r="Z48" s="25">
        <v>18.856799840927124</v>
      </c>
      <c r="AA48" s="24">
        <v>0.97799999999999998</v>
      </c>
      <c r="AB48" s="46">
        <v>24.88724208</v>
      </c>
      <c r="AC48" s="24">
        <v>0.98119999999999996</v>
      </c>
      <c r="AD48" s="46">
        <v>130.9626572</v>
      </c>
      <c r="AE48" s="24">
        <v>0.98299999999999998</v>
      </c>
      <c r="AF48" s="7">
        <v>156.1207302</v>
      </c>
      <c r="AG48" s="10">
        <v>0.98309999999999997</v>
      </c>
      <c r="AV48" s="25">
        <v>19.013909578323364</v>
      </c>
      <c r="AW48" s="24">
        <v>0.92369999999999997</v>
      </c>
      <c r="AX48" s="25">
        <v>21.167867660522461</v>
      </c>
      <c r="AY48" s="24">
        <v>0.95720000000000005</v>
      </c>
      <c r="AZ48" s="25">
        <v>19.621741771697998</v>
      </c>
      <c r="BA48" s="26">
        <v>0.95889999999999997</v>
      </c>
      <c r="BB48" s="46">
        <v>20.17298698425293</v>
      </c>
      <c r="BC48" s="26">
        <v>0.94420000000000004</v>
      </c>
      <c r="BD48" s="25">
        <v>20.749759197235107</v>
      </c>
      <c r="BE48" s="26">
        <v>0.872</v>
      </c>
      <c r="BH48" s="9">
        <v>23.692617649999999</v>
      </c>
      <c r="BI48" s="8">
        <v>0.96589999999999998</v>
      </c>
      <c r="BJ48" s="7">
        <v>120.0044339</v>
      </c>
      <c r="BK48" s="8">
        <v>0.76749999999999996</v>
      </c>
      <c r="BL48" s="9">
        <v>21.26718211</v>
      </c>
      <c r="BM48" s="10">
        <v>0.97470000000000001</v>
      </c>
      <c r="BP48" s="7">
        <v>512.79673360000004</v>
      </c>
      <c r="BQ48" s="8">
        <v>0.97729999999999995</v>
      </c>
      <c r="BT48" s="7">
        <v>344.40857080000001</v>
      </c>
      <c r="BU48" s="10">
        <v>0.96450000000000002</v>
      </c>
      <c r="BY48" s="4">
        <v>40</v>
      </c>
      <c r="CA48" s="9">
        <v>30.985141519999999</v>
      </c>
      <c r="CB48" s="10">
        <v>0.98119999999999996</v>
      </c>
      <c r="CC48" s="10">
        <v>0.996</v>
      </c>
      <c r="CD48" s="36">
        <f t="shared" si="0"/>
        <v>1.4800000000000035E-2</v>
      </c>
      <c r="CE48" s="9">
        <v>1.578248978</v>
      </c>
      <c r="CF48" s="10">
        <v>0.68140000000000001</v>
      </c>
      <c r="CG48" s="58">
        <v>1</v>
      </c>
      <c r="CO48" s="25">
        <v>18.856799840927124</v>
      </c>
      <c r="CP48" s="26">
        <v>0.97799999999999998</v>
      </c>
      <c r="CQ48" s="20"/>
      <c r="CR48" s="20"/>
      <c r="CS48" s="9">
        <v>21.753244160000001</v>
      </c>
      <c r="CT48" s="10">
        <v>0.97719999999999996</v>
      </c>
    </row>
    <row r="49" spans="1:98" x14ac:dyDescent="0.2">
      <c r="A49" s="4">
        <v>41</v>
      </c>
      <c r="R49" s="18"/>
      <c r="S49" s="10"/>
      <c r="X49" s="25">
        <v>17.279475212097168</v>
      </c>
      <c r="Y49" s="24">
        <v>0.97560000000000002</v>
      </c>
      <c r="Z49" s="25">
        <v>18.633897542953491</v>
      </c>
      <c r="AA49" s="24">
        <v>0.97819999999999996</v>
      </c>
      <c r="AB49" s="4" t="s">
        <v>9</v>
      </c>
      <c r="AC49" s="6" t="s">
        <v>10</v>
      </c>
      <c r="AD49" s="54">
        <v>130.9396672</v>
      </c>
      <c r="AE49" s="6">
        <v>0.98309999999999997</v>
      </c>
      <c r="AF49" s="7">
        <v>155.77184370000001</v>
      </c>
      <c r="AG49" s="10">
        <v>0.98329999999999995</v>
      </c>
      <c r="AX49" s="25">
        <v>20.038957595825195</v>
      </c>
      <c r="AY49" s="24">
        <v>0.95740000000000003</v>
      </c>
      <c r="AZ49" s="25">
        <v>19.538783311843872</v>
      </c>
      <c r="BA49" s="26">
        <v>0.95899999999999996</v>
      </c>
      <c r="BB49" s="46">
        <v>20.06306004524231</v>
      </c>
      <c r="BC49" s="26">
        <v>0.94410000000000005</v>
      </c>
      <c r="BD49" s="25">
        <v>20.091168165206909</v>
      </c>
      <c r="BE49" s="26">
        <v>0.87280000000000002</v>
      </c>
      <c r="BH49" s="9">
        <v>23.37594795</v>
      </c>
      <c r="BI49" s="8">
        <v>0.9667</v>
      </c>
      <c r="BJ49" s="7">
        <v>119.84467480000001</v>
      </c>
      <c r="BK49" s="8">
        <v>0.76800000000000002</v>
      </c>
      <c r="BL49" s="9">
        <v>21.240356680000001</v>
      </c>
      <c r="BM49" s="10">
        <v>0.97499999999999998</v>
      </c>
      <c r="BP49" s="7">
        <v>514.70712070000002</v>
      </c>
      <c r="BQ49" s="8">
        <v>0.97660000000000002</v>
      </c>
      <c r="BR49" s="4" t="s">
        <v>17</v>
      </c>
      <c r="BT49" s="7">
        <v>344.0516346</v>
      </c>
      <c r="BU49" s="10">
        <v>0.96760000000000002</v>
      </c>
      <c r="BY49" s="4">
        <v>41</v>
      </c>
      <c r="CA49" s="9">
        <v>30.109184030000002</v>
      </c>
      <c r="CB49" s="10">
        <v>0.98150000000000004</v>
      </c>
      <c r="CC49" s="10">
        <v>0.99613333299999995</v>
      </c>
      <c r="CD49" s="36">
        <f t="shared" si="0"/>
        <v>1.4633332999999915E-2</v>
      </c>
      <c r="CE49" s="9">
        <v>1.673043966</v>
      </c>
      <c r="CF49" s="10">
        <v>0.68159999999999998</v>
      </c>
      <c r="CG49" s="58">
        <v>1</v>
      </c>
      <c r="CO49" s="25">
        <v>18.633897542953491</v>
      </c>
      <c r="CP49" s="26">
        <v>0.97819999999999996</v>
      </c>
      <c r="CS49" s="4" t="s">
        <v>9</v>
      </c>
      <c r="CT49" s="14" t="s">
        <v>10</v>
      </c>
    </row>
    <row r="50" spans="1:98" x14ac:dyDescent="0.2">
      <c r="A50" s="4">
        <v>42</v>
      </c>
      <c r="R50" s="18"/>
      <c r="S50" s="10"/>
      <c r="X50" s="25">
        <v>16.969575643539429</v>
      </c>
      <c r="Y50" s="24">
        <v>0.97550000000000003</v>
      </c>
      <c r="Z50" s="25">
        <v>18.675877332687378</v>
      </c>
      <c r="AA50" s="24">
        <v>0.97829999999999995</v>
      </c>
      <c r="AB50" s="7">
        <f>SUM(AB9:AB40)</f>
        <v>803.29970313000001</v>
      </c>
      <c r="AC50" s="8">
        <f>MAX(AC9:AC48)</f>
        <v>0.98119999999999996</v>
      </c>
      <c r="AD50" s="54">
        <v>130.76076029999999</v>
      </c>
      <c r="AE50" s="8">
        <v>0.98329999999999995</v>
      </c>
      <c r="AF50" s="7">
        <v>155.90979770000001</v>
      </c>
      <c r="AG50" s="10">
        <v>0.98319999999999996</v>
      </c>
      <c r="AX50" s="25">
        <v>19.085240840911865</v>
      </c>
      <c r="AY50" s="24">
        <v>0.95730000000000004</v>
      </c>
      <c r="AZ50" s="25">
        <v>19.542781829833984</v>
      </c>
      <c r="BA50" s="26">
        <v>0.95930000000000004</v>
      </c>
      <c r="BB50" s="46">
        <v>20.218480348587036</v>
      </c>
      <c r="BC50" s="26">
        <v>0.94479999999999997</v>
      </c>
      <c r="BD50" s="25">
        <v>20.743420362472534</v>
      </c>
      <c r="BE50" s="26">
        <v>0.87370000000000003</v>
      </c>
      <c r="BH50" s="9">
        <v>23.401217460000002</v>
      </c>
      <c r="BI50" s="8">
        <v>0.9667</v>
      </c>
      <c r="BJ50" s="7">
        <v>115.208415</v>
      </c>
      <c r="BK50" s="8">
        <v>0.76849999999999996</v>
      </c>
      <c r="BL50" s="9">
        <v>20.796483519999999</v>
      </c>
      <c r="BM50" s="10">
        <v>0.97499999999999998</v>
      </c>
      <c r="BP50" s="7">
        <v>514.22827389999998</v>
      </c>
      <c r="BQ50" s="10">
        <v>0.97740000000000005</v>
      </c>
      <c r="BT50" s="7">
        <v>342.39227870000002</v>
      </c>
      <c r="BU50" s="10">
        <v>0.96660000000000001</v>
      </c>
      <c r="BY50" s="4">
        <v>42</v>
      </c>
      <c r="CA50" s="9">
        <v>30.37551045</v>
      </c>
      <c r="CB50" s="10">
        <v>0.98160000000000003</v>
      </c>
      <c r="CC50" s="10">
        <v>0.99614999999999998</v>
      </c>
      <c r="CD50" s="36">
        <f t="shared" si="0"/>
        <v>1.4549999999999952E-2</v>
      </c>
      <c r="CO50" s="25">
        <v>18.675877332687378</v>
      </c>
      <c r="CP50" s="26">
        <v>0.97829999999999995</v>
      </c>
      <c r="CS50" s="7">
        <f>SUM(CS9:CS40)</f>
        <v>725.93048120000014</v>
      </c>
      <c r="CT50" s="15">
        <f>MAX(CT9:CT48)</f>
        <v>0.97740000000000005</v>
      </c>
    </row>
    <row r="51" spans="1:98" x14ac:dyDescent="0.2">
      <c r="A51" s="4">
        <v>43</v>
      </c>
      <c r="R51" s="18"/>
      <c r="S51" s="10"/>
      <c r="X51" s="25">
        <v>17.08753776550293</v>
      </c>
      <c r="Y51" s="24">
        <v>0.97570000000000001</v>
      </c>
      <c r="Z51" s="25">
        <v>18.949758529663086</v>
      </c>
      <c r="AA51" s="24">
        <v>0.97840000000000005</v>
      </c>
      <c r="AB51" s="4" t="s">
        <v>11</v>
      </c>
      <c r="AC51" s="6"/>
      <c r="AD51" s="54">
        <v>130.354919</v>
      </c>
      <c r="AE51" s="6">
        <v>0.98319999999999996</v>
      </c>
      <c r="AF51" s="7">
        <v>156.6595671</v>
      </c>
      <c r="AG51" s="10">
        <v>0.98350000000000004</v>
      </c>
      <c r="AX51" s="25">
        <v>18.85295557975769</v>
      </c>
      <c r="AY51" s="24">
        <v>0.95730000000000004</v>
      </c>
      <c r="AZ51" s="25">
        <v>19.333850622177124</v>
      </c>
      <c r="BA51" s="26">
        <v>0.95920000000000005</v>
      </c>
      <c r="BB51" s="46">
        <v>20.434489488601685</v>
      </c>
      <c r="BC51" s="26">
        <v>0.94489999999999996</v>
      </c>
      <c r="BD51" s="25">
        <v>21.61095404624939</v>
      </c>
      <c r="BE51" s="26">
        <v>0.87439999999999996</v>
      </c>
      <c r="BH51" s="9">
        <v>23.33794928</v>
      </c>
      <c r="BI51" s="8">
        <v>0.96719999999999995</v>
      </c>
      <c r="BJ51" s="7">
        <v>111.61403249999999</v>
      </c>
      <c r="BK51" s="8">
        <v>0.76900000000000002</v>
      </c>
      <c r="BL51" s="9">
        <v>21.132798430000001</v>
      </c>
      <c r="BM51" s="10">
        <v>0.97489999999999999</v>
      </c>
      <c r="BP51" s="7">
        <v>511.68908859999999</v>
      </c>
      <c r="BQ51" s="10">
        <v>0.97850000000000004</v>
      </c>
      <c r="BT51" s="7">
        <v>348.86111399999999</v>
      </c>
      <c r="BU51" s="10">
        <v>0.96819999999999995</v>
      </c>
      <c r="BY51" s="4">
        <v>43</v>
      </c>
      <c r="CA51" s="9">
        <v>30.878388879999999</v>
      </c>
      <c r="CB51" s="10">
        <v>0.98160000000000003</v>
      </c>
      <c r="CC51" s="10">
        <v>0.99623333300000005</v>
      </c>
      <c r="CD51" s="36">
        <f t="shared" si="0"/>
        <v>1.4633333000000026E-2</v>
      </c>
      <c r="CO51" s="25">
        <v>18.949758529663086</v>
      </c>
      <c r="CP51" s="26">
        <v>0.97840000000000005</v>
      </c>
      <c r="CS51" s="4" t="s">
        <v>11</v>
      </c>
    </row>
    <row r="52" spans="1:98" x14ac:dyDescent="0.2">
      <c r="A52" s="4">
        <v>44</v>
      </c>
      <c r="R52" s="18"/>
      <c r="S52" s="10"/>
      <c r="X52" s="4" t="s">
        <v>9</v>
      </c>
      <c r="Y52" s="6" t="s">
        <v>10</v>
      </c>
      <c r="Z52" s="25">
        <v>19.016729831695557</v>
      </c>
      <c r="AA52" s="24">
        <v>0.97850000000000004</v>
      </c>
      <c r="AB52" s="9">
        <f>AVERAGE(AB9:AB48)</f>
        <v>25.0449139535</v>
      </c>
      <c r="AD52" s="54">
        <v>130.72276260000001</v>
      </c>
      <c r="AE52" s="6">
        <v>0.98340000000000005</v>
      </c>
      <c r="AF52" s="7">
        <v>156.73351289999999</v>
      </c>
      <c r="AG52" s="10">
        <v>0.98340000000000005</v>
      </c>
      <c r="AX52" s="25">
        <v>18.759022951126099</v>
      </c>
      <c r="AY52" s="64">
        <v>0.95750000000000002</v>
      </c>
      <c r="AZ52" s="25">
        <v>19.853684902191162</v>
      </c>
      <c r="BA52" s="26">
        <v>0.95979999999999999</v>
      </c>
      <c r="BB52" s="46">
        <v>20.100374698638916</v>
      </c>
      <c r="BC52" s="26">
        <v>0.94530000000000003</v>
      </c>
      <c r="BD52" s="25">
        <v>20.75438117980957</v>
      </c>
      <c r="BE52" s="26">
        <v>0.87409999999999999</v>
      </c>
      <c r="BH52" s="9">
        <v>23.300997500000001</v>
      </c>
      <c r="BI52" s="8">
        <v>0.96779999999999999</v>
      </c>
      <c r="BJ52" s="7">
        <v>110.1165309</v>
      </c>
      <c r="BK52" s="8">
        <v>0.76919999999999999</v>
      </c>
      <c r="BL52" s="9">
        <v>21.408316370000001</v>
      </c>
      <c r="BM52" s="10">
        <v>0.97529999999999994</v>
      </c>
      <c r="BP52" s="7">
        <v>511.25849290000002</v>
      </c>
      <c r="BQ52" s="10">
        <v>0.98040000000000005</v>
      </c>
      <c r="BT52" s="7">
        <v>340.13773700000002</v>
      </c>
      <c r="BU52" s="10">
        <v>0.96789999999999998</v>
      </c>
      <c r="BY52" s="4">
        <v>44</v>
      </c>
      <c r="CA52" s="9">
        <v>31.140652419999999</v>
      </c>
      <c r="CB52" s="10">
        <v>0.98150000000000004</v>
      </c>
      <c r="CC52" s="10">
        <v>0.99624999999999997</v>
      </c>
      <c r="CD52" s="36">
        <f t="shared" si="0"/>
        <v>1.474999999999993E-2</v>
      </c>
      <c r="CO52" s="25">
        <v>19.016729831695557</v>
      </c>
      <c r="CP52" s="26">
        <v>0.97850000000000004</v>
      </c>
      <c r="CS52" s="9">
        <f>AVERAGE(CS9:CS48)</f>
        <v>22.600579745000008</v>
      </c>
    </row>
    <row r="53" spans="1:98" x14ac:dyDescent="0.2">
      <c r="A53" s="4">
        <v>45</v>
      </c>
      <c r="R53" s="18"/>
      <c r="S53" s="10"/>
      <c r="X53" s="7">
        <f>SUM(X9:X43)</f>
        <v>624.17350578308105</v>
      </c>
      <c r="Y53" s="8">
        <f>MAX(Y9:Y51)</f>
        <v>0.97640000000000005</v>
      </c>
      <c r="Z53" s="25">
        <v>18.795825481414699</v>
      </c>
      <c r="AA53" s="24">
        <v>0.97840000000000005</v>
      </c>
      <c r="AB53" s="26"/>
      <c r="AC53" s="26"/>
      <c r="AD53" s="46">
        <v>130.91267819999999</v>
      </c>
      <c r="AE53" s="24">
        <v>0.98340000000000005</v>
      </c>
      <c r="AF53" s="7">
        <v>156.02276090000001</v>
      </c>
      <c r="AG53" s="10">
        <v>0.98340000000000005</v>
      </c>
      <c r="AX53" s="25">
        <v>19.530897617340088</v>
      </c>
      <c r="AY53" s="24">
        <v>0.95750000000000002</v>
      </c>
      <c r="AZ53" s="25">
        <v>19.497796773910522</v>
      </c>
      <c r="BA53" s="26">
        <v>0.96040000000000003</v>
      </c>
      <c r="BB53" s="46">
        <v>20.379935264587402</v>
      </c>
      <c r="BC53" s="26">
        <v>0.94540000000000002</v>
      </c>
      <c r="BD53" s="25">
        <v>20.448153495788574</v>
      </c>
      <c r="BE53" s="26">
        <v>0.87519999999999998</v>
      </c>
      <c r="BH53" s="9">
        <v>23.180885079999999</v>
      </c>
      <c r="BI53" s="8">
        <v>0.9677</v>
      </c>
      <c r="BJ53" s="7">
        <v>118.7263701</v>
      </c>
      <c r="BK53" s="8">
        <v>0.7702</v>
      </c>
      <c r="BL53" s="9">
        <v>21.12730432</v>
      </c>
      <c r="BM53" s="10">
        <v>0.97499999999999998</v>
      </c>
      <c r="BP53" s="7">
        <v>510.36394790000003</v>
      </c>
      <c r="BQ53" s="10">
        <v>0.97919999999999996</v>
      </c>
      <c r="BT53" s="7">
        <v>341.96318029999998</v>
      </c>
      <c r="BU53" s="10">
        <v>0.96799999999999997</v>
      </c>
      <c r="BY53" s="4">
        <v>45</v>
      </c>
      <c r="CA53" s="9">
        <v>33.222097159999997</v>
      </c>
      <c r="CB53" s="10">
        <v>0.98099999999999998</v>
      </c>
      <c r="CC53" s="10">
        <v>0.99631666699999999</v>
      </c>
      <c r="CD53" s="36">
        <f t="shared" si="0"/>
        <v>1.5316667000000006E-2</v>
      </c>
      <c r="CO53" s="25">
        <v>18.795825481414699</v>
      </c>
      <c r="CP53" s="26">
        <v>0.97840000000000005</v>
      </c>
    </row>
    <row r="54" spans="1:98" x14ac:dyDescent="0.2">
      <c r="A54" s="4">
        <v>46</v>
      </c>
      <c r="R54" s="18"/>
      <c r="S54" s="10"/>
      <c r="X54" s="4" t="s">
        <v>11</v>
      </c>
      <c r="Y54" s="6"/>
      <c r="Z54" s="25">
        <v>18.696869850158691</v>
      </c>
      <c r="AA54" s="24">
        <v>0.97829999999999995</v>
      </c>
      <c r="AD54" s="46">
        <v>132.4620132</v>
      </c>
      <c r="AE54" s="24">
        <v>0.98329999999999995</v>
      </c>
      <c r="AF54" s="7">
        <v>155.8558161</v>
      </c>
      <c r="AG54" s="10">
        <v>0.98340000000000005</v>
      </c>
      <c r="AX54" s="25">
        <v>18.463949918746948</v>
      </c>
      <c r="AY54" s="24">
        <v>0.95709999999999995</v>
      </c>
      <c r="AZ54" s="25">
        <v>19.29186224937439</v>
      </c>
      <c r="BA54" s="26">
        <v>0.96</v>
      </c>
      <c r="BB54" s="46">
        <v>20.216147184371948</v>
      </c>
      <c r="BC54" s="26">
        <v>0.94569999999999999</v>
      </c>
      <c r="BD54" s="25">
        <v>20.313308715820313</v>
      </c>
      <c r="BE54" s="26">
        <v>0.87539999999999996</v>
      </c>
      <c r="BH54" s="9">
        <v>23.112200980000001</v>
      </c>
      <c r="BI54" s="8">
        <v>0.96799999999999997</v>
      </c>
      <c r="BJ54" s="7">
        <v>118.4916782</v>
      </c>
      <c r="BK54" s="8">
        <v>0.77080000000000004</v>
      </c>
      <c r="BL54" s="9">
        <v>21.742198940000002</v>
      </c>
      <c r="BM54" s="10">
        <v>0.97519999999999996</v>
      </c>
      <c r="BP54" s="7">
        <v>510.34211420000003</v>
      </c>
      <c r="BQ54" s="10">
        <v>0.97460000000000002</v>
      </c>
      <c r="BT54" s="7">
        <v>342.3322344</v>
      </c>
      <c r="BU54" s="10">
        <v>0.96879999999999999</v>
      </c>
      <c r="BY54" s="4">
        <v>46</v>
      </c>
      <c r="CA54" s="9">
        <v>32.161306860000003</v>
      </c>
      <c r="CB54" s="10">
        <v>0.98099999999999998</v>
      </c>
      <c r="CC54" s="10">
        <v>0.99636666699999998</v>
      </c>
      <c r="CD54" s="36">
        <f t="shared" si="0"/>
        <v>1.5366667000000001E-2</v>
      </c>
      <c r="CO54" s="25">
        <v>18.696869850158691</v>
      </c>
      <c r="CP54" s="26">
        <v>0.97829999999999995</v>
      </c>
      <c r="CS54" s="4" t="s">
        <v>59</v>
      </c>
    </row>
    <row r="55" spans="1:98" x14ac:dyDescent="0.2">
      <c r="A55" s="4">
        <v>47</v>
      </c>
      <c r="S55" s="10"/>
      <c r="X55" s="9">
        <f>AVERAGE(X9:X51)</f>
        <v>17.688718246859175</v>
      </c>
      <c r="Y55" s="6"/>
      <c r="Z55" s="25">
        <v>18.864797353744507</v>
      </c>
      <c r="AA55" s="24">
        <v>0.97819999999999996</v>
      </c>
      <c r="AD55" s="46">
        <v>131.79929709999999</v>
      </c>
      <c r="AE55" s="24">
        <v>0.98319999999999996</v>
      </c>
      <c r="AF55" s="7">
        <v>156.87148260000001</v>
      </c>
      <c r="AG55" s="10">
        <v>0.98360000000000003</v>
      </c>
      <c r="AX55" s="25">
        <v>18.591840267181396</v>
      </c>
      <c r="AY55" s="24">
        <v>0.95740000000000003</v>
      </c>
      <c r="AZ55" s="25">
        <v>19.456808090209961</v>
      </c>
      <c r="BA55" s="26">
        <v>0.96040000000000003</v>
      </c>
      <c r="BB55" s="46">
        <v>20.099870204925537</v>
      </c>
      <c r="BC55" s="26">
        <v>0.94589999999999996</v>
      </c>
      <c r="BD55" s="25">
        <v>20.220471858978271</v>
      </c>
      <c r="BE55" s="26">
        <v>0.87539999999999996</v>
      </c>
      <c r="BH55" s="9">
        <v>24.787912129999999</v>
      </c>
      <c r="BI55" s="8">
        <v>0.96830000000000005</v>
      </c>
      <c r="BJ55" s="7">
        <v>116.70218370000001</v>
      </c>
      <c r="BK55" s="8">
        <v>0.77149999999999996</v>
      </c>
      <c r="BL55" s="9">
        <v>23.35951519</v>
      </c>
      <c r="BM55" s="10">
        <v>0.97509999999999997</v>
      </c>
      <c r="BP55" s="7">
        <v>510.00684050000001</v>
      </c>
      <c r="BQ55" s="10">
        <v>0.97889999999999999</v>
      </c>
      <c r="BT55" s="7">
        <v>342.56530620000001</v>
      </c>
      <c r="BU55" s="10">
        <v>0.96779999999999999</v>
      </c>
      <c r="BY55" s="4">
        <v>47</v>
      </c>
      <c r="CA55" s="9">
        <v>32.1454041</v>
      </c>
      <c r="CB55" s="10">
        <v>0.98119999999999996</v>
      </c>
      <c r="CC55" s="10">
        <v>0.99639999999999995</v>
      </c>
      <c r="CD55" s="36">
        <f t="shared" si="0"/>
        <v>1.5199999999999991E-2</v>
      </c>
      <c r="CO55" s="25">
        <v>18.864797353744507</v>
      </c>
      <c r="CP55" s="26">
        <v>0.97819999999999996</v>
      </c>
    </row>
    <row r="56" spans="1:98" x14ac:dyDescent="0.2">
      <c r="A56" s="4">
        <v>48</v>
      </c>
      <c r="R56" s="18"/>
      <c r="S56" s="10"/>
      <c r="Z56" s="25">
        <v>18.931766986846924</v>
      </c>
      <c r="AA56" s="24">
        <v>0.97840000000000005</v>
      </c>
      <c r="AD56" s="46">
        <v>131.68310790000001</v>
      </c>
      <c r="AE56" s="24">
        <v>0.98329999999999995</v>
      </c>
      <c r="AF56" s="7">
        <v>156.818501</v>
      </c>
      <c r="AG56" s="10">
        <v>0.98370000000000002</v>
      </c>
      <c r="AX56" s="25">
        <v>18.761363744735718</v>
      </c>
      <c r="AY56" s="24">
        <v>0.95730000000000004</v>
      </c>
      <c r="AZ56" s="25">
        <v>19.010951280593872</v>
      </c>
      <c r="BA56" s="26">
        <v>0.96079999999999999</v>
      </c>
      <c r="BB56" s="46">
        <v>20.31301212310791</v>
      </c>
      <c r="BC56" s="26">
        <v>0.94579999999999997</v>
      </c>
      <c r="BD56" s="25">
        <v>20.354802131652832</v>
      </c>
      <c r="BE56" s="26">
        <v>0.87560000000000004</v>
      </c>
      <c r="BH56" s="9">
        <v>24.860157010000002</v>
      </c>
      <c r="BI56" s="8">
        <v>0.96940000000000004</v>
      </c>
      <c r="BJ56" s="7">
        <v>114.1848629</v>
      </c>
      <c r="BK56" s="8">
        <v>0.77190000000000003</v>
      </c>
      <c r="BL56" s="9">
        <v>24.775212530000001</v>
      </c>
      <c r="BM56" s="10">
        <v>0.97489999999999999</v>
      </c>
      <c r="BP56" s="7">
        <v>510.60670399999998</v>
      </c>
      <c r="BQ56" s="10">
        <v>0.98</v>
      </c>
      <c r="BT56" s="7">
        <v>343.38048220000002</v>
      </c>
      <c r="BU56" s="10">
        <v>0.96679999999999999</v>
      </c>
      <c r="BY56" s="4">
        <v>48</v>
      </c>
      <c r="CA56" s="9">
        <v>30.277300360000002</v>
      </c>
      <c r="CB56" s="10">
        <v>0.98119999999999996</v>
      </c>
      <c r="CC56" s="10">
        <v>0.99639999999999995</v>
      </c>
      <c r="CD56" s="36">
        <f t="shared" si="0"/>
        <v>1.5199999999999991E-2</v>
      </c>
      <c r="CO56" s="25">
        <v>18.931766986846924</v>
      </c>
      <c r="CP56" s="26">
        <v>0.97840000000000005</v>
      </c>
    </row>
    <row r="57" spans="1:98" x14ac:dyDescent="0.2">
      <c r="A57" s="4">
        <v>49</v>
      </c>
      <c r="R57" s="18"/>
      <c r="S57" s="10"/>
      <c r="Z57" s="25">
        <v>18.775833606719971</v>
      </c>
      <c r="AA57" s="24">
        <v>0.97840000000000005</v>
      </c>
      <c r="AD57" s="46">
        <v>132.16750909999999</v>
      </c>
      <c r="AE57" s="24">
        <v>0.98319999999999996</v>
      </c>
      <c r="AF57" s="7">
        <v>156.23469209999999</v>
      </c>
      <c r="AG57" s="10">
        <v>0.98340000000000005</v>
      </c>
      <c r="AX57" s="25">
        <v>19.12286901473999</v>
      </c>
      <c r="AY57" s="24">
        <v>0.95709999999999995</v>
      </c>
      <c r="AZ57" s="25">
        <v>19.093925952911377</v>
      </c>
      <c r="BA57" s="26">
        <v>0.96089999999999998</v>
      </c>
      <c r="BB57" s="46">
        <v>20.03545880317688</v>
      </c>
      <c r="BC57" s="26">
        <v>0.94569999999999999</v>
      </c>
      <c r="BD57" s="25">
        <v>18.079806089401245</v>
      </c>
      <c r="BE57" s="26">
        <v>0.87570000000000003</v>
      </c>
      <c r="BH57" s="9">
        <v>23.462145329999998</v>
      </c>
      <c r="BI57" s="8">
        <v>0.96819999999999995</v>
      </c>
      <c r="BJ57" s="7">
        <v>117.1765637</v>
      </c>
      <c r="BK57" s="8">
        <v>0.77210000000000001</v>
      </c>
      <c r="BL57" s="9">
        <v>24.097725390000001</v>
      </c>
      <c r="BM57" s="10">
        <v>0.97509999999999997</v>
      </c>
      <c r="BP57" s="7">
        <v>511.06017179999998</v>
      </c>
      <c r="BQ57" s="10">
        <v>0.97899999999999998</v>
      </c>
      <c r="BT57" s="7">
        <v>342.34126709999998</v>
      </c>
      <c r="BU57" s="10">
        <v>0.96579999999999999</v>
      </c>
      <c r="BY57" s="4">
        <v>49</v>
      </c>
      <c r="CA57" s="9">
        <v>30.71624684</v>
      </c>
      <c r="CB57" s="10">
        <v>0.98070000000000002</v>
      </c>
      <c r="CC57" s="10">
        <v>0.99643333300000003</v>
      </c>
      <c r="CD57" s="36">
        <f t="shared" si="0"/>
        <v>1.5733333000000016E-2</v>
      </c>
      <c r="CO57" s="25">
        <v>18.775833606719971</v>
      </c>
      <c r="CP57" s="26">
        <v>0.97840000000000005</v>
      </c>
    </row>
    <row r="58" spans="1:98" x14ac:dyDescent="0.2">
      <c r="A58" s="4">
        <v>50</v>
      </c>
      <c r="R58" s="18"/>
      <c r="S58" s="10"/>
      <c r="Z58" s="25">
        <v>18.786831855773926</v>
      </c>
      <c r="AA58" s="24">
        <v>0.9788</v>
      </c>
      <c r="AD58" s="46">
        <v>131.55273460000001</v>
      </c>
      <c r="AE58" s="24">
        <v>0.98299999999999998</v>
      </c>
      <c r="AF58" s="7">
        <v>156.1337235</v>
      </c>
      <c r="AG58" s="10">
        <v>0.98360000000000003</v>
      </c>
      <c r="AX58" s="25">
        <v>18.497176885604858</v>
      </c>
      <c r="AY58" s="24">
        <v>0.95699999999999996</v>
      </c>
      <c r="AZ58" s="25">
        <v>19.308856964111328</v>
      </c>
      <c r="BA58" s="26">
        <v>0.96109999999999995</v>
      </c>
      <c r="BB58" s="46">
        <v>20.245905876159668</v>
      </c>
      <c r="BC58" s="26">
        <v>0.94610000000000005</v>
      </c>
      <c r="BD58" s="25">
        <v>20.496326208114624</v>
      </c>
      <c r="BE58" s="63">
        <v>0.87590000000000001</v>
      </c>
      <c r="BH58" s="9">
        <v>23.27005625</v>
      </c>
      <c r="BI58" s="8">
        <v>0.96879999999999999</v>
      </c>
      <c r="BJ58" s="7">
        <v>115.420146</v>
      </c>
      <c r="BK58" s="8">
        <v>0.77249999999999996</v>
      </c>
      <c r="BL58" s="9">
        <v>21.825732469999998</v>
      </c>
      <c r="BM58" s="10">
        <v>0.97499999999999998</v>
      </c>
      <c r="BP58" s="7">
        <v>512.20577530000003</v>
      </c>
      <c r="BQ58" s="10">
        <v>0.98040000000000005</v>
      </c>
      <c r="BT58" s="7">
        <v>341.34300949999999</v>
      </c>
      <c r="BU58" s="10">
        <v>0.96709999999999996</v>
      </c>
      <c r="BY58" s="4">
        <v>50</v>
      </c>
      <c r="CA58" s="9">
        <v>30.749888179999999</v>
      </c>
      <c r="CB58" s="10">
        <v>0.98080000000000001</v>
      </c>
      <c r="CC58" s="10">
        <v>0.99646666699999997</v>
      </c>
      <c r="CD58" s="36">
        <f t="shared" si="0"/>
        <v>1.5666666999999967E-2</v>
      </c>
      <c r="CO58" s="25">
        <v>18.786831855773926</v>
      </c>
      <c r="CP58" s="26">
        <v>0.9788</v>
      </c>
    </row>
    <row r="59" spans="1:98" x14ac:dyDescent="0.2">
      <c r="A59" s="4">
        <v>51</v>
      </c>
      <c r="Z59" s="25">
        <v>18.679875135421753</v>
      </c>
      <c r="AA59" s="24">
        <v>0.97870000000000001</v>
      </c>
      <c r="AD59" s="46">
        <v>132.50838279999999</v>
      </c>
      <c r="AE59" s="24">
        <v>0.98280000000000001</v>
      </c>
      <c r="AF59" s="7">
        <v>155.87780860000001</v>
      </c>
      <c r="AG59" s="10">
        <v>0.98370000000000002</v>
      </c>
      <c r="AX59" s="25">
        <v>18.812216997146606</v>
      </c>
      <c r="AY59" s="24">
        <v>0.95689999999999997</v>
      </c>
      <c r="AZ59" s="25">
        <v>19.045925378799438</v>
      </c>
      <c r="BA59" s="26">
        <v>0.96140000000000003</v>
      </c>
      <c r="BB59" s="46">
        <v>19.932821035385132</v>
      </c>
      <c r="BC59" s="26">
        <v>0.94620000000000004</v>
      </c>
      <c r="BD59" s="25">
        <v>20.642664909362793</v>
      </c>
      <c r="BE59" s="26">
        <v>0.87639999999999996</v>
      </c>
      <c r="BH59" s="9">
        <v>24.639898299999999</v>
      </c>
      <c r="BI59" s="8">
        <v>0.96950000000000003</v>
      </c>
      <c r="BJ59" s="7">
        <v>113.72641969999999</v>
      </c>
      <c r="BK59" s="8">
        <v>0.77259999999999995</v>
      </c>
      <c r="BL59" s="9">
        <v>21.75835824</v>
      </c>
      <c r="BM59" s="10">
        <v>0.97519999999999996</v>
      </c>
      <c r="BP59" s="7">
        <v>512.02983400000005</v>
      </c>
      <c r="BQ59" s="10">
        <v>0.97909999999999997</v>
      </c>
      <c r="BT59" s="7">
        <v>350.5452037</v>
      </c>
      <c r="BU59" s="10">
        <v>0.96660000000000001</v>
      </c>
      <c r="BY59" s="4">
        <v>51</v>
      </c>
      <c r="CA59" s="9">
        <v>31.928100109999999</v>
      </c>
      <c r="CB59" s="10">
        <v>0.98109999999999997</v>
      </c>
      <c r="CC59" s="10">
        <v>0.99648333300000003</v>
      </c>
      <c r="CD59" s="36">
        <f t="shared" si="0"/>
        <v>1.5383333000000055E-2</v>
      </c>
      <c r="CO59" s="25">
        <v>18.679875135421753</v>
      </c>
      <c r="CP59" s="26">
        <v>0.97870000000000001</v>
      </c>
    </row>
    <row r="60" spans="1:98" x14ac:dyDescent="0.2">
      <c r="A60" s="4">
        <v>52</v>
      </c>
      <c r="Z60" s="25">
        <v>18.779833078384399</v>
      </c>
      <c r="AA60" s="24">
        <v>0.97899999999999998</v>
      </c>
      <c r="AD60" s="46">
        <v>132.06654599999999</v>
      </c>
      <c r="AE60" s="24">
        <v>0.98280000000000001</v>
      </c>
      <c r="AF60" s="7">
        <v>155.25101609999999</v>
      </c>
      <c r="AG60" s="10">
        <v>0.98370000000000002</v>
      </c>
      <c r="AX60" s="25">
        <v>18.846620321273804</v>
      </c>
      <c r="AY60" s="24">
        <v>0.95669999999999999</v>
      </c>
      <c r="AZ60" s="25">
        <v>19.380819082260132</v>
      </c>
      <c r="BA60" s="63">
        <v>0.96150000000000002</v>
      </c>
      <c r="BB60" s="46">
        <v>19.982486963272095</v>
      </c>
      <c r="BC60" s="26">
        <v>0.9466</v>
      </c>
      <c r="BD60" s="25">
        <v>20.485176563262939</v>
      </c>
      <c r="BE60" s="26">
        <v>0.87590000000000001</v>
      </c>
      <c r="BH60" s="9">
        <v>24.659627910000001</v>
      </c>
      <c r="BI60" s="8">
        <v>0.96930000000000005</v>
      </c>
      <c r="BJ60" s="7">
        <v>117.5122824</v>
      </c>
      <c r="BK60" s="8">
        <v>0.77290000000000003</v>
      </c>
      <c r="BL60" s="9">
        <v>21.802272080000002</v>
      </c>
      <c r="BM60" s="67">
        <v>0.97540000000000004</v>
      </c>
      <c r="BP60" s="7">
        <v>511.48211789999999</v>
      </c>
      <c r="BQ60" s="10">
        <v>0.98140000000000005</v>
      </c>
      <c r="BT60" s="7">
        <v>343.97361640000003</v>
      </c>
      <c r="BU60" s="10">
        <v>0.96619999999999995</v>
      </c>
      <c r="BY60" s="4">
        <v>52</v>
      </c>
      <c r="CA60" s="9">
        <v>31.022999049999999</v>
      </c>
      <c r="CB60" s="10">
        <v>0.98019999999999996</v>
      </c>
      <c r="CC60" s="10">
        <v>0.99641666699999998</v>
      </c>
      <c r="CD60" s="36">
        <f t="shared" si="0"/>
        <v>1.6216667000000018E-2</v>
      </c>
      <c r="CO60" s="25">
        <v>18.779833078384399</v>
      </c>
      <c r="CP60" s="26">
        <v>0.97899999999999998</v>
      </c>
    </row>
    <row r="61" spans="1:98" x14ac:dyDescent="0.2">
      <c r="A61" s="4">
        <v>53</v>
      </c>
      <c r="Z61" s="25">
        <v>18.753844976425171</v>
      </c>
      <c r="AA61" s="24">
        <v>0.97899999999999998</v>
      </c>
      <c r="AD61" s="4" t="s">
        <v>9</v>
      </c>
      <c r="AE61" s="6" t="s">
        <v>10</v>
      </c>
      <c r="AF61" s="7">
        <v>156.27467849999999</v>
      </c>
      <c r="AG61" s="10">
        <v>0.98370000000000002</v>
      </c>
      <c r="AZ61" s="25">
        <v>19.189886569976807</v>
      </c>
      <c r="BA61" s="26">
        <v>0.96140000000000003</v>
      </c>
      <c r="BB61" s="46">
        <v>20.200974702835083</v>
      </c>
      <c r="BC61" s="26">
        <v>0.94679999999999997</v>
      </c>
      <c r="BD61" s="25">
        <v>20.838708162307739</v>
      </c>
      <c r="BE61" s="26">
        <v>0.87549999999999994</v>
      </c>
      <c r="BH61" s="9">
        <v>23.089193340000001</v>
      </c>
      <c r="BI61" s="8">
        <v>0.96919999999999995</v>
      </c>
      <c r="BJ61" s="7">
        <v>120.00266740000001</v>
      </c>
      <c r="BK61" s="8">
        <v>0.77300000000000002</v>
      </c>
      <c r="BL61" s="9">
        <v>21.282076360000001</v>
      </c>
      <c r="BM61" s="10">
        <v>0.97540000000000004</v>
      </c>
      <c r="BP61" s="7">
        <v>511.41214589999998</v>
      </c>
      <c r="BQ61" s="10">
        <v>0.98070000000000002</v>
      </c>
      <c r="BT61" s="7">
        <v>343.80157969999999</v>
      </c>
      <c r="BU61" s="10">
        <v>0.96819999999999995</v>
      </c>
      <c r="BY61" s="4">
        <v>53</v>
      </c>
      <c r="CA61" s="9">
        <v>30.619250539999999</v>
      </c>
      <c r="CB61" s="10">
        <v>0.98050000000000004</v>
      </c>
      <c r="CC61" s="10">
        <v>0.99660000000000004</v>
      </c>
      <c r="CD61" s="36">
        <f t="shared" si="0"/>
        <v>1.6100000000000003E-2</v>
      </c>
      <c r="CO61" s="25">
        <v>18.753844976425171</v>
      </c>
      <c r="CP61" s="26">
        <v>0.97899999999999998</v>
      </c>
    </row>
    <row r="62" spans="1:98" x14ac:dyDescent="0.2">
      <c r="A62" s="4">
        <v>54</v>
      </c>
      <c r="Z62" s="25">
        <v>18.685873746871948</v>
      </c>
      <c r="AA62" s="24">
        <v>0.97889999999999999</v>
      </c>
      <c r="AD62" s="7">
        <f>SUM(AD9:AD52)</f>
        <v>5942.3081465000005</v>
      </c>
      <c r="AE62" s="8">
        <f>MAX(AE9:AE60)</f>
        <v>0.98340000000000005</v>
      </c>
      <c r="AF62" s="7">
        <v>155.59690069999999</v>
      </c>
      <c r="AG62" s="10">
        <v>0.98360000000000003</v>
      </c>
      <c r="AZ62" s="25">
        <v>19.722726106643677</v>
      </c>
      <c r="BA62" s="26">
        <v>0.96109999999999995</v>
      </c>
      <c r="BB62" s="46">
        <v>20.082950115203857</v>
      </c>
      <c r="BC62" s="26">
        <v>0.94710000000000005</v>
      </c>
      <c r="BD62" s="25">
        <v>20.874974727630615</v>
      </c>
      <c r="BE62" s="26">
        <v>0.87590000000000001</v>
      </c>
      <c r="BH62" s="9">
        <v>22.688387630000001</v>
      </c>
      <c r="BI62" s="8">
        <v>0.96899999999999997</v>
      </c>
      <c r="BJ62" s="7">
        <v>118.7117605</v>
      </c>
      <c r="BK62" s="8">
        <v>0.7732</v>
      </c>
      <c r="BL62" s="9">
        <v>21.151054380000001</v>
      </c>
      <c r="BM62" s="10">
        <v>0.97550000000000003</v>
      </c>
      <c r="BP62" s="7">
        <v>509.73970250000002</v>
      </c>
      <c r="BQ62" s="10">
        <v>0.98080000000000001</v>
      </c>
      <c r="BT62" s="7">
        <v>347.37340189999998</v>
      </c>
      <c r="BU62" s="10">
        <v>0.96760000000000002</v>
      </c>
      <c r="BY62" s="4">
        <v>54</v>
      </c>
      <c r="CA62" s="9">
        <v>31.033432959999999</v>
      </c>
      <c r="CB62" s="10">
        <v>0.98060000000000003</v>
      </c>
      <c r="CC62" s="10">
        <v>0.99665000000000004</v>
      </c>
      <c r="CD62" s="36">
        <f t="shared" si="0"/>
        <v>1.6050000000000009E-2</v>
      </c>
      <c r="CO62" s="25">
        <v>18.685873746871948</v>
      </c>
      <c r="CP62" s="26">
        <v>0.97889999999999999</v>
      </c>
    </row>
    <row r="63" spans="1:98" x14ac:dyDescent="0.2">
      <c r="A63" s="4">
        <v>55</v>
      </c>
      <c r="Z63" s="25">
        <v>18.816817283630371</v>
      </c>
      <c r="AA63" s="24">
        <v>0.97889999999999999</v>
      </c>
      <c r="AD63" s="4" t="s">
        <v>11</v>
      </c>
      <c r="AE63" s="6"/>
      <c r="AF63" s="7">
        <v>156.50879649999999</v>
      </c>
      <c r="AG63" s="10">
        <v>0.98370000000000002</v>
      </c>
      <c r="AZ63" s="25">
        <v>19.454810619354248</v>
      </c>
      <c r="BA63" s="26">
        <v>0.96099999999999997</v>
      </c>
      <c r="BB63" s="46">
        <v>20.14802098274231</v>
      </c>
      <c r="BC63" s="26">
        <v>0.94720000000000004</v>
      </c>
      <c r="BD63" s="25">
        <v>20.710196495056152</v>
      </c>
      <c r="BE63" s="26">
        <v>0.87580000000000002</v>
      </c>
      <c r="BH63" s="9">
        <v>24.69634533</v>
      </c>
      <c r="BI63" s="8">
        <v>0.96950000000000003</v>
      </c>
      <c r="BJ63" s="7">
        <v>121.0923104</v>
      </c>
      <c r="BK63" s="8">
        <v>0.77349999999999997</v>
      </c>
      <c r="BL63" s="9">
        <v>23.166797639999999</v>
      </c>
      <c r="BM63" s="10">
        <v>0.97540000000000004</v>
      </c>
      <c r="BP63" s="7">
        <v>510.71437550000002</v>
      </c>
      <c r="BQ63" s="10">
        <v>0.98160000000000003</v>
      </c>
      <c r="BT63" s="7">
        <v>348.76596360000002</v>
      </c>
      <c r="BU63" s="10">
        <v>0.96679999999999999</v>
      </c>
      <c r="BY63" s="4">
        <v>55</v>
      </c>
      <c r="CA63" s="9">
        <v>30.717106820000001</v>
      </c>
      <c r="CB63" s="10">
        <v>0.98070000000000002</v>
      </c>
      <c r="CC63" s="10">
        <v>0.99671666699999995</v>
      </c>
      <c r="CD63" s="36">
        <f t="shared" si="0"/>
        <v>1.6016666999999929E-2</v>
      </c>
      <c r="CO63" s="25">
        <v>18.816817283630371</v>
      </c>
      <c r="CP63" s="26">
        <v>0.97889999999999999</v>
      </c>
    </row>
    <row r="64" spans="1:98" x14ac:dyDescent="0.2">
      <c r="A64" s="4">
        <v>56</v>
      </c>
      <c r="Z64" s="25">
        <v>19.309603691101074</v>
      </c>
      <c r="AA64" s="24">
        <v>0.97909999999999997</v>
      </c>
      <c r="AD64" s="9">
        <f>AVERAGE(AD9:AD60)</f>
        <v>134.56654645</v>
      </c>
      <c r="AF64" s="7">
        <v>156.48101829999999</v>
      </c>
      <c r="AG64" s="10">
        <v>0.98370000000000002</v>
      </c>
      <c r="AZ64" s="25">
        <v>19.567774534225464</v>
      </c>
      <c r="BA64" s="26">
        <v>0.96109999999999995</v>
      </c>
      <c r="BB64" s="46">
        <v>20.137833595275879</v>
      </c>
      <c r="BC64" s="26">
        <v>0.94750000000000001</v>
      </c>
      <c r="BD64" s="25">
        <v>20.26224422454834</v>
      </c>
      <c r="BE64" s="26">
        <v>0.87509999999999999</v>
      </c>
      <c r="BH64" s="9">
        <v>24.467031720000001</v>
      </c>
      <c r="BI64" s="8">
        <v>0.96919999999999995</v>
      </c>
      <c r="BJ64" s="7">
        <v>116.11324740000001</v>
      </c>
      <c r="BK64" s="8">
        <v>0.77380000000000004</v>
      </c>
      <c r="BL64" s="9">
        <v>21.76065183</v>
      </c>
      <c r="BM64" s="10">
        <v>0.97519999999999996</v>
      </c>
      <c r="BP64" s="7">
        <v>515.14993719999995</v>
      </c>
      <c r="BQ64" s="10">
        <v>0.97989999999999999</v>
      </c>
      <c r="BT64" s="7">
        <v>340.33079529999998</v>
      </c>
      <c r="BU64" s="10">
        <v>0.96640000000000004</v>
      </c>
      <c r="BY64" s="4">
        <v>56</v>
      </c>
      <c r="CA64" s="9">
        <v>31.064604039999999</v>
      </c>
      <c r="CB64" s="10">
        <v>0.98040000000000005</v>
      </c>
      <c r="CC64" s="10">
        <v>0.99675000000000002</v>
      </c>
      <c r="CD64" s="36">
        <f t="shared" si="0"/>
        <v>1.6349999999999976E-2</v>
      </c>
      <c r="CO64" s="25">
        <v>19.309603691101074</v>
      </c>
      <c r="CP64" s="26">
        <v>0.97909999999999997</v>
      </c>
    </row>
    <row r="65" spans="1:94" x14ac:dyDescent="0.2">
      <c r="A65" s="4">
        <v>57</v>
      </c>
      <c r="Z65" s="25">
        <v>19.569488286972046</v>
      </c>
      <c r="AA65" s="24">
        <v>0.97929999999999995</v>
      </c>
      <c r="AD65" s="26"/>
      <c r="AE65" s="26"/>
      <c r="AF65" s="4" t="s">
        <v>9</v>
      </c>
      <c r="AG65" s="4" t="s">
        <v>10</v>
      </c>
      <c r="AZ65" s="25">
        <v>19.59676456451416</v>
      </c>
      <c r="BA65" s="26">
        <v>0.96120000000000005</v>
      </c>
      <c r="BB65" s="46">
        <v>20.149540185928345</v>
      </c>
      <c r="BC65" s="26">
        <v>0.94789999999999996</v>
      </c>
      <c r="BD65" s="25">
        <v>21.029673099517822</v>
      </c>
      <c r="BE65" s="26">
        <v>0.87539999999999996</v>
      </c>
      <c r="BH65" s="9">
        <v>22.477926490000002</v>
      </c>
      <c r="BI65" s="8">
        <v>0.96899999999999997</v>
      </c>
      <c r="BJ65" s="7">
        <v>111.59168529999999</v>
      </c>
      <c r="BK65" s="8">
        <v>0.77380000000000004</v>
      </c>
      <c r="BL65" s="9">
        <v>22.196159359999999</v>
      </c>
      <c r="BM65" s="10">
        <v>0.97519999999999996</v>
      </c>
      <c r="BP65" s="7">
        <v>514.42565660000002</v>
      </c>
      <c r="BQ65" s="10">
        <v>0.9798</v>
      </c>
      <c r="BT65" s="7">
        <v>341.58253500000001</v>
      </c>
      <c r="BU65" s="10">
        <v>0.96909999999999996</v>
      </c>
      <c r="BY65" s="4">
        <v>57</v>
      </c>
      <c r="CA65" s="9">
        <v>30.0437479</v>
      </c>
      <c r="CB65" s="10">
        <v>0.98040000000000005</v>
      </c>
      <c r="CC65" s="10">
        <v>0.99676666700000005</v>
      </c>
      <c r="CD65" s="36">
        <f t="shared" si="0"/>
        <v>1.6366667000000001E-2</v>
      </c>
      <c r="CO65" s="25">
        <v>19.569488286972046</v>
      </c>
      <c r="CP65" s="26">
        <v>0.97929999999999995</v>
      </c>
    </row>
    <row r="66" spans="1:94" x14ac:dyDescent="0.2">
      <c r="A66" s="4">
        <v>58</v>
      </c>
      <c r="Z66" s="25">
        <v>19.641459703445399</v>
      </c>
      <c r="AA66" s="24">
        <v>0.97919999999999996</v>
      </c>
      <c r="AD66" s="26"/>
      <c r="AE66" s="26"/>
      <c r="AF66" s="7">
        <f>SUM(AF9:AF56)</f>
        <v>7616.940705</v>
      </c>
      <c r="AG66" s="10">
        <f>MAX(AG9:AG64)</f>
        <v>0.98370000000000002</v>
      </c>
      <c r="AZ66" s="25">
        <v>19.511795043945313</v>
      </c>
      <c r="BA66" s="26">
        <v>0.96120000000000005</v>
      </c>
      <c r="BB66" s="46">
        <v>20.281006097793579</v>
      </c>
      <c r="BC66" s="26">
        <v>0.94820000000000004</v>
      </c>
      <c r="BD66" s="25">
        <v>22.832176923751831</v>
      </c>
      <c r="BE66" s="26">
        <v>0.87490000000000001</v>
      </c>
      <c r="BH66" s="9">
        <v>24.283201930000001</v>
      </c>
      <c r="BI66" s="8">
        <v>0.96950000000000003</v>
      </c>
      <c r="BJ66" s="7">
        <v>106.6812489</v>
      </c>
      <c r="BK66" s="8">
        <v>0.77390000000000003</v>
      </c>
      <c r="BL66" s="9">
        <v>22.523275380000001</v>
      </c>
      <c r="BM66" s="10">
        <v>0.97519999999999996</v>
      </c>
      <c r="BP66" s="7">
        <v>512.46729370000003</v>
      </c>
      <c r="BQ66" s="10">
        <v>0.98089999999999999</v>
      </c>
      <c r="BT66" s="7">
        <v>341.93817419999999</v>
      </c>
      <c r="BU66" s="10">
        <v>0.96779999999999999</v>
      </c>
      <c r="BY66" s="4">
        <v>58</v>
      </c>
      <c r="CA66" s="9">
        <v>29.50917244</v>
      </c>
      <c r="CB66" s="10">
        <v>0.98060000000000003</v>
      </c>
      <c r="CC66" s="10">
        <v>0.99678333299999999</v>
      </c>
      <c r="CD66" s="36">
        <f t="shared" si="0"/>
        <v>1.6183332999999966E-2</v>
      </c>
      <c r="CO66" s="25">
        <v>19.641459703445399</v>
      </c>
      <c r="CP66" s="26">
        <v>0.97919999999999996</v>
      </c>
    </row>
    <row r="67" spans="1:94" x14ac:dyDescent="0.2">
      <c r="A67" s="4">
        <v>59</v>
      </c>
      <c r="Z67" s="9">
        <v>18.594384276103401</v>
      </c>
      <c r="AA67" s="8">
        <v>0.97919999999999996</v>
      </c>
      <c r="AD67" s="15"/>
      <c r="AE67" s="15"/>
      <c r="AF67" s="4" t="s">
        <v>11</v>
      </c>
      <c r="AZ67" s="25">
        <v>19.146908044815063</v>
      </c>
      <c r="BA67" s="26">
        <v>0.96120000000000005</v>
      </c>
      <c r="BB67" s="46">
        <v>19.953438758850098</v>
      </c>
      <c r="BC67" s="26">
        <v>0.94820000000000004</v>
      </c>
      <c r="BD67" s="25">
        <v>21.754955291748047</v>
      </c>
      <c r="BE67" s="26">
        <v>0.87409999999999999</v>
      </c>
      <c r="BH67" s="9">
        <v>22.648789170000001</v>
      </c>
      <c r="BI67" s="10">
        <v>0.96940000000000004</v>
      </c>
      <c r="BP67" s="7">
        <v>510.81083419999999</v>
      </c>
      <c r="BQ67" s="10">
        <v>0.98050000000000004</v>
      </c>
      <c r="BT67" s="7">
        <v>342.34021519999999</v>
      </c>
      <c r="BU67" s="10">
        <v>0.96730000000000005</v>
      </c>
      <c r="BY67" s="4">
        <v>59</v>
      </c>
      <c r="CA67" s="9">
        <v>30.713942289999999</v>
      </c>
      <c r="CB67" s="10">
        <v>0.98080000000000001</v>
      </c>
      <c r="CC67" s="10">
        <v>0.99678333299999999</v>
      </c>
      <c r="CD67" s="36">
        <f t="shared" si="0"/>
        <v>1.5983332999999988E-2</v>
      </c>
      <c r="CO67" s="9">
        <v>18.594384276103401</v>
      </c>
      <c r="CP67" s="15">
        <v>0.97919999999999996</v>
      </c>
    </row>
    <row r="68" spans="1:94" x14ac:dyDescent="0.2">
      <c r="A68" s="4">
        <v>60</v>
      </c>
      <c r="Z68" s="9">
        <v>19.4613455079167</v>
      </c>
      <c r="AA68" s="8">
        <v>0.97889999999999999</v>
      </c>
      <c r="AD68" s="15"/>
      <c r="AE68" s="15"/>
      <c r="AF68" s="9">
        <f>AVERAGE(AF9:AF64)</f>
        <v>158.30891677321432</v>
      </c>
      <c r="AZ68" s="25">
        <v>19.367851734161377</v>
      </c>
      <c r="BA68" s="26">
        <v>0.96140000000000003</v>
      </c>
      <c r="BB68" s="46">
        <v>20.009466886520386</v>
      </c>
      <c r="BC68" s="26">
        <v>0.94840000000000002</v>
      </c>
      <c r="BP68" s="7">
        <v>512.97214980000001</v>
      </c>
      <c r="BQ68" s="10">
        <v>0.97860000000000003</v>
      </c>
      <c r="BT68" s="7">
        <v>351.12459899999999</v>
      </c>
      <c r="BU68" s="10">
        <v>0.97009999999999996</v>
      </c>
      <c r="BY68" s="4">
        <v>60</v>
      </c>
      <c r="CA68" s="9">
        <v>30.981013770000001</v>
      </c>
      <c r="CB68" s="10">
        <v>0.98099999999999998</v>
      </c>
      <c r="CC68" s="10">
        <v>0.99681666700000005</v>
      </c>
      <c r="CD68" s="36">
        <f t="shared" si="0"/>
        <v>1.5816667000000062E-2</v>
      </c>
      <c r="CO68" s="9">
        <v>19.4613455079167</v>
      </c>
      <c r="CP68" s="15">
        <v>0.97889999999999999</v>
      </c>
    </row>
    <row r="69" spans="1:94" x14ac:dyDescent="0.2">
      <c r="Z69" s="4" t="s">
        <v>9</v>
      </c>
      <c r="AA69" s="14" t="s">
        <v>10</v>
      </c>
      <c r="AD69" s="14"/>
      <c r="AE69" s="14"/>
      <c r="BB69" s="46">
        <v>19.946072101593018</v>
      </c>
      <c r="BC69" s="26">
        <v>0.94879999999999998</v>
      </c>
      <c r="BP69" s="7">
        <v>513.11151770000004</v>
      </c>
      <c r="BQ69" s="10">
        <v>0.98060000000000003</v>
      </c>
      <c r="BT69" s="7">
        <v>342.38126160000002</v>
      </c>
      <c r="BU69" s="10">
        <v>0.96989999999999998</v>
      </c>
      <c r="BY69" s="4">
        <v>61</v>
      </c>
      <c r="CA69" s="9">
        <v>30.00911498</v>
      </c>
      <c r="CB69" s="10">
        <v>0.98080000000000001</v>
      </c>
      <c r="CC69" s="10">
        <v>0.99681666700000005</v>
      </c>
      <c r="CD69" s="36">
        <f t="shared" si="0"/>
        <v>1.601666700000004E-2</v>
      </c>
      <c r="CO69" s="4" t="s">
        <v>9</v>
      </c>
      <c r="CP69" s="14" t="s">
        <v>10</v>
      </c>
    </row>
    <row r="70" spans="1:94" x14ac:dyDescent="0.2">
      <c r="Z70" s="7">
        <f>SUM(Z9:Z60)</f>
        <v>981.17251181602467</v>
      </c>
      <c r="AA70" s="15">
        <f>MAX(AA9:AA68)</f>
        <v>0.97929999999999995</v>
      </c>
      <c r="AD70" s="15"/>
      <c r="AE70" s="15"/>
      <c r="BB70" s="46">
        <v>20.413985729217529</v>
      </c>
      <c r="BC70" s="26">
        <v>0.94889999999999997</v>
      </c>
      <c r="BP70" s="7">
        <v>514.6510217</v>
      </c>
      <c r="BQ70" s="10">
        <v>0.98209999999999997</v>
      </c>
      <c r="BT70" s="7">
        <v>342.55629210000001</v>
      </c>
      <c r="BU70" s="10">
        <v>0.97160000000000002</v>
      </c>
      <c r="BY70" s="4">
        <v>62</v>
      </c>
      <c r="CA70" s="9">
        <v>30.033437729999999</v>
      </c>
      <c r="CB70" s="10">
        <v>0.98099999999999998</v>
      </c>
      <c r="CC70" s="10">
        <v>0.99683333299999999</v>
      </c>
      <c r="CD70" s="36">
        <f t="shared" si="0"/>
        <v>1.5833333000000005E-2</v>
      </c>
      <c r="CO70" s="7">
        <f>SUM(CO9:CO60)</f>
        <v>981.17251181602467</v>
      </c>
      <c r="CP70" s="15">
        <f>MAX(CP9:CP68)</f>
        <v>0.97929999999999995</v>
      </c>
    </row>
    <row r="71" spans="1:94" x14ac:dyDescent="0.2">
      <c r="Z71" s="4" t="s">
        <v>11</v>
      </c>
      <c r="BB71" s="46">
        <v>20.255252838134766</v>
      </c>
      <c r="BC71" s="26">
        <v>0.94899999999999995</v>
      </c>
      <c r="BP71" s="7">
        <v>514.2851379</v>
      </c>
      <c r="BQ71" s="10">
        <v>0.98229999999999995</v>
      </c>
      <c r="BT71" s="7">
        <v>342.34825469999998</v>
      </c>
      <c r="BU71" s="10">
        <v>0.96809999999999996</v>
      </c>
      <c r="CO71" s="4" t="s">
        <v>11</v>
      </c>
    </row>
    <row r="72" spans="1:94" x14ac:dyDescent="0.2">
      <c r="Z72" s="9">
        <f>AVERAGE(Z9:Z68)</f>
        <v>18.900088821474853</v>
      </c>
      <c r="BB72" s="46">
        <v>20.151361465454102</v>
      </c>
      <c r="BC72" s="26">
        <v>0.94910000000000005</v>
      </c>
      <c r="BP72" s="7">
        <v>511.97890159999997</v>
      </c>
      <c r="BQ72" s="10">
        <v>0.98029999999999995</v>
      </c>
      <c r="BT72" s="7">
        <v>348.46334789999997</v>
      </c>
      <c r="BU72" s="10">
        <v>0.96879999999999999</v>
      </c>
      <c r="CO72" s="9">
        <f>AVERAGE(CO9:CO68)</f>
        <v>18.900088821474853</v>
      </c>
    </row>
    <row r="73" spans="1:94" x14ac:dyDescent="0.2">
      <c r="BB73" s="46">
        <v>20.181004285812378</v>
      </c>
      <c r="BC73" s="26">
        <v>0.94940000000000002</v>
      </c>
      <c r="BP73" s="7">
        <v>512.07448769999996</v>
      </c>
      <c r="BQ73" s="10">
        <v>0.98040000000000005</v>
      </c>
      <c r="BT73" s="7">
        <v>344.04645349999998</v>
      </c>
      <c r="BU73" s="10">
        <v>0.97130000000000005</v>
      </c>
    </row>
    <row r="74" spans="1:94" x14ac:dyDescent="0.2">
      <c r="BB74" s="46">
        <v>20.197426557540894</v>
      </c>
      <c r="BC74" s="26">
        <v>0.94969999999999999</v>
      </c>
      <c r="BP74" s="7">
        <v>511.43369389999998</v>
      </c>
      <c r="BQ74" s="10">
        <v>0.98129999999999995</v>
      </c>
      <c r="BT74" s="7">
        <v>342.59611649999999</v>
      </c>
      <c r="BU74" s="10">
        <v>0.97250000000000003</v>
      </c>
      <c r="CO74" s="4" t="s">
        <v>60</v>
      </c>
    </row>
    <row r="75" spans="1:94" x14ac:dyDescent="0.2">
      <c r="BB75" s="46">
        <v>20.34315824508667</v>
      </c>
      <c r="BC75" s="26">
        <v>0.95009999999999994</v>
      </c>
      <c r="BP75" s="7">
        <v>511.2897418</v>
      </c>
      <c r="BQ75" s="10">
        <v>0.98019999999999996</v>
      </c>
      <c r="BT75" s="7">
        <v>342.11320189999998</v>
      </c>
      <c r="BU75" s="10">
        <v>0.97170000000000001</v>
      </c>
    </row>
    <row r="76" spans="1:94" x14ac:dyDescent="0.2">
      <c r="BB76" s="46">
        <v>20.52248215675354</v>
      </c>
      <c r="BC76" s="26">
        <v>0.95030000000000003</v>
      </c>
      <c r="BP76" s="7">
        <v>510.81889009999998</v>
      </c>
      <c r="BQ76" s="10">
        <v>0.9738</v>
      </c>
      <c r="BT76" s="7">
        <v>342.91139079999999</v>
      </c>
      <c r="BU76" s="10">
        <v>0.9708</v>
      </c>
    </row>
    <row r="77" spans="1:94" x14ac:dyDescent="0.2">
      <c r="BB77" s="46">
        <v>20.647230625152588</v>
      </c>
      <c r="BC77" s="26">
        <v>0.95030000000000003</v>
      </c>
      <c r="BP77" s="7">
        <v>511.23675750000001</v>
      </c>
      <c r="BQ77" s="10">
        <v>0.98099999999999998</v>
      </c>
      <c r="BT77" s="7">
        <v>351.34048819999998</v>
      </c>
      <c r="BU77" s="10">
        <v>0.96619999999999995</v>
      </c>
    </row>
    <row r="78" spans="1:94" x14ac:dyDescent="0.2">
      <c r="BB78" s="46">
        <v>19.905121088027954</v>
      </c>
      <c r="BC78" s="26">
        <v>0.95050000000000001</v>
      </c>
      <c r="BP78" s="7">
        <v>511.96252559999999</v>
      </c>
      <c r="BQ78" s="10">
        <v>0.98109999999999997</v>
      </c>
      <c r="BT78" s="7">
        <v>345.28287940000001</v>
      </c>
      <c r="BU78" s="10">
        <v>0.9718</v>
      </c>
    </row>
    <row r="79" spans="1:94" x14ac:dyDescent="0.2">
      <c r="BB79" s="46">
        <v>20.084750652313232</v>
      </c>
      <c r="BC79" s="26">
        <v>0.95040000000000002</v>
      </c>
      <c r="BP79" s="7">
        <v>512.86123369999996</v>
      </c>
      <c r="BQ79" s="10">
        <v>0.97860000000000003</v>
      </c>
      <c r="BT79" s="7">
        <v>342.88375810000002</v>
      </c>
      <c r="BU79" s="10">
        <v>0.9728</v>
      </c>
    </row>
    <row r="80" spans="1:94" x14ac:dyDescent="0.2">
      <c r="BB80" s="46">
        <v>20.029096364974976</v>
      </c>
      <c r="BC80" s="26">
        <v>0.95030000000000003</v>
      </c>
      <c r="BP80" s="4" t="s">
        <v>30</v>
      </c>
      <c r="BT80" s="7">
        <v>343.8025796</v>
      </c>
      <c r="BU80" s="10">
        <v>0.96379999999999999</v>
      </c>
    </row>
    <row r="81" spans="15:73" x14ac:dyDescent="0.2">
      <c r="BB81" s="46">
        <v>20.359308242797852</v>
      </c>
      <c r="BC81" s="26">
        <v>0.95030000000000003</v>
      </c>
      <c r="BP81" s="36">
        <f>MAX(BQ9:BQ79)</f>
        <v>0.98229999999999995</v>
      </c>
      <c r="BT81" s="7">
        <v>342.59532209999998</v>
      </c>
      <c r="BU81" s="10">
        <v>0.96340000000000003</v>
      </c>
    </row>
    <row r="82" spans="15:73" x14ac:dyDescent="0.2">
      <c r="BB82" s="46">
        <v>20.304019689559937</v>
      </c>
      <c r="BC82" s="26">
        <v>0.95020000000000004</v>
      </c>
      <c r="BP82" s="4" t="s">
        <v>11</v>
      </c>
      <c r="BT82" s="7">
        <v>344.16764879999999</v>
      </c>
      <c r="BU82" s="10">
        <v>0.97270000000000001</v>
      </c>
    </row>
    <row r="83" spans="15:73" x14ac:dyDescent="0.2">
      <c r="BB83" s="46">
        <v>20.177920818328857</v>
      </c>
      <c r="BC83" s="26">
        <v>0.95069999999999999</v>
      </c>
      <c r="BP83" s="7">
        <f>AVERAGE(BP9:BP79)</f>
        <v>514.01618480704235</v>
      </c>
      <c r="BT83" s="7">
        <v>349.22481820000002</v>
      </c>
      <c r="BU83" s="10">
        <v>0.97130000000000005</v>
      </c>
    </row>
    <row r="84" spans="15:73" x14ac:dyDescent="0.2"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BB84" s="46">
        <v>20.162124156951904</v>
      </c>
      <c r="BC84" s="26">
        <v>0.95099999999999996</v>
      </c>
      <c r="BP84" s="4" t="s">
        <v>31</v>
      </c>
      <c r="BT84" s="7">
        <v>342.19122909999999</v>
      </c>
      <c r="BU84" s="10">
        <v>0.97130000000000005</v>
      </c>
    </row>
    <row r="85" spans="15:73" ht="15" x14ac:dyDescent="0.25">
      <c r="P85" s="1" t="s">
        <v>51</v>
      </c>
      <c r="BB85" s="46">
        <v>20.23830509185791</v>
      </c>
      <c r="BC85" s="26">
        <v>0.95109999999999995</v>
      </c>
      <c r="BP85" s="7">
        <f>SUM(BP9:BP71)</f>
        <v>32401.492889399997</v>
      </c>
      <c r="BQ85" s="38" t="s">
        <v>32</v>
      </c>
      <c r="BT85" s="7">
        <v>358.83583470000002</v>
      </c>
      <c r="BU85" s="10">
        <v>0.96289999999999998</v>
      </c>
    </row>
    <row r="86" spans="15:73" ht="15" x14ac:dyDescent="0.25">
      <c r="O86" s="1" t="s">
        <v>52</v>
      </c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>
        <v>100</v>
      </c>
      <c r="AA86" s="61"/>
      <c r="AB86" s="60">
        <v>150</v>
      </c>
      <c r="AC86" s="62"/>
      <c r="AD86" s="61">
        <v>200</v>
      </c>
      <c r="AE86" s="61"/>
      <c r="AF86" s="61"/>
      <c r="AG86" s="61"/>
      <c r="BB86" s="46">
        <v>20.48777961730957</v>
      </c>
      <c r="BC86" s="26">
        <v>0.95140000000000002</v>
      </c>
      <c r="BT86" s="7">
        <v>350.86318519999998</v>
      </c>
      <c r="BU86" s="10">
        <v>0.97250000000000003</v>
      </c>
    </row>
    <row r="87" spans="15:73" x14ac:dyDescent="0.2">
      <c r="Z87" s="4" t="s">
        <v>1</v>
      </c>
      <c r="AA87" s="4" t="s">
        <v>2</v>
      </c>
      <c r="AB87" s="26" t="s">
        <v>1</v>
      </c>
      <c r="AC87" s="26" t="s">
        <v>2</v>
      </c>
      <c r="AD87" s="4" t="s">
        <v>1</v>
      </c>
      <c r="AE87" s="4" t="s">
        <v>2</v>
      </c>
      <c r="BB87" s="46">
        <v>20.176417350769043</v>
      </c>
      <c r="BC87" s="63">
        <v>0.9516</v>
      </c>
      <c r="BT87" s="7">
        <v>348.041538</v>
      </c>
      <c r="BU87" s="10">
        <v>0.97170000000000001</v>
      </c>
    </row>
    <row r="88" spans="15:73" x14ac:dyDescent="0.2">
      <c r="Z88" s="4">
        <v>21.121404170000002</v>
      </c>
      <c r="AA88" s="4">
        <v>0.93700000000000006</v>
      </c>
      <c r="AB88" s="46">
        <v>25.00434709</v>
      </c>
      <c r="AC88" s="26">
        <v>0.93600000000000005</v>
      </c>
      <c r="AD88" s="4">
        <v>139.72219899999999</v>
      </c>
      <c r="AE88" s="4">
        <v>0.93740000000000001</v>
      </c>
      <c r="BB88" s="46">
        <v>20.040344953536987</v>
      </c>
      <c r="BC88" s="26">
        <v>0.95140000000000002</v>
      </c>
      <c r="BT88" s="7">
        <v>351.53210569999999</v>
      </c>
      <c r="BU88" s="10">
        <v>0.97089999999999999</v>
      </c>
    </row>
    <row r="89" spans="15:73" x14ac:dyDescent="0.2">
      <c r="Z89" s="4">
        <v>23.91569543</v>
      </c>
      <c r="AA89" s="4">
        <v>0.95589999999999997</v>
      </c>
      <c r="AB89" s="46">
        <v>25.074943780000002</v>
      </c>
      <c r="AC89" s="26">
        <v>0.95489999999999997</v>
      </c>
      <c r="AD89" s="4">
        <v>135.1237137</v>
      </c>
      <c r="AE89" s="4">
        <v>0.95850000000000002</v>
      </c>
      <c r="BT89" s="7">
        <v>348.77270340000001</v>
      </c>
      <c r="BU89" s="10">
        <v>0.97230000000000005</v>
      </c>
    </row>
    <row r="90" spans="15:73" x14ac:dyDescent="0.2">
      <c r="Z90" s="4">
        <v>22.62303782</v>
      </c>
      <c r="AA90" s="4">
        <v>0.96250000000000002</v>
      </c>
      <c r="AB90" s="46">
        <v>25.110746379999998</v>
      </c>
      <c r="AC90" s="26">
        <v>0.96289999999999998</v>
      </c>
      <c r="AD90" s="4">
        <v>136.52930620000001</v>
      </c>
      <c r="AE90" s="4">
        <v>0.96550000000000002</v>
      </c>
      <c r="BT90" s="7">
        <v>350.75464010000002</v>
      </c>
      <c r="BU90" s="10">
        <v>0.9718</v>
      </c>
    </row>
    <row r="91" spans="15:73" x14ac:dyDescent="0.2">
      <c r="Z91" s="4">
        <v>23.030408380000001</v>
      </c>
      <c r="AA91" s="4">
        <v>0.96599999999999997</v>
      </c>
      <c r="AB91" s="46">
        <v>27.88932419</v>
      </c>
      <c r="AC91" s="26">
        <v>0.96689999999999998</v>
      </c>
      <c r="AD91" s="4">
        <v>134.7138884</v>
      </c>
      <c r="AE91" s="4">
        <v>0.9698</v>
      </c>
      <c r="BT91" s="7">
        <v>350.79917449999999</v>
      </c>
      <c r="BU91" s="10">
        <v>0.97030000000000005</v>
      </c>
    </row>
    <row r="92" spans="15:73" x14ac:dyDescent="0.2">
      <c r="Z92" s="4">
        <v>23.06521249</v>
      </c>
      <c r="AA92" s="4">
        <v>0.96930000000000005</v>
      </c>
      <c r="AB92" s="46">
        <v>28.064618830000001</v>
      </c>
      <c r="AC92" s="26">
        <v>0.96960000000000002</v>
      </c>
      <c r="AD92" s="4">
        <v>134.68789889999999</v>
      </c>
      <c r="AE92" s="4">
        <v>0.97119999999999995</v>
      </c>
      <c r="BT92" s="7">
        <v>349.56015660000003</v>
      </c>
      <c r="BU92" s="10">
        <v>0.97489999999999999</v>
      </c>
    </row>
    <row r="93" spans="15:73" x14ac:dyDescent="0.2">
      <c r="Z93" s="4">
        <v>22.415024519999999</v>
      </c>
      <c r="AA93" s="4">
        <v>0.97060000000000002</v>
      </c>
      <c r="AB93" s="46">
        <v>28.59015179</v>
      </c>
      <c r="AC93" s="26">
        <v>0.97189999999999999</v>
      </c>
      <c r="AD93" s="4">
        <v>135.80358150000001</v>
      </c>
      <c r="AE93" s="4">
        <v>0.97360000000000002</v>
      </c>
      <c r="BT93" s="7">
        <v>350.11301850000001</v>
      </c>
      <c r="BU93" s="10">
        <v>0.97440000000000004</v>
      </c>
    </row>
    <row r="94" spans="15:73" x14ac:dyDescent="0.2">
      <c r="Z94" s="4">
        <v>22.733743669999999</v>
      </c>
      <c r="AA94" s="4">
        <v>0.97199999999999998</v>
      </c>
      <c r="AB94" s="46">
        <v>27.956574679999999</v>
      </c>
      <c r="AC94" s="26">
        <v>0.97299999999999998</v>
      </c>
      <c r="AD94" s="4">
        <v>134.2340839</v>
      </c>
      <c r="AE94" s="4">
        <v>0.97470000000000001</v>
      </c>
      <c r="BT94" s="7">
        <v>349.42686629999997</v>
      </c>
      <c r="BU94" s="10">
        <v>0.9657</v>
      </c>
    </row>
    <row r="95" spans="15:73" x14ac:dyDescent="0.2">
      <c r="Z95" s="4">
        <v>21.631516699999999</v>
      </c>
      <c r="AA95" s="4">
        <v>0.97299999999999998</v>
      </c>
      <c r="AB95" s="46">
        <v>27.097398519999999</v>
      </c>
      <c r="AC95" s="26">
        <v>0.97370000000000001</v>
      </c>
      <c r="AD95" s="4">
        <v>134.03414799999999</v>
      </c>
      <c r="AE95" s="4">
        <v>0.97560000000000002</v>
      </c>
      <c r="BT95" s="7">
        <v>358.79279159999999</v>
      </c>
      <c r="BU95" s="10">
        <v>0.97199999999999998</v>
      </c>
    </row>
    <row r="96" spans="15:73" x14ac:dyDescent="0.2">
      <c r="Z96" s="4">
        <v>21.626093390000001</v>
      </c>
      <c r="AA96" s="4">
        <v>0.97299999999999998</v>
      </c>
      <c r="AB96" s="46">
        <v>27.62395716</v>
      </c>
      <c r="AC96" s="26">
        <v>0.9748</v>
      </c>
      <c r="AD96" s="4">
        <v>133.98216410000001</v>
      </c>
      <c r="AE96" s="4">
        <v>0.97619999999999996</v>
      </c>
      <c r="BT96" s="7">
        <v>351.52330799999999</v>
      </c>
      <c r="BU96" s="10">
        <v>0.97499999999999998</v>
      </c>
    </row>
    <row r="97" spans="26:73" x14ac:dyDescent="0.2">
      <c r="Z97" s="4">
        <v>21.289868349999999</v>
      </c>
      <c r="AA97" s="4">
        <v>0.97360000000000002</v>
      </c>
      <c r="AB97" s="46">
        <v>26.873858930000001</v>
      </c>
      <c r="AC97" s="26">
        <v>0.97499999999999998</v>
      </c>
      <c r="AD97" s="4">
        <v>135.57065560000001</v>
      </c>
      <c r="AE97" s="4">
        <v>0.9768</v>
      </c>
      <c r="BT97" s="7">
        <v>349.28082540000003</v>
      </c>
      <c r="BU97" s="10">
        <v>0.96819999999999995</v>
      </c>
    </row>
    <row r="98" spans="26:73" x14ac:dyDescent="0.2">
      <c r="Z98" s="4">
        <v>23.201008559999998</v>
      </c>
      <c r="AA98" s="4">
        <v>0.97460000000000002</v>
      </c>
      <c r="AB98" s="46">
        <v>26.481865410000001</v>
      </c>
      <c r="AC98" s="26">
        <v>0.97570000000000001</v>
      </c>
      <c r="AD98" s="4">
        <v>133.77023149999999</v>
      </c>
      <c r="AE98" s="4">
        <v>0.97719999999999996</v>
      </c>
      <c r="BT98" s="7">
        <v>349.33382870000003</v>
      </c>
      <c r="BU98" s="10">
        <v>0.96630000000000005</v>
      </c>
    </row>
    <row r="99" spans="26:73" x14ac:dyDescent="0.2">
      <c r="Z99" s="4">
        <v>23.40605807</v>
      </c>
      <c r="AA99" s="4">
        <v>0.97460000000000002</v>
      </c>
      <c r="AB99" s="51">
        <v>27.947472569999999</v>
      </c>
      <c r="AC99" s="15">
        <v>0.97650000000000003</v>
      </c>
      <c r="AD99" s="4">
        <v>134.79390359999999</v>
      </c>
      <c r="AE99" s="4">
        <v>0.97709999999999997</v>
      </c>
      <c r="BT99" s="7">
        <v>355.4879191</v>
      </c>
      <c r="BU99" s="10">
        <v>0.97250000000000003</v>
      </c>
    </row>
    <row r="100" spans="26:73" x14ac:dyDescent="0.2">
      <c r="Z100" s="4">
        <v>22.7865994</v>
      </c>
      <c r="AA100" s="4">
        <v>0.97499999999999998</v>
      </c>
      <c r="AB100" s="51">
        <v>28.239984750000001</v>
      </c>
      <c r="AC100" s="15">
        <v>0.9768</v>
      </c>
      <c r="AD100" s="4">
        <v>134.04114390000001</v>
      </c>
      <c r="AE100" s="4">
        <v>0.97660000000000002</v>
      </c>
      <c r="BT100" s="7">
        <v>346.2291257</v>
      </c>
      <c r="BU100" s="10">
        <v>0.97430000000000005</v>
      </c>
    </row>
    <row r="101" spans="26:73" x14ac:dyDescent="0.2">
      <c r="Z101" s="4">
        <v>21.550117019999998</v>
      </c>
      <c r="AA101" s="4">
        <v>0.97560000000000002</v>
      </c>
      <c r="AB101" s="51">
        <v>27.713349340000001</v>
      </c>
      <c r="AC101" s="15">
        <v>0.97729999999999995</v>
      </c>
      <c r="AD101" s="4">
        <v>138.10283229999999</v>
      </c>
      <c r="AE101" s="4">
        <v>0.97629999999999995</v>
      </c>
      <c r="BT101" s="7">
        <v>347.36838510000001</v>
      </c>
      <c r="BU101" s="10">
        <v>0.97419999999999995</v>
      </c>
    </row>
    <row r="102" spans="26:73" x14ac:dyDescent="0.2">
      <c r="Z102" s="4">
        <v>21.571814060000001</v>
      </c>
      <c r="AA102" s="4">
        <v>0.97519999999999996</v>
      </c>
      <c r="AB102" s="51">
        <v>27.881805180000001</v>
      </c>
      <c r="AC102" s="15">
        <v>0.97799999999999998</v>
      </c>
      <c r="AD102" s="4">
        <v>138.6436894</v>
      </c>
      <c r="AE102" s="4">
        <v>0.97629999999999995</v>
      </c>
      <c r="BT102" s="7">
        <v>346.63609270000001</v>
      </c>
      <c r="BU102" s="10">
        <v>0.97389999999999999</v>
      </c>
    </row>
    <row r="103" spans="26:73" x14ac:dyDescent="0.2">
      <c r="Z103" s="4">
        <v>23.09739184</v>
      </c>
      <c r="AA103" s="4">
        <v>0.97550000000000003</v>
      </c>
      <c r="AB103" s="54">
        <v>27.46518588</v>
      </c>
      <c r="AC103" s="10">
        <v>0.97840000000000005</v>
      </c>
      <c r="AD103" s="4">
        <v>131.6489105</v>
      </c>
      <c r="AE103" s="4">
        <v>0.97729999999999995</v>
      </c>
      <c r="BT103" s="7">
        <v>353.45708389999999</v>
      </c>
      <c r="BU103" s="10">
        <v>0.9698</v>
      </c>
    </row>
    <row r="104" spans="26:73" x14ac:dyDescent="0.2">
      <c r="Z104" s="4">
        <v>23.57892442</v>
      </c>
      <c r="AA104" s="4">
        <v>0.97599999999999998</v>
      </c>
      <c r="AB104" s="54">
        <v>27.770629639999999</v>
      </c>
      <c r="AC104" s="10">
        <v>0.97809999999999997</v>
      </c>
      <c r="AD104" s="4">
        <v>139.36744239999999</v>
      </c>
      <c r="AE104" s="4">
        <v>0.97760000000000002</v>
      </c>
      <c r="BT104" s="7">
        <v>345.85785149999998</v>
      </c>
      <c r="BU104" s="10">
        <v>0.97499999999999998</v>
      </c>
    </row>
    <row r="105" spans="26:73" x14ac:dyDescent="0.2">
      <c r="Z105" s="4">
        <v>23.190188880000001</v>
      </c>
      <c r="AA105" s="4">
        <v>0.97650000000000003</v>
      </c>
      <c r="AB105" s="54">
        <v>26.247188810000001</v>
      </c>
      <c r="AC105" s="10">
        <v>0.97889999999999999</v>
      </c>
      <c r="AD105" s="4">
        <v>136.73528479999999</v>
      </c>
      <c r="AE105" s="4">
        <v>0.97809999999999997</v>
      </c>
      <c r="BT105" s="7">
        <v>346.64323380000002</v>
      </c>
      <c r="BU105" s="10">
        <v>0.9677</v>
      </c>
    </row>
    <row r="106" spans="26:73" x14ac:dyDescent="0.2">
      <c r="Z106" s="4">
        <v>22.675600530000001</v>
      </c>
      <c r="AA106" s="4">
        <v>0.97619999999999996</v>
      </c>
      <c r="AB106" s="54">
        <v>26.61151409</v>
      </c>
      <c r="AC106" s="10">
        <v>0.97899999999999998</v>
      </c>
      <c r="AD106" s="4">
        <v>138.52369759999999</v>
      </c>
      <c r="AE106" s="4">
        <v>0.97850000000000004</v>
      </c>
      <c r="BT106" s="7">
        <v>346.1721129</v>
      </c>
      <c r="BU106" s="10">
        <v>0.97230000000000005</v>
      </c>
    </row>
    <row r="107" spans="26:73" x14ac:dyDescent="0.2">
      <c r="Z107" s="4">
        <v>22.99736214</v>
      </c>
      <c r="AA107" s="4">
        <v>0.97589999999999999</v>
      </c>
      <c r="AB107" s="54">
        <v>26.972343209999998</v>
      </c>
      <c r="AC107" s="10">
        <v>0.9788</v>
      </c>
      <c r="AD107" s="4">
        <v>138.6596677</v>
      </c>
      <c r="AE107" s="4">
        <v>0.97909999999999997</v>
      </c>
      <c r="BT107" s="7">
        <v>346.7331681</v>
      </c>
      <c r="BU107" s="10">
        <v>0.97189999999999999</v>
      </c>
    </row>
    <row r="108" spans="26:73" x14ac:dyDescent="0.2">
      <c r="Z108" s="4">
        <v>22.907731290000001</v>
      </c>
      <c r="AA108" s="4">
        <v>0.97619999999999996</v>
      </c>
      <c r="AB108" s="54">
        <v>25.375307079999999</v>
      </c>
      <c r="AC108" s="10">
        <v>0.9788</v>
      </c>
      <c r="AD108" s="4">
        <v>138.2797904</v>
      </c>
      <c r="AE108" s="4">
        <v>0.97899999999999998</v>
      </c>
      <c r="BT108" s="7">
        <v>354.14364269999999</v>
      </c>
      <c r="BU108" s="10">
        <v>0.97430000000000005</v>
      </c>
    </row>
    <row r="109" spans="26:73" x14ac:dyDescent="0.2">
      <c r="Z109" s="4">
        <v>22.29762959</v>
      </c>
      <c r="AA109" s="4">
        <v>0.97650000000000003</v>
      </c>
      <c r="AB109" s="54">
        <v>26.070122720000001</v>
      </c>
      <c r="AC109" s="10">
        <v>0.97909999999999997</v>
      </c>
      <c r="AD109" s="4">
        <v>135.9455366</v>
      </c>
      <c r="AE109" s="4">
        <v>0.97970000000000002</v>
      </c>
      <c r="BT109" s="7">
        <v>347.56842799999998</v>
      </c>
      <c r="BU109" s="10">
        <v>0.97340000000000004</v>
      </c>
    </row>
    <row r="110" spans="26:73" x14ac:dyDescent="0.2">
      <c r="Z110" s="4">
        <v>23.349569800000001</v>
      </c>
      <c r="AA110" s="4">
        <v>0.97650000000000003</v>
      </c>
      <c r="AB110" s="54">
        <v>27.19011497</v>
      </c>
      <c r="AC110" s="10">
        <v>0.97870000000000001</v>
      </c>
      <c r="AD110" s="4">
        <v>139.52139310000001</v>
      </c>
      <c r="AE110" s="4">
        <v>0.97960000000000003</v>
      </c>
      <c r="BT110" s="7">
        <v>347.6394598</v>
      </c>
      <c r="BU110" s="10">
        <v>0.97270000000000001</v>
      </c>
    </row>
    <row r="111" spans="26:73" x14ac:dyDescent="0.2">
      <c r="Z111" s="4">
        <v>23.73681307</v>
      </c>
      <c r="AA111" s="4">
        <v>0.97650000000000003</v>
      </c>
      <c r="AB111" s="54">
        <v>25.915284400000001</v>
      </c>
      <c r="AC111" s="10">
        <v>0.9788</v>
      </c>
      <c r="AD111" s="4">
        <v>139.29646489999999</v>
      </c>
      <c r="AE111" s="4">
        <v>0.97960000000000003</v>
      </c>
      <c r="BT111" s="7">
        <v>347.35738040000001</v>
      </c>
      <c r="BU111" s="10">
        <v>0.97319999999999995</v>
      </c>
    </row>
    <row r="112" spans="26:73" x14ac:dyDescent="0.2">
      <c r="Z112" s="4">
        <v>22.969455719999999</v>
      </c>
      <c r="AA112" s="4">
        <v>0.9768</v>
      </c>
      <c r="AB112" s="54">
        <v>26.721639870000001</v>
      </c>
      <c r="AC112" s="10">
        <v>0.97889999999999999</v>
      </c>
      <c r="AD112" s="4">
        <v>138.9625714</v>
      </c>
      <c r="AE112" s="4">
        <v>0.98019999999999996</v>
      </c>
      <c r="BT112" s="7">
        <v>354.46421909999998</v>
      </c>
      <c r="BU112" s="10">
        <v>0.97399999999999998</v>
      </c>
    </row>
    <row r="113" spans="26:73" x14ac:dyDescent="0.2">
      <c r="Z113" s="4">
        <v>22.811434980000001</v>
      </c>
      <c r="AA113" s="4">
        <v>0.97670000000000001</v>
      </c>
      <c r="AB113" s="54">
        <v>28.112016440000001</v>
      </c>
      <c r="AC113" s="10">
        <v>0.9788</v>
      </c>
      <c r="AD113" s="4">
        <v>140.1861653</v>
      </c>
      <c r="AE113" s="4">
        <v>0.98060000000000003</v>
      </c>
      <c r="BT113" s="7">
        <v>346.44017910000002</v>
      </c>
      <c r="BU113" s="10">
        <v>0.97009999999999996</v>
      </c>
    </row>
    <row r="114" spans="26:73" x14ac:dyDescent="0.2">
      <c r="Z114" s="4">
        <v>23.026808020000001</v>
      </c>
      <c r="AA114" s="4">
        <v>0.9768</v>
      </c>
      <c r="AB114" s="54">
        <v>25.28234887</v>
      </c>
      <c r="AC114" s="10">
        <v>0.97929999999999995</v>
      </c>
      <c r="AD114" s="4">
        <v>132.7155688</v>
      </c>
      <c r="AE114" s="4">
        <v>0.98060000000000003</v>
      </c>
      <c r="BT114" s="7">
        <v>345.59898399999997</v>
      </c>
      <c r="BU114" s="10">
        <v>0.97399999999999998</v>
      </c>
    </row>
    <row r="115" spans="26:73" x14ac:dyDescent="0.2">
      <c r="Z115" s="4">
        <v>22.655641320000001</v>
      </c>
      <c r="AA115" s="4">
        <v>0.97689999999999999</v>
      </c>
      <c r="AB115" s="54">
        <v>28.280057670000001</v>
      </c>
      <c r="AC115" s="10">
        <v>0.97929999999999995</v>
      </c>
      <c r="AD115" s="4">
        <v>132.90550830000001</v>
      </c>
      <c r="AE115" s="4">
        <v>0.98089999999999999</v>
      </c>
      <c r="BT115" s="7">
        <v>346.19011710000001</v>
      </c>
      <c r="BU115" s="10">
        <v>0.97299999999999998</v>
      </c>
    </row>
    <row r="116" spans="26:73" x14ac:dyDescent="0.2">
      <c r="Z116" s="4">
        <v>21.89276147</v>
      </c>
      <c r="AA116" s="4">
        <v>0.97709999999999997</v>
      </c>
      <c r="AB116" s="54">
        <v>28.519684080000001</v>
      </c>
      <c r="AC116" s="10">
        <v>0.97899999999999998</v>
      </c>
      <c r="AD116" s="4">
        <v>130.4153039</v>
      </c>
      <c r="AE116" s="4">
        <v>0.98129999999999995</v>
      </c>
      <c r="BT116" s="7">
        <v>346.9062965</v>
      </c>
      <c r="BU116" s="10">
        <v>0.97219999999999995</v>
      </c>
    </row>
    <row r="117" spans="26:73" x14ac:dyDescent="0.2">
      <c r="Z117" s="4">
        <v>22.841086149999999</v>
      </c>
      <c r="AA117" s="4">
        <v>0.97709999999999997</v>
      </c>
      <c r="AB117" s="54">
        <v>27.8652184</v>
      </c>
      <c r="AC117" s="10">
        <v>0.97940000000000005</v>
      </c>
      <c r="AD117" s="4">
        <v>128.76583170000001</v>
      </c>
      <c r="AE117" s="4">
        <v>0.98119999999999996</v>
      </c>
      <c r="BT117" s="4" t="s">
        <v>30</v>
      </c>
    </row>
    <row r="118" spans="26:73" x14ac:dyDescent="0.2">
      <c r="Z118" s="4">
        <v>22.020949359999999</v>
      </c>
      <c r="AA118" s="4">
        <v>0.97719999999999996</v>
      </c>
      <c r="AB118" s="54">
        <v>27.049794670000001</v>
      </c>
      <c r="AC118" s="10">
        <v>0.97940000000000005</v>
      </c>
      <c r="AD118" s="4">
        <v>130.30833820000001</v>
      </c>
      <c r="AE118" s="4">
        <v>0.98119999999999996</v>
      </c>
      <c r="BT118" s="36">
        <f>MAX(BU9:BU116)</f>
        <v>0.97499999999999998</v>
      </c>
    </row>
    <row r="119" spans="26:73" x14ac:dyDescent="0.2">
      <c r="Z119" s="4">
        <v>23.913530590000001</v>
      </c>
      <c r="AA119" s="4">
        <v>0.97740000000000005</v>
      </c>
      <c r="AB119" s="54">
        <v>27.883291010000001</v>
      </c>
      <c r="AC119" s="10">
        <v>0.97960000000000003</v>
      </c>
      <c r="AD119" s="4">
        <v>130.22334530000001</v>
      </c>
      <c r="AE119" s="4">
        <v>0.98050000000000004</v>
      </c>
      <c r="BT119" s="4" t="s">
        <v>11</v>
      </c>
    </row>
    <row r="120" spans="26:73" x14ac:dyDescent="0.2">
      <c r="Z120" s="4">
        <v>22.557416440000001</v>
      </c>
      <c r="AA120" s="4">
        <v>0.97729999999999995</v>
      </c>
      <c r="AB120" s="54">
        <v>27.31506658</v>
      </c>
      <c r="AC120" s="10">
        <v>0.97950000000000004</v>
      </c>
      <c r="AD120" s="4">
        <v>130.06037760000001</v>
      </c>
      <c r="AE120" s="4">
        <v>0.98070000000000002</v>
      </c>
      <c r="BT120" s="7">
        <f>AVERAGE(BT9:BT116)</f>
        <v>345.74374927129617</v>
      </c>
    </row>
    <row r="121" spans="26:73" x14ac:dyDescent="0.2">
      <c r="Z121" s="4">
        <v>24.74566746</v>
      </c>
      <c r="AA121" s="4">
        <v>0.97740000000000005</v>
      </c>
      <c r="AB121" s="54">
        <v>28.109725480000002</v>
      </c>
      <c r="AC121" s="10">
        <v>0.97940000000000005</v>
      </c>
      <c r="AD121" s="4">
        <v>131.3889532</v>
      </c>
      <c r="AE121" s="4">
        <v>0.98070000000000002</v>
      </c>
      <c r="BT121" s="4" t="s">
        <v>31</v>
      </c>
    </row>
    <row r="122" spans="26:73" x14ac:dyDescent="0.2">
      <c r="Z122" s="4">
        <v>22.537673000000002</v>
      </c>
      <c r="AA122" s="4">
        <v>0.97719999999999996</v>
      </c>
      <c r="AB122" s="54">
        <v>27.18614268</v>
      </c>
      <c r="AC122" s="10">
        <v>0.97970000000000002</v>
      </c>
      <c r="AD122" s="4">
        <v>130.42626050000001</v>
      </c>
      <c r="AE122" s="4">
        <v>0.98109999999999997</v>
      </c>
      <c r="BT122" s="7">
        <f>SUM(BT9:BT104)</f>
        <v>33164.4676998</v>
      </c>
      <c r="BU122" s="39">
        <v>2</v>
      </c>
    </row>
    <row r="123" spans="26:73" x14ac:dyDescent="0.2">
      <c r="Z123" s="4">
        <v>21.639779090000001</v>
      </c>
      <c r="AA123" s="4">
        <v>0.97699999999999998</v>
      </c>
      <c r="AB123" s="54">
        <v>28.148393630000001</v>
      </c>
      <c r="AC123" s="10">
        <v>0.98</v>
      </c>
      <c r="AD123" s="4">
        <v>130.67118139999999</v>
      </c>
      <c r="AE123" s="4">
        <v>0.98140000000000005</v>
      </c>
    </row>
    <row r="124" spans="26:73" x14ac:dyDescent="0.2">
      <c r="Z124" s="4">
        <v>21.717763189999999</v>
      </c>
      <c r="AA124" s="4">
        <v>0.97699999999999998</v>
      </c>
      <c r="AB124" s="54">
        <v>27.586749789999999</v>
      </c>
      <c r="AC124" s="10">
        <v>0.9798</v>
      </c>
      <c r="AD124" s="4">
        <v>130.82213279999999</v>
      </c>
      <c r="AE124" s="4">
        <v>0.98180000000000001</v>
      </c>
    </row>
    <row r="125" spans="26:73" x14ac:dyDescent="0.2">
      <c r="Z125" s="4">
        <v>21.327181580000001</v>
      </c>
      <c r="AA125" s="4">
        <v>0.9768</v>
      </c>
      <c r="AB125" s="54">
        <v>27.242494109999999</v>
      </c>
      <c r="AC125" s="10">
        <v>0.97989999999999999</v>
      </c>
      <c r="AD125" s="4">
        <v>130.87311700000001</v>
      </c>
      <c r="AE125" s="4">
        <v>0.98170000000000002</v>
      </c>
    </row>
    <row r="126" spans="26:73" x14ac:dyDescent="0.2">
      <c r="Z126" s="4">
        <v>21.81398368</v>
      </c>
      <c r="AA126" s="4">
        <v>0.97729999999999995</v>
      </c>
      <c r="AB126" s="54">
        <v>28.992682219999999</v>
      </c>
      <c r="AC126" s="10">
        <v>0.98009999999999997</v>
      </c>
      <c r="AD126" s="4">
        <v>129.9624081</v>
      </c>
      <c r="AE126" s="4">
        <v>0.98160000000000003</v>
      </c>
    </row>
    <row r="127" spans="26:73" x14ac:dyDescent="0.2">
      <c r="Z127" s="4">
        <v>21.753244160000001</v>
      </c>
      <c r="AA127" s="4">
        <v>0.97719999999999996</v>
      </c>
      <c r="AB127" s="54">
        <v>27.881367210000001</v>
      </c>
      <c r="AC127" s="10">
        <v>0.98019999999999996</v>
      </c>
      <c r="AD127" s="4">
        <v>129.18764229999999</v>
      </c>
      <c r="AE127" s="4">
        <v>0.98180000000000001</v>
      </c>
    </row>
    <row r="128" spans="26:73" x14ac:dyDescent="0.2">
      <c r="Z128" s="4" t="s">
        <v>9</v>
      </c>
      <c r="AA128" s="14" t="s">
        <v>10</v>
      </c>
      <c r="AB128" s="54">
        <v>26.064931869999999</v>
      </c>
      <c r="AC128" s="10">
        <v>0.98029999999999995</v>
      </c>
      <c r="AD128" s="4">
        <v>130.31429700000001</v>
      </c>
      <c r="AE128" s="4">
        <v>0.98160000000000003</v>
      </c>
    </row>
    <row r="129" spans="26:31" x14ac:dyDescent="0.2">
      <c r="Z129" s="7">
        <f>SUM(Z88:Z119)</f>
        <v>725.93048120000014</v>
      </c>
      <c r="AA129" s="15">
        <f>MAX(AA88:AA127)</f>
        <v>0.97740000000000005</v>
      </c>
      <c r="AB129" s="54">
        <v>26.06692576</v>
      </c>
      <c r="AC129" s="10">
        <v>0.98040000000000005</v>
      </c>
      <c r="AD129" s="4">
        <v>129.3695979</v>
      </c>
      <c r="AE129" s="4">
        <v>0.9819</v>
      </c>
    </row>
    <row r="130" spans="26:31" x14ac:dyDescent="0.2">
      <c r="Z130" s="4" t="s">
        <v>11</v>
      </c>
      <c r="AB130" s="54">
        <v>25.66460919</v>
      </c>
      <c r="AC130" s="10">
        <v>0.98019999999999996</v>
      </c>
      <c r="AD130" s="4">
        <v>130.306299</v>
      </c>
      <c r="AE130" s="4">
        <v>0.98229999999999995</v>
      </c>
    </row>
    <row r="131" spans="26:31" x14ac:dyDescent="0.2">
      <c r="Z131" s="9">
        <f>AVERAGE(Z88:Z127)</f>
        <v>22.600579745000008</v>
      </c>
      <c r="AB131" s="54">
        <v>25.664453510000001</v>
      </c>
      <c r="AC131" s="10">
        <v>0.98019999999999996</v>
      </c>
      <c r="AD131" s="4">
        <v>130.5992038</v>
      </c>
      <c r="AE131" s="4">
        <v>0.98229999999999995</v>
      </c>
    </row>
    <row r="132" spans="26:31" x14ac:dyDescent="0.2">
      <c r="AB132" s="54">
        <v>26.201053139999999</v>
      </c>
      <c r="AC132" s="10">
        <v>0.98019999999999996</v>
      </c>
      <c r="AD132" s="4">
        <v>130.5552208</v>
      </c>
      <c r="AE132" s="4">
        <v>0.98229999999999995</v>
      </c>
    </row>
    <row r="133" spans="26:31" x14ac:dyDescent="0.2">
      <c r="AB133" s="54">
        <v>27.002664800000002</v>
      </c>
      <c r="AC133" s="10">
        <v>0.98009999999999997</v>
      </c>
      <c r="AD133" s="4">
        <v>129.7034912</v>
      </c>
      <c r="AE133" s="4">
        <v>0.98199999999999998</v>
      </c>
    </row>
    <row r="134" spans="26:31" x14ac:dyDescent="0.2">
      <c r="AB134" s="54">
        <v>27.151394369999998</v>
      </c>
      <c r="AC134" s="10">
        <v>0.98019999999999996</v>
      </c>
      <c r="AD134" s="4">
        <v>128.01803140000001</v>
      </c>
      <c r="AE134" s="4">
        <v>0.98180000000000001</v>
      </c>
    </row>
    <row r="135" spans="26:31" x14ac:dyDescent="0.2">
      <c r="AB135" s="54">
        <v>26.497380969999998</v>
      </c>
      <c r="AC135" s="10">
        <v>0.97989999999999999</v>
      </c>
      <c r="AD135" s="4">
        <v>128.25895360000001</v>
      </c>
      <c r="AE135" s="4">
        <v>0.98170000000000002</v>
      </c>
    </row>
    <row r="136" spans="26:31" x14ac:dyDescent="0.2">
      <c r="AB136" s="54">
        <v>25.012195590000001</v>
      </c>
      <c r="AC136" s="10">
        <v>0.98009999999999997</v>
      </c>
      <c r="AD136" s="4">
        <v>128.2479572</v>
      </c>
      <c r="AE136" s="4">
        <v>0.98180000000000001</v>
      </c>
    </row>
    <row r="137" spans="26:31" x14ac:dyDescent="0.2">
      <c r="AB137" s="54">
        <v>26.196272130000001</v>
      </c>
      <c r="AC137" s="10">
        <v>0.98019999999999996</v>
      </c>
      <c r="AD137" s="4">
        <v>128.4099057</v>
      </c>
      <c r="AE137" s="4">
        <v>0.98150000000000004</v>
      </c>
    </row>
    <row r="138" spans="26:31" x14ac:dyDescent="0.2">
      <c r="AB138" s="4" t="s">
        <v>9</v>
      </c>
      <c r="AC138" s="4" t="s">
        <v>10</v>
      </c>
      <c r="AD138" s="4">
        <v>128.35892129999999</v>
      </c>
      <c r="AE138" s="4">
        <v>0.98140000000000005</v>
      </c>
    </row>
    <row r="139" spans="26:31" x14ac:dyDescent="0.2">
      <c r="AB139" s="7">
        <f>SUM(AB88:AB129)</f>
        <v>1141.4766197399999</v>
      </c>
      <c r="AC139" s="10">
        <f>MAX(AC88:AC137)</f>
        <v>0.98040000000000005</v>
      </c>
      <c r="AD139" s="4" t="s">
        <v>9</v>
      </c>
      <c r="AE139" s="4" t="s">
        <v>10</v>
      </c>
    </row>
    <row r="140" spans="26:31" x14ac:dyDescent="0.2">
      <c r="AB140" s="4" t="s">
        <v>11</v>
      </c>
      <c r="AD140" s="7">
        <f>SUM(AD88:AD130)</f>
        <v>5769.5965277000005</v>
      </c>
      <c r="AE140" s="10">
        <f>MAX(AE88:AE138)</f>
        <v>0.98229999999999995</v>
      </c>
    </row>
    <row r="141" spans="26:31" x14ac:dyDescent="0.2">
      <c r="AB141" s="9">
        <f>AVERAGE(AB88:AB137)</f>
        <v>27.01733286879999</v>
      </c>
      <c r="AD141" s="4" t="s">
        <v>11</v>
      </c>
    </row>
    <row r="142" spans="26:31" x14ac:dyDescent="0.2">
      <c r="AD142" s="9">
        <f>AVERAGE(AD88:AD138)</f>
        <v>133.36761201372551</v>
      </c>
    </row>
  </sheetData>
  <mergeCells count="4">
    <mergeCell ref="BF7:BG7"/>
    <mergeCell ref="BL7:BM7"/>
    <mergeCell ref="BN7:BO7"/>
    <mergeCell ref="BD7:BE7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2018-10-07T17:37:05Z</dcterms:created>
  <dcterms:modified xsi:type="dcterms:W3CDTF">2018-10-17T20:03:42Z</dcterms:modified>
</cp:coreProperties>
</file>