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<sst xmlns="http://schemas.openxmlformats.org/spreadsheetml/2006/main" count="53" uniqueCount="49">
  <si>
    <t>X-Wing</t>
  </si>
  <si>
    <t>Corellian Corvette</t>
  </si>
  <si>
    <t>Millenium Falke</t>
  </si>
  <si>
    <t>Bauteilpreise</t>
  </si>
  <si>
    <t>Minimalwert</t>
  </si>
  <si>
    <t>Maximalwert</t>
  </si>
  <si>
    <t>Lagerkosten/Stück</t>
  </si>
  <si>
    <t>Anfangswerte</t>
  </si>
  <si>
    <t>Rumpfbauteile</t>
  </si>
  <si>
    <t>Rumpfbauteil:</t>
  </si>
  <si>
    <t>Startkapital:</t>
  </si>
  <si>
    <t>Hitzeschilde</t>
  </si>
  <si>
    <t>Hitzeschild:</t>
  </si>
  <si>
    <t>Personal (*):</t>
  </si>
  <si>
    <t>Triebwerke</t>
  </si>
  <si>
    <t>Triebwerk:</t>
  </si>
  <si>
    <t>Personal (**):</t>
  </si>
  <si>
    <t>Rumpfbauteile (Kosten)</t>
  </si>
  <si>
    <t>Sonderteile</t>
  </si>
  <si>
    <t>Personal(***):</t>
  </si>
  <si>
    <t>Hitzeschilde (Kosten)</t>
  </si>
  <si>
    <t>Geschütz:</t>
  </si>
  <si>
    <t>Personalkosten:</t>
  </si>
  <si>
    <t>Triebwerke (Kosten)</t>
  </si>
  <si>
    <t>Transportkapsel</t>
  </si>
  <si>
    <t>Produktion (X-Wing):</t>
  </si>
  <si>
    <t>Sonderteilkosten</t>
  </si>
  <si>
    <t>Forschungsausstattung:</t>
  </si>
  <si>
    <t>Umsatz (bei vollem Verkauf):</t>
  </si>
  <si>
    <t>Gesamtkosten</t>
  </si>
  <si>
    <t>Personalkosten</t>
  </si>
  <si>
    <t>Werbungskosten</t>
  </si>
  <si>
    <t>Schulungskosten</t>
  </si>
  <si>
    <t>Qualität</t>
  </si>
  <si>
    <t>Kosten:</t>
  </si>
  <si>
    <t>Startverkaufpreise</t>
  </si>
  <si>
    <t>R2D2</t>
  </si>
  <si>
    <t>Produktion (Corellian Corvette):</t>
  </si>
  <si>
    <t>anfallende Zusatzkosten in %</t>
  </si>
  <si>
    <t>Kampfdroide</t>
  </si>
  <si>
    <t>anfallende Zusatzkosten</t>
  </si>
  <si>
    <t>Droideka</t>
  </si>
  <si>
    <t>Produktion (Millenium Falke):</t>
  </si>
  <si>
    <t>Anzahl Pro Raumschiff (Pers)</t>
  </si>
  <si>
    <t>Anzahl Gesamt (bei Startwert)</t>
  </si>
  <si>
    <t>Gesamtumsatz:</t>
  </si>
  <si>
    <t>Gesamtkosten:</t>
  </si>
  <si>
    <t>Zinssatz bei Überziehung in %</t>
  </si>
  <si>
    <t>Gewinn bei Anfangsproduktion:</t>
  </si>
</sst>
</file>

<file path=xl/styles.xml><?xml version="1.0" encoding="utf-8"?>
<styleSheet xmlns="http://schemas.openxmlformats.org/spreadsheetml/2006/main">
  <numFmts count="5">
    <numFmt formatCode="GENERAL" numFmtId="164"/>
    <numFmt formatCode="[$฿-41E]#,##0.00" numFmtId="165"/>
    <numFmt formatCode="_ * #,##0.00_ [$฿-41E]_ ;_ * \-#,##0.00\ [$฿-41E]_ ;_ * \-??_ [$฿-41E]_ ;_ @_ " numFmtId="166"/>
    <numFmt formatCode="0.00%" numFmtId="167"/>
    <numFmt formatCode="_-* #,##0.00&quot; €&quot;_-;\-* #,##0.00&quot; €&quot;_-;_-* \-??&quot; €&quot;_-;_-@_-" numFmtId="168"/>
  </numFmts>
  <fonts count="1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FF"/>
      <sz val="11"/>
      <u val="single"/>
    </font>
    <font>
      <name val="Calibri"/>
      <charset val="1"/>
      <family val="2"/>
      <b val="true"/>
      <color rgb="00000000"/>
      <sz val="11"/>
      <u val="single"/>
    </font>
    <font>
      <name val="Calibri"/>
      <charset val="1"/>
      <family val="2"/>
      <color rgb="00000000"/>
      <sz val="11"/>
      <u val="single"/>
    </font>
    <font>
      <name val="Calibri"/>
      <charset val="1"/>
      <family val="2"/>
      <b val="true"/>
      <sz val="11"/>
      <u val="single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sz val="11"/>
    </font>
  </fonts>
  <fills count="11">
    <fill>
      <patternFill patternType="none"/>
    </fill>
    <fill>
      <patternFill patternType="gray125"/>
    </fill>
    <fill>
      <patternFill patternType="solid">
        <fgColor rgb="0092D050"/>
        <bgColor rgb="00C0C0C0"/>
      </patternFill>
    </fill>
    <fill>
      <patternFill patternType="solid">
        <fgColor rgb="00FFFF00"/>
        <bgColor rgb="00FFFF00"/>
      </patternFill>
    </fill>
    <fill>
      <patternFill patternType="solid">
        <fgColor rgb="00FFFF99"/>
        <bgColor rgb="00FFFFCC"/>
      </patternFill>
    </fill>
    <fill>
      <patternFill patternType="solid">
        <fgColor rgb="00FFC000"/>
        <bgColor rgb="00FF9900"/>
      </patternFill>
    </fill>
    <fill>
      <patternFill patternType="solid">
        <fgColor rgb="0000B050"/>
        <bgColor rgb="00008080"/>
      </patternFill>
    </fill>
    <fill>
      <patternFill patternType="solid">
        <fgColor rgb="00FF0000"/>
        <bgColor rgb="00C00000"/>
      </patternFill>
    </fill>
    <fill>
      <patternFill patternType="solid">
        <fgColor rgb="00C00000"/>
        <bgColor rgb="00FF0000"/>
      </patternFill>
    </fill>
    <fill>
      <patternFill patternType="solid">
        <fgColor rgb="00000000"/>
        <bgColor rgb="00003300"/>
      </patternFill>
    </fill>
    <fill>
      <patternFill patternType="solid">
        <fgColor rgb="00FAC090"/>
        <bgColor rgb="00C0C0C0"/>
      </patternFill>
    </fill>
  </fills>
  <borders count="11">
    <border diagonalDown="false" diagonalUp="false">
      <left/>
      <right/>
      <top/>
      <bottom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/>
      <right/>
      <top/>
      <bottom style="thin"/>
      <diagonal/>
    </border>
    <border diagonalDown="false" diagonalUp="false">
      <left/>
      <right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thin"/>
      <right/>
      <top style="medium"/>
      <bottom/>
      <diagonal/>
    </border>
    <border diagonalDown="false" diagonalUp="false">
      <left style="thin"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8">
    <xf applyAlignment="false" applyBorder="false" applyFont="false" applyProtection="false" borderId="0" fillId="0" fontId="0" numFmtId="164" xfId="0"/>
    <xf applyAlignment="false" applyBorder="true" applyFont="false" applyProtection="false" borderId="1" fillId="2" fontId="0" numFmtId="164" xfId="0"/>
    <xf applyAlignment="true" applyBorder="true" applyFont="true" applyProtection="true" borderId="2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/>
    <xf applyAlignment="false" applyBorder="false" applyFont="false" applyProtection="false" borderId="0" fillId="3" fontId="0" numFmtId="164" xfId="0"/>
    <xf applyAlignment="true" applyBorder="false" applyFont="true" applyProtection="false" borderId="0" fillId="4" fontId="6" numFmtId="164" xfId="0">
      <alignment horizontal="center" indent="0" shrinkToFit="false" textRotation="0" vertical="bottom" wrapText="false"/>
    </xf>
    <xf applyAlignment="true" applyBorder="true" applyFont="true" applyProtection="false" borderId="0" fillId="4" fontId="6" numFmtId="164" xfId="0">
      <alignment horizontal="center" indent="0" shrinkToFit="false" textRotation="0" vertical="bottom" wrapText="false"/>
    </xf>
    <xf applyAlignment="false" applyBorder="false" applyFont="true" applyProtection="false" borderId="0" fillId="5" fontId="7" numFmtId="164" xfId="0"/>
    <xf applyAlignment="false" applyBorder="false" applyFont="false" applyProtection="false" borderId="0" fillId="5" fontId="0" numFmtId="164" xfId="0"/>
    <xf applyAlignment="false" applyBorder="true" applyFont="true" applyProtection="false" borderId="3" fillId="2" fontId="8" numFmtId="164" xfId="0"/>
    <xf applyAlignment="false" applyBorder="true" applyFont="false" applyProtection="false" borderId="4" fillId="2" fontId="0" numFmtId="164" xfId="0"/>
    <xf applyAlignment="false" applyBorder="false" applyFont="false" applyProtection="false" borderId="0" fillId="3" fontId="0" numFmtId="165" xfId="0"/>
    <xf applyAlignment="false" applyBorder="false" applyFont="false" applyProtection="false" borderId="0" fillId="4" fontId="0" numFmtId="165" xfId="0"/>
    <xf applyAlignment="false" applyBorder="true" applyFont="true" applyProtection="false" borderId="5" fillId="5" fontId="0" numFmtId="164" xfId="0"/>
    <xf applyAlignment="false" applyBorder="true" applyFont="true" applyProtection="false" borderId="5" fillId="5" fontId="8" numFmtId="165" xfId="0"/>
    <xf applyAlignment="false" applyBorder="true" applyFont="true" applyProtection="false" borderId="0" fillId="2" fontId="8" numFmtId="164" xfId="0"/>
    <xf applyAlignment="false" applyBorder="true" applyFont="true" applyProtection="false" borderId="1" fillId="2" fontId="8" numFmtId="164" xfId="0"/>
    <xf applyAlignment="false" applyBorder="true" applyFont="false" applyProtection="false" borderId="2" fillId="2" fontId="0" numFmtId="164" xfId="0"/>
    <xf applyAlignment="false" applyBorder="true" applyFont="true" applyProtection="false" borderId="6" fillId="3" fontId="0" numFmtId="164" xfId="0"/>
    <xf applyAlignment="false" applyBorder="true" applyFont="false" applyProtection="false" borderId="6" fillId="3" fontId="0" numFmtId="165" xfId="0"/>
    <xf applyAlignment="false" applyBorder="true" applyFont="false" applyProtection="false" borderId="6" fillId="4" fontId="0" numFmtId="165" xfId="0"/>
    <xf applyAlignment="false" applyBorder="true" applyFont="true" applyProtection="false" borderId="3" fillId="6" fontId="8" numFmtId="164" xfId="0"/>
    <xf applyAlignment="false" applyBorder="true" applyFont="false" applyProtection="false" borderId="4" fillId="6" fontId="0" numFmtId="165" xfId="0"/>
    <xf applyAlignment="false" applyBorder="true" applyFont="true" applyProtection="false" borderId="0" fillId="3" fontId="5" numFmtId="164" xfId="0"/>
    <xf applyAlignment="false" applyBorder="true" applyFont="false" applyProtection="false" borderId="0" fillId="4" fontId="0" numFmtId="165" xfId="0"/>
    <xf applyAlignment="false" applyBorder="true" applyFont="true" applyProtection="false" borderId="0" fillId="6" fontId="8" numFmtId="164" xfId="0"/>
    <xf applyAlignment="false" applyBorder="true" applyFont="true" applyProtection="false" borderId="6" fillId="5" fontId="0" numFmtId="164" xfId="0"/>
    <xf applyAlignment="false" applyBorder="true" applyFont="false" applyProtection="false" borderId="6" fillId="5" fontId="0" numFmtId="165" xfId="0"/>
    <xf applyAlignment="false" applyBorder="true" applyFont="true" applyProtection="false" borderId="6" fillId="6" fontId="8" numFmtId="164" xfId="0"/>
    <xf applyAlignment="false" applyBorder="true" applyFont="false" applyProtection="false" borderId="2" fillId="6" fontId="0" numFmtId="165" xfId="0"/>
    <xf applyAlignment="false" applyBorder="true" applyFont="true" applyProtection="false" borderId="0" fillId="5" fontId="8" numFmtId="164" xfId="0"/>
    <xf applyAlignment="false" applyBorder="true" applyFont="false" applyProtection="false" borderId="0" fillId="5" fontId="0" numFmtId="164" xfId="0"/>
    <xf applyAlignment="false" applyBorder="true" applyFont="true" applyProtection="false" borderId="7" fillId="6" fontId="8" numFmtId="164" xfId="0"/>
    <xf applyAlignment="false" applyBorder="true" applyFont="false" applyProtection="false" borderId="8" fillId="6" fontId="0" numFmtId="165" xfId="0"/>
    <xf applyAlignment="false" applyBorder="true" applyFont="false" applyProtection="false" borderId="0" fillId="5" fontId="0" numFmtId="165" xfId="0"/>
    <xf applyAlignment="false" applyBorder="false" applyFont="true" applyProtection="false" borderId="0" fillId="7" fontId="8" numFmtId="164" xfId="0"/>
    <xf applyAlignment="false" applyBorder="true" applyFont="true" applyProtection="false" borderId="9" fillId="7" fontId="9" numFmtId="165" xfId="0"/>
    <xf applyAlignment="false" applyBorder="false" applyFont="true" applyProtection="false" borderId="0" fillId="3" fontId="6" numFmtId="164" xfId="0"/>
    <xf applyAlignment="true" applyBorder="false" applyFont="true" applyProtection="false" borderId="0" fillId="3" fontId="6" numFmtId="164" xfId="0">
      <alignment horizontal="center" indent="0" shrinkToFit="false" textRotation="0" vertical="bottom" wrapText="false"/>
    </xf>
    <xf applyAlignment="false" applyBorder="true" applyFont="true" applyProtection="false" borderId="5" fillId="7" fontId="8" numFmtId="164" xfId="0"/>
    <xf applyAlignment="false" applyBorder="true" applyFont="true" applyProtection="false" borderId="10" fillId="7" fontId="8" numFmtId="165" xfId="0"/>
    <xf applyAlignment="true" applyBorder="false" applyFont="true" applyProtection="false" borderId="0" fillId="3" fontId="0" numFmtId="164" xfId="0">
      <alignment horizontal="left" indent="0" shrinkToFit="false" textRotation="0" vertical="bottom" wrapText="false"/>
    </xf>
    <xf applyAlignment="false" applyBorder="false" applyFont="false" applyProtection="false" borderId="0" fillId="3" fontId="0" numFmtId="166" xfId="0"/>
    <xf applyAlignment="false" applyBorder="false" applyFont="false" applyProtection="false" borderId="0" fillId="3" fontId="0" numFmtId="167" xfId="0"/>
    <xf applyAlignment="false" applyBorder="true" applyFont="true" applyProtection="false" borderId="0" fillId="8" fontId="8" numFmtId="164" xfId="0"/>
    <xf applyAlignment="false" applyBorder="true" applyFont="true" applyProtection="false" borderId="9" fillId="8" fontId="0" numFmtId="164" xfId="0"/>
    <xf applyAlignment="false" applyBorder="false" applyFont="true" applyProtection="false" borderId="0" fillId="8" fontId="8" numFmtId="164" xfId="0"/>
    <xf applyAlignment="false" applyBorder="true" applyFont="false" applyProtection="false" borderId="4" fillId="8" fontId="0" numFmtId="165" xfId="0"/>
    <xf applyAlignment="true" applyBorder="true" applyFont="true" applyProtection="false" borderId="6" fillId="3" fontId="0" numFmtId="164" xfId="0">
      <alignment horizontal="left" indent="0" shrinkToFit="false" textRotation="0" vertical="bottom" wrapText="false"/>
    </xf>
    <xf applyAlignment="true" applyBorder="true" applyFont="true" applyProtection="true" borderId="6" fillId="3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9" fontId="0" numFmtId="164" xfId="0"/>
    <xf applyAlignment="false" applyBorder="true" applyFont="false" applyProtection="false" borderId="6" fillId="3" fontId="0" numFmtId="167" xfId="0"/>
    <xf applyAlignment="false" applyBorder="false" applyFont="true" applyProtection="false" borderId="0" fillId="10" fontId="0" numFmtId="164" xfId="0"/>
    <xf applyAlignment="false" applyBorder="true" applyFont="false" applyProtection="false" borderId="5" fillId="5" fontId="0" numFmtId="165" xfId="0"/>
    <xf applyAlignment="false" applyBorder="true" applyFont="true" applyProtection="false" borderId="0" fillId="5" fontId="8" numFmtId="165" xfId="0"/>
    <xf applyAlignment="false" applyBorder="true" applyFont="true" applyProtection="false" borderId="0" fillId="5" fontId="9" numFmtId="164" xfId="0"/>
    <xf applyAlignment="false" applyBorder="false" applyFont="true" applyProtection="false" borderId="0" fillId="5" fontId="8" numFmtId="165" xfId="0"/>
    <xf applyAlignment="true" applyBorder="true" applyFont="true" applyProtection="false" borderId="0" fillId="8" fontId="8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llmystery.de/dateien/uf60183,1265356513,x-wing.jpg" TargetMode="External"/><Relationship Id="rId2" Type="http://schemas.openxmlformats.org/officeDocument/2006/relationships/hyperlink" Target="http://images.wikia.com/starwars/images/0/0a/Corvette_negvv.jpg" TargetMode="External"/><Relationship Id="rId3" Type="http://schemas.openxmlformats.org/officeDocument/2006/relationships/hyperlink" Target="http://3.bp.blogspot.com/_fmx-RDYU9TQ/TTmx8TEr03I/AAAAAAAAAdo/s5ciiOhAEnM/s1600/millenium-falcon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G20" activeCellId="0" pane="topLeft" sqref="G20"/>
    </sheetView>
  </sheetViews>
  <cols>
    <col collapsed="false" hidden="false" max="1" min="1" style="0" width="28.0823529411765"/>
    <col collapsed="false" hidden="false" max="2" min="2" style="0" width="13.9686274509804"/>
    <col collapsed="false" hidden="false" max="3" min="3" style="0" width="21.3176470588235"/>
    <col collapsed="false" hidden="false" max="4" min="4" style="0" width="18.5803921568627"/>
    <col collapsed="false" hidden="false" max="5" min="5" style="0" width="5.47058823529412"/>
    <col collapsed="false" hidden="false" max="6" min="6" style="0" width="27.9450980392157"/>
    <col collapsed="false" hidden="false" max="7" min="7" style="0" width="10.5137254901961"/>
    <col collapsed="false" hidden="false" max="8" min="8" style="0" width="15.9843137254902"/>
    <col collapsed="false" hidden="false" max="9" min="9" style="0" width="17.1450980392157"/>
    <col collapsed="false" hidden="false" max="10" min="10" style="0" width="19.2980392156863"/>
    <col collapsed="false" hidden="false" max="11" min="11" style="0" width="4.03137254901961"/>
    <col collapsed="false" hidden="false" max="12" min="12" style="0" width="31.2588235294118"/>
    <col collapsed="false" hidden="false" max="13" min="13" style="0" width="13.3882352941176"/>
    <col collapsed="false" hidden="false" max="1025" min="14" style="0" width="10.6196078431373"/>
  </cols>
  <sheetData>
    <row collapsed="false" customFormat="false" customHeight="false" hidden="false" ht="14.9" outlineLevel="0" r="1">
      <c r="A1" s="1"/>
      <c r="B1" s="2" t="s">
        <v>0</v>
      </c>
      <c r="C1" s="2" t="s">
        <v>1</v>
      </c>
      <c r="D1" s="2" t="s">
        <v>2</v>
      </c>
      <c r="F1" s="3" t="s">
        <v>3</v>
      </c>
      <c r="G1" s="4"/>
      <c r="H1" s="5" t="s">
        <v>4</v>
      </c>
      <c r="I1" s="5" t="s">
        <v>5</v>
      </c>
      <c r="J1" s="6" t="s">
        <v>6</v>
      </c>
      <c r="L1" s="7" t="s">
        <v>7</v>
      </c>
      <c r="M1" s="8"/>
    </row>
    <row collapsed="false" customFormat="false" customHeight="false" hidden="false" ht="18.65" outlineLevel="0" r="2">
      <c r="A2" s="9" t="s">
        <v>8</v>
      </c>
      <c r="B2" s="10" t="n">
        <v>18</v>
      </c>
      <c r="C2" s="10" t="n">
        <v>38</v>
      </c>
      <c r="D2" s="10" t="n">
        <v>40</v>
      </c>
      <c r="F2" s="4" t="s">
        <v>9</v>
      </c>
      <c r="G2" s="11" t="n">
        <v>100</v>
      </c>
      <c r="H2" s="12" t="inlineStr">
        <f aca="false">0.6*G2</f>
        <is>
          <t/>
        </is>
      </c>
      <c r="I2" s="12" t="inlineStr">
        <f aca="false">1.4*G2</f>
        <is>
          <t/>
        </is>
      </c>
      <c r="J2" s="12" t="n">
        <v>5</v>
      </c>
      <c r="L2" s="13" t="s">
        <v>10</v>
      </c>
      <c r="M2" s="14" t="n">
        <v>1500000</v>
      </c>
    </row>
    <row collapsed="false" customFormat="false" customHeight="false" hidden="false" ht="18.65" outlineLevel="0" r="3">
      <c r="A3" s="15" t="s">
        <v>11</v>
      </c>
      <c r="B3" s="10" t="n">
        <v>6</v>
      </c>
      <c r="C3" s="10" t="n">
        <v>16</v>
      </c>
      <c r="D3" s="10" t="n">
        <v>30</v>
      </c>
      <c r="F3" s="4" t="s">
        <v>12</v>
      </c>
      <c r="G3" s="11" t="n">
        <v>200</v>
      </c>
      <c r="H3" s="12" t="inlineStr">
        <f aca="false">0.6*G3</f>
        <is>
          <t/>
        </is>
      </c>
      <c r="I3" s="12" t="inlineStr">
        <f aca="false">1.4*G3</f>
        <is>
          <t/>
        </is>
      </c>
      <c r="J3" s="12" t="n">
        <v>10</v>
      </c>
      <c r="L3" s="8" t="s">
        <v>13</v>
      </c>
      <c r="M3" s="8" t="n">
        <v>900</v>
      </c>
    </row>
    <row collapsed="false" customFormat="false" customHeight="false" hidden="false" ht="18.65" outlineLevel="0" r="4">
      <c r="A4" s="16" t="s">
        <v>14</v>
      </c>
      <c r="B4" s="17" t="n">
        <v>4</v>
      </c>
      <c r="C4" s="17" t="n">
        <v>6</v>
      </c>
      <c r="D4" s="17" t="n">
        <v>10</v>
      </c>
      <c r="F4" s="18" t="s">
        <v>15</v>
      </c>
      <c r="G4" s="19" t="n">
        <v>500</v>
      </c>
      <c r="H4" s="20" t="inlineStr">
        <f aca="false">0.6*G4</f>
        <is>
          <t/>
        </is>
      </c>
      <c r="I4" s="20" t="inlineStr">
        <f aca="false">1.4*G4</f>
        <is>
          <t/>
        </is>
      </c>
      <c r="J4" s="20" t="n">
        <v>25</v>
      </c>
      <c r="L4" s="8" t="s">
        <v>16</v>
      </c>
      <c r="M4" s="8"/>
    </row>
    <row collapsed="false" customFormat="false" customHeight="false" hidden="false" ht="18.65" outlineLevel="0" r="5">
      <c r="A5" s="21" t="s">
        <v>17</v>
      </c>
      <c r="B5" s="22" t="inlineStr">
        <f aca="false">B2*G2</f>
        <is>
          <t/>
        </is>
      </c>
      <c r="C5" s="22" t="inlineStr">
        <f aca="false">C2*G2</f>
        <is>
          <t/>
        </is>
      </c>
      <c r="D5" s="22" t="inlineStr">
        <f aca="false">D2*G2</f>
        <is>
          <t/>
        </is>
      </c>
      <c r="F5" s="23" t="s">
        <v>18</v>
      </c>
      <c r="G5" s="4"/>
      <c r="H5" s="24"/>
      <c r="I5" s="24"/>
      <c r="J5" s="24"/>
      <c r="L5" s="8" t="s">
        <v>19</v>
      </c>
      <c r="M5" s="8"/>
    </row>
    <row collapsed="false" customFormat="false" customHeight="false" hidden="false" ht="18.65" outlineLevel="0" r="6">
      <c r="A6" s="25" t="s">
        <v>20</v>
      </c>
      <c r="B6" s="22" t="inlineStr">
        <f aca="false">B3*G3</f>
        <is>
          <t/>
        </is>
      </c>
      <c r="C6" s="22" t="inlineStr">
        <f aca="false">C3*G3</f>
        <is>
          <t/>
        </is>
      </c>
      <c r="D6" s="22" t="inlineStr">
        <f aca="false">D3*G3</f>
        <is>
          <t/>
        </is>
      </c>
      <c r="F6" s="4" t="s">
        <v>21</v>
      </c>
      <c r="G6" s="11" t="n">
        <v>1000</v>
      </c>
      <c r="H6" s="24" t="inlineStr">
        <f aca="false">0.6*G6</f>
        <is>
          <t/>
        </is>
      </c>
      <c r="I6" s="24" t="inlineStr">
        <f aca="false">1.4*G6</f>
        <is>
          <t/>
        </is>
      </c>
      <c r="J6" s="24" t="n">
        <v>50</v>
      </c>
      <c r="L6" s="26" t="s">
        <v>22</v>
      </c>
      <c r="M6" s="27" t="inlineStr">
        <f aca="false">G10*M3+G11*M4+G12*M5</f>
        <is>
          <t/>
        </is>
      </c>
    </row>
    <row collapsed="false" customFormat="false" customHeight="false" hidden="false" ht="18.65" outlineLevel="0" r="7">
      <c r="A7" s="28" t="s">
        <v>23</v>
      </c>
      <c r="B7" s="29" t="inlineStr">
        <f aca="false">B4*G4</f>
        <is>
          <t/>
        </is>
      </c>
      <c r="C7" s="29" t="inlineStr">
        <f aca="false">C4*G4</f>
        <is>
          <t/>
        </is>
      </c>
      <c r="D7" s="29" t="inlineStr">
        <f aca="false">D4*G4</f>
        <is>
          <t/>
        </is>
      </c>
      <c r="F7" s="4" t="s">
        <v>24</v>
      </c>
      <c r="G7" s="11" t="n">
        <v>2000</v>
      </c>
      <c r="H7" s="24" t="inlineStr">
        <f aca="false">0.6*G7</f>
        <is>
          <t/>
        </is>
      </c>
      <c r="I7" s="24" t="inlineStr">
        <f aca="false">1.4*G7</f>
        <is>
          <t/>
        </is>
      </c>
      <c r="J7" s="24" t="n">
        <v>100</v>
      </c>
      <c r="L7" s="30" t="s">
        <v>25</v>
      </c>
      <c r="M7" s="31" t="n">
        <v>60</v>
      </c>
    </row>
    <row collapsed="false" customFormat="false" customHeight="false" hidden="false" ht="18.65" outlineLevel="0" r="8">
      <c r="A8" s="32" t="s">
        <v>26</v>
      </c>
      <c r="B8" s="33" t="inlineStr">
        <f aca="false">G6</f>
        <is>
          <t/>
        </is>
      </c>
      <c r="C8" s="33" t="inlineStr">
        <f aca="false">G7</f>
        <is>
          <t/>
        </is>
      </c>
      <c r="D8" s="33" t="inlineStr">
        <f aca="false">G8</f>
        <is>
          <t/>
        </is>
      </c>
      <c r="F8" s="18" t="s">
        <v>27</v>
      </c>
      <c r="G8" s="19" t="n">
        <v>3000</v>
      </c>
      <c r="H8" s="20" t="inlineStr">
        <f aca="false">0.6*G8</f>
        <is>
          <t/>
        </is>
      </c>
      <c r="I8" s="20" t="inlineStr">
        <f aca="false">1.4*G8</f>
        <is>
          <t/>
        </is>
      </c>
      <c r="J8" s="20" t="n">
        <v>150</v>
      </c>
      <c r="L8" s="31" t="s">
        <v>28</v>
      </c>
      <c r="M8" s="34" t="inlineStr">
        <f aca="false">M7*B10</f>
        <is>
          <t/>
        </is>
      </c>
    </row>
    <row collapsed="false" customFormat="false" customHeight="false" hidden="false" ht="18.65" outlineLevel="0" r="9">
      <c r="A9" s="35" t="s">
        <v>29</v>
      </c>
      <c r="B9" s="36" t="inlineStr">
        <f aca="false">SUM(B5:B8)</f>
        <is>
          <t/>
        </is>
      </c>
      <c r="C9" s="36" t="inlineStr">
        <f aca="false">SUM(C5:C8)</f>
        <is>
          <t/>
        </is>
      </c>
      <c r="D9" s="36" t="inlineStr">
        <f aca="false">SUM(D5:D8)</f>
        <is>
          <t/>
        </is>
      </c>
      <c r="F9" s="3" t="s">
        <v>30</v>
      </c>
      <c r="G9" s="4"/>
      <c r="H9" s="37" t="s">
        <v>31</v>
      </c>
      <c r="I9" s="37" t="s">
        <v>32</v>
      </c>
      <c r="J9" s="38" t="s">
        <v>33</v>
      </c>
      <c r="L9" s="26" t="s">
        <v>34</v>
      </c>
      <c r="M9" s="27" t="inlineStr">
        <f aca="false">B9*M7</f>
        <is>
          <t/>
        </is>
      </c>
    </row>
    <row collapsed="false" customFormat="false" customHeight="false" hidden="false" ht="18.65" outlineLevel="0" r="10">
      <c r="A10" s="39" t="s">
        <v>35</v>
      </c>
      <c r="B10" s="40" t="inlineStr">
        <f aca="false">B9*2</f>
        <is>
          <t/>
        </is>
      </c>
      <c r="C10" s="40" t="inlineStr">
        <f aca="false">C9*2</f>
        <is>
          <t/>
        </is>
      </c>
      <c r="D10" s="40" t="inlineStr">
        <f aca="false">D9*2</f>
        <is>
          <t/>
        </is>
      </c>
      <c r="F10" s="41" t="s">
        <v>36</v>
      </c>
      <c r="G10" s="11" t="n">
        <v>100</v>
      </c>
      <c r="H10" s="42" t="n">
        <v>400</v>
      </c>
      <c r="I10" s="42" t="n">
        <v>300</v>
      </c>
      <c r="J10" s="43" t="n">
        <v>0.79</v>
      </c>
      <c r="L10" s="30" t="s">
        <v>37</v>
      </c>
      <c r="M10" s="31" t="n">
        <v>30</v>
      </c>
    </row>
    <row collapsed="false" customFormat="false" customHeight="false" hidden="false" ht="18.65" outlineLevel="0" r="11">
      <c r="A11" s="44" t="s">
        <v>38</v>
      </c>
      <c r="B11" s="45" t="n">
        <v>50</v>
      </c>
      <c r="C11" s="45" t="n">
        <v>50</v>
      </c>
      <c r="D11" s="45" t="n">
        <v>50</v>
      </c>
      <c r="F11" s="41" t="s">
        <v>39</v>
      </c>
      <c r="G11" s="11" t="n">
        <v>150</v>
      </c>
      <c r="H11" s="42" t="n">
        <v>600</v>
      </c>
      <c r="I11" s="42" t="n">
        <v>300</v>
      </c>
      <c r="J11" s="43" t="n">
        <v>0.89</v>
      </c>
      <c r="L11" s="31" t="s">
        <v>28</v>
      </c>
      <c r="M11" s="34" t="inlineStr">
        <f aca="false">M10*C10</f>
        <is>
          <t/>
        </is>
      </c>
    </row>
    <row collapsed="false" customFormat="false" customHeight="false" hidden="false" ht="18.65" outlineLevel="0" r="12">
      <c r="A12" s="46" t="s">
        <v>40</v>
      </c>
      <c r="B12" s="47" t="inlineStr">
        <f aca="false">B11/100*B9</f>
        <is>
          <t/>
        </is>
      </c>
      <c r="C12" s="47" t="inlineStr">
        <f aca="false">C11/100*C9</f>
        <is>
          <t/>
        </is>
      </c>
      <c r="D12" s="47" t="inlineStr">
        <f aca="false">D11/100*D9</f>
        <is>
          <t/>
        </is>
      </c>
      <c r="F12" s="48" t="s">
        <v>41</v>
      </c>
      <c r="G12" s="19" t="n">
        <v>200</v>
      </c>
      <c r="H12" s="49" t="n">
        <v>800</v>
      </c>
      <c r="I12" s="50"/>
      <c r="J12" s="51" t="n">
        <v>0.99</v>
      </c>
      <c r="L12" s="26" t="s">
        <v>34</v>
      </c>
      <c r="M12" s="27" t="inlineStr">
        <f aca="false">C9*M10</f>
        <is>
          <t/>
        </is>
      </c>
    </row>
    <row collapsed="false" customFormat="false" customHeight="false" hidden="false" ht="13.9" outlineLevel="0" r="13">
      <c r="L13" s="30" t="s">
        <v>42</v>
      </c>
      <c r="M13" s="31" t="n">
        <v>20</v>
      </c>
    </row>
    <row collapsed="false" customFormat="false" customHeight="false" hidden="false" ht="18.65" outlineLevel="0" r="14">
      <c r="L14" s="31" t="s">
        <v>28</v>
      </c>
      <c r="M14" s="34" t="inlineStr">
        <f aca="false">M13*D10</f>
        <is>
          <t/>
        </is>
      </c>
    </row>
    <row collapsed="false" customFormat="false" customHeight="false" hidden="false" ht="18.65" outlineLevel="0" r="15">
      <c r="A15" s="52" t="s">
        <v>43</v>
      </c>
      <c r="B15" s="52" t="n">
        <v>5</v>
      </c>
      <c r="C15" s="52" t="n">
        <v>10</v>
      </c>
      <c r="D15" s="52" t="n">
        <v>15</v>
      </c>
      <c r="L15" s="13" t="s">
        <v>34</v>
      </c>
      <c r="M15" s="53" t="inlineStr">
        <f aca="false">D9*M13</f>
        <is>
          <t/>
        </is>
      </c>
    </row>
    <row collapsed="false" customFormat="false" customHeight="false" hidden="false" ht="18.65" outlineLevel="0" r="16">
      <c r="A16" s="52" t="s">
        <v>44</v>
      </c>
      <c r="B16" s="52" t="n">
        <v>300</v>
      </c>
      <c r="C16" s="52" t="n">
        <v>300</v>
      </c>
      <c r="D16" s="52" t="n">
        <v>300</v>
      </c>
      <c r="L16" s="30" t="s">
        <v>45</v>
      </c>
      <c r="M16" s="54" t="inlineStr">
        <f aca="false">M8+M11+M14</f>
        <is>
          <t/>
        </is>
      </c>
    </row>
    <row collapsed="false" customFormat="false" customHeight="false" hidden="false" ht="18.65" outlineLevel="0" r="17">
      <c r="L17" s="55" t="s">
        <v>46</v>
      </c>
      <c r="M17" s="56" t="inlineStr">
        <f aca="false">M6+M9+M12+M15</f>
        <is>
          <t/>
        </is>
      </c>
    </row>
    <row collapsed="false" customFormat="false" customHeight="false" hidden="false" ht="18.65" outlineLevel="0" r="18">
      <c r="A18" s="57" t="s">
        <v>47</v>
      </c>
      <c r="B18" s="44" t="n">
        <v>25</v>
      </c>
      <c r="L18" s="30" t="s">
        <v>48</v>
      </c>
      <c r="M18" s="56" t="inlineStr">
        <f aca="false">M16-M17</f>
        <is>
          <t/>
        </is>
      </c>
    </row>
  </sheetData>
  <hyperlinks>
    <hyperlink display="X-Wing" ref="B1" r:id="rId1"/>
    <hyperlink display="Corellian Corvette" ref="C1" r:id="rId2"/>
    <hyperlink display="Millenium Falke" ref="D1" r:id="rId3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619607843137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619607843137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